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sv802269\市町村振興課共有\財政班\財政担当R8年度\決算統計\01普通会計\R6財政状況資料集\03_HP公開（3月+9月分）\"/>
    </mc:Choice>
  </mc:AlternateContent>
  <xr:revisionPtr revIDLastSave="0" documentId="13_ncr:1_{778ED1D0-39DA-46AB-A253-EAE1ABCB672F}" xr6:coauthVersionLast="47" xr6:coauthVersionMax="47" xr10:uidLastSave="{00000000-0000-0000-0000-000000000000}"/>
  <bookViews>
    <workbookView xWindow="-120" yWindow="-120" windowWidth="29040" windowHeight="15720" firstSheet="10"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4"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AM35" i="10"/>
  <c r="C35" i="10"/>
  <c r="C34" i="10"/>
  <c r="U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s="1"/>
  <c r="AM34" i="10" l="1"/>
  <c r="BE34" i="10" l="1"/>
  <c r="CO34" i="10" s="1"/>
  <c r="BW34" i="10"/>
  <c r="BW35" i="10" s="1"/>
  <c r="BW36" i="10" s="1"/>
  <c r="BW37" i="10" s="1"/>
  <c r="BW38" i="10" s="1"/>
  <c r="BW39" i="10" s="1"/>
</calcChain>
</file>

<file path=xl/sharedStrings.xml><?xml version="1.0" encoding="utf-8"?>
<sst xmlns="http://schemas.openxmlformats.org/spreadsheetml/2006/main" count="1121" uniqueCount="576">
  <si>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</si>
  <si>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</si>
  <si>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</si>
  <si>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</si>
  <si>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</si>
  <si>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</si>
  <si>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</si>
  <si>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</si>
  <si>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</si>
  <si>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</si>
  <si>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</si>
  <si>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</si>
  <si>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</si>
  <si>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</si>
  <si>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</si>
  <si>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</si>
  <si>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</si>
  <si>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</si>
  <si>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</si>
  <si>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</si>
  <si>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</si>
  <si>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</si>
  <si>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</si>
  <si>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</si>
  <si>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</si>
  <si>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</si>
  <si>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</si>
  <si>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</si>
  <si>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</si>
  <si>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</si>
  <si>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</si>
  <si>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</si>
  <si>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</si>
  <si>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</si>
  <si>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</si>
  <si>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</si>
  <si>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</si>
  <si>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</si>
  <si>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</si>
  <si>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</si>
  <si>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</si>
  <si>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</si>
  <si>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</si>
  <si>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</si>
  <si>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</si>
  <si>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</si>
  <si>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</si>
  <si>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</si>
  <si>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</si>
  <si>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</si>
  <si>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</si>
  <si>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</si>
  <si>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</si>
  <si>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</si>
  <si>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</si>
  <si>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</si>
  <si>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</si>
  <si>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</si>
  <si>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</si>
  <si>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</si>
  <si>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</si>
  <si>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</si>
  <si>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</si>
  <si>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</si>
  <si>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</si>
  <si>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</si>
  <si>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</si>
  <si>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</si>
  <si>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</si>
  <si>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</si>
  <si>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</si>
  <si>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</si>
  <si>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</si>
  <si>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</si>
  <si>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</si>
  <si>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</si>
  <si>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</si>
  <si>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</si>
  <si>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</si>
  <si>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大分県</t>
    <phoneticPr fontId="5"/>
  </si>
  <si>
    <t>市町村類型</t>
    <phoneticPr fontId="5"/>
  </si>
  <si>
    <t>Ⅰ－３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</si>
  <si>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</si>
  <si>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</si>
  <si>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</si>
  <si>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</si>
  <si>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</si>
  <si>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</si>
  <si>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</si>
  <si>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</si>
  <si>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</si>
  <si>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</si>
  <si>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</si>
  <si>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</si>
  <si>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由布市</t>
    <phoneticPr fontId="5"/>
  </si>
  <si>
    <t>地方交付税種地</t>
    <rPh sb="0" eb="2">
      <t>チホウ</t>
    </rPh>
    <rPh sb="2" eb="5">
      <t>コウフゼイ</t>
    </rPh>
    <rPh sb="5" eb="6">
      <t>シュ</t>
    </rPh>
    <rPh sb="6" eb="7">
      <t>チ</t>
    </rPh>
    <phoneticPr fontId="5"/>
  </si>
  <si>
    <t>1-1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</si>
  <si>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</si>
  <si>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</si>
  <si>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</si>
  <si>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</si>
  <si>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</si>
  <si>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</si>
  <si>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</si>
  <si>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</si>
  <si>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</si>
  <si>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</si>
  <si>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</si>
  <si>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</si>
  <si>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</si>
  <si>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</si>
  <si>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</si>
  <si>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</si>
  <si>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</si>
  <si>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</si>
  <si>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</si>
  <si>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</si>
  <si>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</si>
  <si>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-4.3</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</si>
  <si>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</si>
  <si>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</si>
  <si>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</si>
  <si>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</si>
  <si>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</si>
  <si>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</si>
  <si>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</si>
  <si>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</si>
  <si>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</si>
  <si>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</si>
  <si>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</si>
  <si>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</si>
  <si>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</si>
  <si>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</si>
  <si>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</si>
  <si>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</si>
  <si>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</si>
  <si>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</si>
  <si>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</si>
  <si>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</si>
  <si>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</si>
  <si>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</si>
  <si>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-0.2</t>
    <phoneticPr fontId="5"/>
  </si>
  <si>
    <t>基準財政需要額</t>
    <phoneticPr fontId="25"/>
  </si>
  <si>
    <t>うち日本人(％)</t>
    <phoneticPr fontId="5"/>
  </si>
  <si>
    <t>-0.6</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</si>
  <si>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</si>
  <si>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</si>
  <si>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</si>
  <si>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</si>
  <si>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</si>
  <si>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</si>
  <si>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</si>
  <si>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</si>
  <si>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</si>
  <si>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</si>
  <si>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</si>
  <si>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</si>
  <si>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</si>
  <si>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</si>
  <si>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</si>
  <si>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</si>
  <si>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</si>
  <si>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</si>
  <si>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</si>
  <si>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</si>
  <si>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</si>
  <si>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</si>
  <si>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</si>
  <si>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</si>
  <si>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</si>
  <si>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</si>
  <si>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</si>
  <si>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</si>
  <si>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</si>
  <si>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</si>
  <si>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</si>
  <si>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</si>
  <si>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</si>
  <si>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</si>
  <si>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</si>
  <si>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</si>
  <si>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</si>
  <si>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</si>
  <si>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</si>
  <si>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</si>
  <si>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</si>
  <si>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</si>
  <si>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</si>
  <si>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</si>
  <si>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</si>
  <si>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</si>
  <si>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</si>
  <si>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</si>
  <si>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</si>
  <si>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</si>
  <si>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</si>
  <si>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</si>
  <si>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</si>
  <si>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</si>
  <si>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</si>
  <si>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</si>
  <si>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</si>
  <si>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</si>
  <si>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大分県由布市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</si>
  <si>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</si>
  <si>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</si>
  <si>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</si>
  <si>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</si>
  <si>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</si>
  <si>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</si>
  <si>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</si>
  <si>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</si>
  <si>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</si>
  <si>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</si>
  <si>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</si>
  <si>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</si>
  <si>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</si>
  <si>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</si>
  <si>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</si>
  <si>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</si>
  <si>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</si>
  <si>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</si>
  <si>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</si>
  <si>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</si>
  <si>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</si>
  <si>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</si>
  <si>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</si>
  <si>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</si>
  <si>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</si>
  <si>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</si>
  <si>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</si>
  <si>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</si>
  <si>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</si>
  <si>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</si>
  <si>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</si>
  <si>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</si>
  <si>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</si>
  <si>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</si>
  <si>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</si>
  <si>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</si>
  <si>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</si>
  <si>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</si>
  <si>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</si>
  <si>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</si>
  <si>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</si>
  <si>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</si>
  <si>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</si>
  <si>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</si>
  <si>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</si>
  <si>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</si>
  <si>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</si>
  <si>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</si>
  <si>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</si>
  <si>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</si>
  <si>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</si>
  <si>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</si>
  <si>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</si>
  <si>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</si>
  <si>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</si>
  <si>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</si>
  <si>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</si>
  <si>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</si>
  <si>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</si>
  <si>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</si>
  <si>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</si>
  <si>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</si>
  <si>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</si>
  <si>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</si>
  <si>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</si>
  <si>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</si>
  <si>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</si>
  <si>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</si>
  <si>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</si>
  <si>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</si>
  <si>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</si>
  <si>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</si>
  <si>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</si>
  <si>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</si>
  <si>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</si>
  <si>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</si>
  <si>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</si>
  <si>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</si>
  <si>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</si>
  <si>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</si>
  <si>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</si>
  <si>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</si>
  <si>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</si>
  <si>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</si>
  <si>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</si>
  <si>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</si>
  <si>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</si>
  <si>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</si>
  <si>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</si>
  <si>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</si>
  <si>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</si>
  <si>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</si>
  <si>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</si>
  <si>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</si>
  <si>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</si>
  <si>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</si>
  <si>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</si>
  <si>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</si>
  <si>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</si>
  <si>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</si>
  <si>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</si>
  <si>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</si>
  <si>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</si>
  <si>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</si>
  <si>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</si>
  <si>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</si>
  <si>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</si>
  <si>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</si>
  <si>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</si>
  <si>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</si>
  <si>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</si>
  <si>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</si>
  <si>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</si>
  <si>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</si>
  <si>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</si>
  <si>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上水道</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</si>
  <si>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</si>
  <si>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</si>
  <si>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</si>
  <si>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</si>
  <si>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</si>
  <si>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</si>
  <si>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</si>
  <si>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</si>
  <si>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</si>
  <si>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</si>
  <si>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</si>
  <si>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</si>
  <si>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</si>
  <si>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</si>
  <si>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</si>
  <si>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</si>
  <si>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</si>
  <si>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</si>
  <si>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</si>
  <si>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</si>
  <si>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</si>
  <si>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</si>
  <si>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</si>
  <si>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</si>
  <si>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</si>
  <si>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</si>
  <si>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</si>
  <si>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</si>
  <si>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</si>
  <si>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</si>
  <si>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</si>
  <si>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</si>
  <si>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</si>
  <si>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</si>
  <si>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大分県由布市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</si>
  <si>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</si>
  <si>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</si>
  <si>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</si>
  <si>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</si>
  <si>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</si>
  <si>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</si>
  <si>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</si>
  <si>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</si>
  <si>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</si>
  <si>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</si>
  <si>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</si>
  <si>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</si>
  <si>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</si>
  <si>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</si>
  <si>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</si>
  <si>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</si>
  <si>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</si>
  <si>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</si>
  <si>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</si>
  <si>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</si>
  <si>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</si>
  <si>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</si>
  <si>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</si>
  <si>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</si>
  <si>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</si>
  <si>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</si>
  <si>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</si>
  <si>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</si>
  <si>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</si>
  <si>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</si>
  <si>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</si>
  <si>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</si>
  <si>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</si>
  <si>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</si>
  <si>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</si>
  <si>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後期高齢者医療事業特別会計</t>
    <phoneticPr fontId="5"/>
  </si>
  <si>
    <t>水道事業会計</t>
    <phoneticPr fontId="5"/>
  </si>
  <si>
    <t>法適用企業</t>
    <phoneticPr fontId="5"/>
  </si>
  <si>
    <t>農業集落排水事業特別会計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</si>
  <si>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</si>
  <si>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</si>
  <si>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</si>
  <si>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</si>
  <si>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</si>
  <si>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</si>
  <si>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</si>
  <si>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</si>
  <si>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</si>
  <si>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</si>
  <si>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</si>
  <si>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</si>
  <si>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</si>
  <si>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</si>
  <si>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</si>
  <si>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</si>
  <si>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</si>
  <si>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</si>
  <si>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</si>
  <si>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</si>
  <si>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</si>
  <si>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</si>
  <si>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</si>
  <si>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</si>
  <si>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</si>
  <si>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</si>
  <si>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</si>
  <si>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</si>
  <si>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</si>
  <si>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</si>
  <si>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</si>
  <si>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</si>
  <si>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</si>
  <si>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</si>
  <si>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</si>
  <si>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</si>
  <si>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</si>
  <si>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</si>
  <si>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</si>
  <si>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</si>
  <si>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</si>
  <si>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</si>
  <si>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</si>
  <si>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</si>
  <si>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</si>
  <si>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</si>
  <si>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</si>
  <si>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</si>
  <si>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</si>
  <si>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</si>
  <si>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</si>
  <si>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</si>
  <si>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</si>
  <si>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</si>
  <si>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</si>
  <si>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</si>
  <si>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</si>
  <si>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</si>
  <si>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</si>
  <si>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</si>
  <si>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</si>
  <si>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</si>
  <si>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</si>
  <si>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</si>
  <si>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</si>
  <si>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</si>
  <si>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</si>
  <si>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</si>
  <si>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</si>
  <si>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</si>
  <si>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</si>
  <si>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</si>
  <si>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</si>
  <si>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</si>
  <si>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</si>
  <si>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</si>
  <si>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</si>
  <si>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</si>
  <si>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</si>
  <si>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</si>
  <si>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</si>
  <si>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</si>
  <si>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</si>
  <si>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</si>
  <si>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</si>
  <si>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</si>
  <si>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</si>
  <si>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</si>
  <si>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</si>
  <si>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</si>
  <si>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</si>
  <si>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</si>
  <si>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</si>
  <si>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</si>
  <si>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</si>
  <si>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</si>
  <si>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</si>
  <si>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</si>
  <si>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</si>
  <si>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</si>
  <si>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</si>
  <si>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</si>
  <si>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</si>
  <si>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</si>
  <si>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</si>
  <si>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</si>
  <si>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</si>
  <si>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</si>
  <si>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</si>
  <si>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</si>
  <si>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</si>
  <si>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</si>
  <si>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</si>
  <si>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</si>
  <si>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</si>
  <si>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</si>
  <si>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</si>
  <si>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</si>
  <si>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</si>
  <si>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</si>
  <si>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</si>
  <si>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</si>
  <si>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</si>
  <si>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</si>
  <si>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</si>
  <si>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</si>
  <si>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</si>
  <si>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</si>
  <si>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</si>
  <si>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</si>
  <si>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</si>
  <si>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</si>
  <si>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</si>
  <si>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</si>
  <si>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</si>
  <si>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</si>
  <si>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2.80</t>
  </si>
  <si>
    <t>▲ 2.74</t>
  </si>
  <si>
    <t>▲ 0.02</t>
  </si>
  <si>
    <t>▲ 1.38</t>
  </si>
  <si>
    <t>▲ 4.27</t>
  </si>
  <si>
    <t>水道事業会計</t>
  </si>
  <si>
    <t>一般会計</t>
  </si>
  <si>
    <t>国民健康保険事業特別会計</t>
  </si>
  <si>
    <t>介護保険事業特別会計</t>
  </si>
  <si>
    <t>後期高齢者医療事業特別会計</t>
  </si>
  <si>
    <t>農業集落排水事業特別会計</t>
  </si>
  <si>
    <t>その他会計（赤字）</t>
  </si>
  <si>
    <t>その他会計（黒字）</t>
  </si>
  <si>
    <t>R02</t>
    <phoneticPr fontId="5"/>
  </si>
  <si>
    <t>R03</t>
    <phoneticPr fontId="5"/>
  </si>
  <si>
    <t>R04</t>
    <phoneticPr fontId="5"/>
  </si>
  <si>
    <t>R05</t>
    <phoneticPr fontId="5"/>
  </si>
  <si>
    <t>R06</t>
    <phoneticPr fontId="5"/>
  </si>
  <si>
    <t>基金繰入999</t>
    <rPh sb="0" eb="2">
      <t>キキン</t>
    </rPh>
    <rPh sb="2" eb="4">
      <t>クリイレ</t>
    </rPh>
    <phoneticPr fontId="2"/>
  </si>
  <si>
    <t>基金繰入118</t>
    <rPh sb="0" eb="2">
      <t>キキン</t>
    </rPh>
    <rPh sb="2" eb="4">
      <t>クリイレ</t>
    </rPh>
    <phoneticPr fontId="2"/>
  </si>
  <si>
    <t>基金繰入33</t>
    <rPh sb="0" eb="2">
      <t>キキン</t>
    </rPh>
    <rPh sb="2" eb="4">
      <t>クリイレ</t>
    </rPh>
    <phoneticPr fontId="2"/>
  </si>
  <si>
    <t>大分県退職手当組合</t>
    <rPh sb="0" eb="3">
      <t>オオイタケン</t>
    </rPh>
    <rPh sb="3" eb="7">
      <t>タイショクテアテ</t>
    </rPh>
    <rPh sb="7" eb="9">
      <t>クミアイ</t>
    </rPh>
    <phoneticPr fontId="2"/>
  </si>
  <si>
    <t>大分県消防補償等組合</t>
    <rPh sb="0" eb="3">
      <t>オオイタケン</t>
    </rPh>
    <rPh sb="3" eb="5">
      <t>ショウボウ</t>
    </rPh>
    <rPh sb="5" eb="7">
      <t>ホショウ</t>
    </rPh>
    <rPh sb="7" eb="8">
      <t>トウ</t>
    </rPh>
    <rPh sb="8" eb="10">
      <t>クミアイ</t>
    </rPh>
    <phoneticPr fontId="2"/>
  </si>
  <si>
    <t>大分県交通災害共済組合（交通災害共済事業会計）</t>
    <rPh sb="0" eb="3">
      <t>オオイタケン</t>
    </rPh>
    <rPh sb="3" eb="5">
      <t>コウツウ</t>
    </rPh>
    <rPh sb="5" eb="7">
      <t>サイガイ</t>
    </rPh>
    <rPh sb="7" eb="9">
      <t>キョウサイ</t>
    </rPh>
    <rPh sb="9" eb="11">
      <t>クミアイ</t>
    </rPh>
    <rPh sb="12" eb="14">
      <t>コウツウ</t>
    </rPh>
    <rPh sb="14" eb="16">
      <t>サイガイ</t>
    </rPh>
    <rPh sb="16" eb="18">
      <t>キョウサイ</t>
    </rPh>
    <rPh sb="18" eb="20">
      <t>ジギョウ</t>
    </rPh>
    <rPh sb="20" eb="22">
      <t>カイケイ</t>
    </rPh>
    <phoneticPr fontId="2"/>
  </si>
  <si>
    <t>大分県市町村会館管理組合</t>
    <rPh sb="0" eb="3">
      <t>オオイタケン</t>
    </rPh>
    <rPh sb="3" eb="6">
      <t>シチョウソン</t>
    </rPh>
    <rPh sb="6" eb="8">
      <t>カイカン</t>
    </rPh>
    <rPh sb="8" eb="10">
      <t>カンリ</t>
    </rPh>
    <rPh sb="10" eb="12">
      <t>クミアイ</t>
    </rPh>
    <phoneticPr fontId="2"/>
  </si>
  <si>
    <t>大分県後期高齢者医療広域連合（普通会計）</t>
    <rPh sb="0" eb="3">
      <t>オオイタケン</t>
    </rPh>
    <rPh sb="3" eb="5">
      <t>コウキ</t>
    </rPh>
    <rPh sb="5" eb="8">
      <t>コウレイシャ</t>
    </rPh>
    <rPh sb="8" eb="12">
      <t>イリョウコウイキ</t>
    </rPh>
    <rPh sb="12" eb="14">
      <t>レンゴウ</t>
    </rPh>
    <rPh sb="15" eb="19">
      <t>フツウカイケイ</t>
    </rPh>
    <phoneticPr fontId="2"/>
  </si>
  <si>
    <t>大分県後期高齢者医療広域連合（後期高齢者医療事業会計）</t>
    <rPh sb="0" eb="3">
      <t>オオイタケン</t>
    </rPh>
    <rPh sb="3" eb="5">
      <t>コウキ</t>
    </rPh>
    <rPh sb="5" eb="8">
      <t>コウレイシャ</t>
    </rPh>
    <rPh sb="8" eb="12">
      <t>イリョウコウイキ</t>
    </rPh>
    <rPh sb="12" eb="14">
      <t>レンゴウ</t>
    </rPh>
    <rPh sb="15" eb="20">
      <t>コウキコウレイシャ</t>
    </rPh>
    <rPh sb="20" eb="22">
      <t>イリョウ</t>
    </rPh>
    <rPh sb="22" eb="24">
      <t>ジギョウ</t>
    </rPh>
    <rPh sb="24" eb="26">
      <t>カイケイ</t>
    </rPh>
    <phoneticPr fontId="2"/>
  </si>
  <si>
    <t>基金繰入2</t>
    <rPh sb="0" eb="2">
      <t>キキン</t>
    </rPh>
    <rPh sb="2" eb="4">
      <t>クリイレ</t>
    </rPh>
    <phoneticPr fontId="2"/>
  </si>
  <si>
    <t>基金繰入114</t>
    <rPh sb="0" eb="2">
      <t>キキン</t>
    </rPh>
    <rPh sb="2" eb="4">
      <t>クリイレ</t>
    </rPh>
    <phoneticPr fontId="2"/>
  </si>
  <si>
    <t>由布市土地開発公社</t>
    <rPh sb="0" eb="3">
      <t>ユフシ</t>
    </rPh>
    <rPh sb="3" eb="7">
      <t>トチカイハツ</t>
    </rPh>
    <rPh sb="7" eb="9">
      <t>コウシャ</t>
    </rPh>
    <phoneticPr fontId="2"/>
  </si>
  <si>
    <t>地域振興基金</t>
    <rPh sb="0" eb="6">
      <t>チイキシンコウキキン</t>
    </rPh>
    <phoneticPr fontId="5"/>
  </si>
  <si>
    <t>みらいふるさと基金</t>
    <rPh sb="7" eb="9">
      <t>キキン</t>
    </rPh>
    <phoneticPr fontId="5"/>
  </si>
  <si>
    <t>地域福祉基金</t>
    <rPh sb="0" eb="4">
      <t>チイキフクシ</t>
    </rPh>
    <rPh sb="4" eb="6">
      <t>キキン</t>
    </rPh>
    <phoneticPr fontId="5"/>
  </si>
  <si>
    <t>森林環境譲与税基金</t>
    <rPh sb="0" eb="7">
      <t>シンリンカンキョウジョウヨゼイ</t>
    </rPh>
    <rPh sb="7" eb="9">
      <t>キキン</t>
    </rPh>
    <phoneticPr fontId="5"/>
  </si>
  <si>
    <t>環境・観光振興基金</t>
    <rPh sb="0" eb="2">
      <t>カンキョウ</t>
    </rPh>
    <rPh sb="3" eb="5">
      <t>カンコウ</t>
    </rPh>
    <rPh sb="5" eb="7">
      <t>シンコウ</t>
    </rPh>
    <rPh sb="7" eb="9">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</si>
  <si>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</si>
  <si>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</si>
  <si>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については、昨年度から6.3ポイントの増となっており、類似団体平均を上回っている。有形固定資産減価償却率については、昨年度から0.8ポイントの増となっているが、類似団体平均を下回っている。主な要因としては、学校施設や庁舎、一般廃棄物処理施設等、全体の有形固定資産減価償却率への寄与度が高い施設類型の更新を行ってきたことにより、施設の建設に係る起債額が増加した一方、老朽化した施設の長寿命化や除却が進んだことが挙げられる。今後、道路などのインフラ資産や老朽化した施設の更新が多数発生するものと見込まれているが、公共施設等に関する各種計画に基づき計画的な更新を行う。</t>
    <rPh sb="26" eb="27">
      <t>ゾウ</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</si>
  <si>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</si>
  <si>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</si>
  <si>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</si>
  <si>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</si>
  <si>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</si>
  <si>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</si>
  <si>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については、昨年度から6.3ポイントの増となっており、類似団体平均を上回っている。実質公債費比率については、昨年度から0.2ポイントの増となっているが、類似団体平均を下回っている。老朽化した施設については、公共施設等に関する各種計画に基づき計画的な更新を行うこととしているが、令和9年度にかけて新環境センターや廃棄物運搬中継施設などの大型建設事業が予定されており、将来負担比率及び実質公債費比率が上昇していくことが考えられるため、今後は投資事業を更に厳選し、財政規模に見合った運営を行っていく必要があ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</si>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</sst>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4254CF1C-2C7C-40B9-993C-18F1E90330A2}"/>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92632</c:v>
                </c:pt>
                <c:pt idx="1">
                  <c:v>71279</c:v>
                </c:pt>
                <c:pt idx="2">
                  <c:v>74994</c:v>
                </c:pt>
                <c:pt idx="3">
                  <c:v>71849</c:v>
                </c:pt>
                <c:pt idx="4">
                  <c:v>82962</c:v>
                </c:pt>
              </c:numCache>
            </c:numRef>
          </c:val>
          <c:smooth val="0"/>
          <c:extLst>
            <c:ext xmlns:c16="http://schemas.microsoft.com/office/drawing/2014/chart" uri="{C3380CC4-5D6E-409C-BE32-E72D297353CC}">
              <c16:uniqueId val="{00000000-C2D4-46A1-B297-2F40463B0363}"/>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103893</c:v>
                </c:pt>
                <c:pt idx="1">
                  <c:v>101679</c:v>
                </c:pt>
                <c:pt idx="2">
                  <c:v>93213</c:v>
                </c:pt>
                <c:pt idx="3">
                  <c:v>64751</c:v>
                </c:pt>
                <c:pt idx="4">
                  <c:v>90028</c:v>
                </c:pt>
              </c:numCache>
            </c:numRef>
          </c:val>
          <c:smooth val="0"/>
          <c:extLst>
            <c:ext xmlns:c16="http://schemas.microsoft.com/office/drawing/2014/chart" uri="{C3380CC4-5D6E-409C-BE32-E72D297353CC}">
              <c16:uniqueId val="{00000001-C2D4-46A1-B297-2F40463B0363}"/>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6.24</c:v>
                </c:pt>
                <c:pt idx="1">
                  <c:v>0.9</c:v>
                </c:pt>
                <c:pt idx="2">
                  <c:v>4.08</c:v>
                </c:pt>
                <c:pt idx="3">
                  <c:v>5.51</c:v>
                </c:pt>
                <c:pt idx="4">
                  <c:v>5.7</c:v>
                </c:pt>
              </c:numCache>
            </c:numRef>
          </c:val>
          <c:extLst>
            <c:ext xmlns:c16="http://schemas.microsoft.com/office/drawing/2014/chart" uri="{C3380CC4-5D6E-409C-BE32-E72D297353CC}">
              <c16:uniqueId val="{00000000-9C04-4D47-A624-6E680DBF3F86}"/>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20.48</c:v>
                </c:pt>
                <c:pt idx="1">
                  <c:v>25.81</c:v>
                </c:pt>
                <c:pt idx="2">
                  <c:v>23.96</c:v>
                </c:pt>
                <c:pt idx="3">
                  <c:v>20.49</c:v>
                </c:pt>
                <c:pt idx="4">
                  <c:v>18.829999999999998</c:v>
                </c:pt>
              </c:numCache>
            </c:numRef>
          </c:val>
          <c:extLst>
            <c:ext xmlns:c16="http://schemas.microsoft.com/office/drawing/2014/chart" uri="{C3380CC4-5D6E-409C-BE32-E72D297353CC}">
              <c16:uniqueId val="{00000001-9C04-4D47-A624-6E680DBF3F86}"/>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-2.8</c:v>
                </c:pt>
                <c:pt idx="1">
                  <c:v>-2.74</c:v>
                </c:pt>
                <c:pt idx="2">
                  <c:v>-0.02</c:v>
                </c:pt>
                <c:pt idx="3">
                  <c:v>-1.38</c:v>
                </c:pt>
                <c:pt idx="4">
                  <c:v>-4.2699999999999996</c:v>
                </c:pt>
              </c:numCache>
            </c:numRef>
          </c:val>
          <c:smooth val="0"/>
          <c:extLst>
            <c:ext xmlns:c16="http://schemas.microsoft.com/office/drawing/2014/chart" uri="{C3380CC4-5D6E-409C-BE32-E72D297353CC}">
              <c16:uniqueId val="{00000002-9C04-4D47-A624-6E680DBF3F86}"/>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287D-453A-8EBE-23668A9A9D37}"/>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287D-453A-8EBE-23668A9A9D37}"/>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287D-453A-8EBE-23668A9A9D37}"/>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287D-453A-8EBE-23668A9A9D37}"/>
            </c:ext>
          </c:extLst>
        </c:ser>
        <c:ser>
          <c:idx val="4"/>
          <c:order val="4"/>
          <c:tx>
            <c:strRef>
              <c:f>データシート!$A$31</c:f>
              <c:strCache>
                <c:ptCount val="1"/>
                <c:pt idx="0">
                  <c:v>農業集落排水事業特別会計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0.01</c:v>
                </c:pt>
                <c:pt idx="2">
                  <c:v>#N/A</c:v>
                </c:pt>
                <c:pt idx="3">
                  <c:v>0</c:v>
                </c:pt>
                <c:pt idx="4">
                  <c:v>#N/A</c:v>
                </c:pt>
                <c:pt idx="5">
                  <c:v>0</c:v>
                </c:pt>
                <c:pt idx="6">
                  <c:v>#N/A</c:v>
                </c:pt>
                <c:pt idx="7">
                  <c:v>0.03</c:v>
                </c:pt>
                <c:pt idx="8">
                  <c:v>#N/A</c:v>
                </c:pt>
                <c:pt idx="9">
                  <c:v>0.01</c:v>
                </c:pt>
              </c:numCache>
            </c:numRef>
          </c:val>
          <c:extLst>
            <c:ext xmlns:c16="http://schemas.microsoft.com/office/drawing/2014/chart" uri="{C3380CC4-5D6E-409C-BE32-E72D297353CC}">
              <c16:uniqueId val="{00000004-287D-453A-8EBE-23668A9A9D37}"/>
            </c:ext>
          </c:extLst>
        </c:ser>
        <c:ser>
          <c:idx val="5"/>
          <c:order val="5"/>
          <c:tx>
            <c:strRef>
              <c:f>データシート!$A$32</c:f>
              <c:strCache>
                <c:ptCount val="1"/>
                <c:pt idx="0">
                  <c:v>後期高齢者医療事業特別会計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0.01</c:v>
                </c:pt>
                <c:pt idx="2">
                  <c:v>#N/A</c:v>
                </c:pt>
                <c:pt idx="3">
                  <c:v>0.01</c:v>
                </c:pt>
                <c:pt idx="4">
                  <c:v>#N/A</c:v>
                </c:pt>
                <c:pt idx="5">
                  <c:v>0.01</c:v>
                </c:pt>
                <c:pt idx="6">
                  <c:v>#N/A</c:v>
                </c:pt>
                <c:pt idx="7">
                  <c:v>0.02</c:v>
                </c:pt>
                <c:pt idx="8">
                  <c:v>#N/A</c:v>
                </c:pt>
                <c:pt idx="9">
                  <c:v>0.02</c:v>
                </c:pt>
              </c:numCache>
            </c:numRef>
          </c:val>
          <c:extLst>
            <c:ext xmlns:c16="http://schemas.microsoft.com/office/drawing/2014/chart" uri="{C3380CC4-5D6E-409C-BE32-E72D297353CC}">
              <c16:uniqueId val="{00000005-287D-453A-8EBE-23668A9A9D37}"/>
            </c:ext>
          </c:extLst>
        </c:ser>
        <c:ser>
          <c:idx val="6"/>
          <c:order val="6"/>
          <c:tx>
            <c:strRef>
              <c:f>データシート!$A$33</c:f>
              <c:strCache>
                <c:ptCount val="1"/>
                <c:pt idx="0">
                  <c:v>介護保険事業特別会計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0.48</c:v>
                </c:pt>
                <c:pt idx="2">
                  <c:v>#N/A</c:v>
                </c:pt>
                <c:pt idx="3">
                  <c:v>0.78</c:v>
                </c:pt>
                <c:pt idx="4">
                  <c:v>#N/A</c:v>
                </c:pt>
                <c:pt idx="5">
                  <c:v>1.48</c:v>
                </c:pt>
                <c:pt idx="6">
                  <c:v>#N/A</c:v>
                </c:pt>
                <c:pt idx="7">
                  <c:v>0.9</c:v>
                </c:pt>
                <c:pt idx="8">
                  <c:v>#N/A</c:v>
                </c:pt>
                <c:pt idx="9">
                  <c:v>0.54</c:v>
                </c:pt>
              </c:numCache>
            </c:numRef>
          </c:val>
          <c:extLst>
            <c:ext xmlns:c16="http://schemas.microsoft.com/office/drawing/2014/chart" uri="{C3380CC4-5D6E-409C-BE32-E72D297353CC}">
              <c16:uniqueId val="{00000006-287D-453A-8EBE-23668A9A9D37}"/>
            </c:ext>
          </c:extLst>
        </c:ser>
        <c:ser>
          <c:idx val="7"/>
          <c:order val="7"/>
          <c:tx>
            <c:strRef>
              <c:f>データシート!$A$34</c:f>
              <c:strCache>
                <c:ptCount val="1"/>
                <c:pt idx="0">
                  <c:v>国民健康保険事業特別会計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0.92</c:v>
                </c:pt>
                <c:pt idx="2">
                  <c:v>#N/A</c:v>
                </c:pt>
                <c:pt idx="3">
                  <c:v>1.0900000000000001</c:v>
                </c:pt>
                <c:pt idx="4">
                  <c:v>#N/A</c:v>
                </c:pt>
                <c:pt idx="5">
                  <c:v>0.6</c:v>
                </c:pt>
                <c:pt idx="6">
                  <c:v>#N/A</c:v>
                </c:pt>
                <c:pt idx="7">
                  <c:v>0.55000000000000004</c:v>
                </c:pt>
                <c:pt idx="8">
                  <c:v>#N/A</c:v>
                </c:pt>
                <c:pt idx="9">
                  <c:v>0.85</c:v>
                </c:pt>
              </c:numCache>
            </c:numRef>
          </c:val>
          <c:extLst>
            <c:ext xmlns:c16="http://schemas.microsoft.com/office/drawing/2014/chart" uri="{C3380CC4-5D6E-409C-BE32-E72D297353CC}">
              <c16:uniqueId val="{00000007-287D-453A-8EBE-23668A9A9D37}"/>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6.23</c:v>
                </c:pt>
                <c:pt idx="2">
                  <c:v>#N/A</c:v>
                </c:pt>
                <c:pt idx="3">
                  <c:v>0.89</c:v>
                </c:pt>
                <c:pt idx="4">
                  <c:v>#N/A</c:v>
                </c:pt>
                <c:pt idx="5">
                  <c:v>4.08</c:v>
                </c:pt>
                <c:pt idx="6">
                  <c:v>#N/A</c:v>
                </c:pt>
                <c:pt idx="7">
                  <c:v>5.51</c:v>
                </c:pt>
                <c:pt idx="8">
                  <c:v>#N/A</c:v>
                </c:pt>
                <c:pt idx="9">
                  <c:v>5.69</c:v>
                </c:pt>
              </c:numCache>
            </c:numRef>
          </c:val>
          <c:extLst>
            <c:ext xmlns:c16="http://schemas.microsoft.com/office/drawing/2014/chart" uri="{C3380CC4-5D6E-409C-BE32-E72D297353CC}">
              <c16:uniqueId val="{00000008-287D-453A-8EBE-23668A9A9D37}"/>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3.97</c:v>
                </c:pt>
                <c:pt idx="2">
                  <c:v>#N/A</c:v>
                </c:pt>
                <c:pt idx="3">
                  <c:v>4.37</c:v>
                </c:pt>
                <c:pt idx="4">
                  <c:v>#N/A</c:v>
                </c:pt>
                <c:pt idx="5">
                  <c:v>4.8600000000000003</c:v>
                </c:pt>
                <c:pt idx="6">
                  <c:v>#N/A</c:v>
                </c:pt>
                <c:pt idx="7">
                  <c:v>5.15</c:v>
                </c:pt>
                <c:pt idx="8">
                  <c:v>#N/A</c:v>
                </c:pt>
                <c:pt idx="9">
                  <c:v>5.99</c:v>
                </c:pt>
              </c:numCache>
            </c:numRef>
          </c:val>
          <c:extLst>
            <c:ext xmlns:c16="http://schemas.microsoft.com/office/drawing/2014/chart" uri="{C3380CC4-5D6E-409C-BE32-E72D297353CC}">
              <c16:uniqueId val="{00000009-287D-453A-8EBE-23668A9A9D37}"/>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1896</c:v>
                </c:pt>
                <c:pt idx="5">
                  <c:v>1867</c:v>
                </c:pt>
                <c:pt idx="8">
                  <c:v>1866</c:v>
                </c:pt>
                <c:pt idx="11">
                  <c:v>1925</c:v>
                </c:pt>
                <c:pt idx="14">
                  <c:v>1895</c:v>
                </c:pt>
              </c:numCache>
            </c:numRef>
          </c:val>
          <c:extLst>
            <c:ext xmlns:c16="http://schemas.microsoft.com/office/drawing/2014/chart" uri="{C3380CC4-5D6E-409C-BE32-E72D297353CC}">
              <c16:uniqueId val="{00000000-A466-4306-969C-7791F7F913CA}"/>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A466-4306-969C-7791F7F913CA}"/>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3</c:v>
                </c:pt>
                <c:pt idx="6">
                  <c:v>8</c:v>
                </c:pt>
                <c:pt idx="9">
                  <c:v>0</c:v>
                </c:pt>
                <c:pt idx="12">
                  <c:v>3</c:v>
                </c:pt>
              </c:numCache>
            </c:numRef>
          </c:val>
          <c:extLst>
            <c:ext xmlns:c16="http://schemas.microsoft.com/office/drawing/2014/chart" uri="{C3380CC4-5D6E-409C-BE32-E72D297353CC}">
              <c16:uniqueId val="{00000002-A466-4306-969C-7791F7F913CA}"/>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A466-4306-969C-7791F7F913CA}"/>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123</c:v>
                </c:pt>
                <c:pt idx="3">
                  <c:v>178</c:v>
                </c:pt>
                <c:pt idx="6">
                  <c:v>178</c:v>
                </c:pt>
                <c:pt idx="9">
                  <c:v>162</c:v>
                </c:pt>
                <c:pt idx="12">
                  <c:v>143</c:v>
                </c:pt>
              </c:numCache>
            </c:numRef>
          </c:val>
          <c:extLst>
            <c:ext xmlns:c16="http://schemas.microsoft.com/office/drawing/2014/chart" uri="{C3380CC4-5D6E-409C-BE32-E72D297353CC}">
              <c16:uniqueId val="{00000004-A466-4306-969C-7791F7F913CA}"/>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466-4306-969C-7791F7F913CA}"/>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A466-4306-969C-7791F7F913CA}"/>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2339</c:v>
                </c:pt>
                <c:pt idx="3">
                  <c:v>2343</c:v>
                </c:pt>
                <c:pt idx="6">
                  <c:v>2340</c:v>
                </c:pt>
                <c:pt idx="9">
                  <c:v>2497</c:v>
                </c:pt>
                <c:pt idx="12">
                  <c:v>2455</c:v>
                </c:pt>
              </c:numCache>
            </c:numRef>
          </c:val>
          <c:extLst>
            <c:ext xmlns:c16="http://schemas.microsoft.com/office/drawing/2014/chart" uri="{C3380CC4-5D6E-409C-BE32-E72D297353CC}">
              <c16:uniqueId val="{00000007-A466-4306-969C-7791F7F913CA}"/>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566</c:v>
                </c:pt>
                <c:pt idx="2">
                  <c:v>#N/A</c:v>
                </c:pt>
                <c:pt idx="3">
                  <c:v>#N/A</c:v>
                </c:pt>
                <c:pt idx="4">
                  <c:v>657</c:v>
                </c:pt>
                <c:pt idx="5">
                  <c:v>#N/A</c:v>
                </c:pt>
                <c:pt idx="6">
                  <c:v>#N/A</c:v>
                </c:pt>
                <c:pt idx="7">
                  <c:v>660</c:v>
                </c:pt>
                <c:pt idx="8">
                  <c:v>#N/A</c:v>
                </c:pt>
                <c:pt idx="9">
                  <c:v>#N/A</c:v>
                </c:pt>
                <c:pt idx="10">
                  <c:v>734</c:v>
                </c:pt>
                <c:pt idx="11">
                  <c:v>#N/A</c:v>
                </c:pt>
                <c:pt idx="12">
                  <c:v>#N/A</c:v>
                </c:pt>
                <c:pt idx="13">
                  <c:v>706</c:v>
                </c:pt>
                <c:pt idx="14">
                  <c:v>#N/A</c:v>
                </c:pt>
              </c:numCache>
            </c:numRef>
          </c:val>
          <c:smooth val="0"/>
          <c:extLst>
            <c:ext xmlns:c16="http://schemas.microsoft.com/office/drawing/2014/chart" uri="{C3380CC4-5D6E-409C-BE32-E72D297353CC}">
              <c16:uniqueId val="{00000008-A466-4306-969C-7791F7F913CA}"/>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17718</c:v>
                </c:pt>
                <c:pt idx="5">
                  <c:v>17768</c:v>
                </c:pt>
                <c:pt idx="8">
                  <c:v>17265</c:v>
                </c:pt>
                <c:pt idx="11">
                  <c:v>16330</c:v>
                </c:pt>
                <c:pt idx="14">
                  <c:v>15706</c:v>
                </c:pt>
              </c:numCache>
            </c:numRef>
          </c:val>
          <c:extLst>
            <c:ext xmlns:c16="http://schemas.microsoft.com/office/drawing/2014/chart" uri="{C3380CC4-5D6E-409C-BE32-E72D297353CC}">
              <c16:uniqueId val="{00000000-6478-4D75-96F7-3B842341009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307</c:v>
                </c:pt>
                <c:pt idx="5">
                  <c:v>307</c:v>
                </c:pt>
                <c:pt idx="8">
                  <c:v>295</c:v>
                </c:pt>
                <c:pt idx="11">
                  <c:v>278</c:v>
                </c:pt>
                <c:pt idx="14">
                  <c:v>248</c:v>
                </c:pt>
              </c:numCache>
            </c:numRef>
          </c:val>
          <c:extLst>
            <c:ext xmlns:c16="http://schemas.microsoft.com/office/drawing/2014/chart" uri="{C3380CC4-5D6E-409C-BE32-E72D297353CC}">
              <c16:uniqueId val="{00000001-6478-4D75-96F7-3B842341009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3643</c:v>
                </c:pt>
                <c:pt idx="5">
                  <c:v>4363</c:v>
                </c:pt>
                <c:pt idx="8">
                  <c:v>4240</c:v>
                </c:pt>
                <c:pt idx="11">
                  <c:v>3872</c:v>
                </c:pt>
                <c:pt idx="14">
                  <c:v>3916</c:v>
                </c:pt>
              </c:numCache>
            </c:numRef>
          </c:val>
          <c:extLst>
            <c:ext xmlns:c16="http://schemas.microsoft.com/office/drawing/2014/chart" uri="{C3380CC4-5D6E-409C-BE32-E72D297353CC}">
              <c16:uniqueId val="{00000002-6478-4D75-96F7-3B842341009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6478-4D75-96F7-3B842341009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6478-4D75-96F7-3B842341009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2</c:v>
                </c:pt>
                <c:pt idx="3">
                  <c:v>0</c:v>
                </c:pt>
                <c:pt idx="6">
                  <c:v>0</c:v>
                </c:pt>
                <c:pt idx="9">
                  <c:v>0</c:v>
                </c:pt>
                <c:pt idx="12">
                  <c:v>0</c:v>
                </c:pt>
              </c:numCache>
            </c:numRef>
          </c:val>
          <c:extLst>
            <c:ext xmlns:c16="http://schemas.microsoft.com/office/drawing/2014/chart" uri="{C3380CC4-5D6E-409C-BE32-E72D297353CC}">
              <c16:uniqueId val="{00000005-6478-4D75-96F7-3B842341009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237</c:v>
                </c:pt>
                <c:pt idx="3">
                  <c:v>236</c:v>
                </c:pt>
                <c:pt idx="6">
                  <c:v>633</c:v>
                </c:pt>
                <c:pt idx="9">
                  <c:v>719</c:v>
                </c:pt>
                <c:pt idx="12">
                  <c:v>1164</c:v>
                </c:pt>
              </c:numCache>
            </c:numRef>
          </c:val>
          <c:extLst>
            <c:ext xmlns:c16="http://schemas.microsoft.com/office/drawing/2014/chart" uri="{C3380CC4-5D6E-409C-BE32-E72D297353CC}">
              <c16:uniqueId val="{00000006-6478-4D75-96F7-3B842341009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6478-4D75-96F7-3B842341009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946</c:v>
                </c:pt>
                <c:pt idx="3">
                  <c:v>1396</c:v>
                </c:pt>
                <c:pt idx="6">
                  <c:v>1559</c:v>
                </c:pt>
                <c:pt idx="9">
                  <c:v>1482</c:v>
                </c:pt>
                <c:pt idx="12">
                  <c:v>1495</c:v>
                </c:pt>
              </c:numCache>
            </c:numRef>
          </c:val>
          <c:extLst>
            <c:ext xmlns:c16="http://schemas.microsoft.com/office/drawing/2014/chart" uri="{C3380CC4-5D6E-409C-BE32-E72D297353CC}">
              <c16:uniqueId val="{00000008-6478-4D75-96F7-3B842341009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85</c:v>
                </c:pt>
                <c:pt idx="3">
                  <c:v>60</c:v>
                </c:pt>
                <c:pt idx="6">
                  <c:v>60</c:v>
                </c:pt>
                <c:pt idx="9">
                  <c:v>60</c:v>
                </c:pt>
                <c:pt idx="12">
                  <c:v>60</c:v>
                </c:pt>
              </c:numCache>
            </c:numRef>
          </c:val>
          <c:extLst>
            <c:ext xmlns:c16="http://schemas.microsoft.com/office/drawing/2014/chart" uri="{C3380CC4-5D6E-409C-BE32-E72D297353CC}">
              <c16:uniqueId val="{00000009-6478-4D75-96F7-3B842341009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22867</c:v>
                </c:pt>
                <c:pt idx="3">
                  <c:v>22799</c:v>
                </c:pt>
                <c:pt idx="6">
                  <c:v>22522</c:v>
                </c:pt>
                <c:pt idx="9">
                  <c:v>21091</c:v>
                </c:pt>
                <c:pt idx="12">
                  <c:v>20742</c:v>
                </c:pt>
              </c:numCache>
            </c:numRef>
          </c:val>
          <c:extLst>
            <c:ext xmlns:c16="http://schemas.microsoft.com/office/drawing/2014/chart" uri="{C3380CC4-5D6E-409C-BE32-E72D297353CC}">
              <c16:uniqueId val="{0000000A-6478-4D75-96F7-3B8423410099}"/>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2470</c:v>
                </c:pt>
                <c:pt idx="2">
                  <c:v>#N/A</c:v>
                </c:pt>
                <c:pt idx="3">
                  <c:v>#N/A</c:v>
                </c:pt>
                <c:pt idx="4">
                  <c:v>2053</c:v>
                </c:pt>
                <c:pt idx="5">
                  <c:v>#N/A</c:v>
                </c:pt>
                <c:pt idx="6">
                  <c:v>#N/A</c:v>
                </c:pt>
                <c:pt idx="7">
                  <c:v>2973</c:v>
                </c:pt>
                <c:pt idx="8">
                  <c:v>#N/A</c:v>
                </c:pt>
                <c:pt idx="9">
                  <c:v>#N/A</c:v>
                </c:pt>
                <c:pt idx="10">
                  <c:v>2873</c:v>
                </c:pt>
                <c:pt idx="11">
                  <c:v>#N/A</c:v>
                </c:pt>
                <c:pt idx="12">
                  <c:v>#N/A</c:v>
                </c:pt>
                <c:pt idx="13">
                  <c:v>3590</c:v>
                </c:pt>
                <c:pt idx="14">
                  <c:v>#N/A</c:v>
                </c:pt>
              </c:numCache>
            </c:numRef>
          </c:val>
          <c:smooth val="0"/>
          <c:extLst>
            <c:ext xmlns:c16="http://schemas.microsoft.com/office/drawing/2014/chart" uri="{C3380CC4-5D6E-409C-BE32-E72D297353CC}">
              <c16:uniqueId val="{0000000B-6478-4D75-96F7-3B8423410099}"/>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2653</c:v>
                </c:pt>
                <c:pt idx="1">
                  <c:v>2308</c:v>
                </c:pt>
                <c:pt idx="2">
                  <c:v>2176</c:v>
                </c:pt>
              </c:numCache>
            </c:numRef>
          </c:val>
          <c:extLst>
            <c:ext xmlns:c16="http://schemas.microsoft.com/office/drawing/2014/chart" uri="{C3380CC4-5D6E-409C-BE32-E72D297353CC}">
              <c16:uniqueId val="{00000000-5BCB-4EDE-8C67-CC8C55D38012}"/>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556</c:v>
                </c:pt>
                <c:pt idx="1">
                  <c:v>286</c:v>
                </c:pt>
                <c:pt idx="2">
                  <c:v>328</c:v>
                </c:pt>
              </c:numCache>
            </c:numRef>
          </c:val>
          <c:extLst>
            <c:ext xmlns:c16="http://schemas.microsoft.com/office/drawing/2014/chart" uri="{C3380CC4-5D6E-409C-BE32-E72D297353CC}">
              <c16:uniqueId val="{00000001-5BCB-4EDE-8C67-CC8C55D38012}"/>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2875</c:v>
                </c:pt>
                <c:pt idx="1">
                  <c:v>3075</c:v>
                </c:pt>
                <c:pt idx="2">
                  <c:v>3257</c:v>
                </c:pt>
              </c:numCache>
            </c:numRef>
          </c:val>
          <c:extLst>
            <c:ext xmlns:c16="http://schemas.microsoft.com/office/drawing/2014/chart" uri="{C3380CC4-5D6E-409C-BE32-E72D297353CC}">
              <c16:uniqueId val="{00000002-5BCB-4EDE-8C67-CC8C55D38012}"/>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{9B9CAC47-4986-49F7-9A5D-0C5AF48A38D9}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50F6-46CB-A6E5-3F6805CE27D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{BE77CDDC-6197-417D-ADAA-67940361F493}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0F6-46CB-A6E5-3F6805CE27D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{3016C71C-E35A-4CCB-9213-4797A401108E}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0F6-46CB-A6E5-3F6805CE27D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{143F3268-AFD3-44FB-94BA-927F913388D3}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0F6-46CB-A6E5-3F6805CE27D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{775F3301-1915-4236-8B69-C96EE621CACC}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0F6-46CB-A6E5-3F6805CE27D0}"/>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{16430E2F-EE9A-4872-99D6-FBBA48F75445}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50F6-46CB-A6E5-3F6805CE27D0}"/>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{8F57B039-4BF0-416C-83EB-2FDFB7F89AD5}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50F6-46CB-A6E5-3F6805CE27D0}"/>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{E2C2E880-2B63-4C70-A96C-3E86F5A03A38}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50F6-46CB-A6E5-3F6805CE27D0}"/>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{E211A3C3-62A4-486D-B125-F206814688FA}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50F6-46CB-A6E5-3F6805CE27D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60.9</c:v>
                </c:pt>
                <c:pt idx="8">
                  <c:v>62.1</c:v>
                </c:pt>
                <c:pt idx="16">
                  <c:v>62.1</c:v>
                </c:pt>
                <c:pt idx="24">
                  <c:v>63.3</c:v>
                </c:pt>
                <c:pt idx="32">
                  <c:v>64.099999999999994</c:v>
                </c:pt>
              </c:numCache>
            </c:numRef>
          </c:xVal>
          <c:yVal>
            <c:numRef>
              <c:f>公会計指標分析・財政指標組合せ分析表!$BP$51:$DC$51</c:f>
              <c:numCache>
                <c:formatCode>#,##0.0;"▲ "#,##0.0</c:formatCode>
                <c:ptCount val="40"/>
                <c:pt idx="0">
                  <c:v>27.3</c:v>
                </c:pt>
                <c:pt idx="8">
                  <c:v>21.4</c:v>
                </c:pt>
                <c:pt idx="16">
                  <c:v>32.200000000000003</c:v>
                </c:pt>
                <c:pt idx="24">
                  <c:v>30.6</c:v>
                </c:pt>
                <c:pt idx="32">
                  <c:v>36.9</c:v>
                </c:pt>
              </c:numCache>
            </c:numRef>
          </c:yVal>
          <c:smooth val="0"/>
          <c:extLst>
            <c:ext xmlns:c16="http://schemas.microsoft.com/office/drawing/2014/chart" uri="{C3380CC4-5D6E-409C-BE32-E72D297353CC}">
              <c16:uniqueId val="{00000009-50F6-46CB-A6E5-3F6805CE27D0}"/>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{BF3FDFED-1241-4FDD-9ADE-AA4195C23799}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50F6-46CB-A6E5-3F6805CE27D0}"/>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{75EADF88-4165-4E9F-BC01-676980DBEC54}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0F6-46CB-A6E5-3F6805CE27D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{CBC5C57E-1ABE-4456-81BC-D49BCEDB234C}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0F6-46CB-A6E5-3F6805CE27D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{ECB92249-5037-4A0A-B953-A08FE90F35B3}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0F6-46CB-A6E5-3F6805CE27D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{58A62687-556F-43FF-9908-7BE92F596A9B}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0F6-46CB-A6E5-3F6805CE27D0}"/>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{1694C822-C753-4814-BB3B-51B9C41727F5}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50F6-46CB-A6E5-3F6805CE27D0}"/>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{B8D71103-7FB3-498D-ADF2-2C5001B8F13F}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50F6-46CB-A6E5-3F6805CE27D0}"/>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{3CBEAA80-9B3F-40DD-B86E-E82C24E9DBF7}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50F6-46CB-A6E5-3F6805CE27D0}"/>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{662611CC-3272-4A09-AEF9-7703D80B82DC}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50F6-46CB-A6E5-3F6805CE27D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62.8</c:v>
                </c:pt>
                <c:pt idx="16">
                  <c:v>64</c:v>
                </c:pt>
                <c:pt idx="24">
                  <c:v>64.7</c:v>
                </c:pt>
                <c:pt idx="32">
                  <c:v>65.8</c:v>
                </c:pt>
              </c:numCache>
            </c:numRef>
          </c:xVal>
          <c:yVal>
            <c:numRef>
              <c:f>公会計指標分析・財政指標組合せ分析表!$BP$55:$DC$55</c:f>
              <c:numCache>
                <c:formatCode>#,##0.0;"▲ "#,##0.0</c:formatCode>
                <c:ptCount val="40"/>
                <c:pt idx="0">
                  <c:v>41.5</c:v>
                </c:pt>
                <c:pt idx="8">
                  <c:v>23</c:v>
                </c:pt>
                <c:pt idx="16">
                  <c:v>15.9</c:v>
                </c:pt>
                <c:pt idx="24">
                  <c:v>13</c:v>
                </c:pt>
                <c:pt idx="32">
                  <c:v>12.6</c:v>
                </c:pt>
              </c:numCache>
            </c:numRef>
          </c:yVal>
          <c:smooth val="0"/>
          <c:extLst>
            <c:ext xmlns:c16="http://schemas.microsoft.com/office/drawing/2014/chart" uri="{C3380CC4-5D6E-409C-BE32-E72D297353CC}">
              <c16:uniqueId val="{00000013-50F6-46CB-A6E5-3F6805CE27D0}"/>
            </c:ext>
          </c:extLst>
        </c:ser>
        <c:dLbls>
          <c:showLegendKey val="0"/>
          <c:showVal val="1"/>
          <c:showCatName val="0"/>
          <c:showSerName val="0"/>
          <c:showPercent val="0"/>
          <c:showBubbleSize val="0"/>
        </c:dLbls>
        <c:axId val="46179840"/>
        <c:axId val="46181760"/>
      </c:scatterChart>
      <c:valAx>
        <c:axId val="46179840"/>
        <c:scaling>
          <c:orientation val="maxMin"/>
          <c:max val="67"/>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{140B8AC4-06F4-4523-910D-7B25369FBAEA}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B3AC-4893-A127-04CC9E67C95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{EADCE1F8-BFDF-4361-A33C-746DFB224B86}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3AC-4893-A127-04CC9E67C95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{1FB8AE01-77A4-4ABF-B660-AC115967F6D0}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3AC-4893-A127-04CC9E67C95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{E027BEF2-B339-4CB8-9A07-B02CAB5C8CBE}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3AC-4893-A127-04CC9E67C95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{3A2E6924-CD14-47D8-BE92-CF2868819F47}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3AC-4893-A127-04CC9E67C95E}"/>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{8878715F-2A00-4ACC-A429-AF03BF8B4D6E}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B3AC-4893-A127-04CC9E67C95E}"/>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{23629623-BCE8-49F2-BFD9-C0A38915EA29}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B3AC-4893-A127-04CC9E67C95E}"/>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{26F42E9D-EE35-437E-A55D-494043112E50}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B3AC-4893-A127-04CC9E67C95E}"/>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{2764AEE8-20CE-4291-BFCD-6CD2D05C3113}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B3AC-4893-A127-04CC9E67C95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6.8</c:v>
                </c:pt>
                <c:pt idx="8">
                  <c:v>6.9</c:v>
                </c:pt>
                <c:pt idx="16">
                  <c:v>6.9</c:v>
                </c:pt>
                <c:pt idx="24">
                  <c:v>7.2</c:v>
                </c:pt>
                <c:pt idx="32">
                  <c:v>7.4</c:v>
                </c:pt>
              </c:numCache>
            </c:numRef>
          </c:xVal>
          <c:yVal>
            <c:numRef>
              <c:f>公会計指標分析・財政指標組合せ分析表!$BP$73:$DC$73</c:f>
              <c:numCache>
                <c:formatCode>#,##0.0;"▲ "#,##0.0</c:formatCode>
                <c:ptCount val="40"/>
                <c:pt idx="0">
                  <c:v>27.3</c:v>
                </c:pt>
                <c:pt idx="8">
                  <c:v>21.4</c:v>
                </c:pt>
                <c:pt idx="16">
                  <c:v>32.200000000000003</c:v>
                </c:pt>
                <c:pt idx="24">
                  <c:v>30.6</c:v>
                </c:pt>
                <c:pt idx="32">
                  <c:v>36.9</c:v>
                </c:pt>
              </c:numCache>
            </c:numRef>
          </c:yVal>
          <c:smooth val="0"/>
          <c:extLst>
            <c:ext xmlns:c16="http://schemas.microsoft.com/office/drawing/2014/chart" uri="{C3380CC4-5D6E-409C-BE32-E72D297353CC}">
              <c16:uniqueId val="{00000009-B3AC-4893-A127-04CC9E67C95E}"/>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{764257CE-42EC-4174-80E0-D9EE872322E0}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B3AC-4893-A127-04CC9E67C95E}"/>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{2CAFF351-C3D2-4B48-A4CA-32585E1942D9}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3AC-4893-A127-04CC9E67C95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{BB1FD137-A048-4E3F-B681-CD317FD13E2E}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3AC-4893-A127-04CC9E67C95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{5FCB61DD-F39C-4DC5-BC10-22ABD4DCAC7B}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3AC-4893-A127-04CC9E67C95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{94C9D665-2779-4BF7-80E3-1521C9156326}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3AC-4893-A127-04CC9E67C95E}"/>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{3DFF81EA-F0DB-4A6D-A2FB-97B7E39E84A3}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B3AC-4893-A127-04CC9E67C95E}"/>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{C7080E6E-DEF8-4D8D-84E7-6AC7A89AEC43}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B3AC-4893-A127-04CC9E67C95E}"/>
                </c:ext>
              </c:extLst>
            </c:dLbl>
            <c:dLbl>
              <c:idx val="24"/>
              <c:layout>
                <c:manualLayout>
                  <c:x val="-4.4905057365901176E-2"/>
                  <c:y val="-6.241664708779395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{5D51AE24-CDE4-498C-AD6D-E92B88204D4C}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B3AC-4893-A127-04CC9E67C95E}"/>
                </c:ext>
              </c:extLst>
            </c:dLbl>
            <c:dLbl>
              <c:idx val="32"/>
              <c:layout>
                <c:manualLayout>
                  <c:x val="-1.8235628084249993E-2"/>
                  <c:y val="-6.241664708779395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{40059D35-8821-4A5C-89AF-33558BC58466}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B3AC-4893-A127-04CC9E67C95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9.1999999999999993</c:v>
                </c:pt>
                <c:pt idx="8">
                  <c:v>8.1999999999999993</c:v>
                </c:pt>
                <c:pt idx="16">
                  <c:v>8</c:v>
                </c:pt>
                <c:pt idx="24">
                  <c:v>8.1999999999999993</c:v>
                </c:pt>
                <c:pt idx="32">
                  <c:v>8.1999999999999993</c:v>
                </c:pt>
              </c:numCache>
            </c:numRef>
          </c:xVal>
          <c:yVal>
            <c:numRef>
              <c:f>公会計指標分析・財政指標組合せ分析表!$BP$77:$DC$77</c:f>
              <c:numCache>
                <c:formatCode>#,##0.0;"▲ "#,##0.0</c:formatCode>
                <c:ptCount val="40"/>
                <c:pt idx="0">
                  <c:v>41.5</c:v>
                </c:pt>
                <c:pt idx="8">
                  <c:v>23</c:v>
                </c:pt>
                <c:pt idx="16">
                  <c:v>15.9</c:v>
                </c:pt>
                <c:pt idx="24">
                  <c:v>13</c:v>
                </c:pt>
                <c:pt idx="32">
                  <c:v>12.6</c:v>
                </c:pt>
              </c:numCache>
            </c:numRef>
          </c:yVal>
          <c:smooth val="0"/>
          <c:extLst>
            <c:ext xmlns:c16="http://schemas.microsoft.com/office/drawing/2014/chart" uri="{C3380CC4-5D6E-409C-BE32-E72D297353CC}">
              <c16:uniqueId val="{00000013-B3AC-4893-A127-04CC9E67C95E}"/>
            </c:ext>
          </c:extLst>
        </c:ser>
        <c:dLbls>
          <c:showLegendKey val="0"/>
          <c:showVal val="1"/>
          <c:showCatName val="0"/>
          <c:showSerName val="0"/>
          <c:showPercent val="0"/>
          <c:showBubbleSize val="0"/>
        </c:dLbls>
        <c:axId val="84219776"/>
        <c:axId val="84234240"/>
      </c:scatterChart>
      <c:valAx>
        <c:axId val="84219776"/>
        <c:scaling>
          <c:orientation val="maxMin"/>
          <c:max val="10"/>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大分県由布市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33,521
32,748
319.32
24,724,912
23,687,428
658,684
11,556,888
20,742,090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7.4
36.9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大分県平均を上回っているものの、類似団体平均と全国平均を下回っている。</a:t>
          </a:r>
        </a:p>
        <a:p>
          <a:r>
            <a:rPr kumimoji="1" lang="ja-JP" altLang="en-US" sz="1200">
              <a:latin typeface="ＭＳ Ｐゴシック" panose="020B0600070205080204" pitchFamily="50" charset="-128"/>
              <a:ea typeface="ＭＳ Ｐゴシック" panose="020B0600070205080204" pitchFamily="50" charset="-128"/>
            </a:rPr>
            <a:t>市民税・固定資産税等の市税の増等に伴い、単年度の財政力指数は</a:t>
          </a:r>
          <a:r>
            <a:rPr kumimoji="1" lang="en-US" altLang="ja-JP" sz="1200">
              <a:latin typeface="ＭＳ Ｐゴシック" panose="020B0600070205080204" pitchFamily="50" charset="-128"/>
              <a:ea typeface="ＭＳ Ｐゴシック" panose="020B0600070205080204" pitchFamily="50" charset="-128"/>
            </a:rPr>
            <a:t>0.44</a:t>
          </a:r>
          <a:r>
            <a:rPr kumimoji="1" lang="ja-JP" altLang="en-US" sz="1200">
              <a:latin typeface="ＭＳ Ｐゴシック" panose="020B0600070205080204" pitchFamily="50" charset="-128"/>
              <a:ea typeface="ＭＳ Ｐゴシック" panose="020B0600070205080204" pitchFamily="50" charset="-128"/>
            </a:rPr>
            <a:t>となり、</a:t>
          </a:r>
          <a:r>
            <a:rPr kumimoji="1" lang="en-US" altLang="ja-JP" sz="1200">
              <a:latin typeface="ＭＳ Ｐゴシック" panose="020B0600070205080204" pitchFamily="50" charset="-128"/>
              <a:ea typeface="ＭＳ Ｐゴシック" panose="020B0600070205080204" pitchFamily="50" charset="-128"/>
            </a:rPr>
            <a:t>3</a:t>
          </a:r>
          <a:r>
            <a:rPr kumimoji="1" lang="ja-JP" altLang="en-US" sz="1200">
              <a:latin typeface="ＭＳ Ｐゴシック" panose="020B0600070205080204" pitchFamily="50" charset="-128"/>
              <a:ea typeface="ＭＳ Ｐゴシック" panose="020B0600070205080204" pitchFamily="50" charset="-128"/>
            </a:rPr>
            <a:t>か年平均の財政力指数は前年度比</a:t>
          </a:r>
          <a:r>
            <a:rPr kumimoji="1" lang="en-US" altLang="ja-JP" sz="1200">
              <a:latin typeface="ＭＳ Ｐゴシック" panose="020B0600070205080204" pitchFamily="50" charset="-128"/>
              <a:ea typeface="ＭＳ Ｐゴシック" panose="020B0600070205080204" pitchFamily="50" charset="-128"/>
            </a:rPr>
            <a:t>0.1</a:t>
          </a:r>
          <a:r>
            <a:rPr kumimoji="1" lang="ja-JP" altLang="en-US" sz="1200">
              <a:latin typeface="ＭＳ Ｐゴシック" panose="020B0600070205080204" pitchFamily="50" charset="-128"/>
              <a:ea typeface="ＭＳ Ｐゴシック" panose="020B0600070205080204" pitchFamily="50" charset="-128"/>
            </a:rPr>
            <a:t>ポイント増となっているが、ここ数年の公共施設の大規模改修や新設により、今後は公債費の増が見込まれる。</a:t>
          </a:r>
        </a:p>
        <a:p>
          <a:r>
            <a:rPr kumimoji="1" lang="ja-JP" altLang="en-US" sz="1200">
              <a:latin typeface="ＭＳ Ｐゴシック" panose="020B0600070205080204" pitchFamily="50" charset="-128"/>
              <a:ea typeface="ＭＳ Ｐゴシック" panose="020B0600070205080204" pitchFamily="50" charset="-128"/>
            </a:rPr>
            <a:t>第</a:t>
          </a:r>
          <a:r>
            <a:rPr kumimoji="1" lang="en-US" altLang="ja-JP" sz="1200">
              <a:latin typeface="ＭＳ Ｐゴシック" panose="020B0600070205080204" pitchFamily="50" charset="-128"/>
              <a:ea typeface="ＭＳ Ｐゴシック" panose="020B0600070205080204" pitchFamily="50" charset="-128"/>
            </a:rPr>
            <a:t>3</a:t>
          </a:r>
          <a:r>
            <a:rPr kumimoji="1" lang="ja-JP" altLang="en-US" sz="1200">
              <a:latin typeface="ＭＳ Ｐゴシック" panose="020B0600070205080204" pitchFamily="50" charset="-128"/>
              <a:ea typeface="ＭＳ Ｐゴシック" panose="020B0600070205080204" pitchFamily="50" charset="-128"/>
            </a:rPr>
            <a:t>次由布市総合計画や由布市総合戦略（第</a:t>
          </a:r>
          <a:r>
            <a:rPr kumimoji="1" lang="en-US" altLang="ja-JP" sz="1200">
              <a:latin typeface="ＭＳ Ｐゴシック" panose="020B0600070205080204" pitchFamily="50" charset="-128"/>
              <a:ea typeface="ＭＳ Ｐゴシック" panose="020B0600070205080204" pitchFamily="50" charset="-128"/>
            </a:rPr>
            <a:t>3</a:t>
          </a:r>
          <a:r>
            <a:rPr kumimoji="1" lang="ja-JP" altLang="en-US" sz="1200">
              <a:latin typeface="ＭＳ Ｐゴシック" panose="020B0600070205080204" pitchFamily="50" charset="-128"/>
              <a:ea typeface="ＭＳ Ｐゴシック" panose="020B0600070205080204" pitchFamily="50" charset="-128"/>
            </a:rPr>
            <a:t>期）に沿って活力あるまちづくりを展開しつつ、公共施設等総合管理計画等に基づき経常経費の削減を図り、財政基盤の強化に努める。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88900</xdr:rowOff>
    </xdr:from>
    <xdr:to>
      <xdr:col>23</xdr:col>
      <xdr:colOff>133350</xdr:colOff>
      <xdr:row>44</xdr:row>
      <xdr:rowOff>113393</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261100"/>
          <a:ext cx="0" cy="139609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85470</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2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113393</xdr:rowOff>
    </xdr:from>
    <xdr:to>
      <xdr:col>24</xdr:col>
      <xdr:colOff>12700</xdr:colOff>
      <xdr:row>44</xdr:row>
      <xdr:rowOff>113393</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5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3827</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88900</xdr:rowOff>
    </xdr:from>
    <xdr:to>
      <xdr:col>24</xdr:col>
      <xdr:colOff>12700</xdr:colOff>
      <xdr:row>36</xdr:row>
      <xdr:rowOff>88900</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93435</xdr:rowOff>
    </xdr:from>
    <xdr:to>
      <xdr:col>23</xdr:col>
      <xdr:colOff>133350</xdr:colOff>
      <xdr:row>41</xdr:row>
      <xdr:rowOff>110672</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flipV="1">
          <a:off x="4114800" y="7122885"/>
          <a:ext cx="8382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41927</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6899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25400</xdr:rowOff>
    </xdr:from>
    <xdr:to>
      <xdr:col>23</xdr:col>
      <xdr:colOff>184150</xdr:colOff>
      <xdr:row>41</xdr:row>
      <xdr:rowOff>127000</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110672</xdr:rowOff>
    </xdr:from>
    <xdr:to>
      <xdr:col>19</xdr:col>
      <xdr:colOff>133350</xdr:colOff>
      <xdr:row>41</xdr:row>
      <xdr:rowOff>110672</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714012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25400</xdr:rowOff>
    </xdr:from>
    <xdr:to>
      <xdr:col>19</xdr:col>
      <xdr:colOff>184150</xdr:colOff>
      <xdr:row>41</xdr:row>
      <xdr:rowOff>127000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137177</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682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93435</xdr:rowOff>
    </xdr:from>
    <xdr:to>
      <xdr:col>15</xdr:col>
      <xdr:colOff>82550</xdr:colOff>
      <xdr:row>41</xdr:row>
      <xdr:rowOff>110672</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7122885"/>
          <a:ext cx="8890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8165</xdr:rowOff>
    </xdr:from>
    <xdr:to>
      <xdr:col>15</xdr:col>
      <xdr:colOff>133350</xdr:colOff>
      <xdr:row>41</xdr:row>
      <xdr:rowOff>109765</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119942</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680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76200</xdr:rowOff>
    </xdr:from>
    <xdr:to>
      <xdr:col>11</xdr:col>
      <xdr:colOff>31750</xdr:colOff>
      <xdr:row>41</xdr:row>
      <xdr:rowOff>93435</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7105650"/>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162378</xdr:rowOff>
    </xdr:from>
    <xdr:to>
      <xdr:col>11</xdr:col>
      <xdr:colOff>82550</xdr:colOff>
      <xdr:row>41</xdr:row>
      <xdr:rowOff>92528</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020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102705</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6789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77107</xdr:rowOff>
    </xdr:from>
    <xdr:to>
      <xdr:col>7</xdr:col>
      <xdr:colOff>31750</xdr:colOff>
      <xdr:row>42</xdr:row>
      <xdr:rowOff>7257</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10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163484</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192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42635</xdr:rowOff>
    </xdr:from>
    <xdr:to>
      <xdr:col>23</xdr:col>
      <xdr:colOff>184150</xdr:colOff>
      <xdr:row>41</xdr:row>
      <xdr:rowOff>144235</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07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14712</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7044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59872</xdr:rowOff>
    </xdr:from>
    <xdr:to>
      <xdr:col>19</xdr:col>
      <xdr:colOff>184150</xdr:colOff>
      <xdr:row>41</xdr:row>
      <xdr:rowOff>161472</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089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146249</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71756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59872</xdr:rowOff>
    </xdr:from>
    <xdr:to>
      <xdr:col>15</xdr:col>
      <xdr:colOff>133350</xdr:colOff>
      <xdr:row>41</xdr:row>
      <xdr:rowOff>161472</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089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146249</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7175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42635</xdr:rowOff>
    </xdr:from>
    <xdr:to>
      <xdr:col>11</xdr:col>
      <xdr:colOff>82550</xdr:colOff>
      <xdr:row>41</xdr:row>
      <xdr:rowOff>144235</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07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129012</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715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25400</xdr:rowOff>
    </xdr:from>
    <xdr:to>
      <xdr:col>7</xdr:col>
      <xdr:colOff>31750</xdr:colOff>
      <xdr:row>41</xdr:row>
      <xdr:rowOff>127000</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137177</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大分県平均、類似団体平均、全国平均のすべてを上回っている。</a:t>
          </a:r>
        </a:p>
        <a:p>
          <a:r>
            <a:rPr kumimoji="1" lang="ja-JP" altLang="en-US" sz="1300">
              <a:latin typeface="ＭＳ Ｐゴシック" panose="020B0600070205080204" pitchFamily="50" charset="-128"/>
              <a:ea typeface="ＭＳ Ｐゴシック" panose="020B0600070205080204" pitchFamily="50" charset="-128"/>
            </a:rPr>
            <a:t>人件費や物件費（委託料）、扶助費（福祉関係経費）の増に伴い、経常経費充当一般財源は増となっているものの、市民税・固定資産税等の市税や地方特例交付金等の増に伴い、経常一般財源の伸び率が上回った結果、前年度比</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ポイント減となっている。</a:t>
          </a:r>
        </a:p>
        <a:p>
          <a:r>
            <a:rPr kumimoji="1" lang="ja-JP" altLang="en-US" sz="1300">
              <a:latin typeface="ＭＳ Ｐゴシック" panose="020B0600070205080204" pitchFamily="50" charset="-128"/>
              <a:ea typeface="ＭＳ Ｐゴシック" panose="020B0600070205080204" pitchFamily="50" charset="-128"/>
            </a:rPr>
            <a:t>今後は大型施設（新環境センター、廃棄物運搬中継施設等）の整備による公債費の増が見込まれるため、維持管理費等の経常経費の削減を図る必要がある。</a:t>
          </a: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61722</xdr:rowOff>
    </xdr:from>
    <xdr:to>
      <xdr:col>23</xdr:col>
      <xdr:colOff>133350</xdr:colOff>
      <xdr:row>66</xdr:row>
      <xdr:rowOff>508</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10177272"/>
          <a:ext cx="0" cy="11389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144035</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288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508</xdr:rowOff>
    </xdr:from>
    <xdr:to>
      <xdr:col>24</xdr:col>
      <xdr:colOff>12700</xdr:colOff>
      <xdr:row>66</xdr:row>
      <xdr:rowOff>508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316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148099</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920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61722</xdr:rowOff>
    </xdr:from>
    <xdr:to>
      <xdr:col>24</xdr:col>
      <xdr:colOff>12700</xdr:colOff>
      <xdr:row>59</xdr:row>
      <xdr:rowOff>61722</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0177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51562</xdr:rowOff>
    </xdr:from>
    <xdr:to>
      <xdr:col>23</xdr:col>
      <xdr:colOff>133350</xdr:colOff>
      <xdr:row>63</xdr:row>
      <xdr:rowOff>70866</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4114800" y="10852912"/>
          <a:ext cx="8382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116349</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5747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99822</xdr:rowOff>
    </xdr:from>
    <xdr:to>
      <xdr:col>23</xdr:col>
      <xdr:colOff>184150</xdr:colOff>
      <xdr:row>63</xdr:row>
      <xdr:rowOff>29972</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729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27432</xdr:rowOff>
    </xdr:from>
    <xdr:to>
      <xdr:col>19</xdr:col>
      <xdr:colOff>133350</xdr:colOff>
      <xdr:row>63</xdr:row>
      <xdr:rowOff>70866</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3225800" y="10828782"/>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66040</xdr:rowOff>
    </xdr:from>
    <xdr:to>
      <xdr:col>19</xdr:col>
      <xdr:colOff>184150</xdr:colOff>
      <xdr:row>62</xdr:row>
      <xdr:rowOff>167640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695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6367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4648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61468</xdr:rowOff>
    </xdr:from>
    <xdr:to>
      <xdr:col>15</xdr:col>
      <xdr:colOff>82550</xdr:colOff>
      <xdr:row>63</xdr:row>
      <xdr:rowOff>27432</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0519918"/>
          <a:ext cx="889000" cy="308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160274</xdr:rowOff>
    </xdr:from>
    <xdr:to>
      <xdr:col>15</xdr:col>
      <xdr:colOff>133350</xdr:colOff>
      <xdr:row>62</xdr:row>
      <xdr:rowOff>90424</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618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100601</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387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61468</xdr:rowOff>
    </xdr:from>
    <xdr:to>
      <xdr:col>11</xdr:col>
      <xdr:colOff>31750</xdr:colOff>
      <xdr:row>62</xdr:row>
      <xdr:rowOff>131318</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0519918"/>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133858</xdr:rowOff>
    </xdr:from>
    <xdr:to>
      <xdr:col>11</xdr:col>
      <xdr:colOff>82550</xdr:colOff>
      <xdr:row>61</xdr:row>
      <xdr:rowOff>64008</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420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74185</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189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165100</xdr:rowOff>
    </xdr:from>
    <xdr:to>
      <xdr:col>7</xdr:col>
      <xdr:colOff>31750</xdr:colOff>
      <xdr:row>62</xdr:row>
      <xdr:rowOff>95250</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62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105427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39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762</xdr:rowOff>
    </xdr:from>
    <xdr:to>
      <xdr:col>23</xdr:col>
      <xdr:colOff>184150</xdr:colOff>
      <xdr:row>63</xdr:row>
      <xdr:rowOff>102362</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0802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144289</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0774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20066</xdr:rowOff>
    </xdr:from>
    <xdr:to>
      <xdr:col>19</xdr:col>
      <xdr:colOff>184150</xdr:colOff>
      <xdr:row>63</xdr:row>
      <xdr:rowOff>121666</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0821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106443</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09077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148082</xdr:rowOff>
    </xdr:from>
    <xdr:to>
      <xdr:col>15</xdr:col>
      <xdr:colOff>133350</xdr:colOff>
      <xdr:row>63</xdr:row>
      <xdr:rowOff>78232</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0777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63009</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08643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10668</xdr:rowOff>
    </xdr:from>
    <xdr:to>
      <xdr:col>11</xdr:col>
      <xdr:colOff>82550</xdr:colOff>
      <xdr:row>61</xdr:row>
      <xdr:rowOff>112268</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469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97045</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05554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80518</xdr:rowOff>
    </xdr:from>
    <xdr:to>
      <xdr:col>7</xdr:col>
      <xdr:colOff>31750</xdr:colOff>
      <xdr:row>63</xdr:row>
      <xdr:rowOff>10668</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0710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166895</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07967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[197,732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大分県平均、類似団体平均、全国平均のすべてを上回っている。</a:t>
          </a:r>
        </a:p>
        <a:p>
          <a:r>
            <a:rPr kumimoji="1" lang="ja-JP" altLang="en-US" sz="1300">
              <a:latin typeface="ＭＳ Ｐゴシック" panose="020B0600070205080204" pitchFamily="50" charset="-128"/>
              <a:ea typeface="ＭＳ Ｐゴシック" panose="020B0600070205080204" pitchFamily="50" charset="-128"/>
            </a:rPr>
            <a:t>前年度と比較して物件費と維持補修費は減となっているが、人件費は増となっている。人件費の増額理由として、給与引き上げや会計年度任用職員の勤勉手当支給開始等に伴う増が挙げられる。</a:t>
          </a:r>
        </a:p>
        <a:p>
          <a:r>
            <a:rPr kumimoji="1" lang="ja-JP" altLang="en-US" sz="1300">
              <a:latin typeface="ＭＳ Ｐゴシック" panose="020B0600070205080204" pitchFamily="50" charset="-128"/>
              <a:ea typeface="ＭＳ Ｐゴシック" panose="020B0600070205080204" pitchFamily="50" charset="-128"/>
            </a:rPr>
            <a:t>今後は物価高騰に伴う物件費の増や公共施設等の老朽化に伴う維持補修費の増が見込まれるため、第</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次行財政改革推進計画に基づき経常経費の削減を図る必要がある。</a:t>
          </a: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82</xdr:row>
      <xdr:rowOff>117177</xdr:rowOff>
    </xdr:from>
    <xdr:to>
      <xdr:col>23</xdr:col>
      <xdr:colOff>133350</xdr:colOff>
      <xdr:row>89</xdr:row>
      <xdr:rowOff>158838</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4176077"/>
          <a:ext cx="0" cy="124181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130915</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389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636,879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158838</xdr:rowOff>
    </xdr:from>
    <xdr:to>
      <xdr:col>24</xdr:col>
      <xdr:colOff>12700</xdr:colOff>
      <xdr:row>89</xdr:row>
      <xdr:rowOff>158838</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4178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32104</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919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82</xdr:row>
      <xdr:rowOff>117177</xdr:rowOff>
    </xdr:from>
    <xdr:to>
      <xdr:col>24</xdr:col>
      <xdr:colOff>12700</xdr:colOff>
      <xdr:row>82</xdr:row>
      <xdr:rowOff>117177</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41760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115195</xdr:rowOff>
    </xdr:from>
    <xdr:to>
      <xdr:col>23</xdr:col>
      <xdr:colOff>133350</xdr:colOff>
      <xdr:row>83</xdr:row>
      <xdr:rowOff>127877</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345545"/>
          <a:ext cx="838200" cy="12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78740</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1376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191,572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62213</xdr:rowOff>
    </xdr:from>
    <xdr:to>
      <xdr:col>23</xdr:col>
      <xdr:colOff>184150</xdr:colOff>
      <xdr:row>83</xdr:row>
      <xdr:rowOff>163813</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292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83688</xdr:rowOff>
    </xdr:from>
    <xdr:to>
      <xdr:col>19</xdr:col>
      <xdr:colOff>133350</xdr:colOff>
      <xdr:row>83</xdr:row>
      <xdr:rowOff>115195</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3225800" y="14314038"/>
          <a:ext cx="889000" cy="31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35173</xdr:rowOff>
    </xdr:from>
    <xdr:to>
      <xdr:col>19</xdr:col>
      <xdr:colOff>184150</xdr:colOff>
      <xdr:row>83</xdr:row>
      <xdr:rowOff>136773</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265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146950</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40344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54288</xdr:rowOff>
    </xdr:from>
    <xdr:to>
      <xdr:col>15</xdr:col>
      <xdr:colOff>82550</xdr:colOff>
      <xdr:row>83</xdr:row>
      <xdr:rowOff>83688</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4284638"/>
          <a:ext cx="889000" cy="29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37489</xdr:rowOff>
    </xdr:from>
    <xdr:to>
      <xdr:col>15</xdr:col>
      <xdr:colOff>133350</xdr:colOff>
      <xdr:row>83</xdr:row>
      <xdr:rowOff>139089</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26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123866</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4354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31364</xdr:rowOff>
    </xdr:from>
    <xdr:to>
      <xdr:col>11</xdr:col>
      <xdr:colOff>31750</xdr:colOff>
      <xdr:row>83</xdr:row>
      <xdr:rowOff>54288</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4261714"/>
          <a:ext cx="889000" cy="22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26288</xdr:rowOff>
    </xdr:from>
    <xdr:to>
      <xdr:col>11</xdr:col>
      <xdr:colOff>82550</xdr:colOff>
      <xdr:row>83</xdr:row>
      <xdr:rowOff>127888</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256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112665</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4343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70579</xdr:rowOff>
    </xdr:from>
    <xdr:to>
      <xdr:col>7</xdr:col>
      <xdr:colOff>31750</xdr:colOff>
      <xdr:row>84</xdr:row>
      <xdr:rowOff>729</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300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156956</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4387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77077</xdr:rowOff>
    </xdr:from>
    <xdr:to>
      <xdr:col>23</xdr:col>
      <xdr:colOff>184150</xdr:colOff>
      <xdr:row>84</xdr:row>
      <xdr:rowOff>7227</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307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49154</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42795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64395</xdr:rowOff>
    </xdr:from>
    <xdr:to>
      <xdr:col>19</xdr:col>
      <xdr:colOff>184150</xdr:colOff>
      <xdr:row>83</xdr:row>
      <xdr:rowOff>165995</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294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150772</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43811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32888</xdr:rowOff>
    </xdr:from>
    <xdr:to>
      <xdr:col>15</xdr:col>
      <xdr:colOff>133350</xdr:colOff>
      <xdr:row>83</xdr:row>
      <xdr:rowOff>134488</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263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144665</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4032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3488</xdr:rowOff>
    </xdr:from>
    <xdr:to>
      <xdr:col>11</xdr:col>
      <xdr:colOff>82550</xdr:colOff>
      <xdr:row>83</xdr:row>
      <xdr:rowOff>105088</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233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115265</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4002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152014</xdr:rowOff>
    </xdr:from>
    <xdr:to>
      <xdr:col>7</xdr:col>
      <xdr:colOff>31750</xdr:colOff>
      <xdr:row>83</xdr:row>
      <xdr:rowOff>82164</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4210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92341</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3979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類似団体平均、全国平均ともに上回っている。</a:t>
          </a:r>
        </a:p>
        <a:p>
          <a:r>
            <a:rPr kumimoji="1" lang="ja-JP" altLang="en-US" sz="1300">
              <a:latin typeface="ＭＳ Ｐゴシック" panose="020B0600070205080204" pitchFamily="50" charset="-128"/>
              <a:ea typeface="ＭＳ Ｐゴシック" panose="020B0600070205080204" pitchFamily="50" charset="-128"/>
            </a:rPr>
            <a:t>前年度比</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ポイント増となっており、類似団体平均や全国平均と比べると依然として高い状況にある。</a:t>
          </a:r>
        </a:p>
        <a:p>
          <a:r>
            <a:rPr kumimoji="1" lang="ja-JP" altLang="en-US" sz="1300">
              <a:latin typeface="ＭＳ Ｐゴシック" panose="020B0600070205080204" pitchFamily="50" charset="-128"/>
              <a:ea typeface="ＭＳ Ｐゴシック" panose="020B0600070205080204" pitchFamily="50" charset="-128"/>
            </a:rPr>
            <a:t>今後も第</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次行財政改革推進計画等に基づき給与体系の点検を適宜行い、より一層の給与の適正化に努める。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27214</xdr:rowOff>
    </xdr:from>
    <xdr:to>
      <xdr:col>81</xdr:col>
      <xdr:colOff>44450</xdr:colOff>
      <xdr:row>89</xdr:row>
      <xdr:rowOff>907</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743214"/>
          <a:ext cx="0" cy="15167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144434</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232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907</xdr:rowOff>
    </xdr:from>
    <xdr:to>
      <xdr:col>81</xdr:col>
      <xdr:colOff>133350</xdr:colOff>
      <xdr:row>89</xdr:row>
      <xdr:rowOff>907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25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113591</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48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27214</xdr:rowOff>
    </xdr:from>
    <xdr:to>
      <xdr:col>81</xdr:col>
      <xdr:colOff>133350</xdr:colOff>
      <xdr:row>80</xdr:row>
      <xdr:rowOff>27214</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74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101600</xdr:rowOff>
    </xdr:from>
    <xdr:to>
      <xdr:col>81</xdr:col>
      <xdr:colOff>44450</xdr:colOff>
      <xdr:row>86</xdr:row>
      <xdr:rowOff>170543</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4846300"/>
          <a:ext cx="8382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82</xdr:row>
      <xdr:rowOff>47370</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1062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30843</xdr:rowOff>
    </xdr:from>
    <xdr:to>
      <xdr:col>81</xdr:col>
      <xdr:colOff>95250</xdr:colOff>
      <xdr:row>83</xdr:row>
      <xdr:rowOff>132443</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261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101600</xdr:rowOff>
    </xdr:from>
    <xdr:to>
      <xdr:col>77</xdr:col>
      <xdr:colOff>44450</xdr:colOff>
      <xdr:row>86</xdr:row>
      <xdr:rowOff>118836</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290800" y="14846300"/>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83</xdr:row>
      <xdr:rowOff>13607</xdr:rowOff>
    </xdr:from>
    <xdr:to>
      <xdr:col>77</xdr:col>
      <xdr:colOff>95250</xdr:colOff>
      <xdr:row>83</xdr:row>
      <xdr:rowOff>115207</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243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125384</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0128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101600</xdr:rowOff>
    </xdr:from>
    <xdr:to>
      <xdr:col>72</xdr:col>
      <xdr:colOff>203200</xdr:colOff>
      <xdr:row>86</xdr:row>
      <xdr:rowOff>118836</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4401800" y="14846300"/>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83</xdr:row>
      <xdr:rowOff>82550</xdr:rowOff>
    </xdr:from>
    <xdr:to>
      <xdr:col>73</xdr:col>
      <xdr:colOff>44450</xdr:colOff>
      <xdr:row>84</xdr:row>
      <xdr:rowOff>12700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31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22877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101600</xdr:rowOff>
    </xdr:from>
    <xdr:to>
      <xdr:col>68</xdr:col>
      <xdr:colOff>152400</xdr:colOff>
      <xdr:row>86</xdr:row>
      <xdr:rowOff>118836</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3512800" y="14846300"/>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83</xdr:row>
      <xdr:rowOff>99786</xdr:rowOff>
    </xdr:from>
    <xdr:to>
      <xdr:col>68</xdr:col>
      <xdr:colOff>203200</xdr:colOff>
      <xdr:row>84</xdr:row>
      <xdr:rowOff>29936</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330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40113</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099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99786</xdr:rowOff>
    </xdr:from>
    <xdr:to>
      <xdr:col>64</xdr:col>
      <xdr:colOff>152400</xdr:colOff>
      <xdr:row>84</xdr:row>
      <xdr:rowOff>29936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330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40113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099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119743</xdr:rowOff>
    </xdr:from>
    <xdr:to>
      <xdr:col>81</xdr:col>
      <xdr:colOff>95250</xdr:colOff>
      <xdr:row>87</xdr:row>
      <xdr:rowOff>49893</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864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91820</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836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50800</xdr:rowOff>
    </xdr:from>
    <xdr:to>
      <xdr:col>77</xdr:col>
      <xdr:colOff>95250</xdr:colOff>
      <xdr:row>86</xdr:row>
      <xdr:rowOff>152400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137177</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88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68036</xdr:rowOff>
    </xdr:from>
    <xdr:to>
      <xdr:col>73</xdr:col>
      <xdr:colOff>44450</xdr:colOff>
      <xdr:row>86</xdr:row>
      <xdr:rowOff>169636</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812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154413</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899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50800</xdr:rowOff>
    </xdr:from>
    <xdr:to>
      <xdr:col>68</xdr:col>
      <xdr:colOff>203200</xdr:colOff>
      <xdr:row>86</xdr:row>
      <xdr:rowOff>152400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137177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68036</xdr:rowOff>
    </xdr:from>
    <xdr:to>
      <xdr:col>64</xdr:col>
      <xdr:colOff>152400</xdr:colOff>
      <xdr:row>86</xdr:row>
      <xdr:rowOff>169636</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812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154413</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4899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[11.07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大分県平均、類似団体平均、全国平均のすべてを上回っている。</a:t>
          </a:r>
        </a:p>
        <a:p>
          <a:r>
            <a:rPr kumimoji="1" lang="ja-JP" altLang="en-US" sz="1300">
              <a:latin typeface="ＭＳ Ｐゴシック" panose="020B0600070205080204" pitchFamily="50" charset="-128"/>
              <a:ea typeface="ＭＳ Ｐゴシック" panose="020B0600070205080204" pitchFamily="50" charset="-128"/>
            </a:rPr>
            <a:t>市の面積が広大で、行政庁舎・消防庁舎を各</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か所配置する必要があることから、職員数が多い状況である。</a:t>
          </a:r>
        </a:p>
        <a:p>
          <a:r>
            <a:rPr kumimoji="1" lang="ja-JP" altLang="en-US" sz="1300">
              <a:latin typeface="ＭＳ Ｐゴシック" panose="020B0600070205080204" pitchFamily="50" charset="-128"/>
              <a:ea typeface="ＭＳ Ｐゴシック" panose="020B0600070205080204" pitchFamily="50" charset="-128"/>
            </a:rPr>
            <a:t>職員数の増加理由として、定年延長制度により隔年で大量退職・大量採用が生じることを防ぐために、一時的に定員数を増やしたことが挙げられる。</a:t>
          </a:r>
        </a:p>
        <a:p>
          <a:r>
            <a:rPr kumimoji="1" lang="ja-JP" altLang="en-US" sz="1300">
              <a:latin typeface="ＭＳ Ｐゴシック" panose="020B0600070205080204" pitchFamily="50" charset="-128"/>
              <a:ea typeface="ＭＳ Ｐゴシック" panose="020B0600070205080204" pitchFamily="50" charset="-128"/>
            </a:rPr>
            <a:t>今後も第</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次行財政改革推進計画や定員管理計画等に基づき業務の効率化や組織体制の見直し等を行い、職員数の適正化を図る。</a:t>
          </a: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1" name="定員管理の状況グラフ枠">
          <a:extLst>
            <a:ext uri="{FF2B5EF4-FFF2-40B4-BE49-F238E27FC236}">
              <a16:creationId xmlns:a16="http://schemas.microsoft.com/office/drawing/2014/main" id="{00000000-0008-0000-0300-000037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90276</xdr:rowOff>
    </xdr:from>
    <xdr:to>
      <xdr:col>81</xdr:col>
      <xdr:colOff>44450</xdr:colOff>
      <xdr:row>68</xdr:row>
      <xdr:rowOff>13123</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flipV="1">
          <a:off x="17018000" y="10205826"/>
          <a:ext cx="0" cy="146589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156650</xdr:rowOff>
    </xdr:from>
    <xdr:ext cx="762000" cy="259045"/>
    <xdr:sp macro="" textlink="">
      <xdr:nvSpPr>
        <xdr:cNvPr id="313" name="定員管理の状況最小値テキスト">
          <a:extLst>
            <a:ext uri="{FF2B5EF4-FFF2-40B4-BE49-F238E27FC236}">
              <a16:creationId xmlns:a16="http://schemas.microsoft.com/office/drawing/2014/main" id="{00000000-0008-0000-0300-000039010000}"/>
            </a:ext>
          </a:extLst>
        </xdr:cNvPr>
        <xdr:cNvSpPr txBox="1"/>
      </xdr:nvSpPr>
      <xdr:spPr>
        <a:xfrm>
          <a:off x="17106900" y="11643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68</xdr:row>
      <xdr:rowOff>13123</xdr:rowOff>
    </xdr:from>
    <xdr:to>
      <xdr:col>81</xdr:col>
      <xdr:colOff>133350</xdr:colOff>
      <xdr:row>68</xdr:row>
      <xdr:rowOff>13123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1671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5203</xdr:rowOff>
    </xdr:from>
    <xdr:ext cx="762000" cy="259045"/>
    <xdr:sp macro="" textlink="">
      <xdr:nvSpPr>
        <xdr:cNvPr id="315" name="定員管理の状況最大値テキスト">
          <a:extLst>
            <a:ext uri="{FF2B5EF4-FFF2-40B4-BE49-F238E27FC236}">
              <a16:creationId xmlns:a16="http://schemas.microsoft.com/office/drawing/2014/main" id="{00000000-0008-0000-0300-00003B010000}"/>
            </a:ext>
          </a:extLst>
        </xdr:cNvPr>
        <xdr:cNvSpPr txBox="1"/>
      </xdr:nvSpPr>
      <xdr:spPr>
        <a:xfrm>
          <a:off x="17106900" y="9949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90276</xdr:rowOff>
    </xdr:from>
    <xdr:to>
      <xdr:col>81</xdr:col>
      <xdr:colOff>133350</xdr:colOff>
      <xdr:row>59</xdr:row>
      <xdr:rowOff>90276</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02058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145648</xdr:rowOff>
    </xdr:from>
    <xdr:to>
      <xdr:col>81</xdr:col>
      <xdr:colOff>44450</xdr:colOff>
      <xdr:row>60</xdr:row>
      <xdr:rowOff>148865</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179800" y="10432648"/>
          <a:ext cx="838200" cy="3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41800</xdr:rowOff>
    </xdr:from>
    <xdr:ext cx="762000" cy="259045"/>
    <xdr:sp macro="" textlink="">
      <xdr:nvSpPr>
        <xdr:cNvPr id="318" name="定員管理の状況平均値テキスト">
          <a:extLst>
            <a:ext uri="{FF2B5EF4-FFF2-40B4-BE49-F238E27FC236}">
              <a16:creationId xmlns:a16="http://schemas.microsoft.com/office/drawing/2014/main" id="{00000000-0008-0000-0300-00003E010000}"/>
            </a:ext>
          </a:extLst>
        </xdr:cNvPr>
        <xdr:cNvSpPr txBox="1"/>
      </xdr:nvSpPr>
      <xdr:spPr>
        <a:xfrm>
          <a:off x="17106900" y="1015735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25273</xdr:rowOff>
    </xdr:from>
    <xdr:to>
      <xdr:col>81</xdr:col>
      <xdr:colOff>95250</xdr:colOff>
      <xdr:row>60</xdr:row>
      <xdr:rowOff>126873</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967200" y="10312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144039</xdr:rowOff>
    </xdr:from>
    <xdr:to>
      <xdr:col>77</xdr:col>
      <xdr:colOff>44450</xdr:colOff>
      <xdr:row>60</xdr:row>
      <xdr:rowOff>145648</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5290800" y="10431039"/>
          <a:ext cx="889000" cy="1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21654</xdr:rowOff>
    </xdr:from>
    <xdr:to>
      <xdr:col>77</xdr:col>
      <xdr:colOff>95250</xdr:colOff>
      <xdr:row>60</xdr:row>
      <xdr:rowOff>123254</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129000" y="10308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133431</xdr:rowOff>
    </xdr:from>
    <xdr:ext cx="7366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5798800" y="100775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138811</xdr:rowOff>
    </xdr:from>
    <xdr:to>
      <xdr:col>72</xdr:col>
      <xdr:colOff>203200</xdr:colOff>
      <xdr:row>60</xdr:row>
      <xdr:rowOff>144039</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4401800" y="10425811"/>
          <a:ext cx="889000" cy="5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20447</xdr:rowOff>
    </xdr:from>
    <xdr:to>
      <xdr:col>73</xdr:col>
      <xdr:colOff>44450</xdr:colOff>
      <xdr:row>60</xdr:row>
      <xdr:rowOff>122047</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5240000" y="1030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132224</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909800" y="10076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137202</xdr:rowOff>
    </xdr:from>
    <xdr:to>
      <xdr:col>68</xdr:col>
      <xdr:colOff>152400</xdr:colOff>
      <xdr:row>60</xdr:row>
      <xdr:rowOff>138811</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3512800" y="10424202"/>
          <a:ext cx="889000" cy="1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16023</xdr:rowOff>
    </xdr:from>
    <xdr:to>
      <xdr:col>68</xdr:col>
      <xdr:colOff>203200</xdr:colOff>
      <xdr:row>60</xdr:row>
      <xdr:rowOff>117623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4351000" y="10303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127800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020800" y="10071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65490</xdr:rowOff>
    </xdr:from>
    <xdr:to>
      <xdr:col>64</xdr:col>
      <xdr:colOff>152400</xdr:colOff>
      <xdr:row>60</xdr:row>
      <xdr:rowOff>167090</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3462000" y="10352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5817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3131800" y="10121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98065</xdr:rowOff>
    </xdr:from>
    <xdr:to>
      <xdr:col>81</xdr:col>
      <xdr:colOff>95250</xdr:colOff>
      <xdr:row>61</xdr:row>
      <xdr:rowOff>28215</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967200" y="10385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70142</xdr:rowOff>
    </xdr:from>
    <xdr:ext cx="762000" cy="259045"/>
    <xdr:sp macro="" textlink="">
      <xdr:nvSpPr>
        <xdr:cNvPr id="337" name="定員管理の状況該当値テキスト">
          <a:extLst>
            <a:ext uri="{FF2B5EF4-FFF2-40B4-BE49-F238E27FC236}">
              <a16:creationId xmlns:a16="http://schemas.microsoft.com/office/drawing/2014/main" id="{00000000-0008-0000-0300-000051010000}"/>
            </a:ext>
          </a:extLst>
        </xdr:cNvPr>
        <xdr:cNvSpPr txBox="1"/>
      </xdr:nvSpPr>
      <xdr:spPr>
        <a:xfrm>
          <a:off x="17106900" y="10357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94848</xdr:rowOff>
    </xdr:from>
    <xdr:to>
      <xdr:col>77</xdr:col>
      <xdr:colOff>95250</xdr:colOff>
      <xdr:row>61</xdr:row>
      <xdr:rowOff>24998</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129000" y="10381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9775</xdr:rowOff>
    </xdr:from>
    <xdr:ext cx="7366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798800" y="104682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93239</xdr:rowOff>
    </xdr:from>
    <xdr:to>
      <xdr:col>73</xdr:col>
      <xdr:colOff>44450</xdr:colOff>
      <xdr:row>61</xdr:row>
      <xdr:rowOff>23389</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5240000" y="10380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8166</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909800" y="10466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88011</xdr:rowOff>
    </xdr:from>
    <xdr:to>
      <xdr:col>68</xdr:col>
      <xdr:colOff>203200</xdr:colOff>
      <xdr:row>61</xdr:row>
      <xdr:rowOff>18161</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4351000" y="10375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2938</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020800" y="10461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86402</xdr:rowOff>
    </xdr:from>
    <xdr:to>
      <xdr:col>64</xdr:col>
      <xdr:colOff>152400</xdr:colOff>
      <xdr:row>61</xdr:row>
      <xdr:rowOff>16552</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3462000" y="10373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1329</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131800" y="104597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類似団体平均を下回っているものの、大分県平均と全国平均を上回っている。</a:t>
          </a:r>
        </a:p>
        <a:p>
          <a:r>
            <a:rPr kumimoji="1" lang="ja-JP" altLang="en-US" sz="1300">
              <a:latin typeface="ＭＳ Ｐゴシック" panose="020B0600070205080204" pitchFamily="50" charset="-128"/>
              <a:ea typeface="ＭＳ Ｐゴシック" panose="020B0600070205080204" pitchFamily="50" charset="-128"/>
            </a:rPr>
            <a:t>庄内公民館整備事業や災害復旧事業（令和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月豪雨・令和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年台風</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号等）、し尿処理施設整備事業等に係る起債の償還が令和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年度から開始されたことにより、前年度比</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ポイント増となっている。</a:t>
          </a:r>
        </a:p>
        <a:p>
          <a:r>
            <a:rPr kumimoji="1" lang="ja-JP" altLang="en-US" sz="1300">
              <a:latin typeface="ＭＳ Ｐゴシック" panose="020B0600070205080204" pitchFamily="50" charset="-128"/>
              <a:ea typeface="ＭＳ Ｐゴシック" panose="020B0600070205080204" pitchFamily="50" charset="-128"/>
            </a:rPr>
            <a:t>今後も大型施設（新環境センター、廃棄物運搬中継施設等）の整備による償還費の増が見込まれるため、適正な規模の事業実施により地方債発行額の抑制を図る必要がある。</a:t>
          </a:r>
        </a:p>
      </xdr:txBody>
    </xdr:sp>
    <xdr:clientData/>
  </xdr:twoCellAnchor>
  <xdr:oneCellAnchor>
    <xdr:from>
      <xdr:col>61</xdr:col>
      <xdr:colOff>6350</xdr:colOff>
      <xdr:row>32</xdr:row>
      <xdr:rowOff>101600</xdr:rowOff>
    </xdr:from>
    <xdr:ext cx="298543" cy="22570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156936</xdr:rowOff>
    </xdr:from>
    <xdr:to>
      <xdr:col>81</xdr:col>
      <xdr:colOff>44450</xdr:colOff>
      <xdr:row>44</xdr:row>
      <xdr:rowOff>165100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157686"/>
          <a:ext cx="0" cy="15512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71863</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901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156936</xdr:rowOff>
    </xdr:from>
    <xdr:to>
      <xdr:col>81</xdr:col>
      <xdr:colOff>133350</xdr:colOff>
      <xdr:row>35</xdr:row>
      <xdr:rowOff>156936</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157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92528</xdr:rowOff>
    </xdr:from>
    <xdr:to>
      <xdr:col>81</xdr:col>
      <xdr:colOff>44450</xdr:colOff>
      <xdr:row>40</xdr:row>
      <xdr:rowOff>115509</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6950528"/>
          <a:ext cx="8382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128710</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9867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156633</xdr:rowOff>
    </xdr:from>
    <xdr:to>
      <xdr:col>81</xdr:col>
      <xdr:colOff>95250</xdr:colOff>
      <xdr:row>41</xdr:row>
      <xdr:rowOff>86783</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58057</xdr:rowOff>
    </xdr:from>
    <xdr:to>
      <xdr:col>77</xdr:col>
      <xdr:colOff>44450</xdr:colOff>
      <xdr:row>40</xdr:row>
      <xdr:rowOff>92528</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916057"/>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156633</xdr:rowOff>
    </xdr:from>
    <xdr:to>
      <xdr:col>77</xdr:col>
      <xdr:colOff>95250</xdr:colOff>
      <xdr:row>41</xdr:row>
      <xdr:rowOff>86783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71560</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71010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58057</xdr:rowOff>
    </xdr:from>
    <xdr:to>
      <xdr:col>72</xdr:col>
      <xdr:colOff>203200</xdr:colOff>
      <xdr:row>40</xdr:row>
      <xdr:rowOff>58057</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69160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133652</xdr:rowOff>
    </xdr:from>
    <xdr:to>
      <xdr:col>73</xdr:col>
      <xdr:colOff>44450</xdr:colOff>
      <xdr:row>41</xdr:row>
      <xdr:rowOff>63802</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91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48579</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7078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46567</xdr:rowOff>
    </xdr:from>
    <xdr:to>
      <xdr:col>68</xdr:col>
      <xdr:colOff>152400</xdr:colOff>
      <xdr:row>40</xdr:row>
      <xdr:rowOff>58057</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6904567"/>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156633</xdr:rowOff>
    </xdr:from>
    <xdr:to>
      <xdr:col>68</xdr:col>
      <xdr:colOff>203200</xdr:colOff>
      <xdr:row>41</xdr:row>
      <xdr:rowOff>86783</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71560</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710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100088</xdr:rowOff>
    </xdr:from>
    <xdr:to>
      <xdr:col>64</xdr:col>
      <xdr:colOff>152400</xdr:colOff>
      <xdr:row>42</xdr:row>
      <xdr:rowOff>30238</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129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15015</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7215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64709</xdr:rowOff>
    </xdr:from>
    <xdr:to>
      <xdr:col>81</xdr:col>
      <xdr:colOff>95250</xdr:colOff>
      <xdr:row>40</xdr:row>
      <xdr:rowOff>166309</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922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81236</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7677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41728</xdr:rowOff>
    </xdr:from>
    <xdr:to>
      <xdr:col>77</xdr:col>
      <xdr:colOff>95250</xdr:colOff>
      <xdr:row>40</xdr:row>
      <xdr:rowOff>143328</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899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153505</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6686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7257</xdr:rowOff>
    </xdr:from>
    <xdr:to>
      <xdr:col>73</xdr:col>
      <xdr:colOff>44450</xdr:colOff>
      <xdr:row>40</xdr:row>
      <xdr:rowOff>108857</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86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119034</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63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7257</xdr:rowOff>
    </xdr:from>
    <xdr:to>
      <xdr:col>68</xdr:col>
      <xdr:colOff>203200</xdr:colOff>
      <xdr:row>40</xdr:row>
      <xdr:rowOff>108857</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86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119034</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63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167217</xdr:rowOff>
    </xdr:from>
    <xdr:to>
      <xdr:col>64</xdr:col>
      <xdr:colOff>152400</xdr:colOff>
      <xdr:row>40</xdr:row>
      <xdr:rowOff>97367</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85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107544</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622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[36.9%]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大分県平均、類似団体平均、全国平均のすべてを上回っている。</a:t>
          </a:r>
        </a:p>
        <a:p>
          <a:r>
            <a:rPr kumimoji="1" lang="ja-JP" altLang="en-US" sz="1300">
              <a:latin typeface="ＭＳ Ｐゴシック" panose="020B0600070205080204" pitchFamily="50" charset="-128"/>
              <a:ea typeface="ＭＳ Ｐゴシック" panose="020B0600070205080204" pitchFamily="50" charset="-128"/>
            </a:rPr>
            <a:t>前年度比</a:t>
          </a:r>
          <a:r>
            <a:rPr kumimoji="1" lang="en-US" altLang="ja-JP" sz="1300">
              <a:latin typeface="ＭＳ Ｐゴシック" panose="020B0600070205080204" pitchFamily="50" charset="-128"/>
              <a:ea typeface="ＭＳ Ｐゴシック" panose="020B0600070205080204" pitchFamily="50" charset="-128"/>
            </a:rPr>
            <a:t>6.3</a:t>
          </a:r>
          <a:r>
            <a:rPr kumimoji="1" lang="ja-JP" altLang="en-US" sz="1300">
              <a:latin typeface="ＭＳ Ｐゴシック" panose="020B0600070205080204" pitchFamily="50" charset="-128"/>
              <a:ea typeface="ＭＳ Ｐゴシック" panose="020B0600070205080204" pitchFamily="50" charset="-128"/>
            </a:rPr>
            <a:t>ポイント増となっているが、主な理由として、定年退職者の増に伴う退職手当負担見込額の増や臨時財政対策債・合併特例事業債償還費等の減に伴う基準財政需要額算入見込額の減が挙げられる。</a:t>
          </a:r>
        </a:p>
        <a:p>
          <a:r>
            <a:rPr kumimoji="1" lang="ja-JP" altLang="en-US" sz="1300">
              <a:latin typeface="ＭＳ Ｐゴシック" panose="020B0600070205080204" pitchFamily="50" charset="-128"/>
              <a:ea typeface="ＭＳ Ｐゴシック" panose="020B0600070205080204" pitchFamily="50" charset="-128"/>
            </a:rPr>
            <a:t>今後は大型施設（新環境センター、廃棄物運搬中継施設等）の整備による地方債残高の増が見込まれるため、既存事業の見直しや新規事業実施の適正化を図り、財政の健全化に努める。</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85443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48667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57520</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3829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85443</xdr:rowOff>
    </xdr:from>
    <xdr:to>
      <xdr:col>81</xdr:col>
      <xdr:colOff>133350</xdr:colOff>
      <xdr:row>22</xdr:row>
      <xdr:rowOff>85443</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3857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37677</xdr:rowOff>
    </xdr:from>
    <xdr:to>
      <xdr:col>81</xdr:col>
      <xdr:colOff>44450</xdr:colOff>
      <xdr:row>16</xdr:row>
      <xdr:rowOff>122132</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6179800" y="2780877"/>
          <a:ext cx="838200" cy="84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105004</xdr:rowOff>
    </xdr:from>
    <xdr:ext cx="762000" cy="259045"/>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7106900" y="23338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88477</xdr:rowOff>
    </xdr:from>
    <xdr:to>
      <xdr:col>81</xdr:col>
      <xdr:colOff>95250</xdr:colOff>
      <xdr:row>15</xdr:row>
      <xdr:rowOff>18627</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967200" y="2488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37677</xdr:rowOff>
    </xdr:from>
    <xdr:to>
      <xdr:col>77</xdr:col>
      <xdr:colOff>44450</xdr:colOff>
      <xdr:row>16</xdr:row>
      <xdr:rowOff>59125</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5290800" y="2780877"/>
          <a:ext cx="889000" cy="21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93839</xdr:rowOff>
    </xdr:from>
    <xdr:to>
      <xdr:col>77</xdr:col>
      <xdr:colOff>95250</xdr:colOff>
      <xdr:row>15</xdr:row>
      <xdr:rowOff>23989</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494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34166</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2630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85796</xdr:rowOff>
    </xdr:from>
    <xdr:to>
      <xdr:col>72</xdr:col>
      <xdr:colOff>203200</xdr:colOff>
      <xdr:row>16</xdr:row>
      <xdr:rowOff>59125</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a:off x="14401800" y="2657546"/>
          <a:ext cx="889000" cy="144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132715</xdr:rowOff>
    </xdr:from>
    <xdr:to>
      <xdr:col>73</xdr:col>
      <xdr:colOff>44450</xdr:colOff>
      <xdr:row>15</xdr:row>
      <xdr:rowOff>62865</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5240000" y="2533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73042</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909800" y="2301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15</xdr:row>
      <xdr:rowOff>85796</xdr:rowOff>
    </xdr:from>
    <xdr:to>
      <xdr:col>68</xdr:col>
      <xdr:colOff>152400</xdr:colOff>
      <xdr:row>15</xdr:row>
      <xdr:rowOff>164888</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3512800" y="2657546"/>
          <a:ext cx="889000" cy="79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56444</xdr:rowOff>
    </xdr:from>
    <xdr:to>
      <xdr:col>68</xdr:col>
      <xdr:colOff>203200</xdr:colOff>
      <xdr:row>15</xdr:row>
      <xdr:rowOff>158044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4351000" y="2628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142821</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020800" y="2714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132997</xdr:rowOff>
    </xdr:from>
    <xdr:to>
      <xdr:col>64</xdr:col>
      <xdr:colOff>152400</xdr:colOff>
      <xdr:row>17</xdr:row>
      <xdr:rowOff>63147</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3462000" y="287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47924</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131800" y="2962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71332</xdr:rowOff>
    </xdr:from>
    <xdr:to>
      <xdr:col>81</xdr:col>
      <xdr:colOff>95250</xdr:colOff>
      <xdr:row>17</xdr:row>
      <xdr:rowOff>1482</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6967200" y="2814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43409</xdr:rowOff>
    </xdr:from>
    <xdr:ext cx="762000" cy="259045"/>
    <xdr:sp macro="" textlink="">
      <xdr:nvSpPr>
        <xdr:cNvPr id="463" name="将来負担の状況該当値テキスト">
          <a:extLst>
            <a:ext uri="{FF2B5EF4-FFF2-40B4-BE49-F238E27FC236}">
              <a16:creationId xmlns:a16="http://schemas.microsoft.com/office/drawing/2014/main" id="{00000000-0008-0000-0300-0000CF010000}"/>
            </a:ext>
          </a:extLst>
        </xdr:cNvPr>
        <xdr:cNvSpPr txBox="1"/>
      </xdr:nvSpPr>
      <xdr:spPr>
        <a:xfrm>
          <a:off x="17106900" y="2786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158327</xdr:rowOff>
    </xdr:from>
    <xdr:to>
      <xdr:col>77</xdr:col>
      <xdr:colOff>95250</xdr:colOff>
      <xdr:row>16</xdr:row>
      <xdr:rowOff>88477</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129000" y="2730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73254</xdr:rowOff>
    </xdr:from>
    <xdr:ext cx="7366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798800" y="28164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8325</xdr:rowOff>
    </xdr:from>
    <xdr:to>
      <xdr:col>73</xdr:col>
      <xdr:colOff>44450</xdr:colOff>
      <xdr:row>16</xdr:row>
      <xdr:rowOff>109925</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5240000" y="2751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94702</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909800" y="28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34996</xdr:rowOff>
    </xdr:from>
    <xdr:to>
      <xdr:col>68</xdr:col>
      <xdr:colOff>203200</xdr:colOff>
      <xdr:row>15</xdr:row>
      <xdr:rowOff>136596</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4351000" y="2606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146773</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020800" y="2375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114088</xdr:rowOff>
    </xdr:from>
    <xdr:to>
      <xdr:col>64</xdr:col>
      <xdr:colOff>152400</xdr:colOff>
      <xdr:row>16</xdr:row>
      <xdr:rowOff>44238</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3462000" y="2685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54415</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3131800" y="2454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大分県由布市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33,521
32,748
319.32
24,724,912
23,687,428
658,684
11,556,888
20,742,090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7.4
36.9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大分県平均、類似団体平均、全国平均のすべてを上回っている。</a:t>
          </a:r>
        </a:p>
        <a:p>
          <a:r>
            <a:rPr kumimoji="1" lang="ja-JP" altLang="en-US" sz="1100">
              <a:latin typeface="ＭＳ Ｐゴシック" panose="020B0600070205080204" pitchFamily="50" charset="-128"/>
              <a:ea typeface="ＭＳ Ｐゴシック" panose="020B0600070205080204" pitchFamily="50" charset="-128"/>
            </a:rPr>
            <a:t>市の面積が広大で、行政庁舎・消防庁舎を各</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か所配置する必要があることから、職員数が多い状況であり、経常収支比率の人件費分が高い水準となっている。</a:t>
          </a:r>
        </a:p>
        <a:p>
          <a:r>
            <a:rPr kumimoji="1" lang="ja-JP" altLang="en-US" sz="1100">
              <a:latin typeface="ＭＳ Ｐゴシック" panose="020B0600070205080204" pitchFamily="50" charset="-128"/>
              <a:ea typeface="ＭＳ Ｐゴシック" panose="020B0600070205080204" pitchFamily="50" charset="-128"/>
            </a:rPr>
            <a:t>給与引き上げや会計年度任用職員の勤勉手当支給開始等に伴い、人件費に係る経常経費充当一般財源が約</a:t>
          </a:r>
          <a:r>
            <a:rPr kumimoji="1" lang="en-US" altLang="ja-JP" sz="1100">
              <a:latin typeface="ＭＳ Ｐゴシック" panose="020B0600070205080204" pitchFamily="50" charset="-128"/>
              <a:ea typeface="ＭＳ Ｐゴシック" panose="020B0600070205080204" pitchFamily="50" charset="-128"/>
            </a:rPr>
            <a:t>1.4</a:t>
          </a:r>
          <a:r>
            <a:rPr kumimoji="1" lang="ja-JP" altLang="en-US" sz="1100">
              <a:latin typeface="ＭＳ Ｐゴシック" panose="020B0600070205080204" pitchFamily="50" charset="-128"/>
              <a:ea typeface="ＭＳ Ｐゴシック" panose="020B0600070205080204" pitchFamily="50" charset="-128"/>
            </a:rPr>
            <a:t>億円の増となり、比率は前年度比</a:t>
          </a:r>
          <a:r>
            <a:rPr kumimoji="1" lang="en-US" altLang="ja-JP" sz="1100">
              <a:latin typeface="ＭＳ Ｐゴシック" panose="020B0600070205080204" pitchFamily="50" charset="-128"/>
              <a:ea typeface="ＭＳ Ｐゴシック" panose="020B0600070205080204" pitchFamily="50" charset="-128"/>
            </a:rPr>
            <a:t>0.3</a:t>
          </a:r>
          <a:r>
            <a:rPr kumimoji="1" lang="ja-JP" altLang="en-US" sz="1100">
              <a:latin typeface="ＭＳ Ｐゴシック" panose="020B0600070205080204" pitchFamily="50" charset="-128"/>
              <a:ea typeface="ＭＳ Ｐゴシック" panose="020B0600070205080204" pitchFamily="50" charset="-128"/>
            </a:rPr>
            <a:t>ポイント増となっている。</a:t>
          </a:r>
        </a:p>
        <a:p>
          <a:r>
            <a:rPr kumimoji="1" lang="ja-JP" altLang="en-US" sz="1100">
              <a:latin typeface="ＭＳ Ｐゴシック" panose="020B0600070205080204" pitchFamily="50" charset="-128"/>
              <a:ea typeface="ＭＳ Ｐゴシック" panose="020B0600070205080204" pitchFamily="50" charset="-128"/>
            </a:rPr>
            <a:t>今後も第</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次行財政改革推進計画等に基づき給与体系等の点検を適宜行い、人件費の抑制を図る必要がある。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10414</xdr:rowOff>
    </xdr:from>
    <xdr:to>
      <xdr:col>24</xdr:col>
      <xdr:colOff>25400</xdr:colOff>
      <xdr:row>41</xdr:row>
      <xdr:rowOff>65278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11164"/>
          <a:ext cx="0" cy="10835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37355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066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65278</xdr:rowOff>
    </xdr:from>
    <xdr:to>
      <xdr:col>24</xdr:col>
      <xdr:colOff>114300</xdr:colOff>
      <xdr:row>41</xdr:row>
      <xdr:rowOff>65278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947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96791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54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10414</xdr:rowOff>
    </xdr:from>
    <xdr:to>
      <xdr:col>24</xdr:col>
      <xdr:colOff>114300</xdr:colOff>
      <xdr:row>35</xdr:row>
      <xdr:rowOff>10414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11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131572</xdr:rowOff>
    </xdr:from>
    <xdr:to>
      <xdr:col>24</xdr:col>
      <xdr:colOff>25400</xdr:colOff>
      <xdr:row>38</xdr:row>
      <xdr:rowOff>145288</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646672"/>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49293</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21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32766</xdr:rowOff>
    </xdr:from>
    <xdr:to>
      <xdr:col>24</xdr:col>
      <xdr:colOff>76200</xdr:colOff>
      <xdr:row>37</xdr:row>
      <xdr:rowOff>134366</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67564</xdr:rowOff>
    </xdr:from>
    <xdr:to>
      <xdr:col>19</xdr:col>
      <xdr:colOff>187325</xdr:colOff>
      <xdr:row>38</xdr:row>
      <xdr:rowOff>131572</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582664"/>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153924</xdr:rowOff>
    </xdr:from>
    <xdr:to>
      <xdr:col>20</xdr:col>
      <xdr:colOff>38100</xdr:colOff>
      <xdr:row>37</xdr:row>
      <xdr:rowOff>84074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94251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95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53848</xdr:rowOff>
    </xdr:from>
    <xdr:to>
      <xdr:col>15</xdr:col>
      <xdr:colOff>98425</xdr:colOff>
      <xdr:row>38</xdr:row>
      <xdr:rowOff>67564</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568948"/>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153924</xdr:rowOff>
    </xdr:from>
    <xdr:to>
      <xdr:col>15</xdr:col>
      <xdr:colOff>149225</xdr:colOff>
      <xdr:row>37</xdr:row>
      <xdr:rowOff>84074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94251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53848</xdr:rowOff>
    </xdr:from>
    <xdr:to>
      <xdr:col>11</xdr:col>
      <xdr:colOff>9525</xdr:colOff>
      <xdr:row>38</xdr:row>
      <xdr:rowOff>104140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568948"/>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62247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51054</xdr:rowOff>
    </xdr:from>
    <xdr:to>
      <xdr:col>6</xdr:col>
      <xdr:colOff>171450</xdr:colOff>
      <xdr:row>37</xdr:row>
      <xdr:rowOff>152654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162831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63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94488</xdr:rowOff>
    </xdr:from>
    <xdr:to>
      <xdr:col>24</xdr:col>
      <xdr:colOff>76200</xdr:colOff>
      <xdr:row>39</xdr:row>
      <xdr:rowOff>24638</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609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66565</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581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80772</xdr:rowOff>
    </xdr:from>
    <xdr:to>
      <xdr:col>20</xdr:col>
      <xdr:colOff>38100</xdr:colOff>
      <xdr:row>39</xdr:row>
      <xdr:rowOff>10922</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595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167149</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6822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16764</xdr:rowOff>
    </xdr:from>
    <xdr:to>
      <xdr:col>15</xdr:col>
      <xdr:colOff>149225</xdr:colOff>
      <xdr:row>38</xdr:row>
      <xdr:rowOff>118364</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531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103141</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618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38</xdr:row>
      <xdr:rowOff>3048</xdr:rowOff>
    </xdr:from>
    <xdr:to>
      <xdr:col>11</xdr:col>
      <xdr:colOff>60325</xdr:colOff>
      <xdr:row>38</xdr:row>
      <xdr:rowOff>104648</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518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89425</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604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53340</xdr:rowOff>
    </xdr:from>
    <xdr:to>
      <xdr:col>6</xdr:col>
      <xdr:colOff>171450</xdr:colOff>
      <xdr:row>38</xdr:row>
      <xdr:rowOff>154940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568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139717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65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大分県平均、類似団体平均、全国平均のすべてを下回っている。</a:t>
          </a:r>
        </a:p>
        <a:p>
          <a:r>
            <a:rPr kumimoji="1" lang="ja-JP" altLang="en-US" sz="1200">
              <a:latin typeface="ＭＳ Ｐゴシック" panose="020B0600070205080204" pitchFamily="50" charset="-128"/>
              <a:ea typeface="ＭＳ Ｐゴシック" panose="020B0600070205080204" pitchFamily="50" charset="-128"/>
            </a:rPr>
            <a:t>人件費・物価高騰に伴う委託料や光熱水費の増等により、物件費に係る経常経費充当一般財源が約</a:t>
          </a:r>
          <a:r>
            <a:rPr kumimoji="1" lang="en-US" altLang="ja-JP" sz="1200">
              <a:latin typeface="ＭＳ Ｐゴシック" panose="020B0600070205080204" pitchFamily="50" charset="-128"/>
              <a:ea typeface="ＭＳ Ｐゴシック" panose="020B0600070205080204" pitchFamily="50" charset="-128"/>
            </a:rPr>
            <a:t>0.8</a:t>
          </a:r>
          <a:r>
            <a:rPr kumimoji="1" lang="ja-JP" altLang="en-US" sz="1200">
              <a:latin typeface="ＭＳ Ｐゴシック" panose="020B0600070205080204" pitchFamily="50" charset="-128"/>
              <a:ea typeface="ＭＳ Ｐゴシック" panose="020B0600070205080204" pitchFamily="50" charset="-128"/>
            </a:rPr>
            <a:t>億円の増となり、比率は前年度比</a:t>
          </a:r>
          <a:r>
            <a:rPr kumimoji="1" lang="en-US" altLang="ja-JP" sz="1200">
              <a:latin typeface="ＭＳ Ｐゴシック" panose="020B0600070205080204" pitchFamily="50" charset="-128"/>
              <a:ea typeface="ＭＳ Ｐゴシック" panose="020B0600070205080204" pitchFamily="50" charset="-128"/>
            </a:rPr>
            <a:t>0.3</a:t>
          </a:r>
          <a:r>
            <a:rPr kumimoji="1" lang="ja-JP" altLang="en-US" sz="1200">
              <a:latin typeface="ＭＳ Ｐゴシック" panose="020B0600070205080204" pitchFamily="50" charset="-128"/>
              <a:ea typeface="ＭＳ Ｐゴシック" panose="020B0600070205080204" pitchFamily="50" charset="-128"/>
            </a:rPr>
            <a:t>ポイント増となっている。</a:t>
          </a:r>
        </a:p>
        <a:p>
          <a:r>
            <a:rPr kumimoji="1" lang="ja-JP" altLang="en-US" sz="1200">
              <a:latin typeface="ＭＳ Ｐゴシック" panose="020B0600070205080204" pitchFamily="50" charset="-128"/>
              <a:ea typeface="ＭＳ Ｐゴシック" panose="020B0600070205080204" pitchFamily="50" charset="-128"/>
            </a:rPr>
            <a:t>今後も人件費の高騰や物価高騰に伴う物件費の増が見込まれるため、第</a:t>
          </a:r>
          <a:r>
            <a:rPr kumimoji="1" lang="en-US" altLang="ja-JP" sz="1200">
              <a:latin typeface="ＭＳ Ｐゴシック" panose="020B0600070205080204" pitchFamily="50" charset="-128"/>
              <a:ea typeface="ＭＳ Ｐゴシック" panose="020B0600070205080204" pitchFamily="50" charset="-128"/>
            </a:rPr>
            <a:t>5</a:t>
          </a:r>
          <a:r>
            <a:rPr kumimoji="1" lang="ja-JP" altLang="en-US" sz="1200">
              <a:latin typeface="ＭＳ Ｐゴシック" panose="020B0600070205080204" pitchFamily="50" charset="-128"/>
              <a:ea typeface="ＭＳ Ｐゴシック" panose="020B0600070205080204" pitchFamily="50" charset="-128"/>
            </a:rPr>
            <a:t>次行財政改革推進計画に基づき経常経費の削減を図る必要がある。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7" name="物件費グラフ枠">
          <a:extLst>
            <a:ext uri="{FF2B5EF4-FFF2-40B4-BE49-F238E27FC236}">
              <a16:creationId xmlns:a16="http://schemas.microsoft.com/office/drawing/2014/main" id="{00000000-0008-0000-0400-000075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140716</xdr:rowOff>
    </xdr:from>
    <xdr:to>
      <xdr:col>82</xdr:col>
      <xdr:colOff>107950</xdr:colOff>
      <xdr:row>21</xdr:row>
      <xdr:rowOff>33274</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flipV="1">
          <a:off x="16510000" y="2198116"/>
          <a:ext cx="0" cy="1435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5351</xdr:rowOff>
    </xdr:from>
    <xdr:ext cx="762000" cy="259045"/>
    <xdr:sp macro="" textlink="">
      <xdr:nvSpPr>
        <xdr:cNvPr id="119" name="物件費最小値テキスト">
          <a:extLst>
            <a:ext uri="{FF2B5EF4-FFF2-40B4-BE49-F238E27FC236}">
              <a16:creationId xmlns:a16="http://schemas.microsoft.com/office/drawing/2014/main" id="{00000000-0008-0000-0400-000077000000}"/>
            </a:ext>
          </a:extLst>
        </xdr:cNvPr>
        <xdr:cNvSpPr txBox="1"/>
      </xdr:nvSpPr>
      <xdr:spPr>
        <a:xfrm>
          <a:off x="16598900" y="3605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33274</xdr:rowOff>
    </xdr:from>
    <xdr:to>
      <xdr:col>82</xdr:col>
      <xdr:colOff>196850</xdr:colOff>
      <xdr:row>21</xdr:row>
      <xdr:rowOff>33274</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3633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55643</xdr:rowOff>
    </xdr:from>
    <xdr:ext cx="762000" cy="259045"/>
    <xdr:sp macro="" textlink="">
      <xdr:nvSpPr>
        <xdr:cNvPr id="121" name="物件費最大値テキスト">
          <a:extLst>
            <a:ext uri="{FF2B5EF4-FFF2-40B4-BE49-F238E27FC236}">
              <a16:creationId xmlns:a16="http://schemas.microsoft.com/office/drawing/2014/main" id="{00000000-0008-0000-0400-000079000000}"/>
            </a:ext>
          </a:extLst>
        </xdr:cNvPr>
        <xdr:cNvSpPr txBox="1"/>
      </xdr:nvSpPr>
      <xdr:spPr>
        <a:xfrm>
          <a:off x="16598900" y="1941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140716</xdr:rowOff>
    </xdr:from>
    <xdr:to>
      <xdr:col>82</xdr:col>
      <xdr:colOff>196850</xdr:colOff>
      <xdr:row>12</xdr:row>
      <xdr:rowOff>140716</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2198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28702</xdr:rowOff>
    </xdr:from>
    <xdr:to>
      <xdr:col>82</xdr:col>
      <xdr:colOff>107950</xdr:colOff>
      <xdr:row>15</xdr:row>
      <xdr:rowOff>56134</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5671800" y="2600452"/>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4843</xdr:rowOff>
    </xdr:from>
    <xdr:ext cx="762000" cy="259045"/>
    <xdr:sp macro="" textlink="">
      <xdr:nvSpPr>
        <xdr:cNvPr id="124" name="物件費平均値テキスト">
          <a:extLst>
            <a:ext uri="{FF2B5EF4-FFF2-40B4-BE49-F238E27FC236}">
              <a16:creationId xmlns:a16="http://schemas.microsoft.com/office/drawing/2014/main" id="{00000000-0008-0000-0400-00007C000000}"/>
            </a:ext>
          </a:extLst>
        </xdr:cNvPr>
        <xdr:cNvSpPr txBox="1"/>
      </xdr:nvSpPr>
      <xdr:spPr>
        <a:xfrm>
          <a:off x="16598900" y="25765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32766</xdr:rowOff>
    </xdr:from>
    <xdr:to>
      <xdr:col>82</xdr:col>
      <xdr:colOff>158750</xdr:colOff>
      <xdr:row>15</xdr:row>
      <xdr:rowOff>134366</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6459200" y="2604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28702</xdr:rowOff>
    </xdr:from>
    <xdr:to>
      <xdr:col>78</xdr:col>
      <xdr:colOff>69850</xdr:colOff>
      <xdr:row>15</xdr:row>
      <xdr:rowOff>83566</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flipV="1">
          <a:off x="14782800" y="2600452"/>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23622</xdr:rowOff>
    </xdr:from>
    <xdr:to>
      <xdr:col>78</xdr:col>
      <xdr:colOff>120650</xdr:colOff>
      <xdr:row>15</xdr:row>
      <xdr:rowOff>125222</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5621000" y="2595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109999</xdr:rowOff>
    </xdr:from>
    <xdr:ext cx="736600" cy="259045"/>
    <xdr:sp macro="" textlink="">
      <xdr:nvSpPr>
        <xdr:cNvPr id="128" name="テキスト ボックス 127">
          <a:extLst>
            <a:ext uri="{FF2B5EF4-FFF2-40B4-BE49-F238E27FC236}">
              <a16:creationId xmlns:a16="http://schemas.microsoft.com/office/drawing/2014/main" id="{00000000-0008-0000-0400-000080000000}"/>
            </a:ext>
          </a:extLst>
        </xdr:cNvPr>
        <xdr:cNvSpPr txBox="1"/>
      </xdr:nvSpPr>
      <xdr:spPr>
        <a:xfrm>
          <a:off x="15290800" y="26817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53848</xdr:rowOff>
    </xdr:from>
    <xdr:to>
      <xdr:col>73</xdr:col>
      <xdr:colOff>180975</xdr:colOff>
      <xdr:row>15</xdr:row>
      <xdr:rowOff>83566</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3893800" y="2454148"/>
          <a:ext cx="889000" cy="201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167640</xdr:rowOff>
    </xdr:from>
    <xdr:to>
      <xdr:col>74</xdr:col>
      <xdr:colOff>31750</xdr:colOff>
      <xdr:row>15</xdr:row>
      <xdr:rowOff>97790</xdr:rowOff>
    </xdr:to>
    <xdr:sp macro="" textlink="">
      <xdr:nvSpPr>
        <xdr:cNvPr id="130" name="フローチャート: 判断 129">
          <a:extLst>
            <a:ext uri="{FF2B5EF4-FFF2-40B4-BE49-F238E27FC236}">
              <a16:creationId xmlns:a16="http://schemas.microsoft.com/office/drawing/2014/main" id="{00000000-0008-0000-0400-000082000000}"/>
            </a:ext>
          </a:extLst>
        </xdr:cNvPr>
        <xdr:cNvSpPr/>
      </xdr:nvSpPr>
      <xdr:spPr>
        <a:xfrm>
          <a:off x="14732000" y="256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107967</xdr:rowOff>
    </xdr:from>
    <xdr:ext cx="762000" cy="259045"/>
    <xdr:sp macro="" textlink="">
      <xdr:nvSpPr>
        <xdr:cNvPr id="131" name="テキスト ボックス 130">
          <a:extLst>
            <a:ext uri="{FF2B5EF4-FFF2-40B4-BE49-F238E27FC236}">
              <a16:creationId xmlns:a16="http://schemas.microsoft.com/office/drawing/2014/main" id="{00000000-0008-0000-0400-000083000000}"/>
            </a:ext>
          </a:extLst>
        </xdr:cNvPr>
        <xdr:cNvSpPr txBox="1"/>
      </xdr:nvSpPr>
      <xdr:spPr>
        <a:xfrm>
          <a:off x="14401800" y="2336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53848</xdr:rowOff>
    </xdr:from>
    <xdr:to>
      <xdr:col>69</xdr:col>
      <xdr:colOff>92075</xdr:colOff>
      <xdr:row>14</xdr:row>
      <xdr:rowOff>127000</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flipV="1">
          <a:off x="13004800" y="2454148"/>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57912</xdr:rowOff>
    </xdr:from>
    <xdr:to>
      <xdr:col>69</xdr:col>
      <xdr:colOff>142875</xdr:colOff>
      <xdr:row>14</xdr:row>
      <xdr:rowOff>159512</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3843000" y="2458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144289</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3512800" y="2544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103632</xdr:rowOff>
    </xdr:from>
    <xdr:to>
      <xdr:col>65</xdr:col>
      <xdr:colOff>53975</xdr:colOff>
      <xdr:row>15</xdr:row>
      <xdr:rowOff>33782</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2954000" y="2503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18559</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2623800" y="2590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5334</xdr:rowOff>
    </xdr:from>
    <xdr:to>
      <xdr:col>82</xdr:col>
      <xdr:colOff>158750</xdr:colOff>
      <xdr:row>15</xdr:row>
      <xdr:rowOff>106934</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6459200" y="2577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21861</xdr:rowOff>
    </xdr:from>
    <xdr:ext cx="762000" cy="259045"/>
    <xdr:sp macro="" textlink="">
      <xdr:nvSpPr>
        <xdr:cNvPr id="143" name="物件費該当値テキスト">
          <a:extLst>
            <a:ext uri="{FF2B5EF4-FFF2-40B4-BE49-F238E27FC236}">
              <a16:creationId xmlns:a16="http://schemas.microsoft.com/office/drawing/2014/main" id="{00000000-0008-0000-0400-00008F000000}"/>
            </a:ext>
          </a:extLst>
        </xdr:cNvPr>
        <xdr:cNvSpPr txBox="1"/>
      </xdr:nvSpPr>
      <xdr:spPr>
        <a:xfrm>
          <a:off x="16598900" y="2422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149352</xdr:rowOff>
    </xdr:from>
    <xdr:to>
      <xdr:col>78</xdr:col>
      <xdr:colOff>120650</xdr:colOff>
      <xdr:row>15</xdr:row>
      <xdr:rowOff>79502</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5621000" y="2549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89679</xdr:rowOff>
    </xdr:from>
    <xdr:ext cx="7366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5290800" y="23185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32766</xdr:rowOff>
    </xdr:from>
    <xdr:to>
      <xdr:col>74</xdr:col>
      <xdr:colOff>31750</xdr:colOff>
      <xdr:row>15</xdr:row>
      <xdr:rowOff>134366</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4732000" y="2604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119143</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4401800" y="2690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3048</xdr:rowOff>
    </xdr:from>
    <xdr:to>
      <xdr:col>69</xdr:col>
      <xdr:colOff>142875</xdr:colOff>
      <xdr:row>14</xdr:row>
      <xdr:rowOff>104648</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3843000" y="2403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114825</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3512800" y="2172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76200</xdr:rowOff>
    </xdr:from>
    <xdr:to>
      <xdr:col>65</xdr:col>
      <xdr:colOff>53975</xdr:colOff>
      <xdr:row>15</xdr:row>
      <xdr:rowOff>6350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2954000" y="247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16527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2623800" y="224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2" name="テキスト ボックス 161">
          <a:extLst>
            <a:ext uri="{FF2B5EF4-FFF2-40B4-BE49-F238E27FC236}">
              <a16:creationId xmlns:a16="http://schemas.microsoft.com/office/drawing/2014/main" id="{00000000-0008-0000-0400-0000A2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大分県平均と全国平均を下回っているものの、類似団体平均を上回っている。</a:t>
          </a:r>
        </a:p>
        <a:p>
          <a:r>
            <a:rPr kumimoji="1" lang="ja-JP" altLang="en-US" sz="1200">
              <a:latin typeface="ＭＳ Ｐゴシック" panose="020B0600070205080204" pitchFamily="50" charset="-128"/>
              <a:ea typeface="ＭＳ Ｐゴシック" panose="020B0600070205080204" pitchFamily="50" charset="-128"/>
            </a:rPr>
            <a:t>人件費の高騰等に伴い、保育所運営費や障害福祉サービス費等は上昇傾向となっている。</a:t>
          </a:r>
        </a:p>
        <a:p>
          <a:r>
            <a:rPr kumimoji="1" lang="ja-JP" altLang="en-US" sz="1200">
              <a:latin typeface="ＭＳ Ｐゴシック" panose="020B0600070205080204" pitchFamily="50" charset="-128"/>
              <a:ea typeface="ＭＳ Ｐゴシック" panose="020B0600070205080204" pitchFamily="50" charset="-128"/>
            </a:rPr>
            <a:t>扶助費に係る経常経費充当一般財源は約</a:t>
          </a:r>
          <a:r>
            <a:rPr kumimoji="1" lang="en-US" altLang="ja-JP" sz="1200">
              <a:latin typeface="ＭＳ Ｐゴシック" panose="020B0600070205080204" pitchFamily="50" charset="-128"/>
              <a:ea typeface="ＭＳ Ｐゴシック" panose="020B0600070205080204" pitchFamily="50" charset="-128"/>
            </a:rPr>
            <a:t>0.9</a:t>
          </a:r>
          <a:r>
            <a:rPr kumimoji="1" lang="ja-JP" altLang="en-US" sz="1200">
              <a:latin typeface="ＭＳ Ｐゴシック" panose="020B0600070205080204" pitchFamily="50" charset="-128"/>
              <a:ea typeface="ＭＳ Ｐゴシック" panose="020B0600070205080204" pitchFamily="50" charset="-128"/>
            </a:rPr>
            <a:t>億円の増となり、比率は前年度比</a:t>
          </a:r>
          <a:r>
            <a:rPr kumimoji="1" lang="en-US" altLang="ja-JP" sz="1200">
              <a:latin typeface="ＭＳ Ｐゴシック" panose="020B0600070205080204" pitchFamily="50" charset="-128"/>
              <a:ea typeface="ＭＳ Ｐゴシック" panose="020B0600070205080204" pitchFamily="50" charset="-128"/>
            </a:rPr>
            <a:t>0.4</a:t>
          </a:r>
          <a:r>
            <a:rPr kumimoji="1" lang="ja-JP" altLang="en-US" sz="1200">
              <a:latin typeface="ＭＳ Ｐゴシック" panose="020B0600070205080204" pitchFamily="50" charset="-128"/>
              <a:ea typeface="ＭＳ Ｐゴシック" panose="020B0600070205080204" pitchFamily="50" charset="-128"/>
            </a:rPr>
            <a:t>ポイント増となっている。</a:t>
          </a:r>
        </a:p>
        <a:p>
          <a:r>
            <a:rPr kumimoji="1" lang="ja-JP" altLang="en-US" sz="1200">
              <a:latin typeface="ＭＳ Ｐゴシック" panose="020B0600070205080204" pitchFamily="50" charset="-128"/>
              <a:ea typeface="ＭＳ Ｐゴシック" panose="020B0600070205080204" pitchFamily="50" charset="-128"/>
            </a:rPr>
            <a:t>今後も扶助費の増が見込まれるため、単独事業等の見直しを行い、扶助費の抑制に努める。</a:t>
          </a:r>
        </a:p>
      </xdr:txBody>
    </xdr:sp>
    <xdr:clientData/>
  </xdr:twoCellAnchor>
  <xdr:oneCellAnchor>
    <xdr:from>
      <xdr:col>3</xdr:col>
      <xdr:colOff>123825</xdr:colOff>
      <xdr:row>49</xdr:row>
      <xdr:rowOff>107950</xdr:rowOff>
    </xdr:from>
    <xdr:ext cx="298543" cy="225703"/>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37193</xdr:rowOff>
    </xdr:from>
    <xdr:to>
      <xdr:col>24</xdr:col>
      <xdr:colOff>25400</xdr:colOff>
      <xdr:row>62</xdr:row>
      <xdr:rowOff>18143</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124043"/>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161670</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620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18143</xdr:rowOff>
    </xdr:from>
    <xdr:to>
      <xdr:col>24</xdr:col>
      <xdr:colOff>114300</xdr:colOff>
      <xdr:row>62</xdr:row>
      <xdr:rowOff>18143</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648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123570</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867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37193</xdr:rowOff>
    </xdr:from>
    <xdr:to>
      <xdr:col>24</xdr:col>
      <xdr:colOff>114300</xdr:colOff>
      <xdr:row>53</xdr:row>
      <xdr:rowOff>37193</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124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29028</xdr:rowOff>
    </xdr:from>
    <xdr:to>
      <xdr:col>24</xdr:col>
      <xdr:colOff>25400</xdr:colOff>
      <xdr:row>58</xdr:row>
      <xdr:rowOff>72572</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973128"/>
          <a:ext cx="838200" cy="43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46462</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6476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29935</xdr:rowOff>
    </xdr:from>
    <xdr:to>
      <xdr:col>24</xdr:col>
      <xdr:colOff>76200</xdr:colOff>
      <xdr:row>57</xdr:row>
      <xdr:rowOff>131535</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80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7257</xdr:rowOff>
    </xdr:from>
    <xdr:to>
      <xdr:col>19</xdr:col>
      <xdr:colOff>187325</xdr:colOff>
      <xdr:row>58</xdr:row>
      <xdr:rowOff>29028</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951357"/>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29935</xdr:rowOff>
    </xdr:from>
    <xdr:to>
      <xdr:col>20</xdr:col>
      <xdr:colOff>38100</xdr:colOff>
      <xdr:row>57</xdr:row>
      <xdr:rowOff>131535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80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141712</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5714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48078</xdr:rowOff>
    </xdr:from>
    <xdr:to>
      <xdr:col>15</xdr:col>
      <xdr:colOff>98425</xdr:colOff>
      <xdr:row>58</xdr:row>
      <xdr:rowOff>7257</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820728"/>
          <a:ext cx="889000" cy="130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125185</xdr:rowOff>
    </xdr:from>
    <xdr:to>
      <xdr:col>15</xdr:col>
      <xdr:colOff>149225</xdr:colOff>
      <xdr:row>57</xdr:row>
      <xdr:rowOff>55335</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65512</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495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48078</xdr:rowOff>
    </xdr:from>
    <xdr:to>
      <xdr:col>11</xdr:col>
      <xdr:colOff>9525</xdr:colOff>
      <xdr:row>57</xdr:row>
      <xdr:rowOff>58965</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820728"/>
          <a:ext cx="8890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81643</xdr:rowOff>
    </xdr:from>
    <xdr:to>
      <xdr:col>11</xdr:col>
      <xdr:colOff>60325</xdr:colOff>
      <xdr:row>57</xdr:row>
      <xdr:rowOff>11793</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21970</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451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73677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21772</xdr:rowOff>
    </xdr:from>
    <xdr:to>
      <xdr:col>24</xdr:col>
      <xdr:colOff>76200</xdr:colOff>
      <xdr:row>58</xdr:row>
      <xdr:rowOff>123372</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965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165299</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937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149678</xdr:rowOff>
    </xdr:from>
    <xdr:to>
      <xdr:col>20</xdr:col>
      <xdr:colOff>38100</xdr:colOff>
      <xdr:row>58</xdr:row>
      <xdr:rowOff>79828</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92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64605</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10008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127907</xdr:rowOff>
    </xdr:from>
    <xdr:to>
      <xdr:col>15</xdr:col>
      <xdr:colOff>149225</xdr:colOff>
      <xdr:row>58</xdr:row>
      <xdr:rowOff>58057</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900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42834</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986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168728</xdr:rowOff>
    </xdr:from>
    <xdr:to>
      <xdr:col>11</xdr:col>
      <xdr:colOff>60325</xdr:colOff>
      <xdr:row>57</xdr:row>
      <xdr:rowOff>98878</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769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83655</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856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8165</xdr:rowOff>
    </xdr:from>
    <xdr:to>
      <xdr:col>6</xdr:col>
      <xdr:colOff>171450</xdr:colOff>
      <xdr:row>57</xdr:row>
      <xdr:rowOff>109765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780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94542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867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大分県平均を下回っているものの、類似団体平均と全国平均を上回っている。</a:t>
          </a:r>
        </a:p>
        <a:p>
          <a:r>
            <a:rPr kumimoji="1" lang="ja-JP" altLang="en-US" sz="1300">
              <a:latin typeface="ＭＳ Ｐゴシック" panose="020B0600070205080204" pitchFamily="50" charset="-128"/>
              <a:ea typeface="ＭＳ Ｐゴシック" panose="020B0600070205080204" pitchFamily="50" charset="-128"/>
            </a:rPr>
            <a:t>高齢化に伴う後期高齢者医療事業特別会計への繰出金の増等により、繰出金等に係る経常経費充当一般財源は約</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億円の増となっているものの、比率は前年度と同水準となっている。</a:t>
          </a:r>
        </a:p>
        <a:p>
          <a:r>
            <a:rPr kumimoji="1" lang="ja-JP" altLang="en-US" sz="1300">
              <a:latin typeface="ＭＳ Ｐゴシック" panose="020B0600070205080204" pitchFamily="50" charset="-128"/>
              <a:ea typeface="ＭＳ Ｐゴシック" panose="020B0600070205080204" pitchFamily="50" charset="-128"/>
            </a:rPr>
            <a:t>今後は特別会計のさらなる健全化を図り、赤字補填的な繰出金の抑制を目指す。</a:t>
          </a: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1" name="その他グラフ枠">
          <a:extLst>
            <a:ext uri="{FF2B5EF4-FFF2-40B4-BE49-F238E27FC236}">
              <a16:creationId xmlns:a16="http://schemas.microsoft.com/office/drawing/2014/main" id="{00000000-0008-0000-0400-0000F1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69850</xdr:rowOff>
    </xdr:from>
    <xdr:to>
      <xdr:col>82</xdr:col>
      <xdr:colOff>107950</xdr:colOff>
      <xdr:row>61</xdr:row>
      <xdr:rowOff>69850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flipV="1">
          <a:off x="16510000" y="91567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41927</xdr:rowOff>
    </xdr:from>
    <xdr:ext cx="762000" cy="259045"/>
    <xdr:sp macro="" textlink="">
      <xdr:nvSpPr>
        <xdr:cNvPr id="243" name="その他最小値テキスト">
          <a:extLst>
            <a:ext uri="{FF2B5EF4-FFF2-40B4-BE49-F238E27FC236}">
              <a16:creationId xmlns:a16="http://schemas.microsoft.com/office/drawing/2014/main" id="{00000000-0008-0000-0400-0000F3000000}"/>
            </a:ext>
          </a:extLst>
        </xdr:cNvPr>
        <xdr:cNvSpPr txBox="1"/>
      </xdr:nvSpPr>
      <xdr:spPr>
        <a:xfrm>
          <a:off x="16598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69850</xdr:rowOff>
    </xdr:from>
    <xdr:to>
      <xdr:col>82</xdr:col>
      <xdr:colOff>196850</xdr:colOff>
      <xdr:row>61</xdr:row>
      <xdr:rowOff>69850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156227</xdr:rowOff>
    </xdr:from>
    <xdr:ext cx="762000" cy="259045"/>
    <xdr:sp macro="" textlink="">
      <xdr:nvSpPr>
        <xdr:cNvPr id="245" name="その他最大値テキスト">
          <a:extLst>
            <a:ext uri="{FF2B5EF4-FFF2-40B4-BE49-F238E27FC236}">
              <a16:creationId xmlns:a16="http://schemas.microsoft.com/office/drawing/2014/main" id="{00000000-0008-0000-0400-0000F5000000}"/>
            </a:ext>
          </a:extLst>
        </xdr:cNvPr>
        <xdr:cNvSpPr txBox="1"/>
      </xdr:nvSpPr>
      <xdr:spPr>
        <a:xfrm>
          <a:off x="16598900" y="890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69850</xdr:rowOff>
    </xdr:from>
    <xdr:to>
      <xdr:col>82</xdr:col>
      <xdr:colOff>196850</xdr:colOff>
      <xdr:row>53</xdr:row>
      <xdr:rowOff>69850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9156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101600</xdr:rowOff>
    </xdr:from>
    <xdr:to>
      <xdr:col>82</xdr:col>
      <xdr:colOff>107950</xdr:colOff>
      <xdr:row>58</xdr:row>
      <xdr:rowOff>101600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5671800" y="100457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16527</xdr:rowOff>
    </xdr:from>
    <xdr:ext cx="762000" cy="259045"/>
    <xdr:sp macro="" textlink="">
      <xdr:nvSpPr>
        <xdr:cNvPr id="248" name="その他平均値テキスト">
          <a:extLst>
            <a:ext uri="{FF2B5EF4-FFF2-40B4-BE49-F238E27FC236}">
              <a16:creationId xmlns:a16="http://schemas.microsoft.com/office/drawing/2014/main" id="{00000000-0008-0000-0400-0000F8000000}"/>
            </a:ext>
          </a:extLst>
        </xdr:cNvPr>
        <xdr:cNvSpPr txBox="1"/>
      </xdr:nvSpPr>
      <xdr:spPr>
        <a:xfrm>
          <a:off x="16598900" y="9789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0</xdr:rowOff>
    </xdr:from>
    <xdr:to>
      <xdr:col>82</xdr:col>
      <xdr:colOff>158750</xdr:colOff>
      <xdr:row>58</xdr:row>
      <xdr:rowOff>101600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64592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76200</xdr:rowOff>
    </xdr:from>
    <xdr:to>
      <xdr:col>78</xdr:col>
      <xdr:colOff>69850</xdr:colOff>
      <xdr:row>58</xdr:row>
      <xdr:rowOff>101600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4782800" y="100203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111777</xdr:rowOff>
    </xdr:from>
    <xdr:ext cx="7366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5290800" y="9712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12700</xdr:rowOff>
    </xdr:from>
    <xdr:to>
      <xdr:col>73</xdr:col>
      <xdr:colOff>180975</xdr:colOff>
      <xdr:row>58</xdr:row>
      <xdr:rowOff>76200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3893800" y="99568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12700</xdr:rowOff>
    </xdr:from>
    <xdr:to>
      <xdr:col>74</xdr:col>
      <xdr:colOff>31750</xdr:colOff>
      <xdr:row>58</xdr:row>
      <xdr:rowOff>114300</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4732000" y="995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124477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4401800" y="972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12700</xdr:rowOff>
    </xdr:from>
    <xdr:to>
      <xdr:col>69</xdr:col>
      <xdr:colOff>92075</xdr:colOff>
      <xdr:row>58</xdr:row>
      <xdr:rowOff>88900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flipV="1">
          <a:off x="13004800" y="99568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107950</xdr:rowOff>
    </xdr:from>
    <xdr:to>
      <xdr:col>69</xdr:col>
      <xdr:colOff>142875</xdr:colOff>
      <xdr:row>58</xdr:row>
      <xdr:rowOff>38100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3843000" y="988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48277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512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0</xdr:rowOff>
    </xdr:from>
    <xdr:to>
      <xdr:col>65</xdr:col>
      <xdr:colOff>53975</xdr:colOff>
      <xdr:row>58</xdr:row>
      <xdr:rowOff>101600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2954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111777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2623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50800</xdr:rowOff>
    </xdr:from>
    <xdr:to>
      <xdr:col>82</xdr:col>
      <xdr:colOff>158750</xdr:colOff>
      <xdr:row>58</xdr:row>
      <xdr:rowOff>152400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6459200" y="9994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22877</xdr:rowOff>
    </xdr:from>
    <xdr:ext cx="762000" cy="259045"/>
    <xdr:sp macro="" textlink="">
      <xdr:nvSpPr>
        <xdr:cNvPr id="267" name="その他該当値テキスト">
          <a:extLst>
            <a:ext uri="{FF2B5EF4-FFF2-40B4-BE49-F238E27FC236}">
              <a16:creationId xmlns:a16="http://schemas.microsoft.com/office/drawing/2014/main" id="{00000000-0008-0000-0400-00000B010000}"/>
            </a:ext>
          </a:extLst>
        </xdr:cNvPr>
        <xdr:cNvSpPr txBox="1"/>
      </xdr:nvSpPr>
      <xdr:spPr>
        <a:xfrm>
          <a:off x="16598900" y="9966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50800</xdr:rowOff>
    </xdr:from>
    <xdr:to>
      <xdr:col>78</xdr:col>
      <xdr:colOff>120650</xdr:colOff>
      <xdr:row>58</xdr:row>
      <xdr:rowOff>152400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5621000" y="9994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137177</xdr:rowOff>
    </xdr:from>
    <xdr:ext cx="7366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5290800" y="10081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25400</xdr:rowOff>
    </xdr:from>
    <xdr:to>
      <xdr:col>74</xdr:col>
      <xdr:colOff>31750</xdr:colOff>
      <xdr:row>58</xdr:row>
      <xdr:rowOff>127000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4732000" y="996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111777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44018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133350</xdr:rowOff>
    </xdr:from>
    <xdr:to>
      <xdr:col>69</xdr:col>
      <xdr:colOff>142875</xdr:colOff>
      <xdr:row>58</xdr:row>
      <xdr:rowOff>63500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38430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48277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3512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38100</xdr:rowOff>
    </xdr:from>
    <xdr:to>
      <xdr:col>65</xdr:col>
      <xdr:colOff>53975</xdr:colOff>
      <xdr:row>58</xdr:row>
      <xdr:rowOff>139700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2954000" y="998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124477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2623800" y="1006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大分県平均、類似団体平均、全国平均のすべてを下回っている。</a:t>
          </a:r>
        </a:p>
        <a:p>
          <a:r>
            <a:rPr kumimoji="1" lang="ja-JP" altLang="en-US" sz="1300">
              <a:latin typeface="ＭＳ Ｐゴシック" panose="020B0600070205080204" pitchFamily="50" charset="-128"/>
              <a:ea typeface="ＭＳ Ｐゴシック" panose="020B0600070205080204" pitchFamily="50" charset="-128"/>
            </a:rPr>
            <a:t>簡易水道事業に係る償還費の減に伴う水道事業会計への繰出金の減等により、補助費等に係る経常経費充当一般財源が約</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億円の減となり、比率は前年度比</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ポイント減となっている。</a:t>
          </a:r>
        </a:p>
        <a:p>
          <a:r>
            <a:rPr kumimoji="1" lang="ja-JP" altLang="en-US" sz="1300">
              <a:latin typeface="ＭＳ Ｐゴシック" panose="020B0600070205080204" pitchFamily="50" charset="-128"/>
              <a:ea typeface="ＭＳ Ｐゴシック" panose="020B0600070205080204" pitchFamily="50" charset="-128"/>
            </a:rPr>
            <a:t>今後も補助金交付団体の事業内容や収支報告書を精査し、補助金額の適正化に努める。</a:t>
          </a:r>
        </a:p>
      </xdr:txBody>
    </xdr:sp>
    <xdr:clientData/>
  </xdr:twoCellAnchor>
  <xdr:oneCellAnchor>
    <xdr:from>
      <xdr:col>62</xdr:col>
      <xdr:colOff>6350</xdr:colOff>
      <xdr:row>29</xdr:row>
      <xdr:rowOff>107950</xdr:rowOff>
    </xdr:from>
    <xdr:ext cx="298543" cy="225703"/>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9" name="補助費等グラフ枠">
          <a:extLst>
            <a:ext uri="{FF2B5EF4-FFF2-40B4-BE49-F238E27FC236}">
              <a16:creationId xmlns:a16="http://schemas.microsoft.com/office/drawing/2014/main" id="{00000000-0008-0000-0400-00002B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161290</xdr:rowOff>
    </xdr:from>
    <xdr:to>
      <xdr:col>82</xdr:col>
      <xdr:colOff>107950</xdr:colOff>
      <xdr:row>41</xdr:row>
      <xdr:rowOff>42418</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flipV="1">
          <a:off x="16510000" y="5819140"/>
          <a:ext cx="0" cy="12527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14495</xdr:rowOff>
    </xdr:from>
    <xdr:ext cx="762000" cy="259045"/>
    <xdr:sp macro="" textlink="">
      <xdr:nvSpPr>
        <xdr:cNvPr id="301" name="補助費等最小値テキスト">
          <a:extLst>
            <a:ext uri="{FF2B5EF4-FFF2-40B4-BE49-F238E27FC236}">
              <a16:creationId xmlns:a16="http://schemas.microsoft.com/office/drawing/2014/main" id="{00000000-0008-0000-0400-00002D010000}"/>
            </a:ext>
          </a:extLst>
        </xdr:cNvPr>
        <xdr:cNvSpPr txBox="1"/>
      </xdr:nvSpPr>
      <xdr:spPr>
        <a:xfrm>
          <a:off x="16598900" y="7043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42418</xdr:rowOff>
    </xdr:from>
    <xdr:to>
      <xdr:col>82</xdr:col>
      <xdr:colOff>196850</xdr:colOff>
      <xdr:row>41</xdr:row>
      <xdr:rowOff>42418</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6421100" y="7071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76217</xdr:rowOff>
    </xdr:from>
    <xdr:ext cx="762000" cy="259045"/>
    <xdr:sp macro="" textlink="">
      <xdr:nvSpPr>
        <xdr:cNvPr id="303" name="補助費等最大値テキスト">
          <a:extLst>
            <a:ext uri="{FF2B5EF4-FFF2-40B4-BE49-F238E27FC236}">
              <a16:creationId xmlns:a16="http://schemas.microsoft.com/office/drawing/2014/main" id="{00000000-0008-0000-0400-00002F010000}"/>
            </a:ext>
          </a:extLst>
        </xdr:cNvPr>
        <xdr:cNvSpPr txBox="1"/>
      </xdr:nvSpPr>
      <xdr:spPr>
        <a:xfrm>
          <a:off x="16598900" y="5562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161290</xdr:rowOff>
    </xdr:from>
    <xdr:to>
      <xdr:col>82</xdr:col>
      <xdr:colOff>196850</xdr:colOff>
      <xdr:row>33</xdr:row>
      <xdr:rowOff>161290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581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1270</xdr:rowOff>
    </xdr:from>
    <xdr:to>
      <xdr:col>82</xdr:col>
      <xdr:colOff>107950</xdr:colOff>
      <xdr:row>35</xdr:row>
      <xdr:rowOff>19558</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flipV="1">
          <a:off x="15671800" y="6002020"/>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148861</xdr:rowOff>
    </xdr:from>
    <xdr:ext cx="762000" cy="259045"/>
    <xdr:sp macro="" textlink="">
      <xdr:nvSpPr>
        <xdr:cNvPr id="306" name="補助費等平均値テキスト">
          <a:extLst>
            <a:ext uri="{FF2B5EF4-FFF2-40B4-BE49-F238E27FC236}">
              <a16:creationId xmlns:a16="http://schemas.microsoft.com/office/drawing/2014/main" id="{00000000-0008-0000-0400-000032010000}"/>
            </a:ext>
          </a:extLst>
        </xdr:cNvPr>
        <xdr:cNvSpPr txBox="1"/>
      </xdr:nvSpPr>
      <xdr:spPr>
        <a:xfrm>
          <a:off x="16598900" y="63210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5334</xdr:rowOff>
    </xdr:from>
    <xdr:to>
      <xdr:col>82</xdr:col>
      <xdr:colOff>158750</xdr:colOff>
      <xdr:row>37</xdr:row>
      <xdr:rowOff>106934</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64592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19558</xdr:rowOff>
    </xdr:from>
    <xdr:to>
      <xdr:col>78</xdr:col>
      <xdr:colOff>69850</xdr:colOff>
      <xdr:row>35</xdr:row>
      <xdr:rowOff>88138</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4782800" y="6020308"/>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9906</xdr:rowOff>
    </xdr:from>
    <xdr:to>
      <xdr:col>78</xdr:col>
      <xdr:colOff>120650</xdr:colOff>
      <xdr:row>37</xdr:row>
      <xdr:rowOff>111506</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5621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96283</xdr:rowOff>
    </xdr:from>
    <xdr:ext cx="7366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5290800" y="64399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5842</xdr:rowOff>
    </xdr:from>
    <xdr:to>
      <xdr:col>73</xdr:col>
      <xdr:colOff>180975</xdr:colOff>
      <xdr:row>35</xdr:row>
      <xdr:rowOff>88138</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3893800" y="6006592"/>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153924</xdr:rowOff>
    </xdr:from>
    <xdr:to>
      <xdr:col>74</xdr:col>
      <xdr:colOff>31750</xdr:colOff>
      <xdr:row>37</xdr:row>
      <xdr:rowOff>84074</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4732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68851</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4401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5842</xdr:rowOff>
    </xdr:from>
    <xdr:to>
      <xdr:col>69</xdr:col>
      <xdr:colOff>92075</xdr:colOff>
      <xdr:row>35</xdr:row>
      <xdr:rowOff>69850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3004800" y="6006592"/>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131064</xdr:rowOff>
    </xdr:from>
    <xdr:to>
      <xdr:col>69</xdr:col>
      <xdr:colOff>142875</xdr:colOff>
      <xdr:row>37</xdr:row>
      <xdr:rowOff>61214</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3843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45991</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3512800" y="6389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112776</xdr:rowOff>
    </xdr:from>
    <xdr:to>
      <xdr:col>65</xdr:col>
      <xdr:colOff>53975</xdr:colOff>
      <xdr:row>37</xdr:row>
      <xdr:rowOff>42926</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2954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27703</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2623800" y="6371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121920</xdr:rowOff>
    </xdr:from>
    <xdr:to>
      <xdr:col>82</xdr:col>
      <xdr:colOff>158750</xdr:colOff>
      <xdr:row>35</xdr:row>
      <xdr:rowOff>52070</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6459200" y="595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138447</xdr:rowOff>
    </xdr:from>
    <xdr:ext cx="762000" cy="259045"/>
    <xdr:sp macro="" textlink="">
      <xdr:nvSpPr>
        <xdr:cNvPr id="325" name="補助費等該当値テキスト">
          <a:extLst>
            <a:ext uri="{FF2B5EF4-FFF2-40B4-BE49-F238E27FC236}">
              <a16:creationId xmlns:a16="http://schemas.microsoft.com/office/drawing/2014/main" id="{00000000-0008-0000-0400-000045010000}"/>
            </a:ext>
          </a:extLst>
        </xdr:cNvPr>
        <xdr:cNvSpPr txBox="1"/>
      </xdr:nvSpPr>
      <xdr:spPr>
        <a:xfrm>
          <a:off x="16598900" y="5796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140208</xdr:rowOff>
    </xdr:from>
    <xdr:to>
      <xdr:col>78</xdr:col>
      <xdr:colOff>120650</xdr:colOff>
      <xdr:row>35</xdr:row>
      <xdr:rowOff>70358</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5621000" y="5969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80535</xdr:rowOff>
    </xdr:from>
    <xdr:ext cx="7366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5290800" y="57383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37338</xdr:rowOff>
    </xdr:from>
    <xdr:to>
      <xdr:col>74</xdr:col>
      <xdr:colOff>31750</xdr:colOff>
      <xdr:row>35</xdr:row>
      <xdr:rowOff>138938</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4732000" y="6038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149115</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4401800" y="5806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126492</xdr:rowOff>
    </xdr:from>
    <xdr:to>
      <xdr:col>69</xdr:col>
      <xdr:colOff>142875</xdr:colOff>
      <xdr:row>35</xdr:row>
      <xdr:rowOff>56642</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3843000" y="5955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66819</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3512800" y="5724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19050</xdr:rowOff>
    </xdr:from>
    <xdr:to>
      <xdr:col>65</xdr:col>
      <xdr:colOff>53975</xdr:colOff>
      <xdr:row>35</xdr:row>
      <xdr:rowOff>120650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2954000" y="601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130827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2623800" y="578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大分県平均、類似団体平均、全国平均のすべてを上回っている。</a:t>
          </a:r>
        </a:p>
        <a:p>
          <a:r>
            <a:rPr kumimoji="1" lang="ja-JP" altLang="en-US" sz="1200">
              <a:latin typeface="ＭＳ Ｐゴシック" panose="020B0600070205080204" pitchFamily="50" charset="-128"/>
              <a:ea typeface="ＭＳ Ｐゴシック" panose="020B0600070205080204" pitchFamily="50" charset="-128"/>
            </a:rPr>
            <a:t>合併特例事業債・臨時財政対策債等の償還費の減に伴い、公債費に係る経常経費充当一般財源は約</a:t>
          </a:r>
          <a:r>
            <a:rPr kumimoji="1" lang="en-US" altLang="ja-JP" sz="1200">
              <a:latin typeface="ＭＳ Ｐゴシック" panose="020B0600070205080204" pitchFamily="50" charset="-128"/>
              <a:ea typeface="ＭＳ Ｐゴシック" panose="020B0600070205080204" pitchFamily="50" charset="-128"/>
            </a:rPr>
            <a:t>0.4</a:t>
          </a:r>
          <a:r>
            <a:rPr kumimoji="1" lang="ja-JP" altLang="en-US" sz="1200">
              <a:latin typeface="ＭＳ Ｐゴシック" panose="020B0600070205080204" pitchFamily="50" charset="-128"/>
              <a:ea typeface="ＭＳ Ｐゴシック" panose="020B0600070205080204" pitchFamily="50" charset="-128"/>
            </a:rPr>
            <a:t>億円の減となり、比率は前年度比</a:t>
          </a:r>
          <a:r>
            <a:rPr kumimoji="1" lang="en-US" altLang="ja-JP" sz="1200">
              <a:latin typeface="ＭＳ Ｐゴシック" panose="020B0600070205080204" pitchFamily="50" charset="-128"/>
              <a:ea typeface="ＭＳ Ｐゴシック" panose="020B0600070205080204" pitchFamily="50" charset="-128"/>
            </a:rPr>
            <a:t>1.0</a:t>
          </a:r>
          <a:r>
            <a:rPr kumimoji="1" lang="ja-JP" altLang="en-US" sz="1200">
              <a:latin typeface="ＭＳ Ｐゴシック" panose="020B0600070205080204" pitchFamily="50" charset="-128"/>
              <a:ea typeface="ＭＳ Ｐゴシック" panose="020B0600070205080204" pitchFamily="50" charset="-128"/>
            </a:rPr>
            <a:t>ポイント減となっている。</a:t>
          </a:r>
        </a:p>
        <a:p>
          <a:r>
            <a:rPr kumimoji="1" lang="ja-JP" altLang="en-US" sz="1200">
              <a:latin typeface="ＭＳ Ｐゴシック" panose="020B0600070205080204" pitchFamily="50" charset="-128"/>
              <a:ea typeface="ＭＳ Ｐゴシック" panose="020B0600070205080204" pitchFamily="50" charset="-128"/>
            </a:rPr>
            <a:t>経常収支比率の公債費分は高い水準となっており、今後も大型施設（新環境センター、廃棄物運搬中継施設等）の整備による公債費の増が見込まれるため、適正な規模の事業実施により地方債発行額の抑制を図る必要がある。</a:t>
          </a:r>
        </a:p>
      </xdr:txBody>
    </xdr:sp>
    <xdr:clientData/>
  </xdr:twoCellAnchor>
  <xdr:oneCellAnchor>
    <xdr:from>
      <xdr:col>3</xdr:col>
      <xdr:colOff>123825</xdr:colOff>
      <xdr:row>69</xdr:row>
      <xdr:rowOff>107950</xdr:rowOff>
    </xdr:from>
    <xdr:ext cx="298543" cy="225703"/>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154215</xdr:rowOff>
    </xdr:from>
    <xdr:to>
      <xdr:col>24</xdr:col>
      <xdr:colOff>25400</xdr:colOff>
      <xdr:row>82</xdr:row>
      <xdr:rowOff>50800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498615"/>
          <a:ext cx="0" cy="1611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69142</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242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154215</xdr:rowOff>
    </xdr:from>
    <xdr:to>
      <xdr:col>24</xdr:col>
      <xdr:colOff>114300</xdr:colOff>
      <xdr:row>72</xdr:row>
      <xdr:rowOff>154215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498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79</xdr:row>
      <xdr:rowOff>162379</xdr:rowOff>
    </xdr:from>
    <xdr:to>
      <xdr:col>24</xdr:col>
      <xdr:colOff>25400</xdr:colOff>
      <xdr:row>80</xdr:row>
      <xdr:rowOff>99786</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987800" y="13706929"/>
          <a:ext cx="838200" cy="108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90006</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1202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73479</xdr:rowOff>
    </xdr:from>
    <xdr:to>
      <xdr:col>24</xdr:col>
      <xdr:colOff>76200</xdr:colOff>
      <xdr:row>78</xdr:row>
      <xdr:rowOff>3629</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275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140607</xdr:rowOff>
    </xdr:from>
    <xdr:to>
      <xdr:col>19</xdr:col>
      <xdr:colOff>187325</xdr:colOff>
      <xdr:row>80</xdr:row>
      <xdr:rowOff>99786</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3098800" y="13685157"/>
          <a:ext cx="889000" cy="130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117021</xdr:rowOff>
    </xdr:from>
    <xdr:to>
      <xdr:col>20</xdr:col>
      <xdr:colOff>38100</xdr:colOff>
      <xdr:row>78</xdr:row>
      <xdr:rowOff>47171</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31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57348</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0875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79</xdr:row>
      <xdr:rowOff>97064</xdr:rowOff>
    </xdr:from>
    <xdr:to>
      <xdr:col>15</xdr:col>
      <xdr:colOff>98425</xdr:colOff>
      <xdr:row>79</xdr:row>
      <xdr:rowOff>140607</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3641614"/>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106136</xdr:rowOff>
    </xdr:from>
    <xdr:to>
      <xdr:col>15</xdr:col>
      <xdr:colOff>149225</xdr:colOff>
      <xdr:row>78</xdr:row>
      <xdr:rowOff>36286</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307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46463</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076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79</xdr:row>
      <xdr:rowOff>97064</xdr:rowOff>
    </xdr:from>
    <xdr:to>
      <xdr:col>11</xdr:col>
      <xdr:colOff>9525</xdr:colOff>
      <xdr:row>80</xdr:row>
      <xdr:rowOff>34471</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1320800" y="13641614"/>
          <a:ext cx="889000" cy="108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29936</xdr:rowOff>
    </xdr:from>
    <xdr:to>
      <xdr:col>11</xdr:col>
      <xdr:colOff>60325</xdr:colOff>
      <xdr:row>77</xdr:row>
      <xdr:rowOff>131536</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23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141713</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000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130629</xdr:rowOff>
    </xdr:from>
    <xdr:to>
      <xdr:col>6</xdr:col>
      <xdr:colOff>171450</xdr:colOff>
      <xdr:row>79</xdr:row>
      <xdr:rowOff>60779</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503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70956</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2726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79</xdr:row>
      <xdr:rowOff>111579</xdr:rowOff>
    </xdr:from>
    <xdr:to>
      <xdr:col>24</xdr:col>
      <xdr:colOff>76200</xdr:colOff>
      <xdr:row>80</xdr:row>
      <xdr:rowOff>41729</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3656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79</xdr:row>
      <xdr:rowOff>83656</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36282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80</xdr:row>
      <xdr:rowOff>48986</xdr:rowOff>
    </xdr:from>
    <xdr:to>
      <xdr:col>20</xdr:col>
      <xdr:colOff>38100</xdr:colOff>
      <xdr:row>80</xdr:row>
      <xdr:rowOff>150586</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764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80</xdr:row>
      <xdr:rowOff>135363</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38513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79</xdr:row>
      <xdr:rowOff>89807</xdr:rowOff>
    </xdr:from>
    <xdr:to>
      <xdr:col>15</xdr:col>
      <xdr:colOff>149225</xdr:colOff>
      <xdr:row>80</xdr:row>
      <xdr:rowOff>19957</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634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80</xdr:row>
      <xdr:rowOff>4734</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3720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79</xdr:row>
      <xdr:rowOff>46264</xdr:rowOff>
    </xdr:from>
    <xdr:to>
      <xdr:col>11</xdr:col>
      <xdr:colOff>60325</xdr:colOff>
      <xdr:row>79</xdr:row>
      <xdr:rowOff>147864</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3590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132641</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3677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155121</xdr:rowOff>
    </xdr:from>
    <xdr:to>
      <xdr:col>6</xdr:col>
      <xdr:colOff>171450</xdr:colOff>
      <xdr:row>80</xdr:row>
      <xdr:rowOff>85271</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699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80</xdr:row>
      <xdr:rowOff>70048</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3786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大分県平均、類似団体平均、全国平均のすべてを下回っている。</a:t>
          </a:r>
        </a:p>
        <a:p>
          <a:r>
            <a:rPr kumimoji="1" lang="ja-JP" altLang="en-US" sz="1200">
              <a:latin typeface="ＭＳ Ｐゴシック" panose="020B0600070205080204" pitchFamily="50" charset="-128"/>
              <a:ea typeface="ＭＳ Ｐゴシック" panose="020B0600070205080204" pitchFamily="50" charset="-128"/>
            </a:rPr>
            <a:t>市民税・固定資産税等の市税や地方特例交付金等の増に伴い、経常一般財源は約</a:t>
          </a:r>
          <a:r>
            <a:rPr kumimoji="1" lang="en-US" altLang="ja-JP" sz="1200">
              <a:latin typeface="ＭＳ Ｐゴシック" panose="020B0600070205080204" pitchFamily="50" charset="-128"/>
              <a:ea typeface="ＭＳ Ｐゴシック" panose="020B0600070205080204" pitchFamily="50" charset="-128"/>
            </a:rPr>
            <a:t>1.6</a:t>
          </a:r>
          <a:r>
            <a:rPr kumimoji="1" lang="ja-JP" altLang="en-US" sz="1200">
              <a:latin typeface="ＭＳ Ｐゴシック" panose="020B0600070205080204" pitchFamily="50" charset="-128"/>
              <a:ea typeface="ＭＳ Ｐゴシック" panose="020B0600070205080204" pitchFamily="50" charset="-128"/>
            </a:rPr>
            <a:t>億円の増となったものの、人件費や扶助費等の義務的経費は削減が難しく、今後も経常経費充当一般財源の増加または高止まりが見込まれる。</a:t>
          </a:r>
        </a:p>
        <a:p>
          <a:r>
            <a:rPr kumimoji="1" lang="ja-JP" altLang="en-US" sz="1200">
              <a:latin typeface="ＭＳ Ｐゴシック" panose="020B0600070205080204" pitchFamily="50" charset="-128"/>
              <a:ea typeface="ＭＳ Ｐゴシック" panose="020B0600070205080204" pitchFamily="50" charset="-128"/>
            </a:rPr>
            <a:t>持続的な財政運営を行うため、第</a:t>
          </a:r>
          <a:r>
            <a:rPr kumimoji="1" lang="en-US" altLang="ja-JP" sz="1200">
              <a:latin typeface="ＭＳ Ｐゴシック" panose="020B0600070205080204" pitchFamily="50" charset="-128"/>
              <a:ea typeface="ＭＳ Ｐゴシック" panose="020B0600070205080204" pitchFamily="50" charset="-128"/>
            </a:rPr>
            <a:t>5</a:t>
          </a:r>
          <a:r>
            <a:rPr kumimoji="1" lang="ja-JP" altLang="en-US" sz="1200">
              <a:latin typeface="ＭＳ Ｐゴシック" panose="020B0600070205080204" pitchFamily="50" charset="-128"/>
              <a:ea typeface="ＭＳ Ｐゴシック" panose="020B0600070205080204" pitchFamily="50" charset="-128"/>
            </a:rPr>
            <a:t>次行財政改革推進計画に示された目標の達成に向けた取り組みを実施し、引き続き経常経費の削減に努める。</a:t>
          </a: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3556</xdr:rowOff>
    </xdr:from>
    <xdr:to>
      <xdr:col>82</xdr:col>
      <xdr:colOff>107950</xdr:colOff>
      <xdr:row>81</xdr:row>
      <xdr:rowOff>170435</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690856"/>
          <a:ext cx="0" cy="1367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142512</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4029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170435</xdr:rowOff>
    </xdr:from>
    <xdr:to>
      <xdr:col>82</xdr:col>
      <xdr:colOff>196850</xdr:colOff>
      <xdr:row>81</xdr:row>
      <xdr:rowOff>170435</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4057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89933</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434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3556</xdr:rowOff>
    </xdr:from>
    <xdr:to>
      <xdr:col>82</xdr:col>
      <xdr:colOff>196850</xdr:colOff>
      <xdr:row>74</xdr:row>
      <xdr:rowOff>3556</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690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74422</xdr:rowOff>
    </xdr:from>
    <xdr:to>
      <xdr:col>82</xdr:col>
      <xdr:colOff>107950</xdr:colOff>
      <xdr:row>77</xdr:row>
      <xdr:rowOff>101854</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5671800" y="13276072"/>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114571</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33162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142494</xdr:rowOff>
    </xdr:from>
    <xdr:to>
      <xdr:col>82</xdr:col>
      <xdr:colOff>158750</xdr:colOff>
      <xdr:row>78</xdr:row>
      <xdr:rowOff>72644</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34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74422</xdr:rowOff>
    </xdr:from>
    <xdr:to>
      <xdr:col>78</xdr:col>
      <xdr:colOff>69850</xdr:colOff>
      <xdr:row>77</xdr:row>
      <xdr:rowOff>88137</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4782800" y="13276072"/>
          <a:ext cx="8890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92202</xdr:rowOff>
    </xdr:from>
    <xdr:to>
      <xdr:col>78</xdr:col>
      <xdr:colOff>120650</xdr:colOff>
      <xdr:row>78</xdr:row>
      <xdr:rowOff>22352</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293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7129</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33802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156718</xdr:rowOff>
    </xdr:from>
    <xdr:to>
      <xdr:col>73</xdr:col>
      <xdr:colOff>180975</xdr:colOff>
      <xdr:row>77</xdr:row>
      <xdr:rowOff>88137</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3893800" y="13015468"/>
          <a:ext cx="889000" cy="274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23622</xdr:rowOff>
    </xdr:from>
    <xdr:to>
      <xdr:col>74</xdr:col>
      <xdr:colOff>31750</xdr:colOff>
      <xdr:row>77</xdr:row>
      <xdr:rowOff>125222</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2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135399</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2994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156718</xdr:rowOff>
    </xdr:from>
    <xdr:to>
      <xdr:col>69</xdr:col>
      <xdr:colOff>92075</xdr:colOff>
      <xdr:row>76</xdr:row>
      <xdr:rowOff>168148</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3004800" y="13015468"/>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39624</xdr:rowOff>
    </xdr:from>
    <xdr:to>
      <xdr:col>69</xdr:col>
      <xdr:colOff>142875</xdr:colOff>
      <xdr:row>76</xdr:row>
      <xdr:rowOff>141224</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3069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126001</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3156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117348</xdr:rowOff>
    </xdr:from>
    <xdr:to>
      <xdr:col>65</xdr:col>
      <xdr:colOff>53975</xdr:colOff>
      <xdr:row>77</xdr:row>
      <xdr:rowOff>47498</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14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57675</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2916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51054</xdr:rowOff>
    </xdr:from>
    <xdr:to>
      <xdr:col>82</xdr:col>
      <xdr:colOff>158750</xdr:colOff>
      <xdr:row>77</xdr:row>
      <xdr:rowOff>152654</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3252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67581</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3097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23622</xdr:rowOff>
    </xdr:from>
    <xdr:to>
      <xdr:col>78</xdr:col>
      <xdr:colOff>120650</xdr:colOff>
      <xdr:row>77</xdr:row>
      <xdr:rowOff>125222</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3225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135399</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29941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37337</xdr:rowOff>
    </xdr:from>
    <xdr:to>
      <xdr:col>74</xdr:col>
      <xdr:colOff>31750</xdr:colOff>
      <xdr:row>77</xdr:row>
      <xdr:rowOff>138937</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323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123714</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3325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105918</xdr:rowOff>
    </xdr:from>
    <xdr:to>
      <xdr:col>69</xdr:col>
      <xdr:colOff>142875</xdr:colOff>
      <xdr:row>76</xdr:row>
      <xdr:rowOff>36069</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296466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46245</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2733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117348</xdr:rowOff>
    </xdr:from>
    <xdr:to>
      <xdr:col>65</xdr:col>
      <xdr:colOff>53975</xdr:colOff>
      <xdr:row>77</xdr:row>
      <xdr:rowOff>47498</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3147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32275</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3233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大分県由布市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a:extLst>
            <a:ext uri="{FF2B5EF4-FFF2-40B4-BE49-F238E27FC236}">
              <a16:creationId xmlns:a16="http://schemas.microsoft.com/office/drawing/2014/main" id="{00000000-0008-0000-0500-00002A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id="{00000000-0008-0000-0500-00002B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111211</xdr:rowOff>
    </xdr:from>
    <xdr:to>
      <xdr:col>29</xdr:col>
      <xdr:colOff>127000</xdr:colOff>
      <xdr:row>18</xdr:row>
      <xdr:rowOff>144263</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flipV="1">
          <a:off x="5651500" y="2044786"/>
          <a:ext cx="0" cy="123320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116340</xdr:rowOff>
    </xdr:from>
    <xdr:ext cx="762000" cy="259045"/>
    <xdr:sp macro="" textlink="">
      <xdr:nvSpPr>
        <xdr:cNvPr id="45" name="人口1人当たり決算額の推移最小値テキスト130">
          <a:extLst>
            <a:ext uri="{FF2B5EF4-FFF2-40B4-BE49-F238E27FC236}">
              <a16:creationId xmlns:a16="http://schemas.microsoft.com/office/drawing/2014/main" id="{00000000-0008-0000-0500-00002D000000}"/>
            </a:ext>
          </a:extLst>
        </xdr:cNvPr>
        <xdr:cNvSpPr txBox="1"/>
      </xdr:nvSpPr>
      <xdr:spPr>
        <a:xfrm>
          <a:off x="5740400" y="3250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144263</xdr:rowOff>
    </xdr:from>
    <xdr:to>
      <xdr:col>30</xdr:col>
      <xdr:colOff>25400</xdr:colOff>
      <xdr:row>18</xdr:row>
      <xdr:rowOff>144263</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327798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26138</xdr:rowOff>
    </xdr:from>
    <xdr:ext cx="762000" cy="259045"/>
    <xdr:sp macro="" textlink="">
      <xdr:nvSpPr>
        <xdr:cNvPr id="47" name="人口1人当たり決算額の推移最大値テキスト130">
          <a:extLst>
            <a:ext uri="{FF2B5EF4-FFF2-40B4-BE49-F238E27FC236}">
              <a16:creationId xmlns:a16="http://schemas.microsoft.com/office/drawing/2014/main" id="{00000000-0008-0000-0500-00002F000000}"/>
            </a:ext>
          </a:extLst>
        </xdr:cNvPr>
        <xdr:cNvSpPr txBox="1"/>
      </xdr:nvSpPr>
      <xdr:spPr>
        <a:xfrm>
          <a:off x="5740400" y="1788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396,644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111211</xdr:rowOff>
    </xdr:from>
    <xdr:to>
      <xdr:col>30</xdr:col>
      <xdr:colOff>25400</xdr:colOff>
      <xdr:row>11</xdr:row>
      <xdr:rowOff>111211</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a:off x="5562600" y="20447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147254</xdr:rowOff>
    </xdr:from>
    <xdr:to>
      <xdr:col>29</xdr:col>
      <xdr:colOff>127000</xdr:colOff>
      <xdr:row>17</xdr:row>
      <xdr:rowOff>170468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003800" y="3109529"/>
          <a:ext cx="647700" cy="2321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132031</xdr:rowOff>
    </xdr:from>
    <xdr:ext cx="762000" cy="259045"/>
    <xdr:sp macro="" textlink="">
      <xdr:nvSpPr>
        <xdr:cNvPr id="50" name="人口1人当たり決算額の推移平均値テキスト130">
          <a:extLst>
            <a:ext uri="{FF2B5EF4-FFF2-40B4-BE49-F238E27FC236}">
              <a16:creationId xmlns:a16="http://schemas.microsoft.com/office/drawing/2014/main" id="{00000000-0008-0000-0500-000032000000}"/>
            </a:ext>
          </a:extLst>
        </xdr:cNvPr>
        <xdr:cNvSpPr txBox="1"/>
      </xdr:nvSpPr>
      <xdr:spPr>
        <a:xfrm>
          <a:off x="5740400" y="30943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115207</xdr:rowOff>
    </xdr:from>
    <xdr:to>
      <xdr:col>29</xdr:col>
      <xdr:colOff>177800</xdr:colOff>
      <xdr:row>18</xdr:row>
      <xdr:rowOff>45357</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5600700" y="307748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170468</xdr:rowOff>
    </xdr:from>
    <xdr:to>
      <xdr:col>26</xdr:col>
      <xdr:colOff>50800</xdr:colOff>
      <xdr:row>18</xdr:row>
      <xdr:rowOff>14075</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4305300" y="3132743"/>
          <a:ext cx="698500" cy="150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148464</xdr:rowOff>
    </xdr:from>
    <xdr:to>
      <xdr:col>26</xdr:col>
      <xdr:colOff>101600</xdr:colOff>
      <xdr:row>18</xdr:row>
      <xdr:rowOff>78614</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953000" y="31107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63391</xdr:rowOff>
    </xdr:from>
    <xdr:ext cx="7366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4622800" y="31971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14075</xdr:rowOff>
    </xdr:from>
    <xdr:to>
      <xdr:col>22</xdr:col>
      <xdr:colOff>114300</xdr:colOff>
      <xdr:row>18</xdr:row>
      <xdr:rowOff>20442</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3606800" y="3147800"/>
          <a:ext cx="698500" cy="63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157037</xdr:rowOff>
    </xdr:from>
    <xdr:to>
      <xdr:col>22</xdr:col>
      <xdr:colOff>165100</xdr:colOff>
      <xdr:row>18</xdr:row>
      <xdr:rowOff>87187</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254500" y="31193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71964</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924300" y="3205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20442</xdr:rowOff>
    </xdr:from>
    <xdr:to>
      <xdr:col>18</xdr:col>
      <xdr:colOff>177800</xdr:colOff>
      <xdr:row>18</xdr:row>
      <xdr:rowOff>21402</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2908300" y="3154167"/>
          <a:ext cx="698500" cy="9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161620</xdr:rowOff>
    </xdr:from>
    <xdr:to>
      <xdr:col>19</xdr:col>
      <xdr:colOff>38100</xdr:colOff>
      <xdr:row>18</xdr:row>
      <xdr:rowOff>91770</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3556000" y="31238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76547</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225800" y="3210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122728</xdr:rowOff>
    </xdr:from>
    <xdr:to>
      <xdr:col>15</xdr:col>
      <xdr:colOff>101600</xdr:colOff>
      <xdr:row>18</xdr:row>
      <xdr:rowOff>52878</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2857500" y="308500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63055</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2527300" y="28538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96454</xdr:rowOff>
    </xdr:from>
    <xdr:to>
      <xdr:col>29</xdr:col>
      <xdr:colOff>177800</xdr:colOff>
      <xdr:row>18</xdr:row>
      <xdr:rowOff>26604</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5600700" y="30587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112981</xdr:rowOff>
    </xdr:from>
    <xdr:ext cx="762000" cy="259045"/>
    <xdr:sp macro="" textlink="">
      <xdr:nvSpPr>
        <xdr:cNvPr id="69" name="人口1人当たり決算額の推移該当値テキスト130">
          <a:extLst>
            <a:ext uri="{FF2B5EF4-FFF2-40B4-BE49-F238E27FC236}">
              <a16:creationId xmlns:a16="http://schemas.microsoft.com/office/drawing/2014/main" id="{00000000-0008-0000-0500-000045000000}"/>
            </a:ext>
          </a:extLst>
        </xdr:cNvPr>
        <xdr:cNvSpPr txBox="1"/>
      </xdr:nvSpPr>
      <xdr:spPr>
        <a:xfrm>
          <a:off x="5740400" y="2903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119668</xdr:rowOff>
    </xdr:from>
    <xdr:to>
      <xdr:col>26</xdr:col>
      <xdr:colOff>101600</xdr:colOff>
      <xdr:row>18</xdr:row>
      <xdr:rowOff>49818</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953000" y="30819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59995</xdr:rowOff>
    </xdr:from>
    <xdr:ext cx="7366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4622800" y="28508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134725</xdr:rowOff>
    </xdr:from>
    <xdr:to>
      <xdr:col>22</xdr:col>
      <xdr:colOff>165100</xdr:colOff>
      <xdr:row>18</xdr:row>
      <xdr:rowOff>64875</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4254500" y="309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75052</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924300" y="286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141092</xdr:rowOff>
    </xdr:from>
    <xdr:to>
      <xdr:col>19</xdr:col>
      <xdr:colOff>38100</xdr:colOff>
      <xdr:row>18</xdr:row>
      <xdr:rowOff>71242</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3556000" y="31033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81419</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3225800" y="2872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142052</xdr:rowOff>
    </xdr:from>
    <xdr:to>
      <xdr:col>15</xdr:col>
      <xdr:colOff>101600</xdr:colOff>
      <xdr:row>18</xdr:row>
      <xdr:rowOff>72202</xdr:rowOff>
    </xdr:to>
    <xdr:sp macro="" textlink="">
      <xdr:nvSpPr>
        <xdr:cNvPr id="76" name="楕円 75">
          <a:extLst>
            <a:ext uri="{FF2B5EF4-FFF2-40B4-BE49-F238E27FC236}">
              <a16:creationId xmlns:a16="http://schemas.microsoft.com/office/drawing/2014/main" id="{00000000-0008-0000-0500-00004C000000}"/>
            </a:ext>
          </a:extLst>
        </xdr:cNvPr>
        <xdr:cNvSpPr/>
      </xdr:nvSpPr>
      <xdr:spPr bwMode="auto">
        <a:xfrm>
          <a:off x="2857500" y="31043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56979</xdr:rowOff>
    </xdr:from>
    <xdr:ext cx="762000" cy="259045"/>
    <xdr:sp macro="" textlink="">
      <xdr:nvSpPr>
        <xdr:cNvPr id="77" name="テキスト ボックス 76">
          <a:extLst>
            <a:ext uri="{FF2B5EF4-FFF2-40B4-BE49-F238E27FC236}">
              <a16:creationId xmlns:a16="http://schemas.microsoft.com/office/drawing/2014/main" id="{00000000-0008-0000-0500-00004D000000}"/>
            </a:ext>
          </a:extLst>
        </xdr:cNvPr>
        <xdr:cNvSpPr txBox="1"/>
      </xdr:nvSpPr>
      <xdr:spPr>
        <a:xfrm>
          <a:off x="2527300" y="3190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id="{00000000-0008-0000-0500-00004F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id="{00000000-0008-0000-0500-000058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id="{00000000-0008-0000-0500-000059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id="{00000000-0008-0000-0500-00005A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89567</xdr:rowOff>
    </xdr:from>
    <xdr:to>
      <xdr:col>29</xdr:col>
      <xdr:colOff>127000</xdr:colOff>
      <xdr:row>38</xdr:row>
      <xdr:rowOff>36170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014117"/>
          <a:ext cx="0" cy="148965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8247</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475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36170</xdr:rowOff>
    </xdr:from>
    <xdr:to>
      <xdr:col>30</xdr:col>
      <xdr:colOff>25400</xdr:colOff>
      <xdr:row>38</xdr:row>
      <xdr:rowOff>36170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5037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4494</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757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89567</xdr:rowOff>
    </xdr:from>
    <xdr:to>
      <xdr:col>30</xdr:col>
      <xdr:colOff>25400</xdr:colOff>
      <xdr:row>33</xdr:row>
      <xdr:rowOff>89567</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01411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15539</xdr:rowOff>
    </xdr:from>
    <xdr:to>
      <xdr:col>29</xdr:col>
      <xdr:colOff>127000</xdr:colOff>
      <xdr:row>37</xdr:row>
      <xdr:rowOff>31197</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7140239"/>
          <a:ext cx="647700" cy="156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307268</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91761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119291</xdr:rowOff>
    </xdr:from>
    <xdr:to>
      <xdr:col>29</xdr:col>
      <xdr:colOff>177800</xdr:colOff>
      <xdr:row>37</xdr:row>
      <xdr:rowOff>49441</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70725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15539</xdr:rowOff>
    </xdr:from>
    <xdr:to>
      <xdr:col>26</xdr:col>
      <xdr:colOff>50800</xdr:colOff>
      <xdr:row>37</xdr:row>
      <xdr:rowOff>56934</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7140239"/>
          <a:ext cx="698500" cy="4139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116091</xdr:rowOff>
    </xdr:from>
    <xdr:to>
      <xdr:col>26</xdr:col>
      <xdr:colOff>101600</xdr:colOff>
      <xdr:row>37</xdr:row>
      <xdr:rowOff>46241</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70693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227868</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8382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56934</xdr:rowOff>
    </xdr:from>
    <xdr:to>
      <xdr:col>22</xdr:col>
      <xdr:colOff>114300</xdr:colOff>
      <xdr:row>37</xdr:row>
      <xdr:rowOff>61735</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7181634"/>
          <a:ext cx="698500" cy="48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134512</xdr:rowOff>
    </xdr:from>
    <xdr:to>
      <xdr:col>22</xdr:col>
      <xdr:colOff>165100</xdr:colOff>
      <xdr:row>37</xdr:row>
      <xdr:rowOff>64662</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70877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246289</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8566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61735</xdr:rowOff>
    </xdr:from>
    <xdr:to>
      <xdr:col>18</xdr:col>
      <xdr:colOff>177800</xdr:colOff>
      <xdr:row>37</xdr:row>
      <xdr:rowOff>114122</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7186435"/>
          <a:ext cx="698500" cy="523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144856</xdr:rowOff>
    </xdr:from>
    <xdr:to>
      <xdr:col>19</xdr:col>
      <xdr:colOff>38100</xdr:colOff>
      <xdr:row>37</xdr:row>
      <xdr:rowOff>75006</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70981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256633</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8669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75114</xdr:rowOff>
    </xdr:from>
    <xdr:to>
      <xdr:col>15</xdr:col>
      <xdr:colOff>101600</xdr:colOff>
      <xdr:row>37</xdr:row>
      <xdr:rowOff>5264</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70283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186891</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797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151847</xdr:rowOff>
    </xdr:from>
    <xdr:to>
      <xdr:col>29</xdr:col>
      <xdr:colOff>177800</xdr:colOff>
      <xdr:row>37</xdr:row>
      <xdr:rowOff>81997</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71050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123924</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70771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136189</xdr:rowOff>
    </xdr:from>
    <xdr:to>
      <xdr:col>26</xdr:col>
      <xdr:colOff>101600</xdr:colOff>
      <xdr:row>37</xdr:row>
      <xdr:rowOff>66339</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70894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51116</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71758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6134</xdr:rowOff>
    </xdr:from>
    <xdr:to>
      <xdr:col>22</xdr:col>
      <xdr:colOff>165100</xdr:colOff>
      <xdr:row>37</xdr:row>
      <xdr:rowOff>107734</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71308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92511</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7217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10935</xdr:rowOff>
    </xdr:from>
    <xdr:to>
      <xdr:col>19</xdr:col>
      <xdr:colOff>38100</xdr:colOff>
      <xdr:row>37</xdr:row>
      <xdr:rowOff>112535</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71356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97312</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72220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63322</xdr:rowOff>
    </xdr:from>
    <xdr:to>
      <xdr:col>15</xdr:col>
      <xdr:colOff>101600</xdr:colOff>
      <xdr:row>37</xdr:row>
      <xdr:rowOff>164922</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71880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149699</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7274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大分県由布市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33,521
32,748
319.32
24,724,912
23,687,428
658,684
11,556,888
20,742,090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7.4
36.9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00000000-0008-0000-06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93694</xdr:rowOff>
    </xdr:from>
    <xdr:to>
      <xdr:col>24</xdr:col>
      <xdr:colOff>62865</xdr:colOff>
      <xdr:row>38</xdr:row>
      <xdr:rowOff>3138</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flipV="1">
          <a:off x="4633595" y="5237194"/>
          <a:ext cx="1270" cy="12810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6965</xdr:rowOff>
    </xdr:from>
    <xdr:ext cx="534377" cy="259045"/>
    <xdr:sp macro="" textlink="">
      <xdr:nvSpPr>
        <xdr:cNvPr id="56" name="人件費最小値テキスト">
          <a:extLst>
            <a:ext uri="{FF2B5EF4-FFF2-40B4-BE49-F238E27FC236}">
              <a16:creationId xmlns:a16="http://schemas.microsoft.com/office/drawing/2014/main" id="{00000000-0008-0000-0600-000038000000}"/>
            </a:ext>
          </a:extLst>
        </xdr:cNvPr>
        <xdr:cNvSpPr txBox="1"/>
      </xdr:nvSpPr>
      <xdr:spPr>
        <a:xfrm>
          <a:off x="4686300" y="6522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3138</xdr:rowOff>
    </xdr:from>
    <xdr:to>
      <xdr:col>24</xdr:col>
      <xdr:colOff>152400</xdr:colOff>
      <xdr:row>38</xdr:row>
      <xdr:rowOff>3138</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6518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40371</xdr:rowOff>
    </xdr:from>
    <xdr:ext cx="599010" cy="259045"/>
    <xdr:sp macro="" textlink="">
      <xdr:nvSpPr>
        <xdr:cNvPr id="58" name="人件費最大値テキスト">
          <a:extLst>
            <a:ext uri="{FF2B5EF4-FFF2-40B4-BE49-F238E27FC236}">
              <a16:creationId xmlns:a16="http://schemas.microsoft.com/office/drawing/2014/main" id="{00000000-0008-0000-0600-00003A000000}"/>
            </a:ext>
          </a:extLst>
        </xdr:cNvPr>
        <xdr:cNvSpPr txBox="1"/>
      </xdr:nvSpPr>
      <xdr:spPr>
        <a:xfrm>
          <a:off x="4686300" y="5012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392,075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93694</xdr:rowOff>
    </xdr:from>
    <xdr:to>
      <xdr:col>24</xdr:col>
      <xdr:colOff>152400</xdr:colOff>
      <xdr:row>30</xdr:row>
      <xdr:rowOff>93694</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5237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122570</xdr:rowOff>
    </xdr:from>
    <xdr:to>
      <xdr:col>24</xdr:col>
      <xdr:colOff>63500</xdr:colOff>
      <xdr:row>36</xdr:row>
      <xdr:rowOff>138961</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flipV="1">
          <a:off x="3797300" y="6294770"/>
          <a:ext cx="838200" cy="16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109069</xdr:rowOff>
    </xdr:from>
    <xdr:ext cx="534377" cy="259045"/>
    <xdr:sp macro="" textlink="">
      <xdr:nvSpPr>
        <xdr:cNvPr id="61" name="人件費平均値テキスト">
          <a:extLst>
            <a:ext uri="{FF2B5EF4-FFF2-40B4-BE49-F238E27FC236}">
              <a16:creationId xmlns:a16="http://schemas.microsoft.com/office/drawing/2014/main" id="{00000000-0008-0000-0600-00003D000000}"/>
            </a:ext>
          </a:extLst>
        </xdr:cNvPr>
        <xdr:cNvSpPr txBox="1"/>
      </xdr:nvSpPr>
      <xdr:spPr>
        <a:xfrm>
          <a:off x="4686300" y="62812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130642</xdr:rowOff>
    </xdr:from>
    <xdr:to>
      <xdr:col>24</xdr:col>
      <xdr:colOff>114300</xdr:colOff>
      <xdr:row>37</xdr:row>
      <xdr:rowOff>60792</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4584700" y="6302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138961</xdr:rowOff>
    </xdr:from>
    <xdr:to>
      <xdr:col>19</xdr:col>
      <xdr:colOff>177800</xdr:colOff>
      <xdr:row>36</xdr:row>
      <xdr:rowOff>159462</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2908300" y="6311161"/>
          <a:ext cx="889000" cy="20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162342</xdr:rowOff>
    </xdr:from>
    <xdr:to>
      <xdr:col>20</xdr:col>
      <xdr:colOff>38100</xdr:colOff>
      <xdr:row>37</xdr:row>
      <xdr:rowOff>92492</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3746500" y="6334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83619</xdr:rowOff>
    </xdr:from>
    <xdr:ext cx="534377" cy="259045"/>
    <xdr:sp macro="" textlink="">
      <xdr:nvSpPr>
        <xdr:cNvPr id="65" name="テキスト ボックス 64">
          <a:extLst>
            <a:ext uri="{FF2B5EF4-FFF2-40B4-BE49-F238E27FC236}">
              <a16:creationId xmlns:a16="http://schemas.microsoft.com/office/drawing/2014/main" id="{00000000-0008-0000-0600-000041000000}"/>
            </a:ext>
          </a:extLst>
        </xdr:cNvPr>
        <xdr:cNvSpPr txBox="1"/>
      </xdr:nvSpPr>
      <xdr:spPr>
        <a:xfrm>
          <a:off x="3530111" y="6427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159462</xdr:rowOff>
    </xdr:from>
    <xdr:to>
      <xdr:col>15</xdr:col>
      <xdr:colOff>50800</xdr:colOff>
      <xdr:row>36</xdr:row>
      <xdr:rowOff>166358</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019300" y="6331662"/>
          <a:ext cx="889000" cy="6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165020</xdr:rowOff>
    </xdr:from>
    <xdr:to>
      <xdr:col>15</xdr:col>
      <xdr:colOff>101600</xdr:colOff>
      <xdr:row>37</xdr:row>
      <xdr:rowOff>95170</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2857500" y="6337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86297</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2641111" y="6429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166358</xdr:rowOff>
    </xdr:from>
    <xdr:to>
      <xdr:col>10</xdr:col>
      <xdr:colOff>114300</xdr:colOff>
      <xdr:row>37</xdr:row>
      <xdr:rowOff>7805</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1130300" y="6338558"/>
          <a:ext cx="889000" cy="12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167950</xdr:rowOff>
    </xdr:from>
    <xdr:to>
      <xdr:col>10</xdr:col>
      <xdr:colOff>165100</xdr:colOff>
      <xdr:row>37</xdr:row>
      <xdr:rowOff>98100</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968500" y="634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89227</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1752111" y="6432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126326</xdr:rowOff>
    </xdr:from>
    <xdr:to>
      <xdr:col>6</xdr:col>
      <xdr:colOff>38100</xdr:colOff>
      <xdr:row>37</xdr:row>
      <xdr:rowOff>56476</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079500" y="6298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73003</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830795" y="6073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71770</xdr:rowOff>
    </xdr:from>
    <xdr:to>
      <xdr:col>24</xdr:col>
      <xdr:colOff>114300</xdr:colOff>
      <xdr:row>37</xdr:row>
      <xdr:rowOff>1920</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4584700" y="6243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94647</xdr:rowOff>
    </xdr:from>
    <xdr:ext cx="599010" cy="259045"/>
    <xdr:sp macro="" textlink="">
      <xdr:nvSpPr>
        <xdr:cNvPr id="80" name="人件費該当値テキスト">
          <a:extLst>
            <a:ext uri="{FF2B5EF4-FFF2-40B4-BE49-F238E27FC236}">
              <a16:creationId xmlns:a16="http://schemas.microsoft.com/office/drawing/2014/main" id="{00000000-0008-0000-0600-000050000000}"/>
            </a:ext>
          </a:extLst>
        </xdr:cNvPr>
        <xdr:cNvSpPr txBox="1"/>
      </xdr:nvSpPr>
      <xdr:spPr>
        <a:xfrm>
          <a:off x="4686300" y="6095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88161</xdr:rowOff>
    </xdr:from>
    <xdr:to>
      <xdr:col>20</xdr:col>
      <xdr:colOff>38100</xdr:colOff>
      <xdr:row>37</xdr:row>
      <xdr:rowOff>18311</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3746500" y="6260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34838</xdr:rowOff>
    </xdr:from>
    <xdr:ext cx="599010"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3497795" y="6035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108662</xdr:rowOff>
    </xdr:from>
    <xdr:to>
      <xdr:col>15</xdr:col>
      <xdr:colOff>101600</xdr:colOff>
      <xdr:row>37</xdr:row>
      <xdr:rowOff>38812</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2857500" y="6280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55339</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2608795" y="60560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115558</xdr:rowOff>
    </xdr:from>
    <xdr:to>
      <xdr:col>10</xdr:col>
      <xdr:colOff>165100</xdr:colOff>
      <xdr:row>37</xdr:row>
      <xdr:rowOff>45708</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968500" y="6287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62235</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1719795" y="60629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128455</xdr:rowOff>
    </xdr:from>
    <xdr:to>
      <xdr:col>6</xdr:col>
      <xdr:colOff>38100</xdr:colOff>
      <xdr:row>37</xdr:row>
      <xdr:rowOff>58605</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079500" y="6300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49732</xdr:rowOff>
    </xdr:from>
    <xdr:ext cx="534377"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863111" y="6393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6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物件費グラフ枠">
          <a:extLst>
            <a:ext uri="{FF2B5EF4-FFF2-40B4-BE49-F238E27FC236}">
              <a16:creationId xmlns:a16="http://schemas.microsoft.com/office/drawing/2014/main" id="{00000000-0008-0000-06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5594</xdr:rowOff>
    </xdr:from>
    <xdr:to>
      <xdr:col>24</xdr:col>
      <xdr:colOff>62865</xdr:colOff>
      <xdr:row>57</xdr:row>
      <xdr:rowOff>111317</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flipV="1">
          <a:off x="4633595" y="8749544"/>
          <a:ext cx="1270" cy="1134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115144</xdr:rowOff>
    </xdr:from>
    <xdr:ext cx="534377" cy="259045"/>
    <xdr:sp macro="" textlink="">
      <xdr:nvSpPr>
        <xdr:cNvPr id="111" name="物件費最小値テキスト">
          <a:extLst>
            <a:ext uri="{FF2B5EF4-FFF2-40B4-BE49-F238E27FC236}">
              <a16:creationId xmlns:a16="http://schemas.microsoft.com/office/drawing/2014/main" id="{00000000-0008-0000-0600-00006F000000}"/>
            </a:ext>
          </a:extLst>
        </xdr:cNvPr>
        <xdr:cNvSpPr txBox="1"/>
      </xdr:nvSpPr>
      <xdr:spPr>
        <a:xfrm>
          <a:off x="4686300" y="9887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111317</xdr:rowOff>
    </xdr:from>
    <xdr:to>
      <xdr:col>24</xdr:col>
      <xdr:colOff>152400</xdr:colOff>
      <xdr:row>57</xdr:row>
      <xdr:rowOff>111317</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4546600" y="98839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123721</xdr:rowOff>
    </xdr:from>
    <xdr:ext cx="599010" cy="259045"/>
    <xdr:sp macro="" textlink="">
      <xdr:nvSpPr>
        <xdr:cNvPr id="113" name="物件費最大値テキスト">
          <a:extLst>
            <a:ext uri="{FF2B5EF4-FFF2-40B4-BE49-F238E27FC236}">
              <a16:creationId xmlns:a16="http://schemas.microsoft.com/office/drawing/2014/main" id="{00000000-0008-0000-0600-000071000000}"/>
            </a:ext>
          </a:extLst>
        </xdr:cNvPr>
        <xdr:cNvSpPr txBox="1"/>
      </xdr:nvSpPr>
      <xdr:spPr>
        <a:xfrm>
          <a:off x="4686300" y="8524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5594</xdr:rowOff>
    </xdr:from>
    <xdr:to>
      <xdr:col>24</xdr:col>
      <xdr:colOff>152400</xdr:colOff>
      <xdr:row>51</xdr:row>
      <xdr:rowOff>5594</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8749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93989</xdr:rowOff>
    </xdr:from>
    <xdr:to>
      <xdr:col>24</xdr:col>
      <xdr:colOff>63500</xdr:colOff>
      <xdr:row>56</xdr:row>
      <xdr:rowOff>95645</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3797300" y="9695189"/>
          <a:ext cx="838200" cy="1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48075</xdr:rowOff>
    </xdr:from>
    <xdr:ext cx="534377" cy="259045"/>
    <xdr:sp macro="" textlink="">
      <xdr:nvSpPr>
        <xdr:cNvPr id="116" name="物件費平均値テキスト">
          <a:extLst>
            <a:ext uri="{FF2B5EF4-FFF2-40B4-BE49-F238E27FC236}">
              <a16:creationId xmlns:a16="http://schemas.microsoft.com/office/drawing/2014/main" id="{00000000-0008-0000-0600-000074000000}"/>
            </a:ext>
          </a:extLst>
        </xdr:cNvPr>
        <xdr:cNvSpPr txBox="1"/>
      </xdr:nvSpPr>
      <xdr:spPr>
        <a:xfrm>
          <a:off x="4686300" y="94778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25198</xdr:rowOff>
    </xdr:from>
    <xdr:to>
      <xdr:col>24</xdr:col>
      <xdr:colOff>114300</xdr:colOff>
      <xdr:row>56</xdr:row>
      <xdr:rowOff>126798</xdr:rowOff>
    </xdr:to>
    <xdr:sp macro="" textlink="">
      <xdr:nvSpPr>
        <xdr:cNvPr id="117" name="フローチャート: 判断 116">
          <a:extLst>
            <a:ext uri="{FF2B5EF4-FFF2-40B4-BE49-F238E27FC236}">
              <a16:creationId xmlns:a16="http://schemas.microsoft.com/office/drawing/2014/main" id="{00000000-0008-0000-0600-000075000000}"/>
            </a:ext>
          </a:extLst>
        </xdr:cNvPr>
        <xdr:cNvSpPr/>
      </xdr:nvSpPr>
      <xdr:spPr>
        <a:xfrm>
          <a:off x="4584700" y="9626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93989</xdr:rowOff>
    </xdr:from>
    <xdr:to>
      <xdr:col>19</xdr:col>
      <xdr:colOff>177800</xdr:colOff>
      <xdr:row>56</xdr:row>
      <xdr:rowOff>132005</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2908300" y="9695189"/>
          <a:ext cx="889000" cy="3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41726</xdr:rowOff>
    </xdr:from>
    <xdr:to>
      <xdr:col>20</xdr:col>
      <xdr:colOff>38100</xdr:colOff>
      <xdr:row>56</xdr:row>
      <xdr:rowOff>143326</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3746500" y="964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159853</xdr:rowOff>
    </xdr:from>
    <xdr:ext cx="534377" cy="259045"/>
    <xdr:sp macro="" textlink="">
      <xdr:nvSpPr>
        <xdr:cNvPr id="120" name="テキスト ボックス 119">
          <a:extLst>
            <a:ext uri="{FF2B5EF4-FFF2-40B4-BE49-F238E27FC236}">
              <a16:creationId xmlns:a16="http://schemas.microsoft.com/office/drawing/2014/main" id="{00000000-0008-0000-0600-000078000000}"/>
            </a:ext>
          </a:extLst>
        </xdr:cNvPr>
        <xdr:cNvSpPr txBox="1"/>
      </xdr:nvSpPr>
      <xdr:spPr>
        <a:xfrm>
          <a:off x="3530111" y="9418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132005</xdr:rowOff>
    </xdr:from>
    <xdr:to>
      <xdr:col>15</xdr:col>
      <xdr:colOff>50800</xdr:colOff>
      <xdr:row>57</xdr:row>
      <xdr:rowOff>9896</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019300" y="9733205"/>
          <a:ext cx="889000" cy="49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26835</xdr:rowOff>
    </xdr:from>
    <xdr:to>
      <xdr:col>15</xdr:col>
      <xdr:colOff>101600</xdr:colOff>
      <xdr:row>56</xdr:row>
      <xdr:rowOff>128435</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2857500" y="9628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144962</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2641111" y="9403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9896</xdr:rowOff>
    </xdr:from>
    <xdr:to>
      <xdr:col>10</xdr:col>
      <xdr:colOff>114300</xdr:colOff>
      <xdr:row>57</xdr:row>
      <xdr:rowOff>39482</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1130300" y="9782546"/>
          <a:ext cx="889000" cy="29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43422</xdr:rowOff>
    </xdr:from>
    <xdr:to>
      <xdr:col>10</xdr:col>
      <xdr:colOff>165100</xdr:colOff>
      <xdr:row>56</xdr:row>
      <xdr:rowOff>145022</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1968500" y="9644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161549</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1752111" y="9419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16928</xdr:rowOff>
    </xdr:from>
    <xdr:to>
      <xdr:col>6</xdr:col>
      <xdr:colOff>38100</xdr:colOff>
      <xdr:row>56</xdr:row>
      <xdr:rowOff>118528</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079500" y="961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135055</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863111" y="9393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44845</xdr:rowOff>
    </xdr:from>
    <xdr:to>
      <xdr:col>24</xdr:col>
      <xdr:colOff>114300</xdr:colOff>
      <xdr:row>56</xdr:row>
      <xdr:rowOff>146445</xdr:rowOff>
    </xdr:to>
    <xdr:sp macro="" textlink="">
      <xdr:nvSpPr>
        <xdr:cNvPr id="134" name="楕円 133">
          <a:extLst>
            <a:ext uri="{FF2B5EF4-FFF2-40B4-BE49-F238E27FC236}">
              <a16:creationId xmlns:a16="http://schemas.microsoft.com/office/drawing/2014/main" id="{00000000-0008-0000-0600-000086000000}"/>
            </a:ext>
          </a:extLst>
        </xdr:cNvPr>
        <xdr:cNvSpPr/>
      </xdr:nvSpPr>
      <xdr:spPr>
        <a:xfrm>
          <a:off x="4584700" y="9646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23272</xdr:rowOff>
    </xdr:from>
    <xdr:ext cx="534377" cy="259045"/>
    <xdr:sp macro="" textlink="">
      <xdr:nvSpPr>
        <xdr:cNvPr id="135" name="物件費該当値テキスト">
          <a:extLst>
            <a:ext uri="{FF2B5EF4-FFF2-40B4-BE49-F238E27FC236}">
              <a16:creationId xmlns:a16="http://schemas.microsoft.com/office/drawing/2014/main" id="{00000000-0008-0000-0600-000087000000}"/>
            </a:ext>
          </a:extLst>
        </xdr:cNvPr>
        <xdr:cNvSpPr txBox="1"/>
      </xdr:nvSpPr>
      <xdr:spPr>
        <a:xfrm>
          <a:off x="4686300" y="9624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43189</xdr:rowOff>
    </xdr:from>
    <xdr:to>
      <xdr:col>20</xdr:col>
      <xdr:colOff>38100</xdr:colOff>
      <xdr:row>56</xdr:row>
      <xdr:rowOff>144789</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3746500" y="9644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135916</xdr:rowOff>
    </xdr:from>
    <xdr:ext cx="534377"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530111" y="9737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81205</xdr:rowOff>
    </xdr:from>
    <xdr:to>
      <xdr:col>15</xdr:col>
      <xdr:colOff>101600</xdr:colOff>
      <xdr:row>57</xdr:row>
      <xdr:rowOff>11355</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2857500" y="9682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2482</xdr:rowOff>
    </xdr:from>
    <xdr:ext cx="534377"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641111" y="9775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130546</xdr:rowOff>
    </xdr:from>
    <xdr:to>
      <xdr:col>10</xdr:col>
      <xdr:colOff>165100</xdr:colOff>
      <xdr:row>57</xdr:row>
      <xdr:rowOff>60696</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1968500" y="9731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51823</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1752111" y="9824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160132</xdr:rowOff>
    </xdr:from>
    <xdr:to>
      <xdr:col>6</xdr:col>
      <xdr:colOff>38100</xdr:colOff>
      <xdr:row>57</xdr:row>
      <xdr:rowOff>90282</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079500" y="9761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81409</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863111" y="9854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6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6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6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117602</xdr:rowOff>
    </xdr:from>
    <xdr:to>
      <xdr:col>24</xdr:col>
      <xdr:colOff>62865</xdr:colOff>
      <xdr:row>79</xdr:row>
      <xdr:rowOff>41763</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290552"/>
          <a:ext cx="1270" cy="12957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45590</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5901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41763</xdr:rowOff>
    </xdr:from>
    <xdr:to>
      <xdr:col>24</xdr:col>
      <xdr:colOff>152400</xdr:colOff>
      <xdr:row>79</xdr:row>
      <xdr:rowOff>41763</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5863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64279</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065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117602</xdr:rowOff>
    </xdr:from>
    <xdr:to>
      <xdr:col>24</xdr:col>
      <xdr:colOff>152400</xdr:colOff>
      <xdr:row>71</xdr:row>
      <xdr:rowOff>117602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290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79</xdr:row>
      <xdr:rowOff>10655</xdr:rowOff>
    </xdr:from>
    <xdr:to>
      <xdr:col>24</xdr:col>
      <xdr:colOff>63500</xdr:colOff>
      <xdr:row>79</xdr:row>
      <xdr:rowOff>11836</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3797300" y="13555205"/>
          <a:ext cx="838200" cy="1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34129</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2357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11252</xdr:rowOff>
    </xdr:from>
    <xdr:to>
      <xdr:col>24</xdr:col>
      <xdr:colOff>114300</xdr:colOff>
      <xdr:row>78</xdr:row>
      <xdr:rowOff>112852</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384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10655</xdr:rowOff>
    </xdr:from>
    <xdr:to>
      <xdr:col>19</xdr:col>
      <xdr:colOff>177800</xdr:colOff>
      <xdr:row>79</xdr:row>
      <xdr:rowOff>18238</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908300" y="13555205"/>
          <a:ext cx="889000" cy="7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21216</xdr:rowOff>
    </xdr:from>
    <xdr:to>
      <xdr:col>20</xdr:col>
      <xdr:colOff>38100</xdr:colOff>
      <xdr:row>78</xdr:row>
      <xdr:rowOff>122816</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394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139343</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3169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79</xdr:row>
      <xdr:rowOff>17666</xdr:rowOff>
    </xdr:from>
    <xdr:to>
      <xdr:col>15</xdr:col>
      <xdr:colOff>50800</xdr:colOff>
      <xdr:row>79</xdr:row>
      <xdr:rowOff>18238</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019300" y="13562216"/>
          <a:ext cx="889000" cy="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20434</xdr:rowOff>
    </xdr:from>
    <xdr:to>
      <xdr:col>15</xdr:col>
      <xdr:colOff>101600</xdr:colOff>
      <xdr:row>78</xdr:row>
      <xdr:rowOff>122034</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393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138561</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3168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17666</xdr:rowOff>
    </xdr:from>
    <xdr:to>
      <xdr:col>10</xdr:col>
      <xdr:colOff>114300</xdr:colOff>
      <xdr:row>79</xdr:row>
      <xdr:rowOff>17704</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3562216"/>
          <a:ext cx="889000" cy="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21349</xdr:rowOff>
    </xdr:from>
    <xdr:to>
      <xdr:col>10</xdr:col>
      <xdr:colOff>165100</xdr:colOff>
      <xdr:row>78</xdr:row>
      <xdr:rowOff>122949</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394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139476</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3169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155823</xdr:rowOff>
    </xdr:from>
    <xdr:to>
      <xdr:col>6</xdr:col>
      <xdr:colOff>38100</xdr:colOff>
      <xdr:row>78</xdr:row>
      <xdr:rowOff>85973</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357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102500</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3132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132486</xdr:rowOff>
    </xdr:from>
    <xdr:to>
      <xdr:col>24</xdr:col>
      <xdr:colOff>114300</xdr:colOff>
      <xdr:row>79</xdr:row>
      <xdr:rowOff>62636</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505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47413</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420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131305</xdr:rowOff>
    </xdr:from>
    <xdr:to>
      <xdr:col>20</xdr:col>
      <xdr:colOff>38100</xdr:colOff>
      <xdr:row>79</xdr:row>
      <xdr:rowOff>61455</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504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52582</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3597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138888</xdr:rowOff>
    </xdr:from>
    <xdr:to>
      <xdr:col>15</xdr:col>
      <xdr:colOff>101600</xdr:colOff>
      <xdr:row>79</xdr:row>
      <xdr:rowOff>69038</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511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60165</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3604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138316</xdr:rowOff>
    </xdr:from>
    <xdr:to>
      <xdr:col>10</xdr:col>
      <xdr:colOff>165100</xdr:colOff>
      <xdr:row>79</xdr:row>
      <xdr:rowOff>68466</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511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59593</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3604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138354</xdr:rowOff>
    </xdr:from>
    <xdr:to>
      <xdr:col>6</xdr:col>
      <xdr:colOff>38100</xdr:colOff>
      <xdr:row>79</xdr:row>
      <xdr:rowOff>68504</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511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59631</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3604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44628</xdr:rowOff>
    </xdr:from>
    <xdr:to>
      <xdr:col>24</xdr:col>
      <xdr:colOff>62865</xdr:colOff>
      <xdr:row>98</xdr:row>
      <xdr:rowOff>25929</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646578"/>
          <a:ext cx="1270" cy="11814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29756</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6831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25929</xdr:rowOff>
    </xdr:from>
    <xdr:to>
      <xdr:col>24</xdr:col>
      <xdr:colOff>152400</xdr:colOff>
      <xdr:row>98</xdr:row>
      <xdr:rowOff>25929</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68280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162755</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421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268,306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44628</xdr:rowOff>
    </xdr:from>
    <xdr:to>
      <xdr:col>24</xdr:col>
      <xdr:colOff>152400</xdr:colOff>
      <xdr:row>91</xdr:row>
      <xdr:rowOff>44628</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646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158001</xdr:rowOff>
    </xdr:from>
    <xdr:to>
      <xdr:col>24</xdr:col>
      <xdr:colOff>63500</xdr:colOff>
      <xdr:row>96</xdr:row>
      <xdr:rowOff>14864</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3797300" y="16445751"/>
          <a:ext cx="838200" cy="28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137811</xdr:rowOff>
    </xdr:from>
    <xdr:ext cx="599010"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25411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114934</xdr:rowOff>
    </xdr:from>
    <xdr:to>
      <xdr:col>24</xdr:col>
      <xdr:colOff>114300</xdr:colOff>
      <xdr:row>96</xdr:row>
      <xdr:rowOff>45084</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40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158001</xdr:rowOff>
    </xdr:from>
    <xdr:to>
      <xdr:col>19</xdr:col>
      <xdr:colOff>177800</xdr:colOff>
      <xdr:row>96</xdr:row>
      <xdr:rowOff>53263</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445751"/>
          <a:ext cx="889000" cy="66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150394</xdr:rowOff>
    </xdr:from>
    <xdr:to>
      <xdr:col>20</xdr:col>
      <xdr:colOff>38100</xdr:colOff>
      <xdr:row>96</xdr:row>
      <xdr:rowOff>80544</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438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71671</xdr:rowOff>
    </xdr:from>
    <xdr:ext cx="599010"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497795" y="165308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120407</xdr:rowOff>
    </xdr:from>
    <xdr:to>
      <xdr:col>15</xdr:col>
      <xdr:colOff>50800</xdr:colOff>
      <xdr:row>96</xdr:row>
      <xdr:rowOff>53263</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408157"/>
          <a:ext cx="889000" cy="104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62480</xdr:rowOff>
    </xdr:from>
    <xdr:to>
      <xdr:col>15</xdr:col>
      <xdr:colOff>101600</xdr:colOff>
      <xdr:row>96</xdr:row>
      <xdr:rowOff>164080</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521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155207</xdr:rowOff>
    </xdr:from>
    <xdr:ext cx="599010"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08795" y="166144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120407</xdr:rowOff>
    </xdr:from>
    <xdr:to>
      <xdr:col>10</xdr:col>
      <xdr:colOff>114300</xdr:colOff>
      <xdr:row>96</xdr:row>
      <xdr:rowOff>143383</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408157"/>
          <a:ext cx="889000" cy="194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161765</xdr:rowOff>
    </xdr:from>
    <xdr:to>
      <xdr:col>10</xdr:col>
      <xdr:colOff>165100</xdr:colOff>
      <xdr:row>96</xdr:row>
      <xdr:rowOff>91915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449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83042</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19795" y="165422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48254</xdr:rowOff>
    </xdr:from>
    <xdr:to>
      <xdr:col>6</xdr:col>
      <xdr:colOff>38100</xdr:colOff>
      <xdr:row>97</xdr:row>
      <xdr:rowOff>149854</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678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140981</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30795" y="167716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135514</xdr:rowOff>
    </xdr:from>
    <xdr:to>
      <xdr:col>24</xdr:col>
      <xdr:colOff>114300</xdr:colOff>
      <xdr:row>96</xdr:row>
      <xdr:rowOff>65664</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423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113941</xdr:rowOff>
    </xdr:from>
    <xdr:ext cx="599010"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64016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107201</xdr:rowOff>
    </xdr:from>
    <xdr:to>
      <xdr:col>20</xdr:col>
      <xdr:colOff>38100</xdr:colOff>
      <xdr:row>96</xdr:row>
      <xdr:rowOff>37351</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394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53878</xdr:rowOff>
    </xdr:from>
    <xdr:ext cx="59901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497795" y="161701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2463</xdr:rowOff>
    </xdr:from>
    <xdr:to>
      <xdr:col>15</xdr:col>
      <xdr:colOff>101600</xdr:colOff>
      <xdr:row>96</xdr:row>
      <xdr:rowOff>104063</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461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120590</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08795" y="162368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69607</xdr:rowOff>
    </xdr:from>
    <xdr:to>
      <xdr:col>10</xdr:col>
      <xdr:colOff>165100</xdr:colOff>
      <xdr:row>95</xdr:row>
      <xdr:rowOff>171207</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357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16284</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19795" y="161325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92583</xdr:rowOff>
    </xdr:from>
    <xdr:to>
      <xdr:col>6</xdr:col>
      <xdr:colOff>38100</xdr:colOff>
      <xdr:row>97</xdr:row>
      <xdr:rowOff>22733</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551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39260</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30795" y="163270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90185</xdr:rowOff>
    </xdr:from>
    <xdr:to>
      <xdr:col>54</xdr:col>
      <xdr:colOff>189865</xdr:colOff>
      <xdr:row>38</xdr:row>
      <xdr:rowOff>58813</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405135"/>
          <a:ext cx="1270" cy="1168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62640</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577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58813</xdr:rowOff>
    </xdr:from>
    <xdr:to>
      <xdr:col>55</xdr:col>
      <xdr:colOff>88900</xdr:colOff>
      <xdr:row>38</xdr:row>
      <xdr:rowOff>58813</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5739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36862</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180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90185</xdr:rowOff>
    </xdr:from>
    <xdr:to>
      <xdr:col>55</xdr:col>
      <xdr:colOff>88900</xdr:colOff>
      <xdr:row>31</xdr:row>
      <xdr:rowOff>90185</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405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164225</xdr:rowOff>
    </xdr:from>
    <xdr:to>
      <xdr:col>55</xdr:col>
      <xdr:colOff>0</xdr:colOff>
      <xdr:row>37</xdr:row>
      <xdr:rowOff>165826</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9639300" y="6507875"/>
          <a:ext cx="838200" cy="1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15178</xdr:rowOff>
    </xdr:from>
    <xdr:ext cx="534377"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1873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163751</xdr:rowOff>
    </xdr:from>
    <xdr:to>
      <xdr:col>55</xdr:col>
      <xdr:colOff>50800</xdr:colOff>
      <xdr:row>37</xdr:row>
      <xdr:rowOff>93901</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33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77212</xdr:rowOff>
    </xdr:from>
    <xdr:to>
      <xdr:col>50</xdr:col>
      <xdr:colOff>114300</xdr:colOff>
      <xdr:row>37</xdr:row>
      <xdr:rowOff>164225</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8750300" y="6420862"/>
          <a:ext cx="889000" cy="87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167234</xdr:rowOff>
    </xdr:from>
    <xdr:to>
      <xdr:col>50</xdr:col>
      <xdr:colOff>165100</xdr:colOff>
      <xdr:row>37</xdr:row>
      <xdr:rowOff>97384</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339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113911</xdr:rowOff>
    </xdr:from>
    <xdr:ext cx="534377"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72111" y="6114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77212</xdr:rowOff>
    </xdr:from>
    <xdr:to>
      <xdr:col>45</xdr:col>
      <xdr:colOff>177800</xdr:colOff>
      <xdr:row>38</xdr:row>
      <xdr:rowOff>9032</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420862"/>
          <a:ext cx="889000" cy="103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162525</xdr:rowOff>
    </xdr:from>
    <xdr:to>
      <xdr:col>46</xdr:col>
      <xdr:colOff>38100</xdr:colOff>
      <xdr:row>37</xdr:row>
      <xdr:rowOff>92675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334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109202</xdr:rowOff>
    </xdr:from>
    <xdr:ext cx="534377"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83111" y="6109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98663</xdr:rowOff>
    </xdr:from>
    <xdr:to>
      <xdr:col>41</xdr:col>
      <xdr:colOff>50800</xdr:colOff>
      <xdr:row>38</xdr:row>
      <xdr:rowOff>9032</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6099413"/>
          <a:ext cx="889000" cy="424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6040</xdr:rowOff>
    </xdr:from>
    <xdr:to>
      <xdr:col>41</xdr:col>
      <xdr:colOff>101600</xdr:colOff>
      <xdr:row>37</xdr:row>
      <xdr:rowOff>107640</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349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124167</xdr:rowOff>
    </xdr:from>
    <xdr:ext cx="534377"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94111" y="6124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88458</xdr:rowOff>
    </xdr:from>
    <xdr:to>
      <xdr:col>36</xdr:col>
      <xdr:colOff>165100</xdr:colOff>
      <xdr:row>35</xdr:row>
      <xdr:rowOff>18608</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5917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35135</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56929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115025</xdr:rowOff>
    </xdr:from>
    <xdr:to>
      <xdr:col>55</xdr:col>
      <xdr:colOff>50800</xdr:colOff>
      <xdr:row>38</xdr:row>
      <xdr:rowOff>45176</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45867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29952</xdr:rowOff>
    </xdr:from>
    <xdr:ext cx="534377"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373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113425</xdr:rowOff>
    </xdr:from>
    <xdr:to>
      <xdr:col>50</xdr:col>
      <xdr:colOff>165100</xdr:colOff>
      <xdr:row>38</xdr:row>
      <xdr:rowOff>43575</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457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34702</xdr:rowOff>
    </xdr:from>
    <xdr:ext cx="534377"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72111" y="6549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26412</xdr:rowOff>
    </xdr:from>
    <xdr:to>
      <xdr:col>46</xdr:col>
      <xdr:colOff>38100</xdr:colOff>
      <xdr:row>37</xdr:row>
      <xdr:rowOff>128012</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370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119139</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83111" y="6462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129682</xdr:rowOff>
    </xdr:from>
    <xdr:to>
      <xdr:col>41</xdr:col>
      <xdr:colOff>101600</xdr:colOff>
      <xdr:row>38</xdr:row>
      <xdr:rowOff>59832</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473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50959</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94111" y="6566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47863</xdr:rowOff>
    </xdr:from>
    <xdr:to>
      <xdr:col>36</xdr:col>
      <xdr:colOff>165100</xdr:colOff>
      <xdr:row>35</xdr:row>
      <xdr:rowOff>149463</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6048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140590</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6141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105634</xdr:rowOff>
    </xdr:from>
    <xdr:to>
      <xdr:col>54</xdr:col>
      <xdr:colOff>189865</xdr:colOff>
      <xdr:row>58</xdr:row>
      <xdr:rowOff>88420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678134"/>
          <a:ext cx="1270" cy="13543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92247</xdr:rowOff>
    </xdr:from>
    <xdr:ext cx="534377" cy="259045"/>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10036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88420</xdr:rowOff>
    </xdr:from>
    <xdr:to>
      <xdr:col>55</xdr:col>
      <xdr:colOff>88900</xdr:colOff>
      <xdr:row>58</xdr:row>
      <xdr:rowOff>88420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10032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52311</xdr:rowOff>
    </xdr:from>
    <xdr:ext cx="599010" cy="259045"/>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453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307,451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105634</xdr:rowOff>
    </xdr:from>
    <xdr:to>
      <xdr:col>55</xdr:col>
      <xdr:colOff>88900</xdr:colOff>
      <xdr:row>50</xdr:row>
      <xdr:rowOff>105634</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678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70992</xdr:rowOff>
    </xdr:from>
    <xdr:to>
      <xdr:col>55</xdr:col>
      <xdr:colOff>0</xdr:colOff>
      <xdr:row>57</xdr:row>
      <xdr:rowOff>15108</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9639300" y="9672192"/>
          <a:ext cx="838200" cy="115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30925</xdr:rowOff>
    </xdr:from>
    <xdr:ext cx="534377" cy="259045"/>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6321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52498</xdr:rowOff>
    </xdr:from>
    <xdr:to>
      <xdr:col>55</xdr:col>
      <xdr:colOff>50800</xdr:colOff>
      <xdr:row>56</xdr:row>
      <xdr:rowOff>154098</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653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56430</xdr:rowOff>
    </xdr:from>
    <xdr:to>
      <xdr:col>50</xdr:col>
      <xdr:colOff>114300</xdr:colOff>
      <xdr:row>57</xdr:row>
      <xdr:rowOff>15108</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8750300" y="9657630"/>
          <a:ext cx="889000" cy="130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103306</xdr:rowOff>
    </xdr:from>
    <xdr:to>
      <xdr:col>50</xdr:col>
      <xdr:colOff>165100</xdr:colOff>
      <xdr:row>57</xdr:row>
      <xdr:rowOff>33456</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704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49983</xdr:rowOff>
    </xdr:from>
    <xdr:ext cx="534377"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72111" y="9479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17724</xdr:rowOff>
    </xdr:from>
    <xdr:to>
      <xdr:col>45</xdr:col>
      <xdr:colOff>177800</xdr:colOff>
      <xdr:row>56</xdr:row>
      <xdr:rowOff>56430</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7861300" y="9618924"/>
          <a:ext cx="889000" cy="38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88927</xdr:rowOff>
    </xdr:from>
    <xdr:to>
      <xdr:col>46</xdr:col>
      <xdr:colOff>38100</xdr:colOff>
      <xdr:row>57</xdr:row>
      <xdr:rowOff>19077</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69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10204</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83111" y="9782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7601</xdr:rowOff>
    </xdr:from>
    <xdr:to>
      <xdr:col>41</xdr:col>
      <xdr:colOff>50800</xdr:colOff>
      <xdr:row>56</xdr:row>
      <xdr:rowOff>17724</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6972300" y="9608801"/>
          <a:ext cx="889000" cy="10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105912</xdr:rowOff>
    </xdr:from>
    <xdr:to>
      <xdr:col>41</xdr:col>
      <xdr:colOff>101600</xdr:colOff>
      <xdr:row>57</xdr:row>
      <xdr:rowOff>36062</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707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27189</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94111" y="9799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8286</xdr:rowOff>
    </xdr:from>
    <xdr:to>
      <xdr:col>36</xdr:col>
      <xdr:colOff>165100</xdr:colOff>
      <xdr:row>56</xdr:row>
      <xdr:rowOff>109886</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60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101013</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705111" y="9702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20192</xdr:rowOff>
    </xdr:from>
    <xdr:to>
      <xdr:col>55</xdr:col>
      <xdr:colOff>50800</xdr:colOff>
      <xdr:row>56</xdr:row>
      <xdr:rowOff>121792</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9621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43069</xdr:rowOff>
    </xdr:from>
    <xdr:ext cx="534377" cy="259045"/>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9472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135758</xdr:rowOff>
    </xdr:from>
    <xdr:to>
      <xdr:col>50</xdr:col>
      <xdr:colOff>165100</xdr:colOff>
      <xdr:row>57</xdr:row>
      <xdr:rowOff>65908</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9736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57035</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72111" y="9829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5630</xdr:rowOff>
    </xdr:from>
    <xdr:to>
      <xdr:col>46</xdr:col>
      <xdr:colOff>38100</xdr:colOff>
      <xdr:row>56</xdr:row>
      <xdr:rowOff>107230</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9606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123757</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83111" y="9382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138374</xdr:rowOff>
    </xdr:from>
    <xdr:to>
      <xdr:col>41</xdr:col>
      <xdr:colOff>101600</xdr:colOff>
      <xdr:row>56</xdr:row>
      <xdr:rowOff>68524</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9568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54</xdr:row>
      <xdr:rowOff>85051</xdr:rowOff>
    </xdr:from>
    <xdr:ext cx="59901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61795" y="93433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128251</xdr:rowOff>
    </xdr:from>
    <xdr:to>
      <xdr:col>36</xdr:col>
      <xdr:colOff>165100</xdr:colOff>
      <xdr:row>56</xdr:row>
      <xdr:rowOff>58401</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9558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54</xdr:row>
      <xdr:rowOff>74928</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672795" y="9333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25400</xdr:rowOff>
    </xdr:from>
    <xdr:to>
      <xdr:col>59</xdr:col>
      <xdr:colOff>50800</xdr:colOff>
      <xdr:row>78</xdr:row>
      <xdr:rowOff>25400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54627</xdr:rowOff>
    </xdr:from>
    <xdr:ext cx="248786"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82550</xdr:rowOff>
    </xdr:from>
    <xdr:to>
      <xdr:col>59</xdr:col>
      <xdr:colOff>50800</xdr:colOff>
      <xdr:row>71</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70</xdr:row>
      <xdr:rowOff>111777</xdr:rowOff>
    </xdr:from>
    <xdr:ext cx="59541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1" name="普通建設事業費 （ うち新規整備　）グラフ枠">
          <a:extLst>
            <a:ext uri="{FF2B5EF4-FFF2-40B4-BE49-F238E27FC236}">
              <a16:creationId xmlns:a16="http://schemas.microsoft.com/office/drawing/2014/main" id="{00000000-0008-0000-0600-000087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21737</xdr:rowOff>
    </xdr:from>
    <xdr:to>
      <xdr:col>54</xdr:col>
      <xdr:colOff>189865</xdr:colOff>
      <xdr:row>78</xdr:row>
      <xdr:rowOff>25400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flipV="1">
          <a:off x="10475595" y="12194687"/>
          <a:ext cx="1270" cy="12038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29227</xdr:rowOff>
    </xdr:from>
    <xdr:ext cx="249299" cy="259045"/>
    <xdr:sp macro="" textlink="">
      <xdr:nvSpPr>
        <xdr:cNvPr id="393" name="普通建設事業費 （ うち新規整備　）最小値テキスト">
          <a:extLst>
            <a:ext uri="{FF2B5EF4-FFF2-40B4-BE49-F238E27FC236}">
              <a16:creationId xmlns:a16="http://schemas.microsoft.com/office/drawing/2014/main" id="{00000000-0008-0000-0600-000089010000}"/>
            </a:ext>
          </a:extLst>
        </xdr:cNvPr>
        <xdr:cNvSpPr txBox="1"/>
      </xdr:nvSpPr>
      <xdr:spPr>
        <a:xfrm>
          <a:off x="10528300" y="1340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25400</xdr:rowOff>
    </xdr:from>
    <xdr:to>
      <xdr:col>55</xdr:col>
      <xdr:colOff>88900</xdr:colOff>
      <xdr:row>78</xdr:row>
      <xdr:rowOff>25400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10388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139864</xdr:rowOff>
    </xdr:from>
    <xdr:ext cx="599010" cy="259045"/>
    <xdr:sp macro="" textlink="">
      <xdr:nvSpPr>
        <xdr:cNvPr id="395" name="普通建設事業費 （ うち新規整備　）最大値テキスト">
          <a:extLst>
            <a:ext uri="{FF2B5EF4-FFF2-40B4-BE49-F238E27FC236}">
              <a16:creationId xmlns:a16="http://schemas.microsoft.com/office/drawing/2014/main" id="{00000000-0008-0000-0600-00008B010000}"/>
            </a:ext>
          </a:extLst>
        </xdr:cNvPr>
        <xdr:cNvSpPr txBox="1"/>
      </xdr:nvSpPr>
      <xdr:spPr>
        <a:xfrm>
          <a:off x="10528300" y="119699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210,641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21737</xdr:rowOff>
    </xdr:from>
    <xdr:to>
      <xdr:col>55</xdr:col>
      <xdr:colOff>88900</xdr:colOff>
      <xdr:row>71</xdr:row>
      <xdr:rowOff>21737</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2194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163097</xdr:rowOff>
    </xdr:from>
    <xdr:to>
      <xdr:col>55</xdr:col>
      <xdr:colOff>0</xdr:colOff>
      <xdr:row>77</xdr:row>
      <xdr:rowOff>24440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flipV="1">
          <a:off x="9639300" y="13193297"/>
          <a:ext cx="838200" cy="32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153063</xdr:rowOff>
    </xdr:from>
    <xdr:ext cx="534377" cy="259045"/>
    <xdr:sp macro="" textlink="">
      <xdr:nvSpPr>
        <xdr:cNvPr id="398" name="普通建設事業費 （ うち新規整備　）平均値テキスト">
          <a:extLst>
            <a:ext uri="{FF2B5EF4-FFF2-40B4-BE49-F238E27FC236}">
              <a16:creationId xmlns:a16="http://schemas.microsoft.com/office/drawing/2014/main" id="{00000000-0008-0000-0600-00008E010000}"/>
            </a:ext>
          </a:extLst>
        </xdr:cNvPr>
        <xdr:cNvSpPr txBox="1"/>
      </xdr:nvSpPr>
      <xdr:spPr>
        <a:xfrm>
          <a:off x="10528300" y="131832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3186</xdr:rowOff>
    </xdr:from>
    <xdr:to>
      <xdr:col>55</xdr:col>
      <xdr:colOff>50800</xdr:colOff>
      <xdr:row>77</xdr:row>
      <xdr:rowOff>104786</xdr:rowOff>
    </xdr:to>
    <xdr:sp macro="" textlink="">
      <xdr:nvSpPr>
        <xdr:cNvPr id="399" name="フローチャート: 判断 398">
          <a:extLst>
            <a:ext uri="{FF2B5EF4-FFF2-40B4-BE49-F238E27FC236}">
              <a16:creationId xmlns:a16="http://schemas.microsoft.com/office/drawing/2014/main" id="{00000000-0008-0000-0600-00008F010000}"/>
            </a:ext>
          </a:extLst>
        </xdr:cNvPr>
        <xdr:cNvSpPr/>
      </xdr:nvSpPr>
      <xdr:spPr>
        <a:xfrm>
          <a:off x="10426700" y="13204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648</xdr:rowOff>
    </xdr:from>
    <xdr:to>
      <xdr:col>50</xdr:col>
      <xdr:colOff>114300</xdr:colOff>
      <xdr:row>77</xdr:row>
      <xdr:rowOff>24440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8750300" y="13202298"/>
          <a:ext cx="889000" cy="23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30459</xdr:rowOff>
    </xdr:from>
    <xdr:to>
      <xdr:col>50</xdr:col>
      <xdr:colOff>165100</xdr:colOff>
      <xdr:row>77</xdr:row>
      <xdr:rowOff>132059</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9588500" y="13232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123186</xdr:rowOff>
    </xdr:from>
    <xdr:ext cx="534377"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9372111" y="13324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648</xdr:rowOff>
    </xdr:from>
    <xdr:to>
      <xdr:col>45</xdr:col>
      <xdr:colOff>177800</xdr:colOff>
      <xdr:row>77</xdr:row>
      <xdr:rowOff>84722</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flipV="1">
          <a:off x="7861300" y="13202298"/>
          <a:ext cx="889000" cy="84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48620</xdr:rowOff>
    </xdr:from>
    <xdr:to>
      <xdr:col>46</xdr:col>
      <xdr:colOff>38100</xdr:colOff>
      <xdr:row>77</xdr:row>
      <xdr:rowOff>150220</xdr:rowOff>
    </xdr:to>
    <xdr:sp macro="" textlink="">
      <xdr:nvSpPr>
        <xdr:cNvPr id="404" name="フローチャート: 判断 403">
          <a:extLst>
            <a:ext uri="{FF2B5EF4-FFF2-40B4-BE49-F238E27FC236}">
              <a16:creationId xmlns:a16="http://schemas.microsoft.com/office/drawing/2014/main" id="{00000000-0008-0000-0600-000094010000}"/>
            </a:ext>
          </a:extLst>
        </xdr:cNvPr>
        <xdr:cNvSpPr/>
      </xdr:nvSpPr>
      <xdr:spPr>
        <a:xfrm>
          <a:off x="8699500" y="13250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141347</xdr:rowOff>
    </xdr:from>
    <xdr:ext cx="534377"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8483111" y="13342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32595</xdr:rowOff>
    </xdr:from>
    <xdr:to>
      <xdr:col>41</xdr:col>
      <xdr:colOff>50800</xdr:colOff>
      <xdr:row>77</xdr:row>
      <xdr:rowOff>84722</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6972300" y="13234245"/>
          <a:ext cx="889000" cy="52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41025</xdr:rowOff>
    </xdr:from>
    <xdr:to>
      <xdr:col>41</xdr:col>
      <xdr:colOff>101600</xdr:colOff>
      <xdr:row>77</xdr:row>
      <xdr:rowOff>142625</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7810500" y="13242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133752</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7594111" y="13335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164556</xdr:rowOff>
    </xdr:from>
    <xdr:to>
      <xdr:col>36</xdr:col>
      <xdr:colOff>165100</xdr:colOff>
      <xdr:row>77</xdr:row>
      <xdr:rowOff>94706</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6921500" y="13194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85833</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6705111" y="13287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112297</xdr:rowOff>
    </xdr:from>
    <xdr:to>
      <xdr:col>55</xdr:col>
      <xdr:colOff>50800</xdr:colOff>
      <xdr:row>77</xdr:row>
      <xdr:rowOff>42447</xdr:rowOff>
    </xdr:to>
    <xdr:sp macro="" textlink="">
      <xdr:nvSpPr>
        <xdr:cNvPr id="416" name="楕円 415">
          <a:extLst>
            <a:ext uri="{FF2B5EF4-FFF2-40B4-BE49-F238E27FC236}">
              <a16:creationId xmlns:a16="http://schemas.microsoft.com/office/drawing/2014/main" id="{00000000-0008-0000-0600-0000A0010000}"/>
            </a:ext>
          </a:extLst>
        </xdr:cNvPr>
        <xdr:cNvSpPr/>
      </xdr:nvSpPr>
      <xdr:spPr>
        <a:xfrm>
          <a:off x="10426700" y="13142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135174</xdr:rowOff>
    </xdr:from>
    <xdr:ext cx="534377" cy="259045"/>
    <xdr:sp macro="" textlink="">
      <xdr:nvSpPr>
        <xdr:cNvPr id="417" name="普通建設事業費 （ うち新規整備　）該当値テキスト">
          <a:extLst>
            <a:ext uri="{FF2B5EF4-FFF2-40B4-BE49-F238E27FC236}">
              <a16:creationId xmlns:a16="http://schemas.microsoft.com/office/drawing/2014/main" id="{00000000-0008-0000-0600-0000A1010000}"/>
            </a:ext>
          </a:extLst>
        </xdr:cNvPr>
        <xdr:cNvSpPr txBox="1"/>
      </xdr:nvSpPr>
      <xdr:spPr>
        <a:xfrm>
          <a:off x="10528300" y="12993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145090</xdr:rowOff>
    </xdr:from>
    <xdr:to>
      <xdr:col>50</xdr:col>
      <xdr:colOff>165100</xdr:colOff>
      <xdr:row>77</xdr:row>
      <xdr:rowOff>75240</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9588500" y="1317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91767</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372111" y="12950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121298</xdr:rowOff>
    </xdr:from>
    <xdr:to>
      <xdr:col>46</xdr:col>
      <xdr:colOff>38100</xdr:colOff>
      <xdr:row>77</xdr:row>
      <xdr:rowOff>51448</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8699500" y="13151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67975</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8483111" y="12926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33922</xdr:rowOff>
    </xdr:from>
    <xdr:to>
      <xdr:col>41</xdr:col>
      <xdr:colOff>101600</xdr:colOff>
      <xdr:row>77</xdr:row>
      <xdr:rowOff>135522</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7810500" y="13235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152049</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594111" y="13010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153245</xdr:rowOff>
    </xdr:from>
    <xdr:to>
      <xdr:col>36</xdr:col>
      <xdr:colOff>165100</xdr:colOff>
      <xdr:row>77</xdr:row>
      <xdr:rowOff>83395</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6921500" y="13183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99922</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05111" y="12958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6" name="正方形/長方形 425">
          <a:extLst>
            <a:ext uri="{FF2B5EF4-FFF2-40B4-BE49-F238E27FC236}">
              <a16:creationId xmlns:a16="http://schemas.microsoft.com/office/drawing/2014/main" id="{00000000-0008-0000-0600-0000AA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7" name="正方形/長方形 426">
          <a:extLst>
            <a:ext uri="{FF2B5EF4-FFF2-40B4-BE49-F238E27FC236}">
              <a16:creationId xmlns:a16="http://schemas.microsoft.com/office/drawing/2014/main" id="{00000000-0008-0000-0600-0000AB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39,283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5" name="直線コネクタ 434">
          <a:extLst>
            <a:ext uri="{FF2B5EF4-FFF2-40B4-BE49-F238E27FC236}">
              <a16:creationId xmlns:a16="http://schemas.microsoft.com/office/drawing/2014/main" id="{00000000-0008-0000-0600-0000B3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36" name="直線コネクタ 435">
          <a:extLst>
            <a:ext uri="{FF2B5EF4-FFF2-40B4-BE49-F238E27FC236}">
              <a16:creationId xmlns:a16="http://schemas.microsoft.com/office/drawing/2014/main" id="{00000000-0008-0000-0600-0000B4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4" name="普通建設事業費 （ うち更新整備　）グラフ枠">
          <a:extLst>
            <a:ext uri="{FF2B5EF4-FFF2-40B4-BE49-F238E27FC236}">
              <a16:creationId xmlns:a16="http://schemas.microsoft.com/office/drawing/2014/main" id="{00000000-0008-0000-0600-0000B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104158</xdr:rowOff>
    </xdr:from>
    <xdr:to>
      <xdr:col>54</xdr:col>
      <xdr:colOff>189865</xdr:colOff>
      <xdr:row>98</xdr:row>
      <xdr:rowOff>15370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flipV="1">
          <a:off x="10475595" y="15534658"/>
          <a:ext cx="1270" cy="1282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19197</xdr:rowOff>
    </xdr:from>
    <xdr:ext cx="469744" cy="259045"/>
    <xdr:sp macro="" textlink="">
      <xdr:nvSpPr>
        <xdr:cNvPr id="446" name="普通建設事業費 （ うち更新整備　）最小値テキスト">
          <a:extLst>
            <a:ext uri="{FF2B5EF4-FFF2-40B4-BE49-F238E27FC236}">
              <a16:creationId xmlns:a16="http://schemas.microsoft.com/office/drawing/2014/main" id="{00000000-0008-0000-0600-0000BE010000}"/>
            </a:ext>
          </a:extLst>
        </xdr:cNvPr>
        <xdr:cNvSpPr txBox="1"/>
      </xdr:nvSpPr>
      <xdr:spPr>
        <a:xfrm>
          <a:off x="10528300" y="16821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15370</xdr:rowOff>
    </xdr:from>
    <xdr:to>
      <xdr:col>55</xdr:col>
      <xdr:colOff>88900</xdr:colOff>
      <xdr:row>98</xdr:row>
      <xdr:rowOff>15370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10388600" y="16817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50835</xdr:rowOff>
    </xdr:from>
    <xdr:ext cx="599010" cy="259045"/>
    <xdr:sp macro="" textlink="">
      <xdr:nvSpPr>
        <xdr:cNvPr id="448" name="普通建設事業費 （ うち更新整備　）最大値テキスト">
          <a:extLst>
            <a:ext uri="{FF2B5EF4-FFF2-40B4-BE49-F238E27FC236}">
              <a16:creationId xmlns:a16="http://schemas.microsoft.com/office/drawing/2014/main" id="{00000000-0008-0000-0600-0000C0010000}"/>
            </a:ext>
          </a:extLst>
        </xdr:cNvPr>
        <xdr:cNvSpPr txBox="1"/>
      </xdr:nvSpPr>
      <xdr:spPr>
        <a:xfrm>
          <a:off x="10528300" y="15309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104158</xdr:rowOff>
    </xdr:from>
    <xdr:to>
      <xdr:col>55</xdr:col>
      <xdr:colOff>88900</xdr:colOff>
      <xdr:row>90</xdr:row>
      <xdr:rowOff>104158</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10388600" y="155346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132042</xdr:rowOff>
    </xdr:from>
    <xdr:to>
      <xdr:col>55</xdr:col>
      <xdr:colOff>0</xdr:colOff>
      <xdr:row>97</xdr:row>
      <xdr:rowOff>73028</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flipV="1">
          <a:off x="9639300" y="16591242"/>
          <a:ext cx="838200" cy="112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66715</xdr:rowOff>
    </xdr:from>
    <xdr:ext cx="534377" cy="259045"/>
    <xdr:sp macro="" textlink="">
      <xdr:nvSpPr>
        <xdr:cNvPr id="451" name="普通建設事業費 （ うち更新整備　）平均値テキスト">
          <a:extLst>
            <a:ext uri="{FF2B5EF4-FFF2-40B4-BE49-F238E27FC236}">
              <a16:creationId xmlns:a16="http://schemas.microsoft.com/office/drawing/2014/main" id="{00000000-0008-0000-0600-0000C3010000}"/>
            </a:ext>
          </a:extLst>
        </xdr:cNvPr>
        <xdr:cNvSpPr txBox="1"/>
      </xdr:nvSpPr>
      <xdr:spPr>
        <a:xfrm>
          <a:off x="10528300" y="163544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43838</xdr:rowOff>
    </xdr:from>
    <xdr:to>
      <xdr:col>55</xdr:col>
      <xdr:colOff>50800</xdr:colOff>
      <xdr:row>96</xdr:row>
      <xdr:rowOff>145438</xdr:rowOff>
    </xdr:to>
    <xdr:sp macro="" textlink="">
      <xdr:nvSpPr>
        <xdr:cNvPr id="452" name="フローチャート: 判断 451">
          <a:extLst>
            <a:ext uri="{FF2B5EF4-FFF2-40B4-BE49-F238E27FC236}">
              <a16:creationId xmlns:a16="http://schemas.microsoft.com/office/drawing/2014/main" id="{00000000-0008-0000-0600-0000C4010000}"/>
            </a:ext>
          </a:extLst>
        </xdr:cNvPr>
        <xdr:cNvSpPr/>
      </xdr:nvSpPr>
      <xdr:spPr>
        <a:xfrm>
          <a:off x="10426700" y="16503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100707</xdr:rowOff>
    </xdr:from>
    <xdr:to>
      <xdr:col>50</xdr:col>
      <xdr:colOff>114300</xdr:colOff>
      <xdr:row>97</xdr:row>
      <xdr:rowOff>73028</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8750300" y="16559907"/>
          <a:ext cx="889000" cy="143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73636</xdr:rowOff>
    </xdr:from>
    <xdr:to>
      <xdr:col>50</xdr:col>
      <xdr:colOff>165100</xdr:colOff>
      <xdr:row>97</xdr:row>
      <xdr:rowOff>3786</xdr:rowOff>
    </xdr:to>
    <xdr:sp macro="" textlink="">
      <xdr:nvSpPr>
        <xdr:cNvPr id="454" name="フローチャート: 判断 453">
          <a:extLst>
            <a:ext uri="{FF2B5EF4-FFF2-40B4-BE49-F238E27FC236}">
              <a16:creationId xmlns:a16="http://schemas.microsoft.com/office/drawing/2014/main" id="{00000000-0008-0000-0600-0000C6010000}"/>
            </a:ext>
          </a:extLst>
        </xdr:cNvPr>
        <xdr:cNvSpPr/>
      </xdr:nvSpPr>
      <xdr:spPr>
        <a:xfrm>
          <a:off x="9588500" y="16532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20313</xdr:rowOff>
    </xdr:from>
    <xdr:ext cx="534377"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9372111" y="16308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126864</xdr:rowOff>
    </xdr:from>
    <xdr:to>
      <xdr:col>45</xdr:col>
      <xdr:colOff>177800</xdr:colOff>
      <xdr:row>96</xdr:row>
      <xdr:rowOff>100707</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7861300" y="16414614"/>
          <a:ext cx="889000" cy="145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44031</xdr:rowOff>
    </xdr:from>
    <xdr:to>
      <xdr:col>46</xdr:col>
      <xdr:colOff>38100</xdr:colOff>
      <xdr:row>96</xdr:row>
      <xdr:rowOff>145631</xdr:rowOff>
    </xdr:to>
    <xdr:sp macro="" textlink="">
      <xdr:nvSpPr>
        <xdr:cNvPr id="457" name="フローチャート: 判断 456">
          <a:extLst>
            <a:ext uri="{FF2B5EF4-FFF2-40B4-BE49-F238E27FC236}">
              <a16:creationId xmlns:a16="http://schemas.microsoft.com/office/drawing/2014/main" id="{00000000-0008-0000-0600-0000C9010000}"/>
            </a:ext>
          </a:extLst>
        </xdr:cNvPr>
        <xdr:cNvSpPr/>
      </xdr:nvSpPr>
      <xdr:spPr>
        <a:xfrm>
          <a:off x="8699500" y="165032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162158</xdr:rowOff>
    </xdr:from>
    <xdr:ext cx="534377"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8483111" y="16278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126864</xdr:rowOff>
    </xdr:from>
    <xdr:to>
      <xdr:col>41</xdr:col>
      <xdr:colOff>50800</xdr:colOff>
      <xdr:row>96</xdr:row>
      <xdr:rowOff>65708</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6972300" y="16414614"/>
          <a:ext cx="889000" cy="110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64160</xdr:rowOff>
    </xdr:from>
    <xdr:to>
      <xdr:col>41</xdr:col>
      <xdr:colOff>101600</xdr:colOff>
      <xdr:row>96</xdr:row>
      <xdr:rowOff>165760</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7810500" y="1652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156887</xdr:rowOff>
    </xdr:from>
    <xdr:ext cx="534377"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7594111" y="16616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27019</xdr:rowOff>
    </xdr:from>
    <xdr:to>
      <xdr:col>36</xdr:col>
      <xdr:colOff>165100</xdr:colOff>
      <xdr:row>96</xdr:row>
      <xdr:rowOff>128619</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6921500" y="16486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119746</xdr:rowOff>
    </xdr:from>
    <xdr:ext cx="534377" cy="259045"/>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6705111" y="16578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81242</xdr:rowOff>
    </xdr:from>
    <xdr:to>
      <xdr:col>55</xdr:col>
      <xdr:colOff>50800</xdr:colOff>
      <xdr:row>97</xdr:row>
      <xdr:rowOff>11392</xdr:rowOff>
    </xdr:to>
    <xdr:sp macro="" textlink="">
      <xdr:nvSpPr>
        <xdr:cNvPr id="469" name="楕円 468">
          <a:extLst>
            <a:ext uri="{FF2B5EF4-FFF2-40B4-BE49-F238E27FC236}">
              <a16:creationId xmlns:a16="http://schemas.microsoft.com/office/drawing/2014/main" id="{00000000-0008-0000-0600-0000D5010000}"/>
            </a:ext>
          </a:extLst>
        </xdr:cNvPr>
        <xdr:cNvSpPr/>
      </xdr:nvSpPr>
      <xdr:spPr>
        <a:xfrm>
          <a:off x="10426700" y="16540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59669</xdr:rowOff>
    </xdr:from>
    <xdr:ext cx="534377" cy="259045"/>
    <xdr:sp macro="" textlink="">
      <xdr:nvSpPr>
        <xdr:cNvPr id="470" name="普通建設事業費 （ うち更新整備　）該当値テキスト">
          <a:extLst>
            <a:ext uri="{FF2B5EF4-FFF2-40B4-BE49-F238E27FC236}">
              <a16:creationId xmlns:a16="http://schemas.microsoft.com/office/drawing/2014/main" id="{00000000-0008-0000-0600-0000D6010000}"/>
            </a:ext>
          </a:extLst>
        </xdr:cNvPr>
        <xdr:cNvSpPr txBox="1"/>
      </xdr:nvSpPr>
      <xdr:spPr>
        <a:xfrm>
          <a:off x="10528300" y="16518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22228</xdr:rowOff>
    </xdr:from>
    <xdr:to>
      <xdr:col>50</xdr:col>
      <xdr:colOff>165100</xdr:colOff>
      <xdr:row>97</xdr:row>
      <xdr:rowOff>123828</xdr:rowOff>
    </xdr:to>
    <xdr:sp macro="" textlink="">
      <xdr:nvSpPr>
        <xdr:cNvPr id="471" name="楕円 470">
          <a:extLst>
            <a:ext uri="{FF2B5EF4-FFF2-40B4-BE49-F238E27FC236}">
              <a16:creationId xmlns:a16="http://schemas.microsoft.com/office/drawing/2014/main" id="{00000000-0008-0000-0600-0000D7010000}"/>
            </a:ext>
          </a:extLst>
        </xdr:cNvPr>
        <xdr:cNvSpPr/>
      </xdr:nvSpPr>
      <xdr:spPr>
        <a:xfrm>
          <a:off x="9588500" y="16652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114955</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9372111" y="16745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49907</xdr:rowOff>
    </xdr:from>
    <xdr:to>
      <xdr:col>46</xdr:col>
      <xdr:colOff>38100</xdr:colOff>
      <xdr:row>96</xdr:row>
      <xdr:rowOff>151507</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8699500" y="16509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142634</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483111" y="16601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76064</xdr:rowOff>
    </xdr:from>
    <xdr:to>
      <xdr:col>41</xdr:col>
      <xdr:colOff>101600</xdr:colOff>
      <xdr:row>96</xdr:row>
      <xdr:rowOff>6214</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7810500" y="16363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22741</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594111" y="16139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14908</xdr:rowOff>
    </xdr:from>
    <xdr:to>
      <xdr:col>36</xdr:col>
      <xdr:colOff>165100</xdr:colOff>
      <xdr:row>96</xdr:row>
      <xdr:rowOff>116508</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6921500" y="16474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133035</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05111" y="16249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79" name="正方形/長方形 478">
          <a:extLst>
            <a:ext uri="{FF2B5EF4-FFF2-40B4-BE49-F238E27FC236}">
              <a16:creationId xmlns:a16="http://schemas.microsoft.com/office/drawing/2014/main" id="{00000000-0008-0000-0600-0000D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0" name="正方形/長方形 479">
          <a:extLst>
            <a:ext uri="{FF2B5EF4-FFF2-40B4-BE49-F238E27FC236}">
              <a16:creationId xmlns:a16="http://schemas.microsoft.com/office/drawing/2014/main" id="{00000000-0008-0000-0600-0000E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1" name="正方形/長方形 480">
          <a:extLst>
            <a:ext uri="{FF2B5EF4-FFF2-40B4-BE49-F238E27FC236}">
              <a16:creationId xmlns:a16="http://schemas.microsoft.com/office/drawing/2014/main" id="{00000000-0008-0000-0600-0000E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2" name="正方形/長方形 481">
          <a:extLst>
            <a:ext uri="{FF2B5EF4-FFF2-40B4-BE49-F238E27FC236}">
              <a16:creationId xmlns:a16="http://schemas.microsoft.com/office/drawing/2014/main" id="{00000000-0008-0000-0600-0000E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88" name="直線コネクタ 487">
          <a:extLst>
            <a:ext uri="{FF2B5EF4-FFF2-40B4-BE49-F238E27FC236}">
              <a16:creationId xmlns:a16="http://schemas.microsoft.com/office/drawing/2014/main" id="{00000000-0008-0000-0600-0000E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89" name="直線コネクタ 488">
          <a:extLst>
            <a:ext uri="{FF2B5EF4-FFF2-40B4-BE49-F238E27FC236}">
              <a16:creationId xmlns:a16="http://schemas.microsoft.com/office/drawing/2014/main" id="{00000000-0008-0000-0600-0000E9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1" name="直線コネクタ 490">
          <a:extLst>
            <a:ext uri="{FF2B5EF4-FFF2-40B4-BE49-F238E27FC236}">
              <a16:creationId xmlns:a16="http://schemas.microsoft.com/office/drawing/2014/main" id="{00000000-0008-0000-0600-0000EB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499" name="災害復旧事業費グラフ枠">
          <a:extLst>
            <a:ext uri="{FF2B5EF4-FFF2-40B4-BE49-F238E27FC236}">
              <a16:creationId xmlns:a16="http://schemas.microsoft.com/office/drawing/2014/main" id="{00000000-0008-0000-0600-0000F3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32098</xdr:rowOff>
    </xdr:from>
    <xdr:to>
      <xdr:col>85</xdr:col>
      <xdr:colOff>126364</xdr:colOff>
      <xdr:row>38</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flipV="1">
          <a:off x="16317595" y="5175598"/>
          <a:ext cx="1269" cy="14792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1" name="災害復旧事業費最小値テキスト">
          <a:extLst>
            <a:ext uri="{FF2B5EF4-FFF2-40B4-BE49-F238E27FC236}">
              <a16:creationId xmlns:a16="http://schemas.microsoft.com/office/drawing/2014/main" id="{00000000-0008-0000-0600-0000F5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150225</xdr:rowOff>
    </xdr:from>
    <xdr:ext cx="534377" cy="259045"/>
    <xdr:sp macro="" textlink="">
      <xdr:nvSpPr>
        <xdr:cNvPr id="503" name="災害復旧事業費最大値テキスト">
          <a:extLst>
            <a:ext uri="{FF2B5EF4-FFF2-40B4-BE49-F238E27FC236}">
              <a16:creationId xmlns:a16="http://schemas.microsoft.com/office/drawing/2014/main" id="{00000000-0008-0000-0600-0000F7010000}"/>
            </a:ext>
          </a:extLst>
        </xdr:cNvPr>
        <xdr:cNvSpPr txBox="1"/>
      </xdr:nvSpPr>
      <xdr:spPr>
        <a:xfrm>
          <a:off x="16370300" y="4950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64,707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32098</xdr:rowOff>
    </xdr:from>
    <xdr:to>
      <xdr:col>86</xdr:col>
      <xdr:colOff>25400</xdr:colOff>
      <xdr:row>30</xdr:row>
      <xdr:rowOff>32098</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6230600" y="51755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30</xdr:row>
      <xdr:rowOff>32098</xdr:rowOff>
    </xdr:from>
    <xdr:to>
      <xdr:col>85</xdr:col>
      <xdr:colOff>127000</xdr:colOff>
      <xdr:row>33</xdr:row>
      <xdr:rowOff>86551</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flipV="1">
          <a:off x="15481300" y="5175598"/>
          <a:ext cx="838200" cy="568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123174</xdr:rowOff>
    </xdr:from>
    <xdr:ext cx="469744" cy="259045"/>
    <xdr:sp macro="" textlink="">
      <xdr:nvSpPr>
        <xdr:cNvPr id="506" name="災害復旧事業費平均値テキスト">
          <a:extLst>
            <a:ext uri="{FF2B5EF4-FFF2-40B4-BE49-F238E27FC236}">
              <a16:creationId xmlns:a16="http://schemas.microsoft.com/office/drawing/2014/main" id="{00000000-0008-0000-0600-0000FA010000}"/>
            </a:ext>
          </a:extLst>
        </xdr:cNvPr>
        <xdr:cNvSpPr txBox="1"/>
      </xdr:nvSpPr>
      <xdr:spPr>
        <a:xfrm>
          <a:off x="16370300" y="64668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144747</xdr:rowOff>
    </xdr:from>
    <xdr:to>
      <xdr:col>85</xdr:col>
      <xdr:colOff>177800</xdr:colOff>
      <xdr:row>38</xdr:row>
      <xdr:rowOff>74897</xdr:rowOff>
    </xdr:to>
    <xdr:sp macro="" textlink="">
      <xdr:nvSpPr>
        <xdr:cNvPr id="507" name="フローチャート: 判断 506">
          <a:extLst>
            <a:ext uri="{FF2B5EF4-FFF2-40B4-BE49-F238E27FC236}">
              <a16:creationId xmlns:a16="http://schemas.microsoft.com/office/drawing/2014/main" id="{00000000-0008-0000-0600-0000FB010000}"/>
            </a:ext>
          </a:extLst>
        </xdr:cNvPr>
        <xdr:cNvSpPr/>
      </xdr:nvSpPr>
      <xdr:spPr>
        <a:xfrm>
          <a:off x="16268700" y="6488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32</xdr:row>
      <xdr:rowOff>19114</xdr:rowOff>
    </xdr:from>
    <xdr:to>
      <xdr:col>81</xdr:col>
      <xdr:colOff>50800</xdr:colOff>
      <xdr:row>33</xdr:row>
      <xdr:rowOff>86551</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4592300" y="5505514"/>
          <a:ext cx="889000" cy="238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168956</xdr:rowOff>
    </xdr:from>
    <xdr:to>
      <xdr:col>81</xdr:col>
      <xdr:colOff>101600</xdr:colOff>
      <xdr:row>38</xdr:row>
      <xdr:rowOff>99106</xdr:rowOff>
    </xdr:to>
    <xdr:sp macro="" textlink="">
      <xdr:nvSpPr>
        <xdr:cNvPr id="509" name="フローチャート: 判断 508">
          <a:extLst>
            <a:ext uri="{FF2B5EF4-FFF2-40B4-BE49-F238E27FC236}">
              <a16:creationId xmlns:a16="http://schemas.microsoft.com/office/drawing/2014/main" id="{00000000-0008-0000-0600-0000FD010000}"/>
            </a:ext>
          </a:extLst>
        </xdr:cNvPr>
        <xdr:cNvSpPr/>
      </xdr:nvSpPr>
      <xdr:spPr>
        <a:xfrm>
          <a:off x="15430500" y="6512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90233</xdr:rowOff>
    </xdr:from>
    <xdr:ext cx="469744"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5246428" y="6605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31</xdr:row>
      <xdr:rowOff>38316</xdr:rowOff>
    </xdr:from>
    <xdr:to>
      <xdr:col>76</xdr:col>
      <xdr:colOff>114300</xdr:colOff>
      <xdr:row>32</xdr:row>
      <xdr:rowOff>19114</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3703300" y="5353266"/>
          <a:ext cx="889000" cy="152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126322</xdr:rowOff>
    </xdr:from>
    <xdr:to>
      <xdr:col>76</xdr:col>
      <xdr:colOff>165100</xdr:colOff>
      <xdr:row>38</xdr:row>
      <xdr:rowOff>56472</xdr:rowOff>
    </xdr:to>
    <xdr:sp macro="" textlink="">
      <xdr:nvSpPr>
        <xdr:cNvPr id="512" name="フローチャート: 判断 511">
          <a:extLst>
            <a:ext uri="{FF2B5EF4-FFF2-40B4-BE49-F238E27FC236}">
              <a16:creationId xmlns:a16="http://schemas.microsoft.com/office/drawing/2014/main" id="{00000000-0008-0000-0600-000000020000}"/>
            </a:ext>
          </a:extLst>
        </xdr:cNvPr>
        <xdr:cNvSpPr/>
      </xdr:nvSpPr>
      <xdr:spPr>
        <a:xfrm>
          <a:off x="14541500" y="6469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47599</xdr:rowOff>
    </xdr:from>
    <xdr:ext cx="469744"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4357428" y="6562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31</xdr:row>
      <xdr:rowOff>38316</xdr:rowOff>
    </xdr:from>
    <xdr:to>
      <xdr:col>71</xdr:col>
      <xdr:colOff>177800</xdr:colOff>
      <xdr:row>34</xdr:row>
      <xdr:rowOff>123835</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flipV="1">
          <a:off x="12814300" y="5353266"/>
          <a:ext cx="889000" cy="599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82499</xdr:rowOff>
    </xdr:from>
    <xdr:to>
      <xdr:col>72</xdr:col>
      <xdr:colOff>38100</xdr:colOff>
      <xdr:row>38</xdr:row>
      <xdr:rowOff>12649</xdr:rowOff>
    </xdr:to>
    <xdr:sp macro="" textlink="">
      <xdr:nvSpPr>
        <xdr:cNvPr id="515" name="フローチャート: 判断 514">
          <a:extLst>
            <a:ext uri="{FF2B5EF4-FFF2-40B4-BE49-F238E27FC236}">
              <a16:creationId xmlns:a16="http://schemas.microsoft.com/office/drawing/2014/main" id="{00000000-0008-0000-0600-000003020000}"/>
            </a:ext>
          </a:extLst>
        </xdr:cNvPr>
        <xdr:cNvSpPr/>
      </xdr:nvSpPr>
      <xdr:spPr>
        <a:xfrm>
          <a:off x="13652500" y="6426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3776</xdr:rowOff>
    </xdr:from>
    <xdr:ext cx="469744"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3468428" y="6518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49809</xdr:rowOff>
    </xdr:from>
    <xdr:to>
      <xdr:col>67</xdr:col>
      <xdr:colOff>101600</xdr:colOff>
      <xdr:row>37</xdr:row>
      <xdr:rowOff>151409</xdr:rowOff>
    </xdr:to>
    <xdr:sp macro="" textlink="">
      <xdr:nvSpPr>
        <xdr:cNvPr id="517" name="フローチャート: 判断 516">
          <a:extLst>
            <a:ext uri="{FF2B5EF4-FFF2-40B4-BE49-F238E27FC236}">
              <a16:creationId xmlns:a16="http://schemas.microsoft.com/office/drawing/2014/main" id="{00000000-0008-0000-0600-000005020000}"/>
            </a:ext>
          </a:extLst>
        </xdr:cNvPr>
        <xdr:cNvSpPr/>
      </xdr:nvSpPr>
      <xdr:spPr>
        <a:xfrm>
          <a:off x="12763500" y="6393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142536</xdr:rowOff>
    </xdr:from>
    <xdr:ext cx="469744"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2579428" y="6486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29</xdr:row>
      <xdr:rowOff>152748</xdr:rowOff>
    </xdr:from>
    <xdr:to>
      <xdr:col>85</xdr:col>
      <xdr:colOff>177800</xdr:colOff>
      <xdr:row>30</xdr:row>
      <xdr:rowOff>82898</xdr:rowOff>
    </xdr:to>
    <xdr:sp macro="" textlink="">
      <xdr:nvSpPr>
        <xdr:cNvPr id="524" name="楕円 523">
          <a:extLst>
            <a:ext uri="{FF2B5EF4-FFF2-40B4-BE49-F238E27FC236}">
              <a16:creationId xmlns:a16="http://schemas.microsoft.com/office/drawing/2014/main" id="{00000000-0008-0000-0600-00000C020000}"/>
            </a:ext>
          </a:extLst>
        </xdr:cNvPr>
        <xdr:cNvSpPr/>
      </xdr:nvSpPr>
      <xdr:spPr>
        <a:xfrm>
          <a:off x="16268700" y="5124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29</xdr:row>
      <xdr:rowOff>105775</xdr:rowOff>
    </xdr:from>
    <xdr:ext cx="534377" cy="259045"/>
    <xdr:sp macro="" textlink="">
      <xdr:nvSpPr>
        <xdr:cNvPr id="525" name="災害復旧事業費該当値テキスト">
          <a:extLst>
            <a:ext uri="{FF2B5EF4-FFF2-40B4-BE49-F238E27FC236}">
              <a16:creationId xmlns:a16="http://schemas.microsoft.com/office/drawing/2014/main" id="{00000000-0008-0000-0600-00000D020000}"/>
            </a:ext>
          </a:extLst>
        </xdr:cNvPr>
        <xdr:cNvSpPr txBox="1"/>
      </xdr:nvSpPr>
      <xdr:spPr>
        <a:xfrm>
          <a:off x="16370300" y="5077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33</xdr:row>
      <xdr:rowOff>35751</xdr:rowOff>
    </xdr:from>
    <xdr:to>
      <xdr:col>81</xdr:col>
      <xdr:colOff>101600</xdr:colOff>
      <xdr:row>33</xdr:row>
      <xdr:rowOff>137351</xdr:rowOff>
    </xdr:to>
    <xdr:sp macro="" textlink="">
      <xdr:nvSpPr>
        <xdr:cNvPr id="526" name="楕円 525">
          <a:extLst>
            <a:ext uri="{FF2B5EF4-FFF2-40B4-BE49-F238E27FC236}">
              <a16:creationId xmlns:a16="http://schemas.microsoft.com/office/drawing/2014/main" id="{00000000-0008-0000-0600-00000E020000}"/>
            </a:ext>
          </a:extLst>
        </xdr:cNvPr>
        <xdr:cNvSpPr/>
      </xdr:nvSpPr>
      <xdr:spPr>
        <a:xfrm>
          <a:off x="15430500" y="5693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31</xdr:row>
      <xdr:rowOff>153878</xdr:rowOff>
    </xdr:from>
    <xdr:ext cx="534377"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5214111" y="5468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31</xdr:row>
      <xdr:rowOff>139764</xdr:rowOff>
    </xdr:from>
    <xdr:to>
      <xdr:col>76</xdr:col>
      <xdr:colOff>165100</xdr:colOff>
      <xdr:row>32</xdr:row>
      <xdr:rowOff>69914</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4541500" y="5454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30</xdr:row>
      <xdr:rowOff>86441</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4325111" y="5229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30</xdr:row>
      <xdr:rowOff>158966</xdr:rowOff>
    </xdr:from>
    <xdr:to>
      <xdr:col>72</xdr:col>
      <xdr:colOff>38100</xdr:colOff>
      <xdr:row>31</xdr:row>
      <xdr:rowOff>89116</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3652500" y="5302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29</xdr:row>
      <xdr:rowOff>105643</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3436111" y="5077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73035</xdr:rowOff>
    </xdr:from>
    <xdr:to>
      <xdr:col>67</xdr:col>
      <xdr:colOff>101600</xdr:colOff>
      <xdr:row>35</xdr:row>
      <xdr:rowOff>3185</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2763500" y="5902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19712</xdr:rowOff>
    </xdr:from>
    <xdr:ext cx="534377"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2547111" y="5677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4" name="正方形/長方形 533">
          <a:extLst>
            <a:ext uri="{FF2B5EF4-FFF2-40B4-BE49-F238E27FC236}">
              <a16:creationId xmlns:a16="http://schemas.microsoft.com/office/drawing/2014/main" id="{00000000-0008-0000-0600-000016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5" name="正方形/長方形 534">
          <a:extLst>
            <a:ext uri="{FF2B5EF4-FFF2-40B4-BE49-F238E27FC236}">
              <a16:creationId xmlns:a16="http://schemas.microsoft.com/office/drawing/2014/main" id="{00000000-0008-0000-0600-000017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36" name="正方形/長方形 535">
          <a:extLst>
            <a:ext uri="{FF2B5EF4-FFF2-40B4-BE49-F238E27FC236}">
              <a16:creationId xmlns:a16="http://schemas.microsoft.com/office/drawing/2014/main" id="{00000000-0008-0000-0600-000018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37" name="正方形/長方形 536">
          <a:extLst>
            <a:ext uri="{FF2B5EF4-FFF2-40B4-BE49-F238E27FC236}">
              <a16:creationId xmlns:a16="http://schemas.microsoft.com/office/drawing/2014/main" id="{00000000-0008-0000-0600-000019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3" name="直線コネクタ 542">
          <a:extLst>
            <a:ext uri="{FF2B5EF4-FFF2-40B4-BE49-F238E27FC236}">
              <a16:creationId xmlns:a16="http://schemas.microsoft.com/office/drawing/2014/main" id="{00000000-0008-0000-0600-00001F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4" name="直線コネクタ 543">
          <a:extLst>
            <a:ext uri="{FF2B5EF4-FFF2-40B4-BE49-F238E27FC236}">
              <a16:creationId xmlns:a16="http://schemas.microsoft.com/office/drawing/2014/main" id="{00000000-0008-0000-0600-00002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46" name="直線コネクタ 545">
          <a:extLst>
            <a:ext uri="{FF2B5EF4-FFF2-40B4-BE49-F238E27FC236}">
              <a16:creationId xmlns:a16="http://schemas.microsoft.com/office/drawing/2014/main" id="{00000000-0008-0000-0600-00002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48" name="失業対策事業費グラフ枠">
          <a:extLst>
            <a:ext uri="{FF2B5EF4-FFF2-40B4-BE49-F238E27FC236}">
              <a16:creationId xmlns:a16="http://schemas.microsoft.com/office/drawing/2014/main" id="{00000000-0008-0000-0600-00002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49" name="直線コネクタ 548">
          <a:extLst>
            <a:ext uri="{FF2B5EF4-FFF2-40B4-BE49-F238E27FC236}">
              <a16:creationId xmlns:a16="http://schemas.microsoft.com/office/drawing/2014/main" id="{00000000-0008-0000-0600-000025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0" name="失業対策事業費最小値テキスト">
          <a:extLst>
            <a:ext uri="{FF2B5EF4-FFF2-40B4-BE49-F238E27FC236}">
              <a16:creationId xmlns:a16="http://schemas.microsoft.com/office/drawing/2014/main" id="{00000000-0008-0000-0600-000026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2" name="失業対策事業費最大値テキスト">
          <a:extLst>
            <a:ext uri="{FF2B5EF4-FFF2-40B4-BE49-F238E27FC236}">
              <a16:creationId xmlns:a16="http://schemas.microsoft.com/office/drawing/2014/main" id="{00000000-0008-0000-0600-000028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5" name="失業対策事業費平均値テキスト">
          <a:extLst>
            <a:ext uri="{FF2B5EF4-FFF2-40B4-BE49-F238E27FC236}">
              <a16:creationId xmlns:a16="http://schemas.microsoft.com/office/drawing/2014/main" id="{00000000-0008-0000-0600-00002B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56" name="フローチャート: 判断 555">
          <a:extLst>
            <a:ext uri="{FF2B5EF4-FFF2-40B4-BE49-F238E27FC236}">
              <a16:creationId xmlns:a16="http://schemas.microsoft.com/office/drawing/2014/main" id="{00000000-0008-0000-0600-00002C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58" name="フローチャート: 判断 557">
          <a:extLst>
            <a:ext uri="{FF2B5EF4-FFF2-40B4-BE49-F238E27FC236}">
              <a16:creationId xmlns:a16="http://schemas.microsoft.com/office/drawing/2014/main" id="{00000000-0008-0000-0600-00002E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1" name="フローチャート: 判断 560">
          <a:extLst>
            <a:ext uri="{FF2B5EF4-FFF2-40B4-BE49-F238E27FC236}">
              <a16:creationId xmlns:a16="http://schemas.microsoft.com/office/drawing/2014/main" id="{00000000-0008-0000-0600-000031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4" name="フローチャート: 判断 563">
          <a:extLst>
            <a:ext uri="{FF2B5EF4-FFF2-40B4-BE49-F238E27FC236}">
              <a16:creationId xmlns:a16="http://schemas.microsoft.com/office/drawing/2014/main" id="{00000000-0008-0000-0600-000034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66" name="フローチャート: 判断 565">
          <a:extLst>
            <a:ext uri="{FF2B5EF4-FFF2-40B4-BE49-F238E27FC236}">
              <a16:creationId xmlns:a16="http://schemas.microsoft.com/office/drawing/2014/main" id="{00000000-0008-0000-0600-000036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3" name="楕円 572">
          <a:extLst>
            <a:ext uri="{FF2B5EF4-FFF2-40B4-BE49-F238E27FC236}">
              <a16:creationId xmlns:a16="http://schemas.microsoft.com/office/drawing/2014/main" id="{00000000-0008-0000-0600-00003D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4" name="失業対策事業費該当値テキスト">
          <a:extLst>
            <a:ext uri="{FF2B5EF4-FFF2-40B4-BE49-F238E27FC236}">
              <a16:creationId xmlns:a16="http://schemas.microsoft.com/office/drawing/2014/main" id="{00000000-0008-0000-0600-00003E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5" name="楕円 574">
          <a:extLst>
            <a:ext uri="{FF2B5EF4-FFF2-40B4-BE49-F238E27FC236}">
              <a16:creationId xmlns:a16="http://schemas.microsoft.com/office/drawing/2014/main" id="{00000000-0008-0000-0600-00003F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3" name="正方形/長方形 582">
          <a:extLst>
            <a:ext uri="{FF2B5EF4-FFF2-40B4-BE49-F238E27FC236}">
              <a16:creationId xmlns:a16="http://schemas.microsoft.com/office/drawing/2014/main" id="{00000000-0008-0000-0600-00004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4" name="正方形/長方形 583">
          <a:extLst>
            <a:ext uri="{FF2B5EF4-FFF2-40B4-BE49-F238E27FC236}">
              <a16:creationId xmlns:a16="http://schemas.microsoft.com/office/drawing/2014/main" id="{00000000-0008-0000-0600-00004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5" name="正方形/長方形 584">
          <a:extLst>
            <a:ext uri="{FF2B5EF4-FFF2-40B4-BE49-F238E27FC236}">
              <a16:creationId xmlns:a16="http://schemas.microsoft.com/office/drawing/2014/main" id="{00000000-0008-0000-0600-00004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86" name="正方形/長方形 585">
          <a:extLst>
            <a:ext uri="{FF2B5EF4-FFF2-40B4-BE49-F238E27FC236}">
              <a16:creationId xmlns:a16="http://schemas.microsoft.com/office/drawing/2014/main" id="{00000000-0008-0000-0600-00004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2" name="直線コネクタ 591">
          <a:extLst>
            <a:ext uri="{FF2B5EF4-FFF2-40B4-BE49-F238E27FC236}">
              <a16:creationId xmlns:a16="http://schemas.microsoft.com/office/drawing/2014/main" id="{00000000-0008-0000-0600-00005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594" name="直線コネクタ 593">
          <a:extLst>
            <a:ext uri="{FF2B5EF4-FFF2-40B4-BE49-F238E27FC236}">
              <a16:creationId xmlns:a16="http://schemas.microsoft.com/office/drawing/2014/main" id="{00000000-0008-0000-0600-000052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598" name="直線コネクタ 597">
          <a:extLst>
            <a:ext uri="{FF2B5EF4-FFF2-40B4-BE49-F238E27FC236}">
              <a16:creationId xmlns:a16="http://schemas.microsoft.com/office/drawing/2014/main" id="{00000000-0008-0000-0600-000056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0" name="直線コネクタ 599">
          <a:extLst>
            <a:ext uri="{FF2B5EF4-FFF2-40B4-BE49-F238E27FC236}">
              <a16:creationId xmlns:a16="http://schemas.microsoft.com/office/drawing/2014/main" id="{00000000-0008-0000-0600-000058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6" name="公債費グラフ枠">
          <a:extLst>
            <a:ext uri="{FF2B5EF4-FFF2-40B4-BE49-F238E27FC236}">
              <a16:creationId xmlns:a16="http://schemas.microsoft.com/office/drawing/2014/main" id="{00000000-0008-0000-0600-00005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144310</xdr:rowOff>
    </xdr:from>
    <xdr:to>
      <xdr:col>85</xdr:col>
      <xdr:colOff>126364</xdr:colOff>
      <xdr:row>79</xdr:row>
      <xdr:rowOff>107620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flipV="1">
          <a:off x="16317595" y="11974360"/>
          <a:ext cx="1269" cy="1677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111447</xdr:rowOff>
    </xdr:from>
    <xdr:ext cx="534377" cy="259045"/>
    <xdr:sp macro="" textlink="">
      <xdr:nvSpPr>
        <xdr:cNvPr id="608" name="公債費最小値テキスト">
          <a:extLst>
            <a:ext uri="{FF2B5EF4-FFF2-40B4-BE49-F238E27FC236}">
              <a16:creationId xmlns:a16="http://schemas.microsoft.com/office/drawing/2014/main" id="{00000000-0008-0000-0600-000060020000}"/>
            </a:ext>
          </a:extLst>
        </xdr:cNvPr>
        <xdr:cNvSpPr txBox="1"/>
      </xdr:nvSpPr>
      <xdr:spPr>
        <a:xfrm>
          <a:off x="16370300" y="13655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107620</xdr:rowOff>
    </xdr:from>
    <xdr:to>
      <xdr:col>86</xdr:col>
      <xdr:colOff>25400</xdr:colOff>
      <xdr:row>79</xdr:row>
      <xdr:rowOff>107620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6230600" y="13652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90987</xdr:rowOff>
    </xdr:from>
    <xdr:ext cx="599010" cy="259045"/>
    <xdr:sp macro="" textlink="">
      <xdr:nvSpPr>
        <xdr:cNvPr id="610" name="公債費最大値テキスト">
          <a:extLst>
            <a:ext uri="{FF2B5EF4-FFF2-40B4-BE49-F238E27FC236}">
              <a16:creationId xmlns:a16="http://schemas.microsoft.com/office/drawing/2014/main" id="{00000000-0008-0000-0600-000062020000}"/>
            </a:ext>
          </a:extLst>
        </xdr:cNvPr>
        <xdr:cNvSpPr txBox="1"/>
      </xdr:nvSpPr>
      <xdr:spPr>
        <a:xfrm>
          <a:off x="16370300" y="11749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69</xdr:row>
      <xdr:rowOff>144310</xdr:rowOff>
    </xdr:from>
    <xdr:to>
      <xdr:col>86</xdr:col>
      <xdr:colOff>25400</xdr:colOff>
      <xdr:row>69</xdr:row>
      <xdr:rowOff>144310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6230600" y="11974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44907</xdr:rowOff>
    </xdr:from>
    <xdr:to>
      <xdr:col>85</xdr:col>
      <xdr:colOff>127000</xdr:colOff>
      <xdr:row>76</xdr:row>
      <xdr:rowOff>9868</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5481300" y="12903657"/>
          <a:ext cx="838200" cy="136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88092</xdr:rowOff>
    </xdr:from>
    <xdr:ext cx="534377" cy="259045"/>
    <xdr:sp macro="" textlink="">
      <xdr:nvSpPr>
        <xdr:cNvPr id="613" name="公債費平均値テキスト">
          <a:extLst>
            <a:ext uri="{FF2B5EF4-FFF2-40B4-BE49-F238E27FC236}">
              <a16:creationId xmlns:a16="http://schemas.microsoft.com/office/drawing/2014/main" id="{00000000-0008-0000-0600-000065020000}"/>
            </a:ext>
          </a:extLst>
        </xdr:cNvPr>
        <xdr:cNvSpPr txBox="1"/>
      </xdr:nvSpPr>
      <xdr:spPr>
        <a:xfrm>
          <a:off x="16370300" y="131182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109665</xdr:rowOff>
    </xdr:from>
    <xdr:to>
      <xdr:col>85</xdr:col>
      <xdr:colOff>177800</xdr:colOff>
      <xdr:row>77</xdr:row>
      <xdr:rowOff>39815</xdr:rowOff>
    </xdr:to>
    <xdr:sp macro="" textlink="">
      <xdr:nvSpPr>
        <xdr:cNvPr id="614" name="フローチャート: 判断 613">
          <a:extLst>
            <a:ext uri="{FF2B5EF4-FFF2-40B4-BE49-F238E27FC236}">
              <a16:creationId xmlns:a16="http://schemas.microsoft.com/office/drawing/2014/main" id="{00000000-0008-0000-0600-000066020000}"/>
            </a:ext>
          </a:extLst>
        </xdr:cNvPr>
        <xdr:cNvSpPr/>
      </xdr:nvSpPr>
      <xdr:spPr>
        <a:xfrm>
          <a:off x="16268700" y="13139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44907</xdr:rowOff>
    </xdr:from>
    <xdr:to>
      <xdr:col>81</xdr:col>
      <xdr:colOff>50800</xdr:colOff>
      <xdr:row>76</xdr:row>
      <xdr:rowOff>53442</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flipV="1">
          <a:off x="14592300" y="12903657"/>
          <a:ext cx="889000" cy="179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101309</xdr:rowOff>
    </xdr:from>
    <xdr:to>
      <xdr:col>81</xdr:col>
      <xdr:colOff>101600</xdr:colOff>
      <xdr:row>77</xdr:row>
      <xdr:rowOff>31459</xdr:rowOff>
    </xdr:to>
    <xdr:sp macro="" textlink="">
      <xdr:nvSpPr>
        <xdr:cNvPr id="616" name="フローチャート: 判断 615">
          <a:extLst>
            <a:ext uri="{FF2B5EF4-FFF2-40B4-BE49-F238E27FC236}">
              <a16:creationId xmlns:a16="http://schemas.microsoft.com/office/drawing/2014/main" id="{00000000-0008-0000-0600-000068020000}"/>
            </a:ext>
          </a:extLst>
        </xdr:cNvPr>
        <xdr:cNvSpPr/>
      </xdr:nvSpPr>
      <xdr:spPr>
        <a:xfrm>
          <a:off x="15430500" y="13131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22586</xdr:rowOff>
    </xdr:from>
    <xdr:ext cx="534377"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5214111" y="13224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53442</xdr:rowOff>
    </xdr:from>
    <xdr:to>
      <xdr:col>76</xdr:col>
      <xdr:colOff>114300</xdr:colOff>
      <xdr:row>76</xdr:row>
      <xdr:rowOff>59830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flipV="1">
          <a:off x="13703300" y="13083642"/>
          <a:ext cx="889000" cy="6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138010</xdr:rowOff>
    </xdr:from>
    <xdr:to>
      <xdr:col>76</xdr:col>
      <xdr:colOff>165100</xdr:colOff>
      <xdr:row>77</xdr:row>
      <xdr:rowOff>68160</xdr:rowOff>
    </xdr:to>
    <xdr:sp macro="" textlink="">
      <xdr:nvSpPr>
        <xdr:cNvPr id="619" name="フローチャート: 判断 618">
          <a:extLst>
            <a:ext uri="{FF2B5EF4-FFF2-40B4-BE49-F238E27FC236}">
              <a16:creationId xmlns:a16="http://schemas.microsoft.com/office/drawing/2014/main" id="{00000000-0008-0000-0600-00006B020000}"/>
            </a:ext>
          </a:extLst>
        </xdr:cNvPr>
        <xdr:cNvSpPr/>
      </xdr:nvSpPr>
      <xdr:spPr>
        <a:xfrm>
          <a:off x="14541500" y="13168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59287</xdr:rowOff>
    </xdr:from>
    <xdr:ext cx="534377"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4325111" y="13260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59830</xdr:rowOff>
    </xdr:from>
    <xdr:to>
      <xdr:col>71</xdr:col>
      <xdr:colOff>177800</xdr:colOff>
      <xdr:row>76</xdr:row>
      <xdr:rowOff>65112</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2814300" y="13090030"/>
          <a:ext cx="889000" cy="5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149949</xdr:rowOff>
    </xdr:from>
    <xdr:to>
      <xdr:col>72</xdr:col>
      <xdr:colOff>38100</xdr:colOff>
      <xdr:row>77</xdr:row>
      <xdr:rowOff>80099</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3652500" y="13180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71226</xdr:rowOff>
    </xdr:from>
    <xdr:ext cx="534377"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3436111" y="13272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164922</xdr:rowOff>
    </xdr:from>
    <xdr:to>
      <xdr:col>67</xdr:col>
      <xdr:colOff>101600</xdr:colOff>
      <xdr:row>76</xdr:row>
      <xdr:rowOff>95072</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2763500" y="13023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111599</xdr:rowOff>
    </xdr:from>
    <xdr:ext cx="534377"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2547111" y="12798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130518</xdr:rowOff>
    </xdr:from>
    <xdr:to>
      <xdr:col>85</xdr:col>
      <xdr:colOff>177800</xdr:colOff>
      <xdr:row>76</xdr:row>
      <xdr:rowOff>60668</xdr:rowOff>
    </xdr:to>
    <xdr:sp macro="" textlink="">
      <xdr:nvSpPr>
        <xdr:cNvPr id="631" name="楕円 630">
          <a:extLst>
            <a:ext uri="{FF2B5EF4-FFF2-40B4-BE49-F238E27FC236}">
              <a16:creationId xmlns:a16="http://schemas.microsoft.com/office/drawing/2014/main" id="{00000000-0008-0000-0600-000077020000}"/>
            </a:ext>
          </a:extLst>
        </xdr:cNvPr>
        <xdr:cNvSpPr/>
      </xdr:nvSpPr>
      <xdr:spPr>
        <a:xfrm>
          <a:off x="16268700" y="12989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153395</xdr:rowOff>
    </xdr:from>
    <xdr:ext cx="534377" cy="259045"/>
    <xdr:sp macro="" textlink="">
      <xdr:nvSpPr>
        <xdr:cNvPr id="632" name="公債費該当値テキスト">
          <a:extLst>
            <a:ext uri="{FF2B5EF4-FFF2-40B4-BE49-F238E27FC236}">
              <a16:creationId xmlns:a16="http://schemas.microsoft.com/office/drawing/2014/main" id="{00000000-0008-0000-0600-000078020000}"/>
            </a:ext>
          </a:extLst>
        </xdr:cNvPr>
        <xdr:cNvSpPr txBox="1"/>
      </xdr:nvSpPr>
      <xdr:spPr>
        <a:xfrm>
          <a:off x="16370300" y="12840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165557</xdr:rowOff>
    </xdr:from>
    <xdr:to>
      <xdr:col>81</xdr:col>
      <xdr:colOff>101600</xdr:colOff>
      <xdr:row>75</xdr:row>
      <xdr:rowOff>95707</xdr:rowOff>
    </xdr:to>
    <xdr:sp macro="" textlink="">
      <xdr:nvSpPr>
        <xdr:cNvPr id="633" name="楕円 632">
          <a:extLst>
            <a:ext uri="{FF2B5EF4-FFF2-40B4-BE49-F238E27FC236}">
              <a16:creationId xmlns:a16="http://schemas.microsoft.com/office/drawing/2014/main" id="{00000000-0008-0000-0600-000079020000}"/>
            </a:ext>
          </a:extLst>
        </xdr:cNvPr>
        <xdr:cNvSpPr/>
      </xdr:nvSpPr>
      <xdr:spPr>
        <a:xfrm>
          <a:off x="15430500" y="12852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112234</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214111" y="12628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2642</xdr:rowOff>
    </xdr:from>
    <xdr:to>
      <xdr:col>76</xdr:col>
      <xdr:colOff>165100</xdr:colOff>
      <xdr:row>76</xdr:row>
      <xdr:rowOff>104242</xdr:rowOff>
    </xdr:to>
    <xdr:sp macro="" textlink="">
      <xdr:nvSpPr>
        <xdr:cNvPr id="635" name="楕円 634">
          <a:extLst>
            <a:ext uri="{FF2B5EF4-FFF2-40B4-BE49-F238E27FC236}">
              <a16:creationId xmlns:a16="http://schemas.microsoft.com/office/drawing/2014/main" id="{00000000-0008-0000-0600-00007B020000}"/>
            </a:ext>
          </a:extLst>
        </xdr:cNvPr>
        <xdr:cNvSpPr/>
      </xdr:nvSpPr>
      <xdr:spPr>
        <a:xfrm>
          <a:off x="14541500" y="13032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120769</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325111" y="12808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9030</xdr:rowOff>
    </xdr:from>
    <xdr:to>
      <xdr:col>72</xdr:col>
      <xdr:colOff>38100</xdr:colOff>
      <xdr:row>76</xdr:row>
      <xdr:rowOff>110630</xdr:rowOff>
    </xdr:to>
    <xdr:sp macro="" textlink="">
      <xdr:nvSpPr>
        <xdr:cNvPr id="637" name="楕円 636">
          <a:extLst>
            <a:ext uri="{FF2B5EF4-FFF2-40B4-BE49-F238E27FC236}">
              <a16:creationId xmlns:a16="http://schemas.microsoft.com/office/drawing/2014/main" id="{00000000-0008-0000-0600-00007D020000}"/>
            </a:ext>
          </a:extLst>
        </xdr:cNvPr>
        <xdr:cNvSpPr/>
      </xdr:nvSpPr>
      <xdr:spPr>
        <a:xfrm>
          <a:off x="13652500" y="13039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127157</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3436111" y="12814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14312</xdr:rowOff>
    </xdr:from>
    <xdr:to>
      <xdr:col>67</xdr:col>
      <xdr:colOff>101600</xdr:colOff>
      <xdr:row>76</xdr:row>
      <xdr:rowOff>115912</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2763500" y="13044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107039</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547111" y="13137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1" name="正方形/長方形 640">
          <a:extLst>
            <a:ext uri="{FF2B5EF4-FFF2-40B4-BE49-F238E27FC236}">
              <a16:creationId xmlns:a16="http://schemas.microsoft.com/office/drawing/2014/main" id="{00000000-0008-0000-0600-00008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2" name="正方形/長方形 641">
          <a:extLst>
            <a:ext uri="{FF2B5EF4-FFF2-40B4-BE49-F238E27FC236}">
              <a16:creationId xmlns:a16="http://schemas.microsoft.com/office/drawing/2014/main" id="{00000000-0008-0000-0600-00008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0" name="直線コネクタ 649">
          <a:extLst>
            <a:ext uri="{FF2B5EF4-FFF2-40B4-BE49-F238E27FC236}">
              <a16:creationId xmlns:a16="http://schemas.microsoft.com/office/drawing/2014/main" id="{00000000-0008-0000-0600-00008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1" name="直線コネクタ 650">
          <a:extLst>
            <a:ext uri="{FF2B5EF4-FFF2-40B4-BE49-F238E27FC236}">
              <a16:creationId xmlns:a16="http://schemas.microsoft.com/office/drawing/2014/main" id="{00000000-0008-0000-0600-00008B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3" name="直線コネクタ 652">
          <a:extLst>
            <a:ext uri="{FF2B5EF4-FFF2-40B4-BE49-F238E27FC236}">
              <a16:creationId xmlns:a16="http://schemas.microsoft.com/office/drawing/2014/main" id="{00000000-0008-0000-0600-00008D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55" name="直線コネクタ 654">
          <a:extLst>
            <a:ext uri="{FF2B5EF4-FFF2-40B4-BE49-F238E27FC236}">
              <a16:creationId xmlns:a16="http://schemas.microsoft.com/office/drawing/2014/main" id="{00000000-0008-0000-0600-00008F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3" name="積立金グラフ枠">
          <a:extLst>
            <a:ext uri="{FF2B5EF4-FFF2-40B4-BE49-F238E27FC236}">
              <a16:creationId xmlns:a16="http://schemas.microsoft.com/office/drawing/2014/main" id="{00000000-0008-0000-0600-000097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52237</xdr:rowOff>
    </xdr:from>
    <xdr:to>
      <xdr:col>85</xdr:col>
      <xdr:colOff>126364</xdr:colOff>
      <xdr:row>99</xdr:row>
      <xdr:rowOff>39920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flipV="1">
          <a:off x="16317595" y="15482737"/>
          <a:ext cx="1269" cy="15307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43747</xdr:rowOff>
    </xdr:from>
    <xdr:ext cx="469744" cy="259045"/>
    <xdr:sp macro="" textlink="">
      <xdr:nvSpPr>
        <xdr:cNvPr id="665" name="積立金最小値テキスト">
          <a:extLst>
            <a:ext uri="{FF2B5EF4-FFF2-40B4-BE49-F238E27FC236}">
              <a16:creationId xmlns:a16="http://schemas.microsoft.com/office/drawing/2014/main" id="{00000000-0008-0000-0600-000099020000}"/>
            </a:ext>
          </a:extLst>
        </xdr:cNvPr>
        <xdr:cNvSpPr txBox="1"/>
      </xdr:nvSpPr>
      <xdr:spPr>
        <a:xfrm>
          <a:off x="16370300" y="17017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39920</xdr:rowOff>
    </xdr:from>
    <xdr:to>
      <xdr:col>86</xdr:col>
      <xdr:colOff>25400</xdr:colOff>
      <xdr:row>99</xdr:row>
      <xdr:rowOff>39920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6230600" y="17013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170364</xdr:rowOff>
    </xdr:from>
    <xdr:ext cx="599010" cy="259045"/>
    <xdr:sp macro="" textlink="">
      <xdr:nvSpPr>
        <xdr:cNvPr id="667" name="積立金最大値テキスト">
          <a:extLst>
            <a:ext uri="{FF2B5EF4-FFF2-40B4-BE49-F238E27FC236}">
              <a16:creationId xmlns:a16="http://schemas.microsoft.com/office/drawing/2014/main" id="{00000000-0008-0000-0600-00009B020000}"/>
            </a:ext>
          </a:extLst>
        </xdr:cNvPr>
        <xdr:cNvSpPr txBox="1"/>
      </xdr:nvSpPr>
      <xdr:spPr>
        <a:xfrm>
          <a:off x="16370300" y="152579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402,956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52237</xdr:rowOff>
    </xdr:from>
    <xdr:to>
      <xdr:col>86</xdr:col>
      <xdr:colOff>25400</xdr:colOff>
      <xdr:row>90</xdr:row>
      <xdr:rowOff>52237</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6230600" y="15482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137295</xdr:rowOff>
    </xdr:from>
    <xdr:to>
      <xdr:col>85</xdr:col>
      <xdr:colOff>127000</xdr:colOff>
      <xdr:row>98</xdr:row>
      <xdr:rowOff>160967</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flipV="1">
          <a:off x="15481300" y="16939395"/>
          <a:ext cx="838200" cy="23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64099</xdr:rowOff>
    </xdr:from>
    <xdr:ext cx="534377" cy="259045"/>
    <xdr:sp macro="" textlink="">
      <xdr:nvSpPr>
        <xdr:cNvPr id="670" name="積立金平均値テキスト">
          <a:extLst>
            <a:ext uri="{FF2B5EF4-FFF2-40B4-BE49-F238E27FC236}">
              <a16:creationId xmlns:a16="http://schemas.microsoft.com/office/drawing/2014/main" id="{00000000-0008-0000-0600-00009E020000}"/>
            </a:ext>
          </a:extLst>
        </xdr:cNvPr>
        <xdr:cNvSpPr txBox="1"/>
      </xdr:nvSpPr>
      <xdr:spPr>
        <a:xfrm>
          <a:off x="16370300" y="166947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41222</xdr:rowOff>
    </xdr:from>
    <xdr:to>
      <xdr:col>85</xdr:col>
      <xdr:colOff>177800</xdr:colOff>
      <xdr:row>98</xdr:row>
      <xdr:rowOff>142822</xdr:rowOff>
    </xdr:to>
    <xdr:sp macro="" textlink="">
      <xdr:nvSpPr>
        <xdr:cNvPr id="671" name="フローチャート: 判断 670">
          <a:extLst>
            <a:ext uri="{FF2B5EF4-FFF2-40B4-BE49-F238E27FC236}">
              <a16:creationId xmlns:a16="http://schemas.microsoft.com/office/drawing/2014/main" id="{00000000-0008-0000-0600-00009F020000}"/>
            </a:ext>
          </a:extLst>
        </xdr:cNvPr>
        <xdr:cNvSpPr/>
      </xdr:nvSpPr>
      <xdr:spPr>
        <a:xfrm>
          <a:off x="16268700" y="16843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160967</xdr:rowOff>
    </xdr:from>
    <xdr:to>
      <xdr:col>81</xdr:col>
      <xdr:colOff>50800</xdr:colOff>
      <xdr:row>99</xdr:row>
      <xdr:rowOff>13342</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4592300" y="16963067"/>
          <a:ext cx="889000" cy="23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55235</xdr:rowOff>
    </xdr:from>
    <xdr:to>
      <xdr:col>81</xdr:col>
      <xdr:colOff>101600</xdr:colOff>
      <xdr:row>98</xdr:row>
      <xdr:rowOff>156835</xdr:rowOff>
    </xdr:to>
    <xdr:sp macro="" textlink="">
      <xdr:nvSpPr>
        <xdr:cNvPr id="673" name="フローチャート: 判断 672">
          <a:extLst>
            <a:ext uri="{FF2B5EF4-FFF2-40B4-BE49-F238E27FC236}">
              <a16:creationId xmlns:a16="http://schemas.microsoft.com/office/drawing/2014/main" id="{00000000-0008-0000-0600-0000A1020000}"/>
            </a:ext>
          </a:extLst>
        </xdr:cNvPr>
        <xdr:cNvSpPr/>
      </xdr:nvSpPr>
      <xdr:spPr>
        <a:xfrm>
          <a:off x="15430500" y="16857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1912</xdr:rowOff>
    </xdr:from>
    <xdr:ext cx="534377"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5214111" y="16632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167966</xdr:rowOff>
    </xdr:from>
    <xdr:to>
      <xdr:col>76</xdr:col>
      <xdr:colOff>114300</xdr:colOff>
      <xdr:row>99</xdr:row>
      <xdr:rowOff>13342</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3703300" y="16970066"/>
          <a:ext cx="889000" cy="16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40673</xdr:rowOff>
    </xdr:from>
    <xdr:to>
      <xdr:col>76</xdr:col>
      <xdr:colOff>165100</xdr:colOff>
      <xdr:row>98</xdr:row>
      <xdr:rowOff>142273</xdr:rowOff>
    </xdr:to>
    <xdr:sp macro="" textlink="">
      <xdr:nvSpPr>
        <xdr:cNvPr id="676" name="フローチャート: 判断 675">
          <a:extLst>
            <a:ext uri="{FF2B5EF4-FFF2-40B4-BE49-F238E27FC236}">
              <a16:creationId xmlns:a16="http://schemas.microsoft.com/office/drawing/2014/main" id="{00000000-0008-0000-0600-0000A4020000}"/>
            </a:ext>
          </a:extLst>
        </xdr:cNvPr>
        <xdr:cNvSpPr/>
      </xdr:nvSpPr>
      <xdr:spPr>
        <a:xfrm>
          <a:off x="14541500" y="16842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158800</xdr:rowOff>
    </xdr:from>
    <xdr:ext cx="534377"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4325111" y="16618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167966</xdr:rowOff>
    </xdr:from>
    <xdr:to>
      <xdr:col>71</xdr:col>
      <xdr:colOff>177800</xdr:colOff>
      <xdr:row>99</xdr:row>
      <xdr:rowOff>27998</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2814300" y="16970066"/>
          <a:ext cx="889000" cy="31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26366</xdr:rowOff>
    </xdr:from>
    <xdr:to>
      <xdr:col>72</xdr:col>
      <xdr:colOff>38100</xdr:colOff>
      <xdr:row>98</xdr:row>
      <xdr:rowOff>127966</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3652500" y="16828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144493</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3436111" y="16603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44208</xdr:rowOff>
    </xdr:from>
    <xdr:to>
      <xdr:col>67</xdr:col>
      <xdr:colOff>101600</xdr:colOff>
      <xdr:row>98</xdr:row>
      <xdr:rowOff>145808</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2763500" y="16846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162335</xdr:rowOff>
    </xdr:from>
    <xdr:ext cx="534377"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2547111" y="16621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86495</xdr:rowOff>
    </xdr:from>
    <xdr:to>
      <xdr:col>85</xdr:col>
      <xdr:colOff>177800</xdr:colOff>
      <xdr:row>99</xdr:row>
      <xdr:rowOff>16645</xdr:rowOff>
    </xdr:to>
    <xdr:sp macro="" textlink="">
      <xdr:nvSpPr>
        <xdr:cNvPr id="688" name="楕円 687">
          <a:extLst>
            <a:ext uri="{FF2B5EF4-FFF2-40B4-BE49-F238E27FC236}">
              <a16:creationId xmlns:a16="http://schemas.microsoft.com/office/drawing/2014/main" id="{00000000-0008-0000-0600-0000B0020000}"/>
            </a:ext>
          </a:extLst>
        </xdr:cNvPr>
        <xdr:cNvSpPr/>
      </xdr:nvSpPr>
      <xdr:spPr>
        <a:xfrm>
          <a:off x="16268700" y="16888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19648</xdr:rowOff>
    </xdr:from>
    <xdr:ext cx="534377" cy="259045"/>
    <xdr:sp macro="" textlink="">
      <xdr:nvSpPr>
        <xdr:cNvPr id="689" name="積立金該当値テキスト">
          <a:extLst>
            <a:ext uri="{FF2B5EF4-FFF2-40B4-BE49-F238E27FC236}">
              <a16:creationId xmlns:a16="http://schemas.microsoft.com/office/drawing/2014/main" id="{00000000-0008-0000-0600-0000B1020000}"/>
            </a:ext>
          </a:extLst>
        </xdr:cNvPr>
        <xdr:cNvSpPr txBox="1"/>
      </xdr:nvSpPr>
      <xdr:spPr>
        <a:xfrm>
          <a:off x="16370300" y="16821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110167</xdr:rowOff>
    </xdr:from>
    <xdr:to>
      <xdr:col>81</xdr:col>
      <xdr:colOff>101600</xdr:colOff>
      <xdr:row>99</xdr:row>
      <xdr:rowOff>40317</xdr:rowOff>
    </xdr:to>
    <xdr:sp macro="" textlink="">
      <xdr:nvSpPr>
        <xdr:cNvPr id="690" name="楕円 689">
          <a:extLst>
            <a:ext uri="{FF2B5EF4-FFF2-40B4-BE49-F238E27FC236}">
              <a16:creationId xmlns:a16="http://schemas.microsoft.com/office/drawing/2014/main" id="{00000000-0008-0000-0600-0000B2020000}"/>
            </a:ext>
          </a:extLst>
        </xdr:cNvPr>
        <xdr:cNvSpPr/>
      </xdr:nvSpPr>
      <xdr:spPr>
        <a:xfrm>
          <a:off x="15430500" y="16912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31444</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5214111" y="17004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133992</xdr:rowOff>
    </xdr:from>
    <xdr:to>
      <xdr:col>76</xdr:col>
      <xdr:colOff>165100</xdr:colOff>
      <xdr:row>99</xdr:row>
      <xdr:rowOff>64142</xdr:rowOff>
    </xdr:to>
    <xdr:sp macro="" textlink="">
      <xdr:nvSpPr>
        <xdr:cNvPr id="692" name="楕円 691">
          <a:extLst>
            <a:ext uri="{FF2B5EF4-FFF2-40B4-BE49-F238E27FC236}">
              <a16:creationId xmlns:a16="http://schemas.microsoft.com/office/drawing/2014/main" id="{00000000-0008-0000-0600-0000B4020000}"/>
            </a:ext>
          </a:extLst>
        </xdr:cNvPr>
        <xdr:cNvSpPr/>
      </xdr:nvSpPr>
      <xdr:spPr>
        <a:xfrm>
          <a:off x="14541500" y="16936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99</xdr:row>
      <xdr:rowOff>55269</xdr:rowOff>
    </xdr:from>
    <xdr:ext cx="469744"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357428" y="17028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117166</xdr:rowOff>
    </xdr:from>
    <xdr:to>
      <xdr:col>72</xdr:col>
      <xdr:colOff>38100</xdr:colOff>
      <xdr:row>99</xdr:row>
      <xdr:rowOff>47316</xdr:rowOff>
    </xdr:to>
    <xdr:sp macro="" textlink="">
      <xdr:nvSpPr>
        <xdr:cNvPr id="694" name="楕円 693">
          <a:extLst>
            <a:ext uri="{FF2B5EF4-FFF2-40B4-BE49-F238E27FC236}">
              <a16:creationId xmlns:a16="http://schemas.microsoft.com/office/drawing/2014/main" id="{00000000-0008-0000-0600-0000B6020000}"/>
            </a:ext>
          </a:extLst>
        </xdr:cNvPr>
        <xdr:cNvSpPr/>
      </xdr:nvSpPr>
      <xdr:spPr>
        <a:xfrm>
          <a:off x="13652500" y="16919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38443</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3436111" y="17011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148648</xdr:rowOff>
    </xdr:from>
    <xdr:to>
      <xdr:col>67</xdr:col>
      <xdr:colOff>101600</xdr:colOff>
      <xdr:row>99</xdr:row>
      <xdr:rowOff>78798</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2763500" y="16950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69925</xdr:rowOff>
    </xdr:from>
    <xdr:ext cx="469744"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579428" y="17043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8" name="正方形/長方形 697">
          <a:extLst>
            <a:ext uri="{FF2B5EF4-FFF2-40B4-BE49-F238E27FC236}">
              <a16:creationId xmlns:a16="http://schemas.microsoft.com/office/drawing/2014/main" id="{00000000-0008-0000-0600-0000BA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699" name="正方形/長方形 698">
          <a:extLst>
            <a:ext uri="{FF2B5EF4-FFF2-40B4-BE49-F238E27FC236}">
              <a16:creationId xmlns:a16="http://schemas.microsoft.com/office/drawing/2014/main" id="{00000000-0008-0000-0600-0000BB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0" name="正方形/長方形 699">
          <a:extLst>
            <a:ext uri="{FF2B5EF4-FFF2-40B4-BE49-F238E27FC236}">
              <a16:creationId xmlns:a16="http://schemas.microsoft.com/office/drawing/2014/main" id="{00000000-0008-0000-0600-0000BC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7" name="直線コネクタ 706">
          <a:extLst>
            <a:ext uri="{FF2B5EF4-FFF2-40B4-BE49-F238E27FC236}">
              <a16:creationId xmlns:a16="http://schemas.microsoft.com/office/drawing/2014/main" id="{00000000-0008-0000-0600-0000C3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08" name="直線コネクタ 707">
          <a:extLst>
            <a:ext uri="{FF2B5EF4-FFF2-40B4-BE49-F238E27FC236}">
              <a16:creationId xmlns:a16="http://schemas.microsoft.com/office/drawing/2014/main" id="{00000000-0008-0000-0600-0000C4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0" name="直線コネクタ 709">
          <a:extLst>
            <a:ext uri="{FF2B5EF4-FFF2-40B4-BE49-F238E27FC236}">
              <a16:creationId xmlns:a16="http://schemas.microsoft.com/office/drawing/2014/main" id="{00000000-0008-0000-0600-0000C6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2" name="直線コネクタ 711">
          <a:extLst>
            <a:ext uri="{FF2B5EF4-FFF2-40B4-BE49-F238E27FC236}">
              <a16:creationId xmlns:a16="http://schemas.microsoft.com/office/drawing/2014/main" id="{00000000-0008-0000-0600-0000C8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0" name="投資及び出資金グラフ枠">
          <a:extLst>
            <a:ext uri="{FF2B5EF4-FFF2-40B4-BE49-F238E27FC236}">
              <a16:creationId xmlns:a16="http://schemas.microsoft.com/office/drawing/2014/main" id="{00000000-0008-0000-0600-0000D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128118</xdr:rowOff>
    </xdr:from>
    <xdr:to>
      <xdr:col>116</xdr:col>
      <xdr:colOff>62864</xdr:colOff>
      <xdr:row>39</xdr:row>
      <xdr:rowOff>44450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flipV="1">
          <a:off x="22159595" y="5271618"/>
          <a:ext cx="1269" cy="1459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2" name="投資及び出資金最小値テキスト">
          <a:extLst>
            <a:ext uri="{FF2B5EF4-FFF2-40B4-BE49-F238E27FC236}">
              <a16:creationId xmlns:a16="http://schemas.microsoft.com/office/drawing/2014/main" id="{00000000-0008-0000-0600-0000D2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74795</xdr:rowOff>
    </xdr:from>
    <xdr:ext cx="534377" cy="259045"/>
    <xdr:sp macro="" textlink="">
      <xdr:nvSpPr>
        <xdr:cNvPr id="724" name="投資及び出資金最大値テキスト">
          <a:extLst>
            <a:ext uri="{FF2B5EF4-FFF2-40B4-BE49-F238E27FC236}">
              <a16:creationId xmlns:a16="http://schemas.microsoft.com/office/drawing/2014/main" id="{00000000-0008-0000-0600-0000D4020000}"/>
            </a:ext>
          </a:extLst>
        </xdr:cNvPr>
        <xdr:cNvSpPr txBox="1"/>
      </xdr:nvSpPr>
      <xdr:spPr>
        <a:xfrm>
          <a:off x="22212300" y="5046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128118</xdr:rowOff>
    </xdr:from>
    <xdr:to>
      <xdr:col>116</xdr:col>
      <xdr:colOff>152400</xdr:colOff>
      <xdr:row>30</xdr:row>
      <xdr:rowOff>128118</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22072600" y="5271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26738</xdr:rowOff>
    </xdr:from>
    <xdr:ext cx="469744" cy="259045"/>
    <xdr:sp macro="" textlink="">
      <xdr:nvSpPr>
        <xdr:cNvPr id="727" name="投資及び出資金平均値テキスト">
          <a:extLst>
            <a:ext uri="{FF2B5EF4-FFF2-40B4-BE49-F238E27FC236}">
              <a16:creationId xmlns:a16="http://schemas.microsoft.com/office/drawing/2014/main" id="{00000000-0008-0000-0600-0000D7020000}"/>
            </a:ext>
          </a:extLst>
        </xdr:cNvPr>
        <xdr:cNvSpPr txBox="1"/>
      </xdr:nvSpPr>
      <xdr:spPr>
        <a:xfrm>
          <a:off x="22212300" y="6370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3861</xdr:rowOff>
    </xdr:from>
    <xdr:to>
      <xdr:col>116</xdr:col>
      <xdr:colOff>114300</xdr:colOff>
      <xdr:row>38</xdr:row>
      <xdr:rowOff>105461</xdr:rowOff>
    </xdr:to>
    <xdr:sp macro="" textlink="">
      <xdr:nvSpPr>
        <xdr:cNvPr id="728" name="フローチャート: 判断 727">
          <a:extLst>
            <a:ext uri="{FF2B5EF4-FFF2-40B4-BE49-F238E27FC236}">
              <a16:creationId xmlns:a16="http://schemas.microsoft.com/office/drawing/2014/main" id="{00000000-0008-0000-0600-0000D8020000}"/>
            </a:ext>
          </a:extLst>
        </xdr:cNvPr>
        <xdr:cNvSpPr/>
      </xdr:nvSpPr>
      <xdr:spPr>
        <a:xfrm>
          <a:off x="22110700" y="651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167501</xdr:rowOff>
    </xdr:from>
    <xdr:to>
      <xdr:col>112</xdr:col>
      <xdr:colOff>38100</xdr:colOff>
      <xdr:row>38</xdr:row>
      <xdr:rowOff>97651</xdr:rowOff>
    </xdr:to>
    <xdr:sp macro="" textlink="">
      <xdr:nvSpPr>
        <xdr:cNvPr id="730" name="フローチャート: 判断 729">
          <a:extLst>
            <a:ext uri="{FF2B5EF4-FFF2-40B4-BE49-F238E27FC236}">
              <a16:creationId xmlns:a16="http://schemas.microsoft.com/office/drawing/2014/main" id="{00000000-0008-0000-0600-0000DA020000}"/>
            </a:ext>
          </a:extLst>
        </xdr:cNvPr>
        <xdr:cNvSpPr/>
      </xdr:nvSpPr>
      <xdr:spPr>
        <a:xfrm>
          <a:off x="21272500" y="6511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114177</xdr:rowOff>
    </xdr:from>
    <xdr:ext cx="469744"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21088428" y="628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2413</xdr:rowOff>
    </xdr:from>
    <xdr:to>
      <xdr:col>107</xdr:col>
      <xdr:colOff>101600</xdr:colOff>
      <xdr:row>38</xdr:row>
      <xdr:rowOff>104013</xdr:rowOff>
    </xdr:to>
    <xdr:sp macro="" textlink="">
      <xdr:nvSpPr>
        <xdr:cNvPr id="733" name="フローチャート: 判断 732">
          <a:extLst>
            <a:ext uri="{FF2B5EF4-FFF2-40B4-BE49-F238E27FC236}">
              <a16:creationId xmlns:a16="http://schemas.microsoft.com/office/drawing/2014/main" id="{00000000-0008-0000-0600-0000DD020000}"/>
            </a:ext>
          </a:extLst>
        </xdr:cNvPr>
        <xdr:cNvSpPr/>
      </xdr:nvSpPr>
      <xdr:spPr>
        <a:xfrm>
          <a:off x="20383500" y="6517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120540</xdr:rowOff>
    </xdr:from>
    <xdr:ext cx="469744"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20199428" y="6292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23635</xdr:rowOff>
    </xdr:from>
    <xdr:to>
      <xdr:col>102</xdr:col>
      <xdr:colOff>165100</xdr:colOff>
      <xdr:row>38</xdr:row>
      <xdr:rowOff>125235</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19494500" y="6538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141762</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9310428" y="6313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15977</xdr:rowOff>
    </xdr:from>
    <xdr:to>
      <xdr:col>98</xdr:col>
      <xdr:colOff>38100</xdr:colOff>
      <xdr:row>38</xdr:row>
      <xdr:rowOff>117577</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18605500" y="6531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134104</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8421428" y="6306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45" name="楕円 744">
          <a:extLst>
            <a:ext uri="{FF2B5EF4-FFF2-40B4-BE49-F238E27FC236}">
              <a16:creationId xmlns:a16="http://schemas.microsoft.com/office/drawing/2014/main" id="{00000000-0008-0000-0600-0000E9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46" name="投資及び出資金該当値テキスト">
          <a:extLst>
            <a:ext uri="{FF2B5EF4-FFF2-40B4-BE49-F238E27FC236}">
              <a16:creationId xmlns:a16="http://schemas.microsoft.com/office/drawing/2014/main" id="{00000000-0008-0000-0600-0000EA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47" name="楕円 746">
          <a:extLst>
            <a:ext uri="{FF2B5EF4-FFF2-40B4-BE49-F238E27FC236}">
              <a16:creationId xmlns:a16="http://schemas.microsoft.com/office/drawing/2014/main" id="{00000000-0008-0000-0600-0000EB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49" name="楕円 748">
          <a:extLst>
            <a:ext uri="{FF2B5EF4-FFF2-40B4-BE49-F238E27FC236}">
              <a16:creationId xmlns:a16="http://schemas.microsoft.com/office/drawing/2014/main" id="{00000000-0008-0000-0600-0000ED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5" name="正方形/長方形 754">
          <a:extLst>
            <a:ext uri="{FF2B5EF4-FFF2-40B4-BE49-F238E27FC236}">
              <a16:creationId xmlns:a16="http://schemas.microsoft.com/office/drawing/2014/main" id="{00000000-0008-0000-0600-0000F3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4" name="直線コネクタ 763">
          <a:extLst>
            <a:ext uri="{FF2B5EF4-FFF2-40B4-BE49-F238E27FC236}">
              <a16:creationId xmlns:a16="http://schemas.microsoft.com/office/drawing/2014/main" id="{00000000-0008-0000-0600-0000FC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5" name="直線コネクタ 764">
          <a:extLst>
            <a:ext uri="{FF2B5EF4-FFF2-40B4-BE49-F238E27FC236}">
              <a16:creationId xmlns:a16="http://schemas.microsoft.com/office/drawing/2014/main" id="{00000000-0008-0000-0600-0000FD02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7" name="直線コネクタ 766">
          <a:extLst>
            <a:ext uri="{FF2B5EF4-FFF2-40B4-BE49-F238E27FC236}">
              <a16:creationId xmlns:a16="http://schemas.microsoft.com/office/drawing/2014/main" id="{00000000-0008-0000-0600-0000FF02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69" name="直線コネクタ 768">
          <a:extLst>
            <a:ext uri="{FF2B5EF4-FFF2-40B4-BE49-F238E27FC236}">
              <a16:creationId xmlns:a16="http://schemas.microsoft.com/office/drawing/2014/main" id="{00000000-0008-0000-0600-00000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貸付金グラフ枠">
          <a:extLst>
            <a:ext uri="{FF2B5EF4-FFF2-40B4-BE49-F238E27FC236}">
              <a16:creationId xmlns:a16="http://schemas.microsoft.com/office/drawing/2014/main" id="{00000000-0008-0000-0600-00000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73749</xdr:rowOff>
    </xdr:from>
    <xdr:to>
      <xdr:col>116</xdr:col>
      <xdr:colOff>62864</xdr:colOff>
      <xdr:row>59</xdr:row>
      <xdr:rowOff>44450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flipV="1">
          <a:off x="22159595" y="8817699"/>
          <a:ext cx="1269" cy="13423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79" name="貸付金最小値テキスト">
          <a:extLst>
            <a:ext uri="{FF2B5EF4-FFF2-40B4-BE49-F238E27FC236}">
              <a16:creationId xmlns:a16="http://schemas.microsoft.com/office/drawing/2014/main" id="{00000000-0008-0000-0600-00000B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20426</xdr:rowOff>
    </xdr:from>
    <xdr:ext cx="534377" cy="259045"/>
    <xdr:sp macro="" textlink="">
      <xdr:nvSpPr>
        <xdr:cNvPr id="781" name="貸付金最大値テキスト">
          <a:extLst>
            <a:ext uri="{FF2B5EF4-FFF2-40B4-BE49-F238E27FC236}">
              <a16:creationId xmlns:a16="http://schemas.microsoft.com/office/drawing/2014/main" id="{00000000-0008-0000-0600-00000D030000}"/>
            </a:ext>
          </a:extLst>
        </xdr:cNvPr>
        <xdr:cNvSpPr txBox="1"/>
      </xdr:nvSpPr>
      <xdr:spPr>
        <a:xfrm>
          <a:off x="22212300" y="8592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73749</xdr:rowOff>
    </xdr:from>
    <xdr:to>
      <xdr:col>116</xdr:col>
      <xdr:colOff>152400</xdr:colOff>
      <xdr:row>51</xdr:row>
      <xdr:rowOff>73749</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22072600" y="8817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86365</xdr:rowOff>
    </xdr:from>
    <xdr:ext cx="469744" cy="259045"/>
    <xdr:sp macro="" textlink="">
      <xdr:nvSpPr>
        <xdr:cNvPr id="784" name="貸付金平均値テキスト">
          <a:extLst>
            <a:ext uri="{FF2B5EF4-FFF2-40B4-BE49-F238E27FC236}">
              <a16:creationId xmlns:a16="http://schemas.microsoft.com/office/drawing/2014/main" id="{00000000-0008-0000-0600-000010030000}"/>
            </a:ext>
          </a:extLst>
        </xdr:cNvPr>
        <xdr:cNvSpPr txBox="1"/>
      </xdr:nvSpPr>
      <xdr:spPr>
        <a:xfrm>
          <a:off x="22212300" y="98590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63488</xdr:rowOff>
    </xdr:from>
    <xdr:to>
      <xdr:col>116</xdr:col>
      <xdr:colOff>114300</xdr:colOff>
      <xdr:row>58</xdr:row>
      <xdr:rowOff>165088</xdr:rowOff>
    </xdr:to>
    <xdr:sp macro="" textlink="">
      <xdr:nvSpPr>
        <xdr:cNvPr id="785" name="フローチャート: 判断 784">
          <a:extLst>
            <a:ext uri="{FF2B5EF4-FFF2-40B4-BE49-F238E27FC236}">
              <a16:creationId xmlns:a16="http://schemas.microsoft.com/office/drawing/2014/main" id="{00000000-0008-0000-0600-000011030000}"/>
            </a:ext>
          </a:extLst>
        </xdr:cNvPr>
        <xdr:cNvSpPr/>
      </xdr:nvSpPr>
      <xdr:spPr>
        <a:xfrm>
          <a:off x="22110700" y="1000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60001</xdr:rowOff>
    </xdr:from>
    <xdr:to>
      <xdr:col>112</xdr:col>
      <xdr:colOff>38100</xdr:colOff>
      <xdr:row>58</xdr:row>
      <xdr:rowOff>161601</xdr:rowOff>
    </xdr:to>
    <xdr:sp macro="" textlink="">
      <xdr:nvSpPr>
        <xdr:cNvPr id="787" name="フローチャート: 判断 786">
          <a:extLst>
            <a:ext uri="{FF2B5EF4-FFF2-40B4-BE49-F238E27FC236}">
              <a16:creationId xmlns:a16="http://schemas.microsoft.com/office/drawing/2014/main" id="{00000000-0008-0000-0600-000013030000}"/>
            </a:ext>
          </a:extLst>
        </xdr:cNvPr>
        <xdr:cNvSpPr/>
      </xdr:nvSpPr>
      <xdr:spPr>
        <a:xfrm>
          <a:off x="21272500" y="10004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6678</xdr:rowOff>
    </xdr:from>
    <xdr:ext cx="469744"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21088428" y="9779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67678</xdr:rowOff>
    </xdr:from>
    <xdr:to>
      <xdr:col>107</xdr:col>
      <xdr:colOff>101600</xdr:colOff>
      <xdr:row>58</xdr:row>
      <xdr:rowOff>169278</xdr:rowOff>
    </xdr:to>
    <xdr:sp macro="" textlink="">
      <xdr:nvSpPr>
        <xdr:cNvPr id="790" name="フローチャート: 判断 789">
          <a:extLst>
            <a:ext uri="{FF2B5EF4-FFF2-40B4-BE49-F238E27FC236}">
              <a16:creationId xmlns:a16="http://schemas.microsoft.com/office/drawing/2014/main" id="{00000000-0008-0000-0600-000016030000}"/>
            </a:ext>
          </a:extLst>
        </xdr:cNvPr>
        <xdr:cNvSpPr/>
      </xdr:nvSpPr>
      <xdr:spPr>
        <a:xfrm>
          <a:off x="20383500" y="10011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14355</xdr:rowOff>
    </xdr:from>
    <xdr:ext cx="469744"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20199428" y="9787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42488</xdr:rowOff>
    </xdr:from>
    <xdr:to>
      <xdr:col>102</xdr:col>
      <xdr:colOff>114300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656300" y="10158038"/>
          <a:ext cx="889000" cy="1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65525</xdr:rowOff>
    </xdr:from>
    <xdr:to>
      <xdr:col>102</xdr:col>
      <xdr:colOff>165100</xdr:colOff>
      <xdr:row>58</xdr:row>
      <xdr:rowOff>167125</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19494500" y="10009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12202</xdr:rowOff>
    </xdr:from>
    <xdr:ext cx="469744"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9310428" y="9784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45314</xdr:rowOff>
    </xdr:from>
    <xdr:to>
      <xdr:col>98</xdr:col>
      <xdr:colOff>38100</xdr:colOff>
      <xdr:row>58</xdr:row>
      <xdr:rowOff>146914</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18605500" y="9989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163441</xdr:rowOff>
    </xdr:from>
    <xdr:ext cx="469744"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8421428" y="9764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02" name="楕円 801">
          <a:extLst>
            <a:ext uri="{FF2B5EF4-FFF2-40B4-BE49-F238E27FC236}">
              <a16:creationId xmlns:a16="http://schemas.microsoft.com/office/drawing/2014/main" id="{00000000-0008-0000-0600-000022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80027</xdr:rowOff>
    </xdr:from>
    <xdr:ext cx="249299" cy="259045"/>
    <xdr:sp macro="" textlink="">
      <xdr:nvSpPr>
        <xdr:cNvPr id="803" name="貸付金該当値テキスト">
          <a:extLst>
            <a:ext uri="{FF2B5EF4-FFF2-40B4-BE49-F238E27FC236}">
              <a16:creationId xmlns:a16="http://schemas.microsoft.com/office/drawing/2014/main" id="{00000000-0008-0000-0600-000023030000}"/>
            </a:ext>
          </a:extLst>
        </xdr:cNvPr>
        <xdr:cNvSpPr txBox="1"/>
      </xdr:nvSpPr>
      <xdr:spPr>
        <a:xfrm>
          <a:off x="22212300" y="10024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04" name="楕円 803">
          <a:extLst>
            <a:ext uri="{FF2B5EF4-FFF2-40B4-BE49-F238E27FC236}">
              <a16:creationId xmlns:a16="http://schemas.microsoft.com/office/drawing/2014/main" id="{00000000-0008-0000-0600-000024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163138</xdr:rowOff>
    </xdr:from>
    <xdr:to>
      <xdr:col>98</xdr:col>
      <xdr:colOff>38100</xdr:colOff>
      <xdr:row>59</xdr:row>
      <xdr:rowOff>93288</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18605500" y="10107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84415</xdr:rowOff>
    </xdr:from>
    <xdr:ext cx="378565"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8467017" y="101999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2" name="正方形/長方形 811">
          <a:extLst>
            <a:ext uri="{FF2B5EF4-FFF2-40B4-BE49-F238E27FC236}">
              <a16:creationId xmlns:a16="http://schemas.microsoft.com/office/drawing/2014/main" id="{00000000-0008-0000-0600-00002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1" name="直線コネクタ 820">
          <a:extLst>
            <a:ext uri="{FF2B5EF4-FFF2-40B4-BE49-F238E27FC236}">
              <a16:creationId xmlns:a16="http://schemas.microsoft.com/office/drawing/2014/main" id="{00000000-0008-0000-0600-00003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5" name="繰出金グラフ枠">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136347</xdr:rowOff>
    </xdr:from>
    <xdr:to>
      <xdr:col>116</xdr:col>
      <xdr:colOff>62864</xdr:colOff>
      <xdr:row>78</xdr:row>
      <xdr:rowOff>28620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flipV="1">
          <a:off x="22159595" y="12137847"/>
          <a:ext cx="1269" cy="12638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32447</xdr:rowOff>
    </xdr:from>
    <xdr:ext cx="534377" cy="259045"/>
    <xdr:sp macro="" textlink="">
      <xdr:nvSpPr>
        <xdr:cNvPr id="837" name="繰出金最小値テキスト">
          <a:extLst>
            <a:ext uri="{FF2B5EF4-FFF2-40B4-BE49-F238E27FC236}">
              <a16:creationId xmlns:a16="http://schemas.microsoft.com/office/drawing/2014/main" id="{00000000-0008-0000-0600-000045030000}"/>
            </a:ext>
          </a:extLst>
        </xdr:cNvPr>
        <xdr:cNvSpPr txBox="1"/>
      </xdr:nvSpPr>
      <xdr:spPr>
        <a:xfrm>
          <a:off x="22212300" y="13405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28620</xdr:rowOff>
    </xdr:from>
    <xdr:to>
      <xdr:col>116</xdr:col>
      <xdr:colOff>152400</xdr:colOff>
      <xdr:row>78</xdr:row>
      <xdr:rowOff>28620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22072600" y="13401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83024</xdr:rowOff>
    </xdr:from>
    <xdr:ext cx="534377" cy="259045"/>
    <xdr:sp macro="" textlink="">
      <xdr:nvSpPr>
        <xdr:cNvPr id="839" name="繰出金最大値テキスト">
          <a:extLst>
            <a:ext uri="{FF2B5EF4-FFF2-40B4-BE49-F238E27FC236}">
              <a16:creationId xmlns:a16="http://schemas.microsoft.com/office/drawing/2014/main" id="{00000000-0008-0000-0600-000047030000}"/>
            </a:ext>
          </a:extLst>
        </xdr:cNvPr>
        <xdr:cNvSpPr txBox="1"/>
      </xdr:nvSpPr>
      <xdr:spPr>
        <a:xfrm>
          <a:off x="22212300" y="11913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136347</xdr:rowOff>
    </xdr:from>
    <xdr:to>
      <xdr:col>116</xdr:col>
      <xdr:colOff>152400</xdr:colOff>
      <xdr:row>70</xdr:row>
      <xdr:rowOff>136347</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22072600" y="12137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16751</xdr:rowOff>
    </xdr:from>
    <xdr:to>
      <xdr:col>116</xdr:col>
      <xdr:colOff>63500</xdr:colOff>
      <xdr:row>75</xdr:row>
      <xdr:rowOff>57576</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flipV="1">
          <a:off x="21323300" y="12875501"/>
          <a:ext cx="838200" cy="40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60659</xdr:rowOff>
    </xdr:from>
    <xdr:ext cx="534377" cy="259045"/>
    <xdr:sp macro="" textlink="">
      <xdr:nvSpPr>
        <xdr:cNvPr id="842" name="繰出金平均値テキスト">
          <a:extLst>
            <a:ext uri="{FF2B5EF4-FFF2-40B4-BE49-F238E27FC236}">
              <a16:creationId xmlns:a16="http://schemas.microsoft.com/office/drawing/2014/main" id="{00000000-0008-0000-0600-00004A030000}"/>
            </a:ext>
          </a:extLst>
        </xdr:cNvPr>
        <xdr:cNvSpPr txBox="1"/>
      </xdr:nvSpPr>
      <xdr:spPr>
        <a:xfrm>
          <a:off x="22212300" y="129194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82232</xdr:rowOff>
    </xdr:from>
    <xdr:to>
      <xdr:col>116</xdr:col>
      <xdr:colOff>114300</xdr:colOff>
      <xdr:row>76</xdr:row>
      <xdr:rowOff>12382</xdr:rowOff>
    </xdr:to>
    <xdr:sp macro="" textlink="">
      <xdr:nvSpPr>
        <xdr:cNvPr id="843" name="フローチャート: 判断 842">
          <a:extLst>
            <a:ext uri="{FF2B5EF4-FFF2-40B4-BE49-F238E27FC236}">
              <a16:creationId xmlns:a16="http://schemas.microsoft.com/office/drawing/2014/main" id="{00000000-0008-0000-0600-00004B030000}"/>
            </a:ext>
          </a:extLst>
        </xdr:cNvPr>
        <xdr:cNvSpPr/>
      </xdr:nvSpPr>
      <xdr:spPr>
        <a:xfrm>
          <a:off x="22110700" y="12940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57576</xdr:rowOff>
    </xdr:from>
    <xdr:to>
      <xdr:col>111</xdr:col>
      <xdr:colOff>177800</xdr:colOff>
      <xdr:row>75</xdr:row>
      <xdr:rowOff>66015</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flipV="1">
          <a:off x="20434300" y="12916326"/>
          <a:ext cx="889000" cy="8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111665</xdr:rowOff>
    </xdr:from>
    <xdr:to>
      <xdr:col>112</xdr:col>
      <xdr:colOff>38100</xdr:colOff>
      <xdr:row>76</xdr:row>
      <xdr:rowOff>41815</xdr:rowOff>
    </xdr:to>
    <xdr:sp macro="" textlink="">
      <xdr:nvSpPr>
        <xdr:cNvPr id="845" name="フローチャート: 判断 844">
          <a:extLst>
            <a:ext uri="{FF2B5EF4-FFF2-40B4-BE49-F238E27FC236}">
              <a16:creationId xmlns:a16="http://schemas.microsoft.com/office/drawing/2014/main" id="{00000000-0008-0000-0600-00004D030000}"/>
            </a:ext>
          </a:extLst>
        </xdr:cNvPr>
        <xdr:cNvSpPr/>
      </xdr:nvSpPr>
      <xdr:spPr>
        <a:xfrm>
          <a:off x="21272500" y="12970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32942</xdr:rowOff>
    </xdr:from>
    <xdr:ext cx="534377"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21056111" y="13063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66015</xdr:rowOff>
    </xdr:from>
    <xdr:to>
      <xdr:col>107</xdr:col>
      <xdr:colOff>50800</xdr:colOff>
      <xdr:row>75</xdr:row>
      <xdr:rowOff>97028</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19545300" y="12924765"/>
          <a:ext cx="889000" cy="31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120638</xdr:rowOff>
    </xdr:from>
    <xdr:to>
      <xdr:col>107</xdr:col>
      <xdr:colOff>101600</xdr:colOff>
      <xdr:row>76</xdr:row>
      <xdr:rowOff>50788</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0383500" y="12979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41915</xdr:rowOff>
    </xdr:from>
    <xdr:ext cx="534377"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0167111" y="13072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97028</xdr:rowOff>
    </xdr:from>
    <xdr:to>
      <xdr:col>102</xdr:col>
      <xdr:colOff>114300</xdr:colOff>
      <xdr:row>75</xdr:row>
      <xdr:rowOff>106724</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18656300" y="12955778"/>
          <a:ext cx="889000" cy="9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123952</xdr:rowOff>
    </xdr:from>
    <xdr:to>
      <xdr:col>102</xdr:col>
      <xdr:colOff>165100</xdr:colOff>
      <xdr:row>76</xdr:row>
      <xdr:rowOff>54102</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19494500" y="12982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45229</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9278111" y="13075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45238</xdr:rowOff>
    </xdr:from>
    <xdr:to>
      <xdr:col>98</xdr:col>
      <xdr:colOff>38100</xdr:colOff>
      <xdr:row>75</xdr:row>
      <xdr:rowOff>146838</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18605500" y="12903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163365</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8389111" y="12679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137401</xdr:rowOff>
    </xdr:from>
    <xdr:to>
      <xdr:col>116</xdr:col>
      <xdr:colOff>114300</xdr:colOff>
      <xdr:row>75</xdr:row>
      <xdr:rowOff>67551</xdr:rowOff>
    </xdr:to>
    <xdr:sp macro="" textlink="">
      <xdr:nvSpPr>
        <xdr:cNvPr id="860" name="楕円 859">
          <a:extLst>
            <a:ext uri="{FF2B5EF4-FFF2-40B4-BE49-F238E27FC236}">
              <a16:creationId xmlns:a16="http://schemas.microsoft.com/office/drawing/2014/main" id="{00000000-0008-0000-0600-00005C030000}"/>
            </a:ext>
          </a:extLst>
        </xdr:cNvPr>
        <xdr:cNvSpPr/>
      </xdr:nvSpPr>
      <xdr:spPr>
        <a:xfrm>
          <a:off x="22110700" y="12824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160278</xdr:rowOff>
    </xdr:from>
    <xdr:ext cx="534377" cy="259045"/>
    <xdr:sp macro="" textlink="">
      <xdr:nvSpPr>
        <xdr:cNvPr id="861" name="繰出金該当値テキスト">
          <a:extLst>
            <a:ext uri="{FF2B5EF4-FFF2-40B4-BE49-F238E27FC236}">
              <a16:creationId xmlns:a16="http://schemas.microsoft.com/office/drawing/2014/main" id="{00000000-0008-0000-0600-00005D030000}"/>
            </a:ext>
          </a:extLst>
        </xdr:cNvPr>
        <xdr:cNvSpPr txBox="1"/>
      </xdr:nvSpPr>
      <xdr:spPr>
        <a:xfrm>
          <a:off x="22212300" y="12676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6776</xdr:rowOff>
    </xdr:from>
    <xdr:to>
      <xdr:col>112</xdr:col>
      <xdr:colOff>38100</xdr:colOff>
      <xdr:row>75</xdr:row>
      <xdr:rowOff>108376</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1272500" y="12865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124903</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056111" y="12640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15215</xdr:rowOff>
    </xdr:from>
    <xdr:to>
      <xdr:col>107</xdr:col>
      <xdr:colOff>101600</xdr:colOff>
      <xdr:row>75</xdr:row>
      <xdr:rowOff>116815</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0383500" y="12873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133342</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167111" y="12649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46228</xdr:rowOff>
    </xdr:from>
    <xdr:to>
      <xdr:col>102</xdr:col>
      <xdr:colOff>165100</xdr:colOff>
      <xdr:row>75</xdr:row>
      <xdr:rowOff>147828</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19494500" y="12904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164355</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9278111" y="12680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55924</xdr:rowOff>
    </xdr:from>
    <xdr:to>
      <xdr:col>98</xdr:col>
      <xdr:colOff>38100</xdr:colOff>
      <xdr:row>75</xdr:row>
      <xdr:rowOff>157525</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18605500" y="1291467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148651</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8389111" y="13007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0" name="正方形/長方形 869">
          <a:extLst>
            <a:ext uri="{FF2B5EF4-FFF2-40B4-BE49-F238E27FC236}">
              <a16:creationId xmlns:a16="http://schemas.microsoft.com/office/drawing/2014/main" id="{00000000-0008-0000-0600-000066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1" name="正方形/長方形 870">
          <a:extLst>
            <a:ext uri="{FF2B5EF4-FFF2-40B4-BE49-F238E27FC236}">
              <a16:creationId xmlns:a16="http://schemas.microsoft.com/office/drawing/2014/main" id="{00000000-0008-0000-0600-000067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9" name="直線コネクタ 878">
          <a:extLst>
            <a:ext uri="{FF2B5EF4-FFF2-40B4-BE49-F238E27FC236}">
              <a16:creationId xmlns:a16="http://schemas.microsoft.com/office/drawing/2014/main" id="{00000000-0008-0000-0600-00006F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98</xdr:row>
      <xdr:rowOff>139700</xdr:rowOff>
    </xdr:from>
    <xdr:to>
      <xdr:col>120</xdr:col>
      <xdr:colOff>114300</xdr:colOff>
      <xdr:row>98</xdr:row>
      <xdr:rowOff>139700</xdr:rowOff>
    </xdr:to>
    <xdr:cxnSp macro="">
      <xdr:nvCxnSpPr>
        <xdr:cNvPr id="880" name="直線コネクタ 879">
          <a:extLst>
            <a:ext uri="{FF2B5EF4-FFF2-40B4-BE49-F238E27FC236}">
              <a16:creationId xmlns:a16="http://schemas.microsoft.com/office/drawing/2014/main" id="{00000000-0008-0000-0600-000070030000}"/>
            </a:ext>
          </a:extLst>
        </xdr:cNvPr>
        <xdr:cNvCxnSpPr/>
      </xdr:nvCxnSpPr>
      <xdr:spPr>
        <a:xfrm>
          <a:off x="18288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97</xdr:row>
      <xdr:rowOff>168927</xdr:rowOff>
    </xdr:from>
    <xdr:ext cx="248786"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039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96</xdr:row>
      <xdr:rowOff>25400</xdr:rowOff>
    </xdr:from>
    <xdr:to>
      <xdr:col>120</xdr:col>
      <xdr:colOff>114300</xdr:colOff>
      <xdr:row>96</xdr:row>
      <xdr:rowOff>25400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95</xdr:row>
      <xdr:rowOff>54627</xdr:rowOff>
    </xdr:from>
    <xdr:ext cx="312906"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7975094" y="16342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93</xdr:row>
      <xdr:rowOff>82550</xdr:rowOff>
    </xdr:from>
    <xdr:to>
      <xdr:col>120</xdr:col>
      <xdr:colOff>114300</xdr:colOff>
      <xdr:row>93</xdr:row>
      <xdr:rowOff>82550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92</xdr:row>
      <xdr:rowOff>111777</xdr:rowOff>
    </xdr:from>
    <xdr:ext cx="312906"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7975094" y="15885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139700</xdr:rowOff>
    </xdr:from>
    <xdr:to>
      <xdr:col>120</xdr:col>
      <xdr:colOff>114300</xdr:colOff>
      <xdr:row>90</xdr:row>
      <xdr:rowOff>139700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89</xdr:row>
      <xdr:rowOff>168927</xdr:rowOff>
    </xdr:from>
    <xdr:ext cx="312906"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7975094" y="15427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87</xdr:row>
      <xdr:rowOff>54627</xdr:rowOff>
    </xdr:from>
    <xdr:ext cx="312906"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7975094" y="14970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0" name="前年度繰上充用金グラフ枠">
          <a:extLst>
            <a:ext uri="{FF2B5EF4-FFF2-40B4-BE49-F238E27FC236}">
              <a16:creationId xmlns:a16="http://schemas.microsoft.com/office/drawing/2014/main" id="{00000000-0008-0000-0600-00007A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98</xdr:row>
      <xdr:rowOff>139700</xdr:rowOff>
    </xdr:from>
    <xdr:to>
      <xdr:col>116</xdr:col>
      <xdr:colOff>62864</xdr:colOff>
      <xdr:row>98</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159595" y="16941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10177</xdr:rowOff>
    </xdr:from>
    <xdr:ext cx="249299" cy="259045"/>
    <xdr:sp macro="" textlink="">
      <xdr:nvSpPr>
        <xdr:cNvPr id="892" name="前年度繰上充用金最小値テキスト">
          <a:extLst>
            <a:ext uri="{FF2B5EF4-FFF2-40B4-BE49-F238E27FC236}">
              <a16:creationId xmlns:a16="http://schemas.microsoft.com/office/drawing/2014/main" id="{00000000-0008-0000-0600-00007C030000}"/>
            </a:ext>
          </a:extLst>
        </xdr:cNvPr>
        <xdr:cNvSpPr txBox="1"/>
      </xdr:nvSpPr>
      <xdr:spPr>
        <a:xfrm>
          <a:off x="2221230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98</xdr:row>
      <xdr:rowOff>139700</xdr:rowOff>
    </xdr:from>
    <xdr:to>
      <xdr:col>116</xdr:col>
      <xdr:colOff>152400</xdr:colOff>
      <xdr:row>98</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2072600" y="1694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97</xdr:row>
      <xdr:rowOff>10177</xdr:rowOff>
    </xdr:from>
    <xdr:ext cx="249299" cy="259045"/>
    <xdr:sp macro="" textlink="">
      <xdr:nvSpPr>
        <xdr:cNvPr id="894" name="前年度繰上充用金最大値テキスト">
          <a:extLst>
            <a:ext uri="{FF2B5EF4-FFF2-40B4-BE49-F238E27FC236}">
              <a16:creationId xmlns:a16="http://schemas.microsoft.com/office/drawing/2014/main" id="{00000000-0008-0000-0600-00007E030000}"/>
            </a:ext>
          </a:extLst>
        </xdr:cNvPr>
        <xdr:cNvSpPr txBox="1"/>
      </xdr:nvSpPr>
      <xdr:spPr>
        <a:xfrm>
          <a:off x="22212300" y="16640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98</xdr:row>
      <xdr:rowOff>139700</xdr:rowOff>
    </xdr:from>
    <xdr:to>
      <xdr:col>116</xdr:col>
      <xdr:colOff>152400</xdr:colOff>
      <xdr:row>98</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2072600" y="1694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98</xdr:row>
      <xdr:rowOff>139700</xdr:rowOff>
    </xdr:from>
    <xdr:to>
      <xdr:col>116</xdr:col>
      <xdr:colOff>63500</xdr:colOff>
      <xdr:row>98</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1323300" y="16941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67327</xdr:rowOff>
    </xdr:from>
    <xdr:ext cx="249299" cy="259045"/>
    <xdr:sp macro="" textlink="">
      <xdr:nvSpPr>
        <xdr:cNvPr id="897" name="前年度繰上充用金平均値テキスト">
          <a:extLst>
            <a:ext uri="{FF2B5EF4-FFF2-40B4-BE49-F238E27FC236}">
              <a16:creationId xmlns:a16="http://schemas.microsoft.com/office/drawing/2014/main" id="{00000000-0008-0000-0600-000081030000}"/>
            </a:ext>
          </a:extLst>
        </xdr:cNvPr>
        <xdr:cNvSpPr txBox="1"/>
      </xdr:nvSpPr>
      <xdr:spPr>
        <a:xfrm>
          <a:off x="22212300" y="16869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88900</xdr:rowOff>
    </xdr:from>
    <xdr:to>
      <xdr:col>116</xdr:col>
      <xdr:colOff>114300</xdr:colOff>
      <xdr:row>99</xdr:row>
      <xdr:rowOff>19050</xdr:rowOff>
    </xdr:to>
    <xdr:sp macro="" textlink="">
      <xdr:nvSpPr>
        <xdr:cNvPr id="898" name="フローチャート: 判断 897">
          <a:extLst>
            <a:ext uri="{FF2B5EF4-FFF2-40B4-BE49-F238E27FC236}">
              <a16:creationId xmlns:a16="http://schemas.microsoft.com/office/drawing/2014/main" id="{00000000-0008-0000-0600-000082030000}"/>
            </a:ext>
          </a:extLst>
        </xdr:cNvPr>
        <xdr:cNvSpPr/>
      </xdr:nvSpPr>
      <xdr:spPr>
        <a:xfrm>
          <a:off x="22110700" y="1689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98</xdr:row>
      <xdr:rowOff>139700</xdr:rowOff>
    </xdr:from>
    <xdr:to>
      <xdr:col>111</xdr:col>
      <xdr:colOff>177800</xdr:colOff>
      <xdr:row>98</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0434300" y="16941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88900</xdr:rowOff>
    </xdr:from>
    <xdr:to>
      <xdr:col>112</xdr:col>
      <xdr:colOff>38100</xdr:colOff>
      <xdr:row>99</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1272500" y="1689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119865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98</xdr:row>
      <xdr:rowOff>139700</xdr:rowOff>
    </xdr:from>
    <xdr:to>
      <xdr:col>107</xdr:col>
      <xdr:colOff>50800</xdr:colOff>
      <xdr:row>98</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9545300" y="16941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88900</xdr:rowOff>
    </xdr:from>
    <xdr:to>
      <xdr:col>107</xdr:col>
      <xdr:colOff>101600</xdr:colOff>
      <xdr:row>99</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20383500" y="1689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030965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98</xdr:row>
      <xdr:rowOff>139700</xdr:rowOff>
    </xdr:from>
    <xdr:to>
      <xdr:col>102</xdr:col>
      <xdr:colOff>114300</xdr:colOff>
      <xdr:row>98</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18656300" y="16941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88900</xdr:rowOff>
    </xdr:from>
    <xdr:to>
      <xdr:col>102</xdr:col>
      <xdr:colOff>165100</xdr:colOff>
      <xdr:row>99</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19494500" y="1689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10177</xdr:rowOff>
    </xdr:from>
    <xdr:ext cx="249299"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942065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91</xdr:row>
      <xdr:rowOff>54611</xdr:rowOff>
    </xdr:from>
    <xdr:to>
      <xdr:col>98</xdr:col>
      <xdr:colOff>38100</xdr:colOff>
      <xdr:row>91</xdr:row>
      <xdr:rowOff>156211</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18605500" y="15656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90</xdr:row>
      <xdr:rowOff>1288</xdr:rowOff>
    </xdr:from>
    <xdr:ext cx="313932"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8499333" y="1543178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88900</xdr:rowOff>
    </xdr:from>
    <xdr:to>
      <xdr:col>116</xdr:col>
      <xdr:colOff>114300</xdr:colOff>
      <xdr:row>99</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21107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97</xdr:row>
      <xdr:rowOff>124477</xdr:rowOff>
    </xdr:from>
    <xdr:ext cx="249299" cy="259045"/>
    <xdr:sp macro="" textlink="">
      <xdr:nvSpPr>
        <xdr:cNvPr id="916" name="前年度繰上充用金該当値テキスト">
          <a:extLst>
            <a:ext uri="{FF2B5EF4-FFF2-40B4-BE49-F238E27FC236}">
              <a16:creationId xmlns:a16="http://schemas.microsoft.com/office/drawing/2014/main" id="{00000000-0008-0000-0600-000094030000}"/>
            </a:ext>
          </a:extLst>
        </xdr:cNvPr>
        <xdr:cNvSpPr txBox="1"/>
      </xdr:nvSpPr>
      <xdr:spPr>
        <a:xfrm>
          <a:off x="22212300" y="1675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88900</xdr:rowOff>
    </xdr:from>
    <xdr:to>
      <xdr:col>112</xdr:col>
      <xdr:colOff>38100</xdr:colOff>
      <xdr:row>99</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212725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97</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98650" y="16666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88900</xdr:rowOff>
    </xdr:from>
    <xdr:to>
      <xdr:col>107</xdr:col>
      <xdr:colOff>101600</xdr:colOff>
      <xdr:row>99</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203835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97</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309650" y="16666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88900</xdr:rowOff>
    </xdr:from>
    <xdr:to>
      <xdr:col>102</xdr:col>
      <xdr:colOff>165100</xdr:colOff>
      <xdr:row>99</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194945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97</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420650" y="16666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88900</xdr:rowOff>
    </xdr:from>
    <xdr:to>
      <xdr:col>98</xdr:col>
      <xdr:colOff>38100</xdr:colOff>
      <xdr:row>99</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186055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10177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53165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5" name="正方形/長方形 924">
          <a:extLst>
            <a:ext uri="{FF2B5EF4-FFF2-40B4-BE49-F238E27FC236}">
              <a16:creationId xmlns:a16="http://schemas.microsoft.com/office/drawing/2014/main" id="{00000000-0008-0000-0600-00009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6" name="正方形/長方形 925">
          <a:extLst>
            <a:ext uri="{FF2B5EF4-FFF2-40B4-BE49-F238E27FC236}">
              <a16:creationId xmlns:a16="http://schemas.microsoft.com/office/drawing/2014/main" id="{00000000-0008-0000-0600-00009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歳出決算総額は、住民一人当たり</a:t>
          </a:r>
          <a:r>
            <a:rPr kumimoji="1" lang="en-US" altLang="ja-JP" sz="1300">
              <a:latin typeface="ＭＳ Ｐゴシック" panose="020B0600070205080204" pitchFamily="50" charset="-128"/>
              <a:ea typeface="ＭＳ Ｐゴシック" panose="020B0600070205080204" pitchFamily="50" charset="-128"/>
            </a:rPr>
            <a:t>706.644</a:t>
          </a:r>
          <a:r>
            <a:rPr kumimoji="1" lang="ja-JP" altLang="en-US" sz="1300">
              <a:latin typeface="ＭＳ Ｐゴシック" panose="020B0600070205080204" pitchFamily="50" charset="-128"/>
              <a:ea typeface="ＭＳ Ｐゴシック" panose="020B0600070205080204" pitchFamily="50" charset="-128"/>
            </a:rPr>
            <a:t>円となっている。</a:t>
          </a:r>
        </a:p>
        <a:p>
          <a:r>
            <a:rPr kumimoji="1" lang="ja-JP" altLang="en-US" sz="1300">
              <a:latin typeface="ＭＳ Ｐゴシック" panose="020B0600070205080204" pitchFamily="50" charset="-128"/>
              <a:ea typeface="ＭＳ Ｐゴシック" panose="020B0600070205080204" pitchFamily="50" charset="-128"/>
            </a:rPr>
            <a:t>普通建設事業費は、住民一人当たり</a:t>
          </a:r>
          <a:r>
            <a:rPr kumimoji="1" lang="en-US" altLang="ja-JP" sz="1300">
              <a:latin typeface="ＭＳ Ｐゴシック" panose="020B0600070205080204" pitchFamily="50" charset="-128"/>
              <a:ea typeface="ＭＳ Ｐゴシック" panose="020B0600070205080204" pitchFamily="50" charset="-128"/>
            </a:rPr>
            <a:t>90,028</a:t>
          </a:r>
          <a:r>
            <a:rPr kumimoji="1" lang="ja-JP" altLang="en-US" sz="1300">
              <a:latin typeface="ＭＳ Ｐゴシック" panose="020B0600070205080204" pitchFamily="50" charset="-128"/>
              <a:ea typeface="ＭＳ Ｐゴシック" panose="020B0600070205080204" pitchFamily="50" charset="-128"/>
            </a:rPr>
            <a:t>円となっている。施設の新設や道路改良等による新規整備が大分県平均、類似団体平均、全国平均のすべてを上回る状況が続いている。前年度比</a:t>
          </a:r>
          <a:r>
            <a:rPr kumimoji="1" lang="en-US" altLang="ja-JP" sz="1300">
              <a:latin typeface="ＭＳ Ｐゴシック" panose="020B0600070205080204" pitchFamily="50" charset="-128"/>
              <a:ea typeface="ＭＳ Ｐゴシック" panose="020B0600070205080204" pitchFamily="50" charset="-128"/>
            </a:rPr>
            <a:t>38.8</a:t>
          </a:r>
          <a:r>
            <a:rPr kumimoji="1" lang="ja-JP" altLang="en-US" sz="1300">
              <a:latin typeface="ＭＳ Ｐゴシック" panose="020B0600070205080204" pitchFamily="50" charset="-128"/>
              <a:ea typeface="ＭＳ Ｐゴシック" panose="020B0600070205080204" pitchFamily="50" charset="-128"/>
            </a:rPr>
            <a:t>％増となっており、今後も大型施設（新環境センター、廃棄物運搬中継施設等）の整備に加え、公共施設等の老朽化に伴う更新整備も必要になることから、市の財政規模を踏まえた適正な規模での事業実施により健全な財政運営を行っていく必要がある。</a:t>
          </a:r>
        </a:p>
        <a:p>
          <a:r>
            <a:rPr kumimoji="1" lang="ja-JP" altLang="en-US" sz="1300">
              <a:latin typeface="ＭＳ Ｐゴシック" panose="020B0600070205080204" pitchFamily="50" charset="-128"/>
              <a:ea typeface="ＭＳ Ｐゴシック" panose="020B0600070205080204" pitchFamily="50" charset="-128"/>
            </a:rPr>
            <a:t>災害復旧事業費は、住民一人当たり</a:t>
          </a:r>
          <a:r>
            <a:rPr kumimoji="1" lang="en-US" altLang="ja-JP" sz="1300">
              <a:latin typeface="ＭＳ Ｐゴシック" panose="020B0600070205080204" pitchFamily="50" charset="-128"/>
              <a:ea typeface="ＭＳ Ｐゴシック" panose="020B0600070205080204" pitchFamily="50" charset="-128"/>
            </a:rPr>
            <a:t>64,707</a:t>
          </a:r>
          <a:r>
            <a:rPr kumimoji="1" lang="ja-JP" altLang="en-US" sz="1300">
              <a:latin typeface="ＭＳ Ｐゴシック" panose="020B0600070205080204" pitchFamily="50" charset="-128"/>
              <a:ea typeface="ＭＳ Ｐゴシック" panose="020B0600070205080204" pitchFamily="50" charset="-128"/>
            </a:rPr>
            <a:t>円となっている。令和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年台風</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号災害等により前年度比</a:t>
          </a:r>
          <a:r>
            <a:rPr kumimoji="1" lang="en-US" altLang="ja-JP" sz="1300">
              <a:latin typeface="ＭＳ Ｐゴシック" panose="020B0600070205080204" pitchFamily="50" charset="-128"/>
              <a:ea typeface="ＭＳ Ｐゴシック" panose="020B0600070205080204" pitchFamily="50" charset="-128"/>
            </a:rPr>
            <a:t>62.2</a:t>
          </a:r>
          <a:r>
            <a:rPr kumimoji="1" lang="ja-JP" altLang="en-US" sz="1300">
              <a:latin typeface="ＭＳ Ｐゴシック" panose="020B0600070205080204" pitchFamily="50" charset="-128"/>
              <a:ea typeface="ＭＳ Ｐゴシック" panose="020B0600070205080204" pitchFamily="50" charset="-128"/>
            </a:rPr>
            <a:t>％増と大きく増加し、類似団体の中で最も高い水準となっている。早期復旧に向け最優先で災害復旧事業に取り組み、経費の減少を図る。</a:t>
          </a:r>
        </a:p>
        <a:p>
          <a:r>
            <a:rPr kumimoji="1" lang="ja-JP" altLang="en-US" sz="1300">
              <a:latin typeface="ＭＳ Ｐゴシック" panose="020B0600070205080204" pitchFamily="50" charset="-128"/>
              <a:ea typeface="ＭＳ Ｐゴシック" panose="020B0600070205080204" pitchFamily="50" charset="-128"/>
            </a:rPr>
            <a:t>公債費は、住民一人当たり</a:t>
          </a:r>
          <a:r>
            <a:rPr kumimoji="1" lang="en-US" altLang="ja-JP" sz="1300">
              <a:latin typeface="ＭＳ Ｐゴシック" panose="020B0600070205080204" pitchFamily="50" charset="-128"/>
              <a:ea typeface="ＭＳ Ｐゴシック" panose="020B0600070205080204" pitchFamily="50" charset="-128"/>
            </a:rPr>
            <a:t>73,223</a:t>
          </a:r>
          <a:r>
            <a:rPr kumimoji="1" lang="ja-JP" altLang="en-US" sz="1300">
              <a:latin typeface="ＭＳ Ｐゴシック" panose="020B0600070205080204" pitchFamily="50" charset="-128"/>
              <a:ea typeface="ＭＳ Ｐゴシック" panose="020B0600070205080204" pitchFamily="50" charset="-128"/>
            </a:rPr>
            <a:t>円となっている。合併特例事業債・臨時財政対策債償還費等の減に伴い、前年度比</a:t>
          </a:r>
          <a:r>
            <a:rPr kumimoji="1" lang="en-US" altLang="ja-JP" sz="1300">
              <a:latin typeface="ＭＳ Ｐゴシック" panose="020B0600070205080204" pitchFamily="50" charset="-128"/>
              <a:ea typeface="ＭＳ Ｐゴシック" panose="020B0600070205080204" pitchFamily="50" charset="-128"/>
            </a:rPr>
            <a:t>12.9</a:t>
          </a:r>
          <a:r>
            <a:rPr kumimoji="1" lang="ja-JP" altLang="en-US" sz="1300">
              <a:latin typeface="ＭＳ Ｐゴシック" panose="020B0600070205080204" pitchFamily="50" charset="-128"/>
              <a:ea typeface="ＭＳ Ｐゴシック" panose="020B0600070205080204" pitchFamily="50" charset="-128"/>
            </a:rPr>
            <a:t>％減となっているものの、大分県平均、類似団体平均、全国平均のすべてを上回っている。普通建設事業費の抑制に加え、高利率借入金の繰上償還の検討や単年の起債借入額が償還額を上回らないように調整を図る等、公債費と地方債残高の減少に向けて多角的な取り組みを行う。</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大分県由布市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33,521
32,748
319.32
24,724,912
23,687,428
658,684
11,556,888
20,742,090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7.4
36.9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37</xdr:row>
      <xdr:rowOff>168927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168927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議会費グラフ枠">
          <a:extLst>
            <a:ext uri="{FF2B5EF4-FFF2-40B4-BE49-F238E27FC236}">
              <a16:creationId xmlns:a16="http://schemas.microsoft.com/office/drawing/2014/main" id="{00000000-0008-0000-0700-000034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169875</xdr:rowOff>
    </xdr:from>
    <xdr:to>
      <xdr:col>24</xdr:col>
      <xdr:colOff>62865</xdr:colOff>
      <xdr:row>37</xdr:row>
      <xdr:rowOff>162560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flipV="1">
          <a:off x="4633595" y="5484825"/>
          <a:ext cx="1270" cy="1021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166387</xdr:rowOff>
    </xdr:from>
    <xdr:ext cx="469744" cy="259045"/>
    <xdr:sp macro="" textlink="">
      <xdr:nvSpPr>
        <xdr:cNvPr id="54" name="議会費最小値テキスト">
          <a:extLst>
            <a:ext uri="{FF2B5EF4-FFF2-40B4-BE49-F238E27FC236}">
              <a16:creationId xmlns:a16="http://schemas.microsoft.com/office/drawing/2014/main" id="{00000000-0008-0000-0700-000036000000}"/>
            </a:ext>
          </a:extLst>
        </xdr:cNvPr>
        <xdr:cNvSpPr txBox="1"/>
      </xdr:nvSpPr>
      <xdr:spPr>
        <a:xfrm>
          <a:off x="4686300" y="6510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162560</xdr:rowOff>
    </xdr:from>
    <xdr:to>
      <xdr:col>24</xdr:col>
      <xdr:colOff>152400</xdr:colOff>
      <xdr:row>37</xdr:row>
      <xdr:rowOff>162560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4546600" y="65062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116552</xdr:rowOff>
    </xdr:from>
    <xdr:ext cx="534377" cy="259045"/>
    <xdr:sp macro="" textlink="">
      <xdr:nvSpPr>
        <xdr:cNvPr id="56" name="議会費最大値テキスト">
          <a:extLst>
            <a:ext uri="{FF2B5EF4-FFF2-40B4-BE49-F238E27FC236}">
              <a16:creationId xmlns:a16="http://schemas.microsoft.com/office/drawing/2014/main" id="{00000000-0008-0000-0700-000038000000}"/>
            </a:ext>
          </a:extLst>
        </xdr:cNvPr>
        <xdr:cNvSpPr txBox="1"/>
      </xdr:nvSpPr>
      <xdr:spPr>
        <a:xfrm>
          <a:off x="4686300" y="5260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25,590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169875</xdr:rowOff>
    </xdr:from>
    <xdr:to>
      <xdr:col>24</xdr:col>
      <xdr:colOff>152400</xdr:colOff>
      <xdr:row>31</xdr:row>
      <xdr:rowOff>169875</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54848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84150</xdr:rowOff>
    </xdr:from>
    <xdr:to>
      <xdr:col>24</xdr:col>
      <xdr:colOff>63500</xdr:colOff>
      <xdr:row>37</xdr:row>
      <xdr:rowOff>94209</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3797300" y="6427800"/>
          <a:ext cx="838200" cy="10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54124</xdr:rowOff>
    </xdr:from>
    <xdr:ext cx="469744" cy="259045"/>
    <xdr:sp macro="" textlink="">
      <xdr:nvSpPr>
        <xdr:cNvPr id="59" name="議会費平均値テキスト">
          <a:extLst>
            <a:ext uri="{FF2B5EF4-FFF2-40B4-BE49-F238E27FC236}">
              <a16:creationId xmlns:a16="http://schemas.microsoft.com/office/drawing/2014/main" id="{00000000-0008-0000-0700-00003B000000}"/>
            </a:ext>
          </a:extLst>
        </xdr:cNvPr>
        <xdr:cNvSpPr txBox="1"/>
      </xdr:nvSpPr>
      <xdr:spPr>
        <a:xfrm>
          <a:off x="4686300" y="62263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31247</xdr:rowOff>
    </xdr:from>
    <xdr:to>
      <xdr:col>24</xdr:col>
      <xdr:colOff>114300</xdr:colOff>
      <xdr:row>37</xdr:row>
      <xdr:rowOff>132847</xdr:rowOff>
    </xdr:to>
    <xdr:sp macro="" textlink="">
      <xdr:nvSpPr>
        <xdr:cNvPr id="60" name="フローチャート: 判断 59">
          <a:extLst>
            <a:ext uri="{FF2B5EF4-FFF2-40B4-BE49-F238E27FC236}">
              <a16:creationId xmlns:a16="http://schemas.microsoft.com/office/drawing/2014/main" id="{00000000-0008-0000-0700-00003C000000}"/>
            </a:ext>
          </a:extLst>
        </xdr:cNvPr>
        <xdr:cNvSpPr/>
      </xdr:nvSpPr>
      <xdr:spPr>
        <a:xfrm>
          <a:off x="4584700" y="6374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94209</xdr:rowOff>
    </xdr:from>
    <xdr:to>
      <xdr:col>19</xdr:col>
      <xdr:colOff>177800</xdr:colOff>
      <xdr:row>37</xdr:row>
      <xdr:rowOff>99558</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2908300" y="6437859"/>
          <a:ext cx="889000" cy="5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36002</xdr:rowOff>
    </xdr:from>
    <xdr:to>
      <xdr:col>20</xdr:col>
      <xdr:colOff>38100</xdr:colOff>
      <xdr:row>37</xdr:row>
      <xdr:rowOff>137602</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3746500" y="6379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154129</xdr:rowOff>
    </xdr:from>
    <xdr:ext cx="469744" cy="259045"/>
    <xdr:sp macro="" textlink="">
      <xdr:nvSpPr>
        <xdr:cNvPr id="63" name="テキスト ボックス 62">
          <a:extLst>
            <a:ext uri="{FF2B5EF4-FFF2-40B4-BE49-F238E27FC236}">
              <a16:creationId xmlns:a16="http://schemas.microsoft.com/office/drawing/2014/main" id="{00000000-0008-0000-0700-00003F000000}"/>
            </a:ext>
          </a:extLst>
        </xdr:cNvPr>
        <xdr:cNvSpPr txBox="1"/>
      </xdr:nvSpPr>
      <xdr:spPr>
        <a:xfrm>
          <a:off x="3562428" y="6154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99558</xdr:rowOff>
    </xdr:from>
    <xdr:to>
      <xdr:col>15</xdr:col>
      <xdr:colOff>50800</xdr:colOff>
      <xdr:row>37</xdr:row>
      <xdr:rowOff>109250</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019300" y="6443208"/>
          <a:ext cx="889000" cy="9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38837</xdr:rowOff>
    </xdr:from>
    <xdr:to>
      <xdr:col>15</xdr:col>
      <xdr:colOff>101600</xdr:colOff>
      <xdr:row>37</xdr:row>
      <xdr:rowOff>140437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2857500" y="6382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156964</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2673428" y="6157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109250</xdr:rowOff>
    </xdr:from>
    <xdr:to>
      <xdr:col>10</xdr:col>
      <xdr:colOff>114300</xdr:colOff>
      <xdr:row>37</xdr:row>
      <xdr:rowOff>110668</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1130300" y="6452900"/>
          <a:ext cx="889000" cy="1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40482</xdr:rowOff>
    </xdr:from>
    <xdr:to>
      <xdr:col>10</xdr:col>
      <xdr:colOff>165100</xdr:colOff>
      <xdr:row>37</xdr:row>
      <xdr:rowOff>142082</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1968500" y="638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158609</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1784428" y="6159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36002</xdr:rowOff>
    </xdr:from>
    <xdr:to>
      <xdr:col>6</xdr:col>
      <xdr:colOff>38100</xdr:colOff>
      <xdr:row>37</xdr:row>
      <xdr:rowOff>137602</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079500" y="6379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154129</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895428" y="6154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33350</xdr:rowOff>
    </xdr:from>
    <xdr:to>
      <xdr:col>24</xdr:col>
      <xdr:colOff>114300</xdr:colOff>
      <xdr:row>37</xdr:row>
      <xdr:rowOff>134950</xdr:rowOff>
    </xdr:to>
    <xdr:sp macro="" textlink="">
      <xdr:nvSpPr>
        <xdr:cNvPr id="77" name="楕円 76">
          <a:extLst>
            <a:ext uri="{FF2B5EF4-FFF2-40B4-BE49-F238E27FC236}">
              <a16:creationId xmlns:a16="http://schemas.microsoft.com/office/drawing/2014/main" id="{00000000-0008-0000-0700-00004D000000}"/>
            </a:ext>
          </a:extLst>
        </xdr:cNvPr>
        <xdr:cNvSpPr/>
      </xdr:nvSpPr>
      <xdr:spPr>
        <a:xfrm>
          <a:off x="4584700" y="637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9674</xdr:rowOff>
    </xdr:from>
    <xdr:ext cx="469744" cy="259045"/>
    <xdr:sp macro="" textlink="">
      <xdr:nvSpPr>
        <xdr:cNvPr id="78" name="議会費該当値テキスト">
          <a:extLst>
            <a:ext uri="{FF2B5EF4-FFF2-40B4-BE49-F238E27FC236}">
              <a16:creationId xmlns:a16="http://schemas.microsoft.com/office/drawing/2014/main" id="{00000000-0008-0000-0700-00004E000000}"/>
            </a:ext>
          </a:extLst>
        </xdr:cNvPr>
        <xdr:cNvSpPr txBox="1"/>
      </xdr:nvSpPr>
      <xdr:spPr>
        <a:xfrm>
          <a:off x="4686300" y="6353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43409</xdr:rowOff>
    </xdr:from>
    <xdr:to>
      <xdr:col>20</xdr:col>
      <xdr:colOff>38100</xdr:colOff>
      <xdr:row>37</xdr:row>
      <xdr:rowOff>145009</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3746500" y="6387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136136</xdr:rowOff>
    </xdr:from>
    <xdr:ext cx="469744"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3562428" y="6479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48758</xdr:rowOff>
    </xdr:from>
    <xdr:to>
      <xdr:col>15</xdr:col>
      <xdr:colOff>101600</xdr:colOff>
      <xdr:row>37</xdr:row>
      <xdr:rowOff>150358</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2857500" y="6392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141484</xdr:rowOff>
    </xdr:from>
    <xdr:ext cx="469744"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2673428" y="6485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58450</xdr:rowOff>
    </xdr:from>
    <xdr:to>
      <xdr:col>10</xdr:col>
      <xdr:colOff>165100</xdr:colOff>
      <xdr:row>37</xdr:row>
      <xdr:rowOff>160051</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1968500" y="640210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151178</xdr:rowOff>
    </xdr:from>
    <xdr:ext cx="469744"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1784428" y="6494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59868</xdr:rowOff>
    </xdr:from>
    <xdr:to>
      <xdr:col>6</xdr:col>
      <xdr:colOff>38100</xdr:colOff>
      <xdr:row>37</xdr:row>
      <xdr:rowOff>161468</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079500" y="6403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152595</xdr:rowOff>
    </xdr:from>
    <xdr:ext cx="469744"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895428" y="6496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a:extLst>
            <a:ext uri="{FF2B5EF4-FFF2-40B4-BE49-F238E27FC236}">
              <a16:creationId xmlns:a16="http://schemas.microsoft.com/office/drawing/2014/main" id="{00000000-0008-0000-0700-000057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5" name="テキスト ボックス 94">
          <a:extLst>
            <a:ext uri="{FF2B5EF4-FFF2-40B4-BE49-F238E27FC236}">
              <a16:creationId xmlns:a16="http://schemas.microsoft.com/office/drawing/2014/main" id="{00000000-0008-0000-0700-00005F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a:extLst>
            <a:ext uri="{FF2B5EF4-FFF2-40B4-BE49-F238E27FC236}">
              <a16:creationId xmlns:a16="http://schemas.microsoft.com/office/drawing/2014/main" id="{00000000-0008-0000-0700-000060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総務費グラフ枠">
          <a:extLst>
            <a:ext uri="{FF2B5EF4-FFF2-40B4-BE49-F238E27FC236}">
              <a16:creationId xmlns:a16="http://schemas.microsoft.com/office/drawing/2014/main" id="{00000000-0008-0000-07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42707</xdr:rowOff>
    </xdr:from>
    <xdr:to>
      <xdr:col>24</xdr:col>
      <xdr:colOff>62865</xdr:colOff>
      <xdr:row>58</xdr:row>
      <xdr:rowOff>133394</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flipV="1">
          <a:off x="4633595" y="8786657"/>
          <a:ext cx="1270" cy="12908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137221</xdr:rowOff>
    </xdr:from>
    <xdr:ext cx="534377" cy="259045"/>
    <xdr:sp macro="" textlink="">
      <xdr:nvSpPr>
        <xdr:cNvPr id="111" name="総務費最小値テキスト">
          <a:extLst>
            <a:ext uri="{FF2B5EF4-FFF2-40B4-BE49-F238E27FC236}">
              <a16:creationId xmlns:a16="http://schemas.microsoft.com/office/drawing/2014/main" id="{00000000-0008-0000-0700-00006F000000}"/>
            </a:ext>
          </a:extLst>
        </xdr:cNvPr>
        <xdr:cNvSpPr txBox="1"/>
      </xdr:nvSpPr>
      <xdr:spPr>
        <a:xfrm>
          <a:off x="4686300" y="10081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133394</xdr:rowOff>
    </xdr:from>
    <xdr:to>
      <xdr:col>24</xdr:col>
      <xdr:colOff>152400</xdr:colOff>
      <xdr:row>58</xdr:row>
      <xdr:rowOff>133394</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4546600" y="10077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160834</xdr:rowOff>
    </xdr:from>
    <xdr:ext cx="599010" cy="259045"/>
    <xdr:sp macro="" textlink="">
      <xdr:nvSpPr>
        <xdr:cNvPr id="113" name="総務費最大値テキスト">
          <a:extLst>
            <a:ext uri="{FF2B5EF4-FFF2-40B4-BE49-F238E27FC236}">
              <a16:creationId xmlns:a16="http://schemas.microsoft.com/office/drawing/2014/main" id="{00000000-0008-0000-0700-000071000000}"/>
            </a:ext>
          </a:extLst>
        </xdr:cNvPr>
        <xdr:cNvSpPr txBox="1"/>
      </xdr:nvSpPr>
      <xdr:spPr>
        <a:xfrm>
          <a:off x="4686300" y="8561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720,915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42707</xdr:rowOff>
    </xdr:from>
    <xdr:to>
      <xdr:col>24</xdr:col>
      <xdr:colOff>152400</xdr:colOff>
      <xdr:row>51</xdr:row>
      <xdr:rowOff>42707</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4546600" y="878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159771</xdr:rowOff>
    </xdr:from>
    <xdr:to>
      <xdr:col>24</xdr:col>
      <xdr:colOff>63500</xdr:colOff>
      <xdr:row>58</xdr:row>
      <xdr:rowOff>34338</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3797300" y="9932421"/>
          <a:ext cx="838200" cy="46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105861</xdr:rowOff>
    </xdr:from>
    <xdr:ext cx="599010" cy="259045"/>
    <xdr:sp macro="" textlink="">
      <xdr:nvSpPr>
        <xdr:cNvPr id="116" name="総務費平均値テキスト">
          <a:extLst>
            <a:ext uri="{FF2B5EF4-FFF2-40B4-BE49-F238E27FC236}">
              <a16:creationId xmlns:a16="http://schemas.microsoft.com/office/drawing/2014/main" id="{00000000-0008-0000-0700-000074000000}"/>
            </a:ext>
          </a:extLst>
        </xdr:cNvPr>
        <xdr:cNvSpPr txBox="1"/>
      </xdr:nvSpPr>
      <xdr:spPr>
        <a:xfrm>
          <a:off x="4686300" y="987851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127434</xdr:rowOff>
    </xdr:from>
    <xdr:to>
      <xdr:col>24</xdr:col>
      <xdr:colOff>114300</xdr:colOff>
      <xdr:row>58</xdr:row>
      <xdr:rowOff>57584</xdr:rowOff>
    </xdr:to>
    <xdr:sp macro="" textlink="">
      <xdr:nvSpPr>
        <xdr:cNvPr id="117" name="フローチャート: 判断 116">
          <a:extLst>
            <a:ext uri="{FF2B5EF4-FFF2-40B4-BE49-F238E27FC236}">
              <a16:creationId xmlns:a16="http://schemas.microsoft.com/office/drawing/2014/main" id="{00000000-0008-0000-0700-000075000000}"/>
            </a:ext>
          </a:extLst>
        </xdr:cNvPr>
        <xdr:cNvSpPr/>
      </xdr:nvSpPr>
      <xdr:spPr>
        <a:xfrm>
          <a:off x="4584700" y="990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34338</xdr:rowOff>
    </xdr:from>
    <xdr:to>
      <xdr:col>19</xdr:col>
      <xdr:colOff>177800</xdr:colOff>
      <xdr:row>58</xdr:row>
      <xdr:rowOff>48291</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2908300" y="9978438"/>
          <a:ext cx="889000" cy="13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152146</xdr:rowOff>
    </xdr:from>
    <xdr:to>
      <xdr:col>20</xdr:col>
      <xdr:colOff>38100</xdr:colOff>
      <xdr:row>58</xdr:row>
      <xdr:rowOff>82296</xdr:rowOff>
    </xdr:to>
    <xdr:sp macro="" textlink="">
      <xdr:nvSpPr>
        <xdr:cNvPr id="119" name="フローチャート: 判断 118">
          <a:extLst>
            <a:ext uri="{FF2B5EF4-FFF2-40B4-BE49-F238E27FC236}">
              <a16:creationId xmlns:a16="http://schemas.microsoft.com/office/drawing/2014/main" id="{00000000-0008-0000-0700-000077000000}"/>
            </a:ext>
          </a:extLst>
        </xdr:cNvPr>
        <xdr:cNvSpPr/>
      </xdr:nvSpPr>
      <xdr:spPr>
        <a:xfrm>
          <a:off x="3746500" y="9924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98823</xdr:rowOff>
    </xdr:from>
    <xdr:ext cx="534377" cy="259045"/>
    <xdr:sp macro="" textlink="">
      <xdr:nvSpPr>
        <xdr:cNvPr id="120" name="テキスト ボックス 119">
          <a:extLst>
            <a:ext uri="{FF2B5EF4-FFF2-40B4-BE49-F238E27FC236}">
              <a16:creationId xmlns:a16="http://schemas.microsoft.com/office/drawing/2014/main" id="{00000000-0008-0000-0700-000078000000}"/>
            </a:ext>
          </a:extLst>
        </xdr:cNvPr>
        <xdr:cNvSpPr txBox="1"/>
      </xdr:nvSpPr>
      <xdr:spPr>
        <a:xfrm>
          <a:off x="3530111" y="9700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48291</xdr:rowOff>
    </xdr:from>
    <xdr:to>
      <xdr:col>15</xdr:col>
      <xdr:colOff>50800</xdr:colOff>
      <xdr:row>58</xdr:row>
      <xdr:rowOff>61801</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019300" y="9992391"/>
          <a:ext cx="889000" cy="13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142350</xdr:rowOff>
    </xdr:from>
    <xdr:to>
      <xdr:col>15</xdr:col>
      <xdr:colOff>101600</xdr:colOff>
      <xdr:row>58</xdr:row>
      <xdr:rowOff>72500</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2857500" y="991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89027</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2608795" y="9690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6493</xdr:rowOff>
    </xdr:from>
    <xdr:to>
      <xdr:col>10</xdr:col>
      <xdr:colOff>114300</xdr:colOff>
      <xdr:row>58</xdr:row>
      <xdr:rowOff>61801</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1130300" y="9779143"/>
          <a:ext cx="889000" cy="226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138409</xdr:rowOff>
    </xdr:from>
    <xdr:to>
      <xdr:col>10</xdr:col>
      <xdr:colOff>165100</xdr:colOff>
      <xdr:row>58</xdr:row>
      <xdr:rowOff>68559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1968500" y="9911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85086</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1719795" y="96862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106588</xdr:rowOff>
    </xdr:from>
    <xdr:to>
      <xdr:col>6</xdr:col>
      <xdr:colOff>38100</xdr:colOff>
      <xdr:row>57</xdr:row>
      <xdr:rowOff>36738</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1079500" y="9707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53265</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830795" y="9483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108971</xdr:rowOff>
    </xdr:from>
    <xdr:to>
      <xdr:col>24</xdr:col>
      <xdr:colOff>114300</xdr:colOff>
      <xdr:row>58</xdr:row>
      <xdr:rowOff>39121</xdr:rowOff>
    </xdr:to>
    <xdr:sp macro="" textlink="">
      <xdr:nvSpPr>
        <xdr:cNvPr id="134" name="楕円 133">
          <a:extLst>
            <a:ext uri="{FF2B5EF4-FFF2-40B4-BE49-F238E27FC236}">
              <a16:creationId xmlns:a16="http://schemas.microsoft.com/office/drawing/2014/main" id="{00000000-0008-0000-0700-000086000000}"/>
            </a:ext>
          </a:extLst>
        </xdr:cNvPr>
        <xdr:cNvSpPr/>
      </xdr:nvSpPr>
      <xdr:spPr>
        <a:xfrm>
          <a:off x="4584700" y="9881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131848</xdr:rowOff>
    </xdr:from>
    <xdr:ext cx="599010" cy="259045"/>
    <xdr:sp macro="" textlink="">
      <xdr:nvSpPr>
        <xdr:cNvPr id="135" name="総務費該当値テキスト">
          <a:extLst>
            <a:ext uri="{FF2B5EF4-FFF2-40B4-BE49-F238E27FC236}">
              <a16:creationId xmlns:a16="http://schemas.microsoft.com/office/drawing/2014/main" id="{00000000-0008-0000-0700-000087000000}"/>
            </a:ext>
          </a:extLst>
        </xdr:cNvPr>
        <xdr:cNvSpPr txBox="1"/>
      </xdr:nvSpPr>
      <xdr:spPr>
        <a:xfrm>
          <a:off x="4686300" y="97330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154988</xdr:rowOff>
    </xdr:from>
    <xdr:to>
      <xdr:col>20</xdr:col>
      <xdr:colOff>38100</xdr:colOff>
      <xdr:row>58</xdr:row>
      <xdr:rowOff>85138</xdr:rowOff>
    </xdr:to>
    <xdr:sp macro="" textlink="">
      <xdr:nvSpPr>
        <xdr:cNvPr id="136" name="楕円 135">
          <a:extLst>
            <a:ext uri="{FF2B5EF4-FFF2-40B4-BE49-F238E27FC236}">
              <a16:creationId xmlns:a16="http://schemas.microsoft.com/office/drawing/2014/main" id="{00000000-0008-0000-0700-000088000000}"/>
            </a:ext>
          </a:extLst>
        </xdr:cNvPr>
        <xdr:cNvSpPr/>
      </xdr:nvSpPr>
      <xdr:spPr>
        <a:xfrm>
          <a:off x="3746500" y="9927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76265</xdr:rowOff>
    </xdr:from>
    <xdr:ext cx="534377"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3530111" y="10020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168941</xdr:rowOff>
    </xdr:from>
    <xdr:to>
      <xdr:col>15</xdr:col>
      <xdr:colOff>101600</xdr:colOff>
      <xdr:row>58</xdr:row>
      <xdr:rowOff>99091</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2857500" y="9941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90218</xdr:rowOff>
    </xdr:from>
    <xdr:ext cx="534377"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2641111" y="10034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11001</xdr:rowOff>
    </xdr:from>
    <xdr:to>
      <xdr:col>10</xdr:col>
      <xdr:colOff>165100</xdr:colOff>
      <xdr:row>58</xdr:row>
      <xdr:rowOff>112601</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1968500" y="9955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103728</xdr:rowOff>
    </xdr:from>
    <xdr:ext cx="534377"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1752111" y="10047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127143</xdr:rowOff>
    </xdr:from>
    <xdr:to>
      <xdr:col>6</xdr:col>
      <xdr:colOff>38100</xdr:colOff>
      <xdr:row>57</xdr:row>
      <xdr:rowOff>57293</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1079500" y="9728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48420</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830795" y="9821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7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7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4" name="テキスト ボックス 153">
          <a:extLst>
            <a:ext uri="{FF2B5EF4-FFF2-40B4-BE49-F238E27FC236}">
              <a16:creationId xmlns:a16="http://schemas.microsoft.com/office/drawing/2014/main" id="{00000000-0008-0000-0700-00009A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5" name="直線コネクタ 154">
          <a:extLst>
            <a:ext uri="{FF2B5EF4-FFF2-40B4-BE49-F238E27FC236}">
              <a16:creationId xmlns:a16="http://schemas.microsoft.com/office/drawing/2014/main" id="{00000000-0008-0000-0700-00009B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民生費グラフ枠">
          <a:extLst>
            <a:ext uri="{FF2B5EF4-FFF2-40B4-BE49-F238E27FC236}">
              <a16:creationId xmlns:a16="http://schemas.microsoft.com/office/drawing/2014/main" id="{00000000-0008-0000-07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57099</xdr:rowOff>
    </xdr:from>
    <xdr:to>
      <xdr:col>24</xdr:col>
      <xdr:colOff>62865</xdr:colOff>
      <xdr:row>77</xdr:row>
      <xdr:rowOff>136584</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flipV="1">
          <a:off x="4633595" y="12230049"/>
          <a:ext cx="1270" cy="11081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140411</xdr:rowOff>
    </xdr:from>
    <xdr:ext cx="599010" cy="259045"/>
    <xdr:sp macro="" textlink="">
      <xdr:nvSpPr>
        <xdr:cNvPr id="169" name="民生費最小値テキスト">
          <a:extLst>
            <a:ext uri="{FF2B5EF4-FFF2-40B4-BE49-F238E27FC236}">
              <a16:creationId xmlns:a16="http://schemas.microsoft.com/office/drawing/2014/main" id="{00000000-0008-0000-0700-0000A9000000}"/>
            </a:ext>
          </a:extLst>
        </xdr:cNvPr>
        <xdr:cNvSpPr txBox="1"/>
      </xdr:nvSpPr>
      <xdr:spPr>
        <a:xfrm>
          <a:off x="4686300" y="133420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165,818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136584</xdr:rowOff>
    </xdr:from>
    <xdr:to>
      <xdr:col>24</xdr:col>
      <xdr:colOff>152400</xdr:colOff>
      <xdr:row>77</xdr:row>
      <xdr:rowOff>136584</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4546600" y="13338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3776</xdr:rowOff>
    </xdr:from>
    <xdr:ext cx="599010" cy="259045"/>
    <xdr:sp macro="" textlink="">
      <xdr:nvSpPr>
        <xdr:cNvPr id="171" name="民生費最大値テキスト">
          <a:extLst>
            <a:ext uri="{FF2B5EF4-FFF2-40B4-BE49-F238E27FC236}">
              <a16:creationId xmlns:a16="http://schemas.microsoft.com/office/drawing/2014/main" id="{00000000-0008-0000-0700-0000AB000000}"/>
            </a:ext>
          </a:extLst>
        </xdr:cNvPr>
        <xdr:cNvSpPr txBox="1"/>
      </xdr:nvSpPr>
      <xdr:spPr>
        <a:xfrm>
          <a:off x="4686300" y="12005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456,680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57099</xdr:rowOff>
    </xdr:from>
    <xdr:to>
      <xdr:col>24</xdr:col>
      <xdr:colOff>152400</xdr:colOff>
      <xdr:row>71</xdr:row>
      <xdr:rowOff>57099</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2230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117422</xdr:rowOff>
    </xdr:from>
    <xdr:to>
      <xdr:col>24</xdr:col>
      <xdr:colOff>63500</xdr:colOff>
      <xdr:row>76</xdr:row>
      <xdr:rowOff>137220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3797300" y="13147622"/>
          <a:ext cx="838200" cy="1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20848</xdr:rowOff>
    </xdr:from>
    <xdr:ext cx="599010" cy="259045"/>
    <xdr:sp macro="" textlink="">
      <xdr:nvSpPr>
        <xdr:cNvPr id="174" name="民生費平均値テキスト">
          <a:extLst>
            <a:ext uri="{FF2B5EF4-FFF2-40B4-BE49-F238E27FC236}">
              <a16:creationId xmlns:a16="http://schemas.microsoft.com/office/drawing/2014/main" id="{00000000-0008-0000-0700-0000AE000000}"/>
            </a:ext>
          </a:extLst>
        </xdr:cNvPr>
        <xdr:cNvSpPr txBox="1"/>
      </xdr:nvSpPr>
      <xdr:spPr>
        <a:xfrm>
          <a:off x="4686300" y="128795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233,866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169421</xdr:rowOff>
    </xdr:from>
    <xdr:to>
      <xdr:col>24</xdr:col>
      <xdr:colOff>114300</xdr:colOff>
      <xdr:row>76</xdr:row>
      <xdr:rowOff>99571</xdr:rowOff>
    </xdr:to>
    <xdr:sp macro="" textlink="">
      <xdr:nvSpPr>
        <xdr:cNvPr id="175" name="フローチャート: 判断 174">
          <a:extLst>
            <a:ext uri="{FF2B5EF4-FFF2-40B4-BE49-F238E27FC236}">
              <a16:creationId xmlns:a16="http://schemas.microsoft.com/office/drawing/2014/main" id="{00000000-0008-0000-0700-0000AF000000}"/>
            </a:ext>
          </a:extLst>
        </xdr:cNvPr>
        <xdr:cNvSpPr/>
      </xdr:nvSpPr>
      <xdr:spPr>
        <a:xfrm>
          <a:off x="4584700" y="13028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117422</xdr:rowOff>
    </xdr:from>
    <xdr:to>
      <xdr:col>19</xdr:col>
      <xdr:colOff>177800</xdr:colOff>
      <xdr:row>76</xdr:row>
      <xdr:rowOff>140660</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2908300" y="13147622"/>
          <a:ext cx="889000" cy="23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38379</xdr:rowOff>
    </xdr:from>
    <xdr:to>
      <xdr:col>20</xdr:col>
      <xdr:colOff>38100</xdr:colOff>
      <xdr:row>76</xdr:row>
      <xdr:rowOff>139979</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3746500" y="13068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156506</xdr:rowOff>
    </xdr:from>
    <xdr:ext cx="599010" cy="259045"/>
    <xdr:sp macro="" textlink="">
      <xdr:nvSpPr>
        <xdr:cNvPr id="178" name="テキスト ボックス 177">
          <a:extLst>
            <a:ext uri="{FF2B5EF4-FFF2-40B4-BE49-F238E27FC236}">
              <a16:creationId xmlns:a16="http://schemas.microsoft.com/office/drawing/2014/main" id="{00000000-0008-0000-0700-0000B2000000}"/>
            </a:ext>
          </a:extLst>
        </xdr:cNvPr>
        <xdr:cNvSpPr txBox="1"/>
      </xdr:nvSpPr>
      <xdr:spPr>
        <a:xfrm>
          <a:off x="3497795" y="128438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113012</xdr:rowOff>
    </xdr:from>
    <xdr:to>
      <xdr:col>15</xdr:col>
      <xdr:colOff>50800</xdr:colOff>
      <xdr:row>76</xdr:row>
      <xdr:rowOff>140660</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2019300" y="13143212"/>
          <a:ext cx="889000" cy="27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93804</xdr:rowOff>
    </xdr:from>
    <xdr:to>
      <xdr:col>15</xdr:col>
      <xdr:colOff>101600</xdr:colOff>
      <xdr:row>77</xdr:row>
      <xdr:rowOff>23954</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2857500" y="13124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15081</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2608795" y="132167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113012</xdr:rowOff>
    </xdr:from>
    <xdr:to>
      <xdr:col>10</xdr:col>
      <xdr:colOff>114300</xdr:colOff>
      <xdr:row>77</xdr:row>
      <xdr:rowOff>31621</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1130300" y="13143212"/>
          <a:ext cx="889000" cy="90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60996</xdr:rowOff>
    </xdr:from>
    <xdr:to>
      <xdr:col>10</xdr:col>
      <xdr:colOff>165100</xdr:colOff>
      <xdr:row>76</xdr:row>
      <xdr:rowOff>162596</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1968500" y="13091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7673</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1719795" y="12866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169938</xdr:rowOff>
    </xdr:from>
    <xdr:to>
      <xdr:col>6</xdr:col>
      <xdr:colOff>38100</xdr:colOff>
      <xdr:row>77</xdr:row>
      <xdr:rowOff>100088</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079500" y="13200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91215</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830795" y="132928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86420</xdr:rowOff>
    </xdr:from>
    <xdr:to>
      <xdr:col>24</xdr:col>
      <xdr:colOff>114300</xdr:colOff>
      <xdr:row>77</xdr:row>
      <xdr:rowOff>16570</xdr:rowOff>
    </xdr:to>
    <xdr:sp macro="" textlink="">
      <xdr:nvSpPr>
        <xdr:cNvPr id="192" name="楕円 191">
          <a:extLst>
            <a:ext uri="{FF2B5EF4-FFF2-40B4-BE49-F238E27FC236}">
              <a16:creationId xmlns:a16="http://schemas.microsoft.com/office/drawing/2014/main" id="{00000000-0008-0000-0700-0000C0000000}"/>
            </a:ext>
          </a:extLst>
        </xdr:cNvPr>
        <xdr:cNvSpPr/>
      </xdr:nvSpPr>
      <xdr:spPr>
        <a:xfrm>
          <a:off x="4584700" y="13116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64847</xdr:rowOff>
    </xdr:from>
    <xdr:ext cx="599010" cy="259045"/>
    <xdr:sp macro="" textlink="">
      <xdr:nvSpPr>
        <xdr:cNvPr id="193" name="民生費該当値テキスト">
          <a:extLst>
            <a:ext uri="{FF2B5EF4-FFF2-40B4-BE49-F238E27FC236}">
              <a16:creationId xmlns:a16="http://schemas.microsoft.com/office/drawing/2014/main" id="{00000000-0008-0000-0700-0000C1000000}"/>
            </a:ext>
          </a:extLst>
        </xdr:cNvPr>
        <xdr:cNvSpPr txBox="1"/>
      </xdr:nvSpPr>
      <xdr:spPr>
        <a:xfrm>
          <a:off x="4686300" y="130950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66622</xdr:rowOff>
    </xdr:from>
    <xdr:to>
      <xdr:col>20</xdr:col>
      <xdr:colOff>38100</xdr:colOff>
      <xdr:row>76</xdr:row>
      <xdr:rowOff>168222</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3746500" y="13096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159349</xdr:rowOff>
    </xdr:from>
    <xdr:ext cx="59901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3497795" y="131895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89860</xdr:rowOff>
    </xdr:from>
    <xdr:to>
      <xdr:col>15</xdr:col>
      <xdr:colOff>101600</xdr:colOff>
      <xdr:row>77</xdr:row>
      <xdr:rowOff>20010</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2857500" y="13120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36537</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2608795" y="12895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62212</xdr:rowOff>
    </xdr:from>
    <xdr:to>
      <xdr:col>10</xdr:col>
      <xdr:colOff>165100</xdr:colOff>
      <xdr:row>76</xdr:row>
      <xdr:rowOff>163812</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1968500" y="13092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154939</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1719795" y="131851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152271</xdr:rowOff>
    </xdr:from>
    <xdr:to>
      <xdr:col>6</xdr:col>
      <xdr:colOff>38100</xdr:colOff>
      <xdr:row>77</xdr:row>
      <xdr:rowOff>82421</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079500" y="13182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98949</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830795" y="12957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7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7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42193</xdr:rowOff>
    </xdr:from>
    <xdr:to>
      <xdr:col>24</xdr:col>
      <xdr:colOff>62865</xdr:colOff>
      <xdr:row>98</xdr:row>
      <xdr:rowOff>102223</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644143"/>
          <a:ext cx="1270" cy="126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106050</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08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102223</xdr:rowOff>
    </xdr:from>
    <xdr:to>
      <xdr:col>24</xdr:col>
      <xdr:colOff>152400</xdr:colOff>
      <xdr:row>98</xdr:row>
      <xdr:rowOff>102223</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04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160320</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419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218,679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42193</xdr:rowOff>
    </xdr:from>
    <xdr:to>
      <xdr:col>24</xdr:col>
      <xdr:colOff>152400</xdr:colOff>
      <xdr:row>91</xdr:row>
      <xdr:rowOff>42193</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644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124834</xdr:rowOff>
    </xdr:from>
    <xdr:to>
      <xdr:col>24</xdr:col>
      <xdr:colOff>63500</xdr:colOff>
      <xdr:row>97</xdr:row>
      <xdr:rowOff>141332</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797300" y="16755484"/>
          <a:ext cx="838200" cy="16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23785</xdr:rowOff>
    </xdr:from>
    <xdr:ext cx="534377"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4829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908</xdr:rowOff>
    </xdr:from>
    <xdr:to>
      <xdr:col>24</xdr:col>
      <xdr:colOff>114300</xdr:colOff>
      <xdr:row>97</xdr:row>
      <xdr:rowOff>102508</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31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130876</xdr:rowOff>
    </xdr:from>
    <xdr:to>
      <xdr:col>19</xdr:col>
      <xdr:colOff>177800</xdr:colOff>
      <xdr:row>97</xdr:row>
      <xdr:rowOff>141332</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908300" y="16590076"/>
          <a:ext cx="889000" cy="18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170047</xdr:rowOff>
    </xdr:from>
    <xdr:to>
      <xdr:col>20</xdr:col>
      <xdr:colOff>38100</xdr:colOff>
      <xdr:row>97</xdr:row>
      <xdr:rowOff>100197</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29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116724</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530111" y="16404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38032</xdr:rowOff>
    </xdr:from>
    <xdr:to>
      <xdr:col>15</xdr:col>
      <xdr:colOff>50800</xdr:colOff>
      <xdr:row>96</xdr:row>
      <xdr:rowOff>130876</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019300" y="16497232"/>
          <a:ext cx="889000" cy="92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148361</xdr:rowOff>
    </xdr:from>
    <xdr:to>
      <xdr:col>15</xdr:col>
      <xdr:colOff>101600</xdr:colOff>
      <xdr:row>97</xdr:row>
      <xdr:rowOff>78511</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0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69638</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41111" y="16700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38032</xdr:rowOff>
    </xdr:from>
    <xdr:to>
      <xdr:col>10</xdr:col>
      <xdr:colOff>114300</xdr:colOff>
      <xdr:row>97</xdr:row>
      <xdr:rowOff>124044</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497232"/>
          <a:ext cx="889000" cy="257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142850</xdr:rowOff>
    </xdr:from>
    <xdr:to>
      <xdr:col>10</xdr:col>
      <xdr:colOff>165100</xdr:colOff>
      <xdr:row>97</xdr:row>
      <xdr:rowOff>73000</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602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64127</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52111" y="16694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18641</xdr:rowOff>
    </xdr:from>
    <xdr:to>
      <xdr:col>6</xdr:col>
      <xdr:colOff>38100</xdr:colOff>
      <xdr:row>97</xdr:row>
      <xdr:rowOff>120241</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649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136768</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63111" y="16424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74034</xdr:rowOff>
    </xdr:from>
    <xdr:to>
      <xdr:col>24</xdr:col>
      <xdr:colOff>114300</xdr:colOff>
      <xdr:row>98</xdr:row>
      <xdr:rowOff>4184</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704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52461</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683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90532</xdr:rowOff>
    </xdr:from>
    <xdr:to>
      <xdr:col>20</xdr:col>
      <xdr:colOff>38100</xdr:colOff>
      <xdr:row>98</xdr:row>
      <xdr:rowOff>20682</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721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11809</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813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80076</xdr:rowOff>
    </xdr:from>
    <xdr:to>
      <xdr:col>15</xdr:col>
      <xdr:colOff>101600</xdr:colOff>
      <xdr:row>97</xdr:row>
      <xdr:rowOff>10226</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539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26753</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314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158682</xdr:rowOff>
    </xdr:from>
    <xdr:to>
      <xdr:col>10</xdr:col>
      <xdr:colOff>165100</xdr:colOff>
      <xdr:row>96</xdr:row>
      <xdr:rowOff>88832</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446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105359</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221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73244</xdr:rowOff>
    </xdr:from>
    <xdr:to>
      <xdr:col>6</xdr:col>
      <xdr:colOff>38100</xdr:colOff>
      <xdr:row>98</xdr:row>
      <xdr:rowOff>3394</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703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165971</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6796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労働費グラフ枠">
          <a:extLst>
            <a:ext uri="{FF2B5EF4-FFF2-40B4-BE49-F238E27FC236}">
              <a16:creationId xmlns:a16="http://schemas.microsoft.com/office/drawing/2014/main" id="{00000000-0008-0000-07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16485</xdr:rowOff>
    </xdr:from>
    <xdr:to>
      <xdr:col>54</xdr:col>
      <xdr:colOff>189865</xdr:colOff>
      <xdr:row>38</xdr:row>
      <xdr:rowOff>139700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flipV="1">
          <a:off x="10475595" y="5331435"/>
          <a:ext cx="1270" cy="1323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3" name="労働費最小値テキスト">
          <a:extLst>
            <a:ext uri="{FF2B5EF4-FFF2-40B4-BE49-F238E27FC236}">
              <a16:creationId xmlns:a16="http://schemas.microsoft.com/office/drawing/2014/main" id="{00000000-0008-0000-0700-00001B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134612</xdr:rowOff>
    </xdr:from>
    <xdr:ext cx="469744" cy="259045"/>
    <xdr:sp macro="" textlink="">
      <xdr:nvSpPr>
        <xdr:cNvPr id="285" name="労働費最大値テキスト">
          <a:extLst>
            <a:ext uri="{FF2B5EF4-FFF2-40B4-BE49-F238E27FC236}">
              <a16:creationId xmlns:a16="http://schemas.microsoft.com/office/drawing/2014/main" id="{00000000-0008-0000-0700-00001D010000}"/>
            </a:ext>
          </a:extLst>
        </xdr:cNvPr>
        <xdr:cNvSpPr txBox="1"/>
      </xdr:nvSpPr>
      <xdr:spPr>
        <a:xfrm>
          <a:off x="10528300" y="5106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5,789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16485</xdr:rowOff>
    </xdr:from>
    <xdr:to>
      <xdr:col>55</xdr:col>
      <xdr:colOff>88900</xdr:colOff>
      <xdr:row>31</xdr:row>
      <xdr:rowOff>16485</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53314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88951</xdr:rowOff>
    </xdr:from>
    <xdr:to>
      <xdr:col>55</xdr:col>
      <xdr:colOff>0</xdr:colOff>
      <xdr:row>38</xdr:row>
      <xdr:rowOff>91008</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flipV="1">
          <a:off x="9639300" y="6604051"/>
          <a:ext cx="838200" cy="2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130979</xdr:rowOff>
    </xdr:from>
    <xdr:ext cx="378565" cy="259045"/>
    <xdr:sp macro="" textlink="">
      <xdr:nvSpPr>
        <xdr:cNvPr id="288" name="労働費平均値テキスト">
          <a:extLst>
            <a:ext uri="{FF2B5EF4-FFF2-40B4-BE49-F238E27FC236}">
              <a16:creationId xmlns:a16="http://schemas.microsoft.com/office/drawing/2014/main" id="{00000000-0008-0000-0700-000020010000}"/>
            </a:ext>
          </a:extLst>
        </xdr:cNvPr>
        <xdr:cNvSpPr txBox="1"/>
      </xdr:nvSpPr>
      <xdr:spPr>
        <a:xfrm>
          <a:off x="10528300" y="630317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108102</xdr:rowOff>
    </xdr:from>
    <xdr:to>
      <xdr:col>55</xdr:col>
      <xdr:colOff>50800</xdr:colOff>
      <xdr:row>38</xdr:row>
      <xdr:rowOff>38252</xdr:rowOff>
    </xdr:to>
    <xdr:sp macro="" textlink="">
      <xdr:nvSpPr>
        <xdr:cNvPr id="289" name="フローチャート: 判断 288">
          <a:extLst>
            <a:ext uri="{FF2B5EF4-FFF2-40B4-BE49-F238E27FC236}">
              <a16:creationId xmlns:a16="http://schemas.microsoft.com/office/drawing/2014/main" id="{00000000-0008-0000-0700-000021010000}"/>
            </a:ext>
          </a:extLst>
        </xdr:cNvPr>
        <xdr:cNvSpPr/>
      </xdr:nvSpPr>
      <xdr:spPr>
        <a:xfrm>
          <a:off x="10426700" y="6451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91008</xdr:rowOff>
    </xdr:from>
    <xdr:to>
      <xdr:col>50</xdr:col>
      <xdr:colOff>114300</xdr:colOff>
      <xdr:row>38</xdr:row>
      <xdr:rowOff>91008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8750300" y="660610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119990</xdr:rowOff>
    </xdr:from>
    <xdr:to>
      <xdr:col>50</xdr:col>
      <xdr:colOff>165100</xdr:colOff>
      <xdr:row>38</xdr:row>
      <xdr:rowOff>50140</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9588500" y="64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66667</xdr:rowOff>
    </xdr:from>
    <xdr:ext cx="378565" cy="259045"/>
    <xdr:sp macro="" textlink="">
      <xdr:nvSpPr>
        <xdr:cNvPr id="292" name="テキスト ボックス 291">
          <a:extLst>
            <a:ext uri="{FF2B5EF4-FFF2-40B4-BE49-F238E27FC236}">
              <a16:creationId xmlns:a16="http://schemas.microsoft.com/office/drawing/2014/main" id="{00000000-0008-0000-0700-000024010000}"/>
            </a:ext>
          </a:extLst>
        </xdr:cNvPr>
        <xdr:cNvSpPr txBox="1"/>
      </xdr:nvSpPr>
      <xdr:spPr>
        <a:xfrm>
          <a:off x="9450017" y="62388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91008</xdr:rowOff>
    </xdr:from>
    <xdr:to>
      <xdr:col>45</xdr:col>
      <xdr:colOff>177800</xdr:colOff>
      <xdr:row>38</xdr:row>
      <xdr:rowOff>91466</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7861300" y="6606108"/>
          <a:ext cx="889000" cy="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115418</xdr:rowOff>
    </xdr:from>
    <xdr:to>
      <xdr:col>46</xdr:col>
      <xdr:colOff>38100</xdr:colOff>
      <xdr:row>38</xdr:row>
      <xdr:rowOff>45568</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8699500" y="6459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62095</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8561017" y="62342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91466</xdr:rowOff>
    </xdr:from>
    <xdr:to>
      <xdr:col>41</xdr:col>
      <xdr:colOff>50800</xdr:colOff>
      <xdr:row>38</xdr:row>
      <xdr:rowOff>91694</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6972300" y="6606566"/>
          <a:ext cx="889000"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89129</xdr:rowOff>
    </xdr:from>
    <xdr:to>
      <xdr:col>41</xdr:col>
      <xdr:colOff>101600</xdr:colOff>
      <xdr:row>38</xdr:row>
      <xdr:rowOff>19279</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7810500" y="6432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35806</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7672017" y="62080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97358</xdr:rowOff>
    </xdr:from>
    <xdr:to>
      <xdr:col>36</xdr:col>
      <xdr:colOff>165100</xdr:colOff>
      <xdr:row>38</xdr:row>
      <xdr:rowOff>27508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6921500" y="6441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44035</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6783017" y="62162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38151</xdr:rowOff>
    </xdr:from>
    <xdr:to>
      <xdr:col>55</xdr:col>
      <xdr:colOff>50800</xdr:colOff>
      <xdr:row>38</xdr:row>
      <xdr:rowOff>139751</xdr:rowOff>
    </xdr:to>
    <xdr:sp macro="" textlink="">
      <xdr:nvSpPr>
        <xdr:cNvPr id="306" name="楕円 305">
          <a:extLst>
            <a:ext uri="{FF2B5EF4-FFF2-40B4-BE49-F238E27FC236}">
              <a16:creationId xmlns:a16="http://schemas.microsoft.com/office/drawing/2014/main" id="{00000000-0008-0000-0700-000032010000}"/>
            </a:ext>
          </a:extLst>
        </xdr:cNvPr>
        <xdr:cNvSpPr/>
      </xdr:nvSpPr>
      <xdr:spPr>
        <a:xfrm>
          <a:off x="10426700" y="6553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124528</xdr:rowOff>
    </xdr:from>
    <xdr:ext cx="378565" cy="259045"/>
    <xdr:sp macro="" textlink="">
      <xdr:nvSpPr>
        <xdr:cNvPr id="307" name="労働費該当値テキスト">
          <a:extLst>
            <a:ext uri="{FF2B5EF4-FFF2-40B4-BE49-F238E27FC236}">
              <a16:creationId xmlns:a16="http://schemas.microsoft.com/office/drawing/2014/main" id="{00000000-0008-0000-0700-000033010000}"/>
            </a:ext>
          </a:extLst>
        </xdr:cNvPr>
        <xdr:cNvSpPr txBox="1"/>
      </xdr:nvSpPr>
      <xdr:spPr>
        <a:xfrm>
          <a:off x="10528300" y="64681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40208</xdr:rowOff>
    </xdr:from>
    <xdr:to>
      <xdr:col>50</xdr:col>
      <xdr:colOff>165100</xdr:colOff>
      <xdr:row>38</xdr:row>
      <xdr:rowOff>141808</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9588500" y="6555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132935</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9450017" y="66480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40208</xdr:rowOff>
    </xdr:from>
    <xdr:to>
      <xdr:col>46</xdr:col>
      <xdr:colOff>38100</xdr:colOff>
      <xdr:row>38</xdr:row>
      <xdr:rowOff>141808</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8699500" y="6555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132935</xdr:rowOff>
    </xdr:from>
    <xdr:ext cx="378565"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61017" y="66480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40666</xdr:rowOff>
    </xdr:from>
    <xdr:to>
      <xdr:col>41</xdr:col>
      <xdr:colOff>101600</xdr:colOff>
      <xdr:row>38</xdr:row>
      <xdr:rowOff>142266</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7810500" y="6555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133393</xdr:rowOff>
    </xdr:from>
    <xdr:ext cx="378565"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2017" y="66484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40894</xdr:rowOff>
    </xdr:from>
    <xdr:to>
      <xdr:col>36</xdr:col>
      <xdr:colOff>165100</xdr:colOff>
      <xdr:row>38</xdr:row>
      <xdr:rowOff>142494</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6921500" y="6555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133621</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6783017" y="66487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農林水産業費グラフ枠">
          <a:extLst>
            <a:ext uri="{FF2B5EF4-FFF2-40B4-BE49-F238E27FC236}">
              <a16:creationId xmlns:a16="http://schemas.microsoft.com/office/drawing/2014/main" id="{00000000-0008-0000-07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118764</xdr:rowOff>
    </xdr:from>
    <xdr:to>
      <xdr:col>54</xdr:col>
      <xdr:colOff>189865</xdr:colOff>
      <xdr:row>59</xdr:row>
      <xdr:rowOff>7207</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flipV="1">
          <a:off x="10475595" y="8862714"/>
          <a:ext cx="1270" cy="12600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11034</xdr:rowOff>
    </xdr:from>
    <xdr:ext cx="469744" cy="259045"/>
    <xdr:sp macro="" textlink="">
      <xdr:nvSpPr>
        <xdr:cNvPr id="340" name="農林水産業費最小値テキスト">
          <a:extLst>
            <a:ext uri="{FF2B5EF4-FFF2-40B4-BE49-F238E27FC236}">
              <a16:creationId xmlns:a16="http://schemas.microsoft.com/office/drawing/2014/main" id="{00000000-0008-0000-0700-000054010000}"/>
            </a:ext>
          </a:extLst>
        </xdr:cNvPr>
        <xdr:cNvSpPr txBox="1"/>
      </xdr:nvSpPr>
      <xdr:spPr>
        <a:xfrm>
          <a:off x="10528300" y="10126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7207</xdr:rowOff>
    </xdr:from>
    <xdr:to>
      <xdr:col>55</xdr:col>
      <xdr:colOff>88900</xdr:colOff>
      <xdr:row>59</xdr:row>
      <xdr:rowOff>7207</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10388600" y="10122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65441</xdr:rowOff>
    </xdr:from>
    <xdr:ext cx="534377" cy="259045"/>
    <xdr:sp macro="" textlink="">
      <xdr:nvSpPr>
        <xdr:cNvPr id="342" name="農林水産業費最大値テキスト">
          <a:extLst>
            <a:ext uri="{FF2B5EF4-FFF2-40B4-BE49-F238E27FC236}">
              <a16:creationId xmlns:a16="http://schemas.microsoft.com/office/drawing/2014/main" id="{00000000-0008-0000-0700-000056010000}"/>
            </a:ext>
          </a:extLst>
        </xdr:cNvPr>
        <xdr:cNvSpPr txBox="1"/>
      </xdr:nvSpPr>
      <xdr:spPr>
        <a:xfrm>
          <a:off x="10528300" y="8637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68,099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118764</xdr:rowOff>
    </xdr:from>
    <xdr:to>
      <xdr:col>55</xdr:col>
      <xdr:colOff>88900</xdr:colOff>
      <xdr:row>51</xdr:row>
      <xdr:rowOff>118764</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88627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157169</xdr:rowOff>
    </xdr:from>
    <xdr:to>
      <xdr:col>55</xdr:col>
      <xdr:colOff>0</xdr:colOff>
      <xdr:row>54</xdr:row>
      <xdr:rowOff>170218</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9639300" y="9415469"/>
          <a:ext cx="838200" cy="13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96149</xdr:rowOff>
    </xdr:from>
    <xdr:ext cx="534377" cy="259045"/>
    <xdr:sp macro="" textlink="">
      <xdr:nvSpPr>
        <xdr:cNvPr id="345" name="農林水産業費平均値テキスト">
          <a:extLst>
            <a:ext uri="{FF2B5EF4-FFF2-40B4-BE49-F238E27FC236}">
              <a16:creationId xmlns:a16="http://schemas.microsoft.com/office/drawing/2014/main" id="{00000000-0008-0000-0700-000059010000}"/>
            </a:ext>
          </a:extLst>
        </xdr:cNvPr>
        <xdr:cNvSpPr txBox="1"/>
      </xdr:nvSpPr>
      <xdr:spPr>
        <a:xfrm>
          <a:off x="10528300" y="96973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117722</xdr:rowOff>
    </xdr:from>
    <xdr:to>
      <xdr:col>55</xdr:col>
      <xdr:colOff>50800</xdr:colOff>
      <xdr:row>57</xdr:row>
      <xdr:rowOff>47872</xdr:rowOff>
    </xdr:to>
    <xdr:sp macro="" textlink="">
      <xdr:nvSpPr>
        <xdr:cNvPr id="346" name="フローチャート: 判断 345">
          <a:extLst>
            <a:ext uri="{FF2B5EF4-FFF2-40B4-BE49-F238E27FC236}">
              <a16:creationId xmlns:a16="http://schemas.microsoft.com/office/drawing/2014/main" id="{00000000-0008-0000-0700-00005A010000}"/>
            </a:ext>
          </a:extLst>
        </xdr:cNvPr>
        <xdr:cNvSpPr/>
      </xdr:nvSpPr>
      <xdr:spPr>
        <a:xfrm>
          <a:off x="10426700" y="971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137833</xdr:rowOff>
    </xdr:from>
    <xdr:to>
      <xdr:col>50</xdr:col>
      <xdr:colOff>114300</xdr:colOff>
      <xdr:row>54</xdr:row>
      <xdr:rowOff>157169</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8750300" y="9396133"/>
          <a:ext cx="889000" cy="19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105740</xdr:rowOff>
    </xdr:from>
    <xdr:to>
      <xdr:col>50</xdr:col>
      <xdr:colOff>165100</xdr:colOff>
      <xdr:row>57</xdr:row>
      <xdr:rowOff>35890</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9588500" y="9706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27017</xdr:rowOff>
    </xdr:from>
    <xdr:ext cx="534377" cy="259045"/>
    <xdr:sp macro="" textlink="">
      <xdr:nvSpPr>
        <xdr:cNvPr id="349" name="テキスト ボックス 348">
          <a:extLst>
            <a:ext uri="{FF2B5EF4-FFF2-40B4-BE49-F238E27FC236}">
              <a16:creationId xmlns:a16="http://schemas.microsoft.com/office/drawing/2014/main" id="{00000000-0008-0000-0700-00005D010000}"/>
            </a:ext>
          </a:extLst>
        </xdr:cNvPr>
        <xdr:cNvSpPr txBox="1"/>
      </xdr:nvSpPr>
      <xdr:spPr>
        <a:xfrm>
          <a:off x="9372111" y="9799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137833</xdr:rowOff>
    </xdr:from>
    <xdr:to>
      <xdr:col>45</xdr:col>
      <xdr:colOff>177800</xdr:colOff>
      <xdr:row>55</xdr:row>
      <xdr:rowOff>53937</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7861300" y="9396133"/>
          <a:ext cx="889000" cy="87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132372</xdr:rowOff>
    </xdr:from>
    <xdr:to>
      <xdr:col>46</xdr:col>
      <xdr:colOff>38100</xdr:colOff>
      <xdr:row>57</xdr:row>
      <xdr:rowOff>62522</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8699500" y="9733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53649</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8483111" y="9826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12427</xdr:rowOff>
    </xdr:from>
    <xdr:to>
      <xdr:col>41</xdr:col>
      <xdr:colOff>50800</xdr:colOff>
      <xdr:row>55</xdr:row>
      <xdr:rowOff>53937</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6972300" y="9442177"/>
          <a:ext cx="889000" cy="41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138087</xdr:rowOff>
    </xdr:from>
    <xdr:to>
      <xdr:col>41</xdr:col>
      <xdr:colOff>101600</xdr:colOff>
      <xdr:row>57</xdr:row>
      <xdr:rowOff>68237</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7810500" y="9739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59364</xdr:rowOff>
    </xdr:from>
    <xdr:ext cx="534377"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7594111" y="9832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121476</xdr:rowOff>
    </xdr:from>
    <xdr:to>
      <xdr:col>36</xdr:col>
      <xdr:colOff>165100</xdr:colOff>
      <xdr:row>55</xdr:row>
      <xdr:rowOff>51626</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6921500" y="9379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68153</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6705111" y="9155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119418</xdr:rowOff>
    </xdr:from>
    <xdr:to>
      <xdr:col>55</xdr:col>
      <xdr:colOff>50800</xdr:colOff>
      <xdr:row>55</xdr:row>
      <xdr:rowOff>49568</xdr:rowOff>
    </xdr:to>
    <xdr:sp macro="" textlink="">
      <xdr:nvSpPr>
        <xdr:cNvPr id="363" name="楕円 362">
          <a:extLst>
            <a:ext uri="{FF2B5EF4-FFF2-40B4-BE49-F238E27FC236}">
              <a16:creationId xmlns:a16="http://schemas.microsoft.com/office/drawing/2014/main" id="{00000000-0008-0000-0700-00006B010000}"/>
            </a:ext>
          </a:extLst>
        </xdr:cNvPr>
        <xdr:cNvSpPr/>
      </xdr:nvSpPr>
      <xdr:spPr>
        <a:xfrm>
          <a:off x="10426700" y="9377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142295</xdr:rowOff>
    </xdr:from>
    <xdr:ext cx="534377" cy="259045"/>
    <xdr:sp macro="" textlink="">
      <xdr:nvSpPr>
        <xdr:cNvPr id="364" name="農林水産業費該当値テキスト">
          <a:extLst>
            <a:ext uri="{FF2B5EF4-FFF2-40B4-BE49-F238E27FC236}">
              <a16:creationId xmlns:a16="http://schemas.microsoft.com/office/drawing/2014/main" id="{00000000-0008-0000-0700-00006C010000}"/>
            </a:ext>
          </a:extLst>
        </xdr:cNvPr>
        <xdr:cNvSpPr txBox="1"/>
      </xdr:nvSpPr>
      <xdr:spPr>
        <a:xfrm>
          <a:off x="10528300" y="9229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106369</xdr:rowOff>
    </xdr:from>
    <xdr:to>
      <xdr:col>50</xdr:col>
      <xdr:colOff>165100</xdr:colOff>
      <xdr:row>55</xdr:row>
      <xdr:rowOff>36519</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9588500" y="9364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53046</xdr:rowOff>
    </xdr:from>
    <xdr:ext cx="534377"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9372111" y="9139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87033</xdr:rowOff>
    </xdr:from>
    <xdr:to>
      <xdr:col>46</xdr:col>
      <xdr:colOff>38100</xdr:colOff>
      <xdr:row>55</xdr:row>
      <xdr:rowOff>17183</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8699500" y="9345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33710</xdr:rowOff>
    </xdr:from>
    <xdr:ext cx="534377"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483111" y="9120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3137</xdr:rowOff>
    </xdr:from>
    <xdr:to>
      <xdr:col>41</xdr:col>
      <xdr:colOff>101600</xdr:colOff>
      <xdr:row>55</xdr:row>
      <xdr:rowOff>104737</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7810500" y="9432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121264</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594111" y="9208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133077</xdr:rowOff>
    </xdr:from>
    <xdr:to>
      <xdr:col>36</xdr:col>
      <xdr:colOff>165100</xdr:colOff>
      <xdr:row>55</xdr:row>
      <xdr:rowOff>63227</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6921500" y="9391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54354</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6705111" y="9484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4271</xdr:rowOff>
    </xdr:from>
    <xdr:to>
      <xdr:col>54</xdr:col>
      <xdr:colOff>189865</xdr:colOff>
      <xdr:row>79</xdr:row>
      <xdr:rowOff>75594</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005771"/>
          <a:ext cx="1270" cy="16143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79421</xdr:rowOff>
    </xdr:from>
    <xdr:ext cx="469744"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623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75594</xdr:rowOff>
    </xdr:from>
    <xdr:to>
      <xdr:col>55</xdr:col>
      <xdr:colOff>88900</xdr:colOff>
      <xdr:row>79</xdr:row>
      <xdr:rowOff>75594</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620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122398</xdr:rowOff>
    </xdr:from>
    <xdr:ext cx="599010"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1780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100,294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4271</xdr:rowOff>
    </xdr:from>
    <xdr:to>
      <xdr:col>55</xdr:col>
      <xdr:colOff>88900</xdr:colOff>
      <xdr:row>70</xdr:row>
      <xdr:rowOff>4271</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005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146819</xdr:rowOff>
    </xdr:from>
    <xdr:to>
      <xdr:col>55</xdr:col>
      <xdr:colOff>0</xdr:colOff>
      <xdr:row>78</xdr:row>
      <xdr:rowOff>163588</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9639300" y="13348469"/>
          <a:ext cx="838200" cy="188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131601</xdr:rowOff>
    </xdr:from>
    <xdr:ext cx="534377"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1618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108724</xdr:rowOff>
    </xdr:from>
    <xdr:to>
      <xdr:col>55</xdr:col>
      <xdr:colOff>50800</xdr:colOff>
      <xdr:row>78</xdr:row>
      <xdr:rowOff>38874</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310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157710</xdr:rowOff>
    </xdr:from>
    <xdr:to>
      <xdr:col>50</xdr:col>
      <xdr:colOff>114300</xdr:colOff>
      <xdr:row>77</xdr:row>
      <xdr:rowOff>146819</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8750300" y="13187910"/>
          <a:ext cx="889000" cy="160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50642</xdr:rowOff>
    </xdr:from>
    <xdr:to>
      <xdr:col>50</xdr:col>
      <xdr:colOff>165100</xdr:colOff>
      <xdr:row>77</xdr:row>
      <xdr:rowOff>152242</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252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168769</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2111" y="13027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157710</xdr:rowOff>
    </xdr:from>
    <xdr:to>
      <xdr:col>45</xdr:col>
      <xdr:colOff>177800</xdr:colOff>
      <xdr:row>78</xdr:row>
      <xdr:rowOff>92184</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7861300" y="13187910"/>
          <a:ext cx="889000" cy="277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160142</xdr:rowOff>
    </xdr:from>
    <xdr:to>
      <xdr:col>46</xdr:col>
      <xdr:colOff>38100</xdr:colOff>
      <xdr:row>77</xdr:row>
      <xdr:rowOff>90292</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190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81419</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3111" y="13283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143782</xdr:rowOff>
    </xdr:from>
    <xdr:to>
      <xdr:col>41</xdr:col>
      <xdr:colOff>50800</xdr:colOff>
      <xdr:row>78</xdr:row>
      <xdr:rowOff>92184</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6972300" y="13345432"/>
          <a:ext cx="889000" cy="119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30705</xdr:rowOff>
    </xdr:from>
    <xdr:to>
      <xdr:col>41</xdr:col>
      <xdr:colOff>101600</xdr:colOff>
      <xdr:row>77</xdr:row>
      <xdr:rowOff>132305</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232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148832</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594111" y="13007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32665</xdr:rowOff>
    </xdr:from>
    <xdr:to>
      <xdr:col>36</xdr:col>
      <xdr:colOff>165100</xdr:colOff>
      <xdr:row>76</xdr:row>
      <xdr:rowOff>134265</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062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150792</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05111" y="12838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112788</xdr:rowOff>
    </xdr:from>
    <xdr:to>
      <xdr:col>55</xdr:col>
      <xdr:colOff>50800</xdr:colOff>
      <xdr:row>79</xdr:row>
      <xdr:rowOff>42938</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3485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27715</xdr:rowOff>
    </xdr:from>
    <xdr:ext cx="469744"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3400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96019</xdr:rowOff>
    </xdr:from>
    <xdr:to>
      <xdr:col>50</xdr:col>
      <xdr:colOff>165100</xdr:colOff>
      <xdr:row>78</xdr:row>
      <xdr:rowOff>26169</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3297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17296</xdr:rowOff>
    </xdr:from>
    <xdr:ext cx="534377"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372111" y="13390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106910</xdr:rowOff>
    </xdr:from>
    <xdr:to>
      <xdr:col>46</xdr:col>
      <xdr:colOff>38100</xdr:colOff>
      <xdr:row>77</xdr:row>
      <xdr:rowOff>37060</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3137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53588</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483111" y="12912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41384</xdr:rowOff>
    </xdr:from>
    <xdr:to>
      <xdr:col>41</xdr:col>
      <xdr:colOff>101600</xdr:colOff>
      <xdr:row>78</xdr:row>
      <xdr:rowOff>142984</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3414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134111</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594111" y="13507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92982</xdr:rowOff>
    </xdr:from>
    <xdr:to>
      <xdr:col>36</xdr:col>
      <xdr:colOff>165100</xdr:colOff>
      <xdr:row>78</xdr:row>
      <xdr:rowOff>23132</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3294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14259</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705111" y="13387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58714</xdr:rowOff>
    </xdr:from>
    <xdr:to>
      <xdr:col>54</xdr:col>
      <xdr:colOff>189865</xdr:colOff>
      <xdr:row>98</xdr:row>
      <xdr:rowOff>56139</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489214"/>
          <a:ext cx="1270" cy="13690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59966</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862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56139</xdr:rowOff>
    </xdr:from>
    <xdr:to>
      <xdr:col>55</xdr:col>
      <xdr:colOff>88900</xdr:colOff>
      <xdr:row>98</xdr:row>
      <xdr:rowOff>56139</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858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5391</xdr:rowOff>
    </xdr:from>
    <xdr:ext cx="599010"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264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200,628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58714</xdr:rowOff>
    </xdr:from>
    <xdr:to>
      <xdr:col>55</xdr:col>
      <xdr:colOff>88900</xdr:colOff>
      <xdr:row>90</xdr:row>
      <xdr:rowOff>58714</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489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41128</xdr:rowOff>
    </xdr:from>
    <xdr:to>
      <xdr:col>55</xdr:col>
      <xdr:colOff>0</xdr:colOff>
      <xdr:row>97</xdr:row>
      <xdr:rowOff>56513</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9639300" y="16671778"/>
          <a:ext cx="838200" cy="15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56036</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3437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33159</xdr:rowOff>
    </xdr:from>
    <xdr:to>
      <xdr:col>55</xdr:col>
      <xdr:colOff>50800</xdr:colOff>
      <xdr:row>96</xdr:row>
      <xdr:rowOff>134759</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492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41128</xdr:rowOff>
    </xdr:from>
    <xdr:to>
      <xdr:col>50</xdr:col>
      <xdr:colOff>114300</xdr:colOff>
      <xdr:row>97</xdr:row>
      <xdr:rowOff>72453</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8750300" y="16671778"/>
          <a:ext cx="889000" cy="31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61033</xdr:rowOff>
    </xdr:from>
    <xdr:to>
      <xdr:col>50</xdr:col>
      <xdr:colOff>165100</xdr:colOff>
      <xdr:row>96</xdr:row>
      <xdr:rowOff>162633</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20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7710</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295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72453</xdr:rowOff>
    </xdr:from>
    <xdr:to>
      <xdr:col>45</xdr:col>
      <xdr:colOff>177800</xdr:colOff>
      <xdr:row>97</xdr:row>
      <xdr:rowOff>132462</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7861300" y="16703103"/>
          <a:ext cx="889000" cy="60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79284</xdr:rowOff>
    </xdr:from>
    <xdr:to>
      <xdr:col>46</xdr:col>
      <xdr:colOff>38100</xdr:colOff>
      <xdr:row>97</xdr:row>
      <xdr:rowOff>9434</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38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25961</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313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104488</xdr:rowOff>
    </xdr:from>
    <xdr:to>
      <xdr:col>41</xdr:col>
      <xdr:colOff>50800</xdr:colOff>
      <xdr:row>97</xdr:row>
      <xdr:rowOff>132462</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6972300" y="16735138"/>
          <a:ext cx="889000" cy="27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99560</xdr:rowOff>
    </xdr:from>
    <xdr:to>
      <xdr:col>41</xdr:col>
      <xdr:colOff>101600</xdr:colOff>
      <xdr:row>97</xdr:row>
      <xdr:rowOff>29710</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58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46237</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333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53467</xdr:rowOff>
    </xdr:from>
    <xdr:to>
      <xdr:col>36</xdr:col>
      <xdr:colOff>165100</xdr:colOff>
      <xdr:row>96</xdr:row>
      <xdr:rowOff>155067</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512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144</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287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5713</xdr:rowOff>
    </xdr:from>
    <xdr:to>
      <xdr:col>55</xdr:col>
      <xdr:colOff>50800</xdr:colOff>
      <xdr:row>97</xdr:row>
      <xdr:rowOff>107313</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636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155590</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614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161778</xdr:rowOff>
    </xdr:from>
    <xdr:to>
      <xdr:col>50</xdr:col>
      <xdr:colOff>165100</xdr:colOff>
      <xdr:row>97</xdr:row>
      <xdr:rowOff>91928</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620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83055</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713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21653</xdr:rowOff>
    </xdr:from>
    <xdr:to>
      <xdr:col>46</xdr:col>
      <xdr:colOff>38100</xdr:colOff>
      <xdr:row>97</xdr:row>
      <xdr:rowOff>123253</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652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114380</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745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81662</xdr:rowOff>
    </xdr:from>
    <xdr:to>
      <xdr:col>41</xdr:col>
      <xdr:colOff>101600</xdr:colOff>
      <xdr:row>98</xdr:row>
      <xdr:rowOff>11812</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712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2939</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805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53688</xdr:rowOff>
    </xdr:from>
    <xdr:to>
      <xdr:col>36</xdr:col>
      <xdr:colOff>165100</xdr:colOff>
      <xdr:row>97</xdr:row>
      <xdr:rowOff>155288</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684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146415</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777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7931</xdr:rowOff>
    </xdr:from>
    <xdr:to>
      <xdr:col>85</xdr:col>
      <xdr:colOff>126364</xdr:colOff>
      <xdr:row>37</xdr:row>
      <xdr:rowOff>148844</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322881"/>
          <a:ext cx="1269" cy="11696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152671</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496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37</xdr:row>
      <xdr:rowOff>148844</xdr:rowOff>
    </xdr:from>
    <xdr:to>
      <xdr:col>86</xdr:col>
      <xdr:colOff>25400</xdr:colOff>
      <xdr:row>37</xdr:row>
      <xdr:rowOff>148844</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492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126058</xdr:rowOff>
    </xdr:from>
    <xdr:ext cx="534377"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098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73,917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7931</xdr:rowOff>
    </xdr:from>
    <xdr:to>
      <xdr:col>86</xdr:col>
      <xdr:colOff>25400</xdr:colOff>
      <xdr:row>31</xdr:row>
      <xdr:rowOff>7931</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322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106153</xdr:rowOff>
    </xdr:from>
    <xdr:to>
      <xdr:col>85</xdr:col>
      <xdr:colOff>127000</xdr:colOff>
      <xdr:row>36</xdr:row>
      <xdr:rowOff>107829</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5481300" y="6106903"/>
          <a:ext cx="838200" cy="173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7224</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1794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28797</xdr:rowOff>
    </xdr:from>
    <xdr:to>
      <xdr:col>85</xdr:col>
      <xdr:colOff>177800</xdr:colOff>
      <xdr:row>36</xdr:row>
      <xdr:rowOff>130397</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200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12751</xdr:rowOff>
    </xdr:from>
    <xdr:to>
      <xdr:col>81</xdr:col>
      <xdr:colOff>50800</xdr:colOff>
      <xdr:row>36</xdr:row>
      <xdr:rowOff>107829</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4592300" y="6184951"/>
          <a:ext cx="889000" cy="95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38779</xdr:rowOff>
    </xdr:from>
    <xdr:to>
      <xdr:col>81</xdr:col>
      <xdr:colOff>101600</xdr:colOff>
      <xdr:row>36</xdr:row>
      <xdr:rowOff>140379</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210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156906</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5986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12751</xdr:rowOff>
    </xdr:from>
    <xdr:to>
      <xdr:col>76</xdr:col>
      <xdr:colOff>114300</xdr:colOff>
      <xdr:row>36</xdr:row>
      <xdr:rowOff>48603</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3703300" y="6184951"/>
          <a:ext cx="889000" cy="35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62459</xdr:rowOff>
    </xdr:from>
    <xdr:to>
      <xdr:col>76</xdr:col>
      <xdr:colOff>165100</xdr:colOff>
      <xdr:row>36</xdr:row>
      <xdr:rowOff>164059</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234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155186</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327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48603</xdr:rowOff>
    </xdr:from>
    <xdr:to>
      <xdr:col>71</xdr:col>
      <xdr:colOff>177800</xdr:colOff>
      <xdr:row>36</xdr:row>
      <xdr:rowOff>121279</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2814300" y="6220803"/>
          <a:ext cx="889000" cy="72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68936</xdr:rowOff>
    </xdr:from>
    <xdr:to>
      <xdr:col>72</xdr:col>
      <xdr:colOff>38100</xdr:colOff>
      <xdr:row>36</xdr:row>
      <xdr:rowOff>170536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241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161663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333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156737</xdr:rowOff>
    </xdr:from>
    <xdr:to>
      <xdr:col>67</xdr:col>
      <xdr:colOff>101600</xdr:colOff>
      <xdr:row>36</xdr:row>
      <xdr:rowOff>86887</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157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103414</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5932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55353</xdr:rowOff>
    </xdr:from>
    <xdr:to>
      <xdr:col>85</xdr:col>
      <xdr:colOff>177800</xdr:colOff>
      <xdr:row>35</xdr:row>
      <xdr:rowOff>156953</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056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78230</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5907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57029</xdr:rowOff>
    </xdr:from>
    <xdr:to>
      <xdr:col>81</xdr:col>
      <xdr:colOff>101600</xdr:colOff>
      <xdr:row>36</xdr:row>
      <xdr:rowOff>158629</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229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149756</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6321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133401</xdr:rowOff>
    </xdr:from>
    <xdr:to>
      <xdr:col>76</xdr:col>
      <xdr:colOff>165100</xdr:colOff>
      <xdr:row>36</xdr:row>
      <xdr:rowOff>63551</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134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80078</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5909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169253</xdr:rowOff>
    </xdr:from>
    <xdr:to>
      <xdr:col>72</xdr:col>
      <xdr:colOff>38100</xdr:colOff>
      <xdr:row>36</xdr:row>
      <xdr:rowOff>99403</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170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115930</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5945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70479</xdr:rowOff>
    </xdr:from>
    <xdr:to>
      <xdr:col>67</xdr:col>
      <xdr:colOff>101600</xdr:colOff>
      <xdr:row>37</xdr:row>
      <xdr:rowOff>629</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242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163206</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6335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a:extLst>
            <a:ext uri="{FF2B5EF4-FFF2-40B4-BE49-F238E27FC236}">
              <a16:creationId xmlns:a16="http://schemas.microsoft.com/office/drawing/2014/main" id="{00000000-0008-0000-07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51560</xdr:rowOff>
    </xdr:from>
    <xdr:to>
      <xdr:col>85</xdr:col>
      <xdr:colOff>126364</xdr:colOff>
      <xdr:row>57</xdr:row>
      <xdr:rowOff>135204</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6317595" y="8624060"/>
          <a:ext cx="1269" cy="12837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139031</xdr:rowOff>
    </xdr:from>
    <xdr:ext cx="534377" cy="259045"/>
    <xdr:sp macro="" textlink="">
      <xdr:nvSpPr>
        <xdr:cNvPr id="570" name="教育費最小値テキスト">
          <a:extLst>
            <a:ext uri="{FF2B5EF4-FFF2-40B4-BE49-F238E27FC236}">
              <a16:creationId xmlns:a16="http://schemas.microsoft.com/office/drawing/2014/main" id="{00000000-0008-0000-0700-00003A020000}"/>
            </a:ext>
          </a:extLst>
        </xdr:cNvPr>
        <xdr:cNvSpPr txBox="1"/>
      </xdr:nvSpPr>
      <xdr:spPr>
        <a:xfrm>
          <a:off x="16370300" y="9911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135204</xdr:rowOff>
    </xdr:from>
    <xdr:to>
      <xdr:col>86</xdr:col>
      <xdr:colOff>25400</xdr:colOff>
      <xdr:row>57</xdr:row>
      <xdr:rowOff>135204</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9907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169687</xdr:rowOff>
    </xdr:from>
    <xdr:ext cx="599010" cy="259045"/>
    <xdr:sp macro="" textlink="">
      <xdr:nvSpPr>
        <xdr:cNvPr id="572" name="教育費最大値テキスト">
          <a:extLst>
            <a:ext uri="{FF2B5EF4-FFF2-40B4-BE49-F238E27FC236}">
              <a16:creationId xmlns:a16="http://schemas.microsoft.com/office/drawing/2014/main" id="{00000000-0008-0000-0700-00003C020000}"/>
            </a:ext>
          </a:extLst>
        </xdr:cNvPr>
        <xdr:cNvSpPr txBox="1"/>
      </xdr:nvSpPr>
      <xdr:spPr>
        <a:xfrm>
          <a:off x="16370300" y="8399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201,567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51560</xdr:rowOff>
    </xdr:from>
    <xdr:to>
      <xdr:col>86</xdr:col>
      <xdr:colOff>25400</xdr:colOff>
      <xdr:row>50</xdr:row>
      <xdr:rowOff>51560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862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72850</xdr:rowOff>
    </xdr:from>
    <xdr:to>
      <xdr:col>85</xdr:col>
      <xdr:colOff>127000</xdr:colOff>
      <xdr:row>57</xdr:row>
      <xdr:rowOff>27625</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5481300" y="9674050"/>
          <a:ext cx="838200" cy="126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143895</xdr:rowOff>
    </xdr:from>
    <xdr:ext cx="534377" cy="259045"/>
    <xdr:sp macro="" textlink="">
      <xdr:nvSpPr>
        <xdr:cNvPr id="575" name="教育費平均値テキスト">
          <a:extLst>
            <a:ext uri="{FF2B5EF4-FFF2-40B4-BE49-F238E27FC236}">
              <a16:creationId xmlns:a16="http://schemas.microsoft.com/office/drawing/2014/main" id="{00000000-0008-0000-0700-00003F020000}"/>
            </a:ext>
          </a:extLst>
        </xdr:cNvPr>
        <xdr:cNvSpPr txBox="1"/>
      </xdr:nvSpPr>
      <xdr:spPr>
        <a:xfrm>
          <a:off x="16370300" y="94021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121018</xdr:rowOff>
    </xdr:from>
    <xdr:to>
      <xdr:col>85</xdr:col>
      <xdr:colOff>177800</xdr:colOff>
      <xdr:row>56</xdr:row>
      <xdr:rowOff>51168</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6268700" y="9550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27625</xdr:rowOff>
    </xdr:from>
    <xdr:to>
      <xdr:col>81</xdr:col>
      <xdr:colOff>50800</xdr:colOff>
      <xdr:row>57</xdr:row>
      <xdr:rowOff>68499</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4592300" y="9800275"/>
          <a:ext cx="889000" cy="40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36535</xdr:rowOff>
    </xdr:from>
    <xdr:to>
      <xdr:col>81</xdr:col>
      <xdr:colOff>101600</xdr:colOff>
      <xdr:row>56</xdr:row>
      <xdr:rowOff>138135</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5430500" y="9637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154662</xdr:rowOff>
    </xdr:from>
    <xdr:ext cx="534377"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5214111" y="9412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32510</xdr:rowOff>
    </xdr:from>
    <xdr:to>
      <xdr:col>76</xdr:col>
      <xdr:colOff>114300</xdr:colOff>
      <xdr:row>57</xdr:row>
      <xdr:rowOff>68499</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3703300" y="9805160"/>
          <a:ext cx="889000" cy="35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3511</xdr:rowOff>
    </xdr:from>
    <xdr:to>
      <xdr:col>76</xdr:col>
      <xdr:colOff>165100</xdr:colOff>
      <xdr:row>56</xdr:row>
      <xdr:rowOff>105111</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4541500" y="9604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121638</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4325111" y="9379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31961</xdr:rowOff>
    </xdr:from>
    <xdr:to>
      <xdr:col>71</xdr:col>
      <xdr:colOff>177800</xdr:colOff>
      <xdr:row>57</xdr:row>
      <xdr:rowOff>32510</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2814300" y="9804611"/>
          <a:ext cx="889000" cy="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31285</xdr:rowOff>
    </xdr:from>
    <xdr:to>
      <xdr:col>72</xdr:col>
      <xdr:colOff>38100</xdr:colOff>
      <xdr:row>56</xdr:row>
      <xdr:rowOff>132885</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3652500" y="9632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149412</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3436111" y="9407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139825</xdr:rowOff>
    </xdr:from>
    <xdr:to>
      <xdr:col>67</xdr:col>
      <xdr:colOff>101600</xdr:colOff>
      <xdr:row>56</xdr:row>
      <xdr:rowOff>69975</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2763500" y="9569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86502</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547111" y="9344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22050</xdr:rowOff>
    </xdr:from>
    <xdr:to>
      <xdr:col>85</xdr:col>
      <xdr:colOff>177800</xdr:colOff>
      <xdr:row>56</xdr:row>
      <xdr:rowOff>123650</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6268700" y="9623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477</xdr:rowOff>
    </xdr:from>
    <xdr:ext cx="534377" cy="259045"/>
    <xdr:sp macro="" textlink="">
      <xdr:nvSpPr>
        <xdr:cNvPr id="594" name="教育費該当値テキスト">
          <a:extLst>
            <a:ext uri="{FF2B5EF4-FFF2-40B4-BE49-F238E27FC236}">
              <a16:creationId xmlns:a16="http://schemas.microsoft.com/office/drawing/2014/main" id="{00000000-0008-0000-0700-000052020000}"/>
            </a:ext>
          </a:extLst>
        </xdr:cNvPr>
        <xdr:cNvSpPr txBox="1"/>
      </xdr:nvSpPr>
      <xdr:spPr>
        <a:xfrm>
          <a:off x="16370300" y="9601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148275</xdr:rowOff>
    </xdr:from>
    <xdr:to>
      <xdr:col>81</xdr:col>
      <xdr:colOff>101600</xdr:colOff>
      <xdr:row>57</xdr:row>
      <xdr:rowOff>78425</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5430500" y="9749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69552</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214111" y="9842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17699</xdr:rowOff>
    </xdr:from>
    <xdr:to>
      <xdr:col>76</xdr:col>
      <xdr:colOff>165100</xdr:colOff>
      <xdr:row>57</xdr:row>
      <xdr:rowOff>119299</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4541500" y="9790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110426</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325111" y="9883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153160</xdr:rowOff>
    </xdr:from>
    <xdr:to>
      <xdr:col>72</xdr:col>
      <xdr:colOff>38100</xdr:colOff>
      <xdr:row>57</xdr:row>
      <xdr:rowOff>83310</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3652500" y="9754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74437</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436111" y="9847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152611</xdr:rowOff>
    </xdr:from>
    <xdr:to>
      <xdr:col>67</xdr:col>
      <xdr:colOff>101600</xdr:colOff>
      <xdr:row>57</xdr:row>
      <xdr:rowOff>82761</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2763500" y="9753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73888</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547111" y="9846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災害復旧費グラフ枠">
          <a:extLst>
            <a:ext uri="{FF2B5EF4-FFF2-40B4-BE49-F238E27FC236}">
              <a16:creationId xmlns:a16="http://schemas.microsoft.com/office/drawing/2014/main" id="{00000000-0008-0000-07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32098</xdr:rowOff>
    </xdr:from>
    <xdr:to>
      <xdr:col>85</xdr:col>
      <xdr:colOff>126364</xdr:colOff>
      <xdr:row>78</xdr:row>
      <xdr:rowOff>139700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flipV="1">
          <a:off x="16317595" y="12033598"/>
          <a:ext cx="1269" cy="14792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5" name="災害復旧費最小値テキスト">
          <a:extLst>
            <a:ext uri="{FF2B5EF4-FFF2-40B4-BE49-F238E27FC236}">
              <a16:creationId xmlns:a16="http://schemas.microsoft.com/office/drawing/2014/main" id="{00000000-0008-0000-0700-000071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150225</xdr:rowOff>
    </xdr:from>
    <xdr:ext cx="534377" cy="259045"/>
    <xdr:sp macro="" textlink="">
      <xdr:nvSpPr>
        <xdr:cNvPr id="627" name="災害復旧費最大値テキスト">
          <a:extLst>
            <a:ext uri="{FF2B5EF4-FFF2-40B4-BE49-F238E27FC236}">
              <a16:creationId xmlns:a16="http://schemas.microsoft.com/office/drawing/2014/main" id="{00000000-0008-0000-0700-000073020000}"/>
            </a:ext>
          </a:extLst>
        </xdr:cNvPr>
        <xdr:cNvSpPr txBox="1"/>
      </xdr:nvSpPr>
      <xdr:spPr>
        <a:xfrm>
          <a:off x="16370300" y="11808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64,707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32098</xdr:rowOff>
    </xdr:from>
    <xdr:to>
      <xdr:col>86</xdr:col>
      <xdr:colOff>25400</xdr:colOff>
      <xdr:row>70</xdr:row>
      <xdr:rowOff>32098</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20335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70</xdr:row>
      <xdr:rowOff>32098</xdr:rowOff>
    </xdr:from>
    <xdr:to>
      <xdr:col>85</xdr:col>
      <xdr:colOff>127000</xdr:colOff>
      <xdr:row>73</xdr:row>
      <xdr:rowOff>77841</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5481300" y="12033598"/>
          <a:ext cx="838200" cy="560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123175</xdr:rowOff>
    </xdr:from>
    <xdr:ext cx="469744" cy="259045"/>
    <xdr:sp macro="" textlink="">
      <xdr:nvSpPr>
        <xdr:cNvPr id="630" name="災害復旧費平均値テキスト">
          <a:extLst>
            <a:ext uri="{FF2B5EF4-FFF2-40B4-BE49-F238E27FC236}">
              <a16:creationId xmlns:a16="http://schemas.microsoft.com/office/drawing/2014/main" id="{00000000-0008-0000-0700-000076020000}"/>
            </a:ext>
          </a:extLst>
        </xdr:cNvPr>
        <xdr:cNvSpPr txBox="1"/>
      </xdr:nvSpPr>
      <xdr:spPr>
        <a:xfrm>
          <a:off x="16370300" y="133248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144748</xdr:rowOff>
    </xdr:from>
    <xdr:to>
      <xdr:col>85</xdr:col>
      <xdr:colOff>177800</xdr:colOff>
      <xdr:row>78</xdr:row>
      <xdr:rowOff>74898</xdr:rowOff>
    </xdr:to>
    <xdr:sp macro="" textlink="">
      <xdr:nvSpPr>
        <xdr:cNvPr id="631" name="フローチャート: 判断 630">
          <a:extLst>
            <a:ext uri="{FF2B5EF4-FFF2-40B4-BE49-F238E27FC236}">
              <a16:creationId xmlns:a16="http://schemas.microsoft.com/office/drawing/2014/main" id="{00000000-0008-0000-0700-000077020000}"/>
            </a:ext>
          </a:extLst>
        </xdr:cNvPr>
        <xdr:cNvSpPr/>
      </xdr:nvSpPr>
      <xdr:spPr>
        <a:xfrm>
          <a:off x="16268700" y="13346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72</xdr:row>
      <xdr:rowOff>19114</xdr:rowOff>
    </xdr:from>
    <xdr:to>
      <xdr:col>81</xdr:col>
      <xdr:colOff>50800</xdr:colOff>
      <xdr:row>73</xdr:row>
      <xdr:rowOff>77841</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4592300" y="12363514"/>
          <a:ext cx="889000" cy="230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168773</xdr:rowOff>
    </xdr:from>
    <xdr:to>
      <xdr:col>81</xdr:col>
      <xdr:colOff>101600</xdr:colOff>
      <xdr:row>78</xdr:row>
      <xdr:rowOff>98923</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5430500" y="13370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90050</xdr:rowOff>
    </xdr:from>
    <xdr:ext cx="469744"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5246428" y="13463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71</xdr:row>
      <xdr:rowOff>38316</xdr:rowOff>
    </xdr:from>
    <xdr:to>
      <xdr:col>76</xdr:col>
      <xdr:colOff>114300</xdr:colOff>
      <xdr:row>72</xdr:row>
      <xdr:rowOff>19114</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3703300" y="12211266"/>
          <a:ext cx="889000" cy="152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126323</xdr:rowOff>
    </xdr:from>
    <xdr:to>
      <xdr:col>76</xdr:col>
      <xdr:colOff>165100</xdr:colOff>
      <xdr:row>78</xdr:row>
      <xdr:rowOff>56473</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4541500" y="13327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47600</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4357428" y="13420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71</xdr:row>
      <xdr:rowOff>38316</xdr:rowOff>
    </xdr:from>
    <xdr:to>
      <xdr:col>71</xdr:col>
      <xdr:colOff>177800</xdr:colOff>
      <xdr:row>74</xdr:row>
      <xdr:rowOff>123835</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2814300" y="12211266"/>
          <a:ext cx="889000" cy="599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82499</xdr:rowOff>
    </xdr:from>
    <xdr:to>
      <xdr:col>72</xdr:col>
      <xdr:colOff>38100</xdr:colOff>
      <xdr:row>78</xdr:row>
      <xdr:rowOff>12649</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3652500" y="13284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3776</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3468428" y="13376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49809</xdr:rowOff>
    </xdr:from>
    <xdr:to>
      <xdr:col>67</xdr:col>
      <xdr:colOff>101600</xdr:colOff>
      <xdr:row>77</xdr:row>
      <xdr:rowOff>151409</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2763500" y="13251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142536</xdr:rowOff>
    </xdr:from>
    <xdr:ext cx="469744"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2579428" y="13344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69</xdr:row>
      <xdr:rowOff>152748</xdr:rowOff>
    </xdr:from>
    <xdr:to>
      <xdr:col>85</xdr:col>
      <xdr:colOff>177800</xdr:colOff>
      <xdr:row>70</xdr:row>
      <xdr:rowOff>82898</xdr:rowOff>
    </xdr:to>
    <xdr:sp macro="" textlink="">
      <xdr:nvSpPr>
        <xdr:cNvPr id="648" name="楕円 647">
          <a:extLst>
            <a:ext uri="{FF2B5EF4-FFF2-40B4-BE49-F238E27FC236}">
              <a16:creationId xmlns:a16="http://schemas.microsoft.com/office/drawing/2014/main" id="{00000000-0008-0000-0700-000088020000}"/>
            </a:ext>
          </a:extLst>
        </xdr:cNvPr>
        <xdr:cNvSpPr/>
      </xdr:nvSpPr>
      <xdr:spPr>
        <a:xfrm>
          <a:off x="16268700" y="11982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69</xdr:row>
      <xdr:rowOff>105775</xdr:rowOff>
    </xdr:from>
    <xdr:ext cx="534377" cy="259045"/>
    <xdr:sp macro="" textlink="">
      <xdr:nvSpPr>
        <xdr:cNvPr id="649" name="災害復旧費該当値テキスト">
          <a:extLst>
            <a:ext uri="{FF2B5EF4-FFF2-40B4-BE49-F238E27FC236}">
              <a16:creationId xmlns:a16="http://schemas.microsoft.com/office/drawing/2014/main" id="{00000000-0008-0000-0700-000089020000}"/>
            </a:ext>
          </a:extLst>
        </xdr:cNvPr>
        <xdr:cNvSpPr txBox="1"/>
      </xdr:nvSpPr>
      <xdr:spPr>
        <a:xfrm>
          <a:off x="16370300" y="11935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73</xdr:row>
      <xdr:rowOff>27041</xdr:rowOff>
    </xdr:from>
    <xdr:to>
      <xdr:col>81</xdr:col>
      <xdr:colOff>101600</xdr:colOff>
      <xdr:row>73</xdr:row>
      <xdr:rowOff>128641</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5430500" y="12542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71</xdr:row>
      <xdr:rowOff>145168</xdr:rowOff>
    </xdr:from>
    <xdr:ext cx="534377"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5214111" y="12318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71</xdr:row>
      <xdr:rowOff>139764</xdr:rowOff>
    </xdr:from>
    <xdr:to>
      <xdr:col>76</xdr:col>
      <xdr:colOff>165100</xdr:colOff>
      <xdr:row>72</xdr:row>
      <xdr:rowOff>69914</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4541500" y="12312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70</xdr:row>
      <xdr:rowOff>86441</xdr:rowOff>
    </xdr:from>
    <xdr:ext cx="534377"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4325111" y="12087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70</xdr:row>
      <xdr:rowOff>158966</xdr:rowOff>
    </xdr:from>
    <xdr:to>
      <xdr:col>72</xdr:col>
      <xdr:colOff>38100</xdr:colOff>
      <xdr:row>71</xdr:row>
      <xdr:rowOff>89116</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3652500" y="12160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69</xdr:row>
      <xdr:rowOff>105643</xdr:rowOff>
    </xdr:from>
    <xdr:ext cx="534377"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3436111" y="11935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73035</xdr:rowOff>
    </xdr:from>
    <xdr:to>
      <xdr:col>67</xdr:col>
      <xdr:colOff>101600</xdr:colOff>
      <xdr:row>75</xdr:row>
      <xdr:rowOff>3185</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2763500" y="12760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19712</xdr:rowOff>
    </xdr:from>
    <xdr:ext cx="534377"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2547111" y="12535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公債費グラフ枠">
          <a:extLst>
            <a:ext uri="{FF2B5EF4-FFF2-40B4-BE49-F238E27FC236}">
              <a16:creationId xmlns:a16="http://schemas.microsoft.com/office/drawing/2014/main" id="{00000000-0008-0000-07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89</xdr:row>
      <xdr:rowOff>144311</xdr:rowOff>
    </xdr:from>
    <xdr:to>
      <xdr:col>85</xdr:col>
      <xdr:colOff>126364</xdr:colOff>
      <xdr:row>99</xdr:row>
      <xdr:rowOff>107620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flipV="1">
          <a:off x="16317595" y="15403361"/>
          <a:ext cx="1269" cy="16778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111447</xdr:rowOff>
    </xdr:from>
    <xdr:ext cx="534377" cy="259045"/>
    <xdr:sp macro="" textlink="">
      <xdr:nvSpPr>
        <xdr:cNvPr id="683" name="公債費最小値テキスト">
          <a:extLst>
            <a:ext uri="{FF2B5EF4-FFF2-40B4-BE49-F238E27FC236}">
              <a16:creationId xmlns:a16="http://schemas.microsoft.com/office/drawing/2014/main" id="{00000000-0008-0000-0700-0000AB020000}"/>
            </a:ext>
          </a:extLst>
        </xdr:cNvPr>
        <xdr:cNvSpPr txBox="1"/>
      </xdr:nvSpPr>
      <xdr:spPr>
        <a:xfrm>
          <a:off x="16370300" y="17084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107620</xdr:rowOff>
    </xdr:from>
    <xdr:to>
      <xdr:col>86</xdr:col>
      <xdr:colOff>25400</xdr:colOff>
      <xdr:row>99</xdr:row>
      <xdr:rowOff>107620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6230600" y="17081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90988</xdr:rowOff>
    </xdr:from>
    <xdr:ext cx="599010" cy="259045"/>
    <xdr:sp macro="" textlink="">
      <xdr:nvSpPr>
        <xdr:cNvPr id="685" name="公債費最大値テキスト">
          <a:extLst>
            <a:ext uri="{FF2B5EF4-FFF2-40B4-BE49-F238E27FC236}">
              <a16:creationId xmlns:a16="http://schemas.microsoft.com/office/drawing/2014/main" id="{00000000-0008-0000-0700-0000AD020000}"/>
            </a:ext>
          </a:extLst>
        </xdr:cNvPr>
        <xdr:cNvSpPr txBox="1"/>
      </xdr:nvSpPr>
      <xdr:spPr>
        <a:xfrm>
          <a:off x="16370300" y="15178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157,137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89</xdr:row>
      <xdr:rowOff>144311</xdr:rowOff>
    </xdr:from>
    <xdr:to>
      <xdr:col>86</xdr:col>
      <xdr:colOff>25400</xdr:colOff>
      <xdr:row>89</xdr:row>
      <xdr:rowOff>144311</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5403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44907</xdr:rowOff>
    </xdr:from>
    <xdr:to>
      <xdr:col>85</xdr:col>
      <xdr:colOff>127000</xdr:colOff>
      <xdr:row>96</xdr:row>
      <xdr:rowOff>9868</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5481300" y="16332657"/>
          <a:ext cx="838200" cy="136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88092</xdr:rowOff>
    </xdr:from>
    <xdr:ext cx="534377" cy="259045"/>
    <xdr:sp macro="" textlink="">
      <xdr:nvSpPr>
        <xdr:cNvPr id="688" name="公債費平均値テキスト">
          <a:extLst>
            <a:ext uri="{FF2B5EF4-FFF2-40B4-BE49-F238E27FC236}">
              <a16:creationId xmlns:a16="http://schemas.microsoft.com/office/drawing/2014/main" id="{00000000-0008-0000-0700-0000B0020000}"/>
            </a:ext>
          </a:extLst>
        </xdr:cNvPr>
        <xdr:cNvSpPr txBox="1"/>
      </xdr:nvSpPr>
      <xdr:spPr>
        <a:xfrm>
          <a:off x="16370300" y="165472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109665</xdr:rowOff>
    </xdr:from>
    <xdr:to>
      <xdr:col>85</xdr:col>
      <xdr:colOff>177800</xdr:colOff>
      <xdr:row>97</xdr:row>
      <xdr:rowOff>39815</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6268700" y="16568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44907</xdr:rowOff>
    </xdr:from>
    <xdr:to>
      <xdr:col>81</xdr:col>
      <xdr:colOff>50800</xdr:colOff>
      <xdr:row>96</xdr:row>
      <xdr:rowOff>53442</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flipV="1">
          <a:off x="14592300" y="16332657"/>
          <a:ext cx="889000" cy="179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101309</xdr:rowOff>
    </xdr:from>
    <xdr:to>
      <xdr:col>81</xdr:col>
      <xdr:colOff>101600</xdr:colOff>
      <xdr:row>97</xdr:row>
      <xdr:rowOff>31459</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5430500" y="16560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22586</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5214111" y="16653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53442</xdr:rowOff>
    </xdr:from>
    <xdr:to>
      <xdr:col>76</xdr:col>
      <xdr:colOff>114300</xdr:colOff>
      <xdr:row>96</xdr:row>
      <xdr:rowOff>59830</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3703300" y="16512642"/>
          <a:ext cx="889000" cy="6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138010</xdr:rowOff>
    </xdr:from>
    <xdr:to>
      <xdr:col>76</xdr:col>
      <xdr:colOff>165100</xdr:colOff>
      <xdr:row>97</xdr:row>
      <xdr:rowOff>68160</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4541500" y="16597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59287</xdr:rowOff>
    </xdr:from>
    <xdr:ext cx="534377"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325111" y="16689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59830</xdr:rowOff>
    </xdr:from>
    <xdr:to>
      <xdr:col>71</xdr:col>
      <xdr:colOff>177800</xdr:colOff>
      <xdr:row>96</xdr:row>
      <xdr:rowOff>65112</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2814300" y="16519030"/>
          <a:ext cx="889000" cy="5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149937</xdr:rowOff>
    </xdr:from>
    <xdr:to>
      <xdr:col>72</xdr:col>
      <xdr:colOff>38100</xdr:colOff>
      <xdr:row>97</xdr:row>
      <xdr:rowOff>80087</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3652500" y="16609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71214</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3436111" y="16701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164872</xdr:rowOff>
    </xdr:from>
    <xdr:to>
      <xdr:col>67</xdr:col>
      <xdr:colOff>101600</xdr:colOff>
      <xdr:row>96</xdr:row>
      <xdr:rowOff>95022</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2763500" y="16452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111549</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2547111" y="16227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130518</xdr:rowOff>
    </xdr:from>
    <xdr:to>
      <xdr:col>85</xdr:col>
      <xdr:colOff>177800</xdr:colOff>
      <xdr:row>96</xdr:row>
      <xdr:rowOff>60668</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6268700" y="16418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153395</xdr:rowOff>
    </xdr:from>
    <xdr:ext cx="534377" cy="259045"/>
    <xdr:sp macro="" textlink="">
      <xdr:nvSpPr>
        <xdr:cNvPr id="707" name="公債費該当値テキスト">
          <a:extLst>
            <a:ext uri="{FF2B5EF4-FFF2-40B4-BE49-F238E27FC236}">
              <a16:creationId xmlns:a16="http://schemas.microsoft.com/office/drawing/2014/main" id="{00000000-0008-0000-0700-0000C3020000}"/>
            </a:ext>
          </a:extLst>
        </xdr:cNvPr>
        <xdr:cNvSpPr txBox="1"/>
      </xdr:nvSpPr>
      <xdr:spPr>
        <a:xfrm>
          <a:off x="16370300" y="16269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165557</xdr:rowOff>
    </xdr:from>
    <xdr:to>
      <xdr:col>81</xdr:col>
      <xdr:colOff>101600</xdr:colOff>
      <xdr:row>95</xdr:row>
      <xdr:rowOff>95707</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5430500" y="16281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112234</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14111" y="16057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2642</xdr:rowOff>
    </xdr:from>
    <xdr:to>
      <xdr:col>76</xdr:col>
      <xdr:colOff>165100</xdr:colOff>
      <xdr:row>96</xdr:row>
      <xdr:rowOff>104242</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4541500" y="16461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120769</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4325111" y="16237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9030</xdr:rowOff>
    </xdr:from>
    <xdr:to>
      <xdr:col>72</xdr:col>
      <xdr:colOff>38100</xdr:colOff>
      <xdr:row>96</xdr:row>
      <xdr:rowOff>110630</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3652500" y="16468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127157</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6111" y="16243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14312</xdr:rowOff>
    </xdr:from>
    <xdr:to>
      <xdr:col>67</xdr:col>
      <xdr:colOff>101600</xdr:colOff>
      <xdr:row>96</xdr:row>
      <xdr:rowOff>115912</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2763500" y="16473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107039</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7111" y="16566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36</xdr:row>
      <xdr:rowOff>144434</xdr:rowOff>
    </xdr:from>
    <xdr:ext cx="312906"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975094" y="6316634"/>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34</xdr:row>
      <xdr:rowOff>160763</xdr:rowOff>
    </xdr:from>
    <xdr:ext cx="312906"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975094" y="5990063"/>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33</xdr:row>
      <xdr:rowOff>5641</xdr:rowOff>
    </xdr:from>
    <xdr:ext cx="312906"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975094" y="5663491"/>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31</xdr:row>
      <xdr:rowOff>21970</xdr:rowOff>
    </xdr:from>
    <xdr:ext cx="377026"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910974" y="5336920"/>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38299</xdr:rowOff>
    </xdr:from>
    <xdr:ext cx="37702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910974" y="5010349"/>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38</xdr:row>
      <xdr:rowOff>128815</xdr:rowOff>
    </xdr:from>
    <xdr:to>
      <xdr:col>116</xdr:col>
      <xdr:colOff>62864</xdr:colOff>
      <xdr:row>39</xdr:row>
      <xdr:rowOff>98878</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22159595" y="6643915"/>
          <a:ext cx="1269" cy="141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153505</xdr:rowOff>
    </xdr:from>
    <xdr:ext cx="249299" cy="259045"/>
    <xdr:sp macro="" textlink="">
      <xdr:nvSpPr>
        <xdr:cNvPr id="742" name="諸支出金最小値テキスト">
          <a:extLst>
            <a:ext uri="{FF2B5EF4-FFF2-40B4-BE49-F238E27FC236}">
              <a16:creationId xmlns:a16="http://schemas.microsoft.com/office/drawing/2014/main" id="{00000000-0008-0000-0700-0000E6020000}"/>
            </a:ext>
          </a:extLst>
        </xdr:cNvPr>
        <xdr:cNvSpPr txBox="1"/>
      </xdr:nvSpPr>
      <xdr:spPr>
        <a:xfrm>
          <a:off x="22212300" y="68400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75491</xdr:rowOff>
    </xdr:from>
    <xdr:ext cx="313932" cy="259045"/>
    <xdr:sp macro="" textlink="">
      <xdr:nvSpPr>
        <xdr:cNvPr id="744" name="諸支出金最大値テキスト">
          <a:extLst>
            <a:ext uri="{FF2B5EF4-FFF2-40B4-BE49-F238E27FC236}">
              <a16:creationId xmlns:a16="http://schemas.microsoft.com/office/drawing/2014/main" id="{00000000-0008-0000-0700-0000E8020000}"/>
            </a:ext>
          </a:extLst>
        </xdr:cNvPr>
        <xdr:cNvSpPr txBox="1"/>
      </xdr:nvSpPr>
      <xdr:spPr>
        <a:xfrm>
          <a:off x="22212300" y="641914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38</xdr:row>
      <xdr:rowOff>128815</xdr:rowOff>
    </xdr:from>
    <xdr:to>
      <xdr:col>116</xdr:col>
      <xdr:colOff>152400</xdr:colOff>
      <xdr:row>38</xdr:row>
      <xdr:rowOff>128815</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6643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70955</xdr:rowOff>
    </xdr:from>
    <xdr:ext cx="249299" cy="259045"/>
    <xdr:sp macro="" textlink="">
      <xdr:nvSpPr>
        <xdr:cNvPr id="747" name="諸支出金平均値テキスト">
          <a:extLst>
            <a:ext uri="{FF2B5EF4-FFF2-40B4-BE49-F238E27FC236}">
              <a16:creationId xmlns:a16="http://schemas.microsoft.com/office/drawing/2014/main" id="{00000000-0008-0000-0700-0000EB020000}"/>
            </a:ext>
          </a:extLst>
        </xdr:cNvPr>
        <xdr:cNvSpPr txBox="1"/>
      </xdr:nvSpPr>
      <xdr:spPr>
        <a:xfrm>
          <a:off x="22212300" y="6586055"/>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2110700" y="6734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75293</xdr:rowOff>
    </xdr:from>
    <xdr:to>
      <xdr:col>112</xdr:col>
      <xdr:colOff>38100</xdr:colOff>
      <xdr:row>38</xdr:row>
      <xdr:rowOff>5443</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1272500" y="6418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36</xdr:row>
      <xdr:rowOff>21970</xdr:rowOff>
    </xdr:from>
    <xdr:ext cx="313932"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66333" y="619417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116114</xdr:rowOff>
    </xdr:from>
    <xdr:to>
      <xdr:col>107</xdr:col>
      <xdr:colOff>101600</xdr:colOff>
      <xdr:row>37</xdr:row>
      <xdr:rowOff>46264</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0383500" y="6288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35</xdr:row>
      <xdr:rowOff>62791</xdr:rowOff>
    </xdr:from>
    <xdr:ext cx="313932"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277333" y="606354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146050</xdr:rowOff>
    </xdr:from>
    <xdr:to>
      <xdr:col>102</xdr:col>
      <xdr:colOff>165100</xdr:colOff>
      <xdr:row>36</xdr:row>
      <xdr:rowOff>76200</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9494500" y="614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34</xdr:row>
      <xdr:rowOff>92727</xdr:rowOff>
    </xdr:from>
    <xdr:ext cx="313932"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88333" y="59220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30</xdr:row>
      <xdr:rowOff>121557</xdr:rowOff>
    </xdr:from>
    <xdr:to>
      <xdr:col>98</xdr:col>
      <xdr:colOff>38100</xdr:colOff>
      <xdr:row>31</xdr:row>
      <xdr:rowOff>51707</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8605500" y="5265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29</xdr:row>
      <xdr:rowOff>68234</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7017" y="50402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26505</xdr:rowOff>
    </xdr:from>
    <xdr:ext cx="249299" cy="259045"/>
    <xdr:sp macro="" textlink="">
      <xdr:nvSpPr>
        <xdr:cNvPr id="766" name="諸支出金該当値テキスト">
          <a:extLst>
            <a:ext uri="{FF2B5EF4-FFF2-40B4-BE49-F238E27FC236}">
              <a16:creationId xmlns:a16="http://schemas.microsoft.com/office/drawing/2014/main" id="{00000000-0008-0000-0700-0000FE020000}"/>
            </a:ext>
          </a:extLst>
        </xdr:cNvPr>
        <xdr:cNvSpPr txBox="1"/>
      </xdr:nvSpPr>
      <xdr:spPr>
        <a:xfrm>
          <a:off x="22212300" y="67130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55</xdr:row>
      <xdr:rowOff>54627</xdr:rowOff>
    </xdr:from>
    <xdr:ext cx="31290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7975094" y="9484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52</xdr:row>
      <xdr:rowOff>111777</xdr:rowOff>
    </xdr:from>
    <xdr:ext cx="312906" cy="259045"/>
    <xdr:sp macro="" textlink="">
      <xdr:nvSpPr>
        <xdr:cNvPr id="790" name="テキスト ボックス 789">
          <a:extLst>
            <a:ext uri="{FF2B5EF4-FFF2-40B4-BE49-F238E27FC236}">
              <a16:creationId xmlns:a16="http://schemas.microsoft.com/office/drawing/2014/main" id="{00000000-0008-0000-0700-000016030000}"/>
            </a:ext>
          </a:extLst>
        </xdr:cNvPr>
        <xdr:cNvSpPr txBox="1"/>
      </xdr:nvSpPr>
      <xdr:spPr>
        <a:xfrm>
          <a:off x="17975094" y="9027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49</xdr:row>
      <xdr:rowOff>168927</xdr:rowOff>
    </xdr:from>
    <xdr:ext cx="312906" cy="259045"/>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7975094" y="8569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47</xdr:row>
      <xdr:rowOff>54627</xdr:rowOff>
    </xdr:from>
    <xdr:ext cx="312906"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7975094" y="811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前年度繰上充用金グラフ枠">
          <a:extLst>
            <a:ext uri="{FF2B5EF4-FFF2-40B4-BE49-F238E27FC236}">
              <a16:creationId xmlns:a16="http://schemas.microsoft.com/office/drawing/2014/main" id="{00000000-0008-0000-0700-00001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58</xdr:row>
      <xdr:rowOff>139700</xdr:rowOff>
    </xdr:from>
    <xdr:to>
      <xdr:col>116</xdr:col>
      <xdr:colOff>62864</xdr:colOff>
      <xdr:row>58</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2159595" y="10083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10177</xdr:rowOff>
    </xdr:from>
    <xdr:ext cx="249299" cy="259045"/>
    <xdr:sp macro="" textlink="">
      <xdr:nvSpPr>
        <xdr:cNvPr id="797" name="前年度繰上充用金最小値テキスト">
          <a:extLst>
            <a:ext uri="{FF2B5EF4-FFF2-40B4-BE49-F238E27FC236}">
              <a16:creationId xmlns:a16="http://schemas.microsoft.com/office/drawing/2014/main" id="{00000000-0008-0000-0700-00001D030000}"/>
            </a:ext>
          </a:extLst>
        </xdr:cNvPr>
        <xdr:cNvSpPr txBox="1"/>
      </xdr:nvSpPr>
      <xdr:spPr>
        <a:xfrm>
          <a:off x="2221230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10177</xdr:rowOff>
    </xdr:from>
    <xdr:ext cx="249299" cy="259045"/>
    <xdr:sp macro="" textlink="">
      <xdr:nvSpPr>
        <xdr:cNvPr id="799" name="前年度繰上充用金最大値テキスト">
          <a:extLst>
            <a:ext uri="{FF2B5EF4-FFF2-40B4-BE49-F238E27FC236}">
              <a16:creationId xmlns:a16="http://schemas.microsoft.com/office/drawing/2014/main" id="{00000000-0008-0000-0700-00001F030000}"/>
            </a:ext>
          </a:extLst>
        </xdr:cNvPr>
        <xdr:cNvSpPr txBox="1"/>
      </xdr:nvSpPr>
      <xdr:spPr>
        <a:xfrm>
          <a:off x="22212300" y="978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139700</xdr:rowOff>
    </xdr:from>
    <xdr:to>
      <xdr:col>116</xdr:col>
      <xdr:colOff>63500</xdr:colOff>
      <xdr:row>58</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1323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67327</xdr:rowOff>
    </xdr:from>
    <xdr:ext cx="249299" cy="259045"/>
    <xdr:sp macro="" textlink="">
      <xdr:nvSpPr>
        <xdr:cNvPr id="802" name="前年度繰上充用金平均値テキスト">
          <a:extLst>
            <a:ext uri="{FF2B5EF4-FFF2-40B4-BE49-F238E27FC236}">
              <a16:creationId xmlns:a16="http://schemas.microsoft.com/office/drawing/2014/main" id="{00000000-0008-0000-0700-000022030000}"/>
            </a:ext>
          </a:extLst>
        </xdr:cNvPr>
        <xdr:cNvSpPr txBox="1"/>
      </xdr:nvSpPr>
      <xdr:spPr>
        <a:xfrm>
          <a:off x="22212300" y="10011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221107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139700</xdr:rowOff>
    </xdr:from>
    <xdr:to>
      <xdr:col>111</xdr:col>
      <xdr:colOff>177800</xdr:colOff>
      <xdr:row>58</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043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88900</xdr:rowOff>
    </xdr:from>
    <xdr:to>
      <xdr:col>112</xdr:col>
      <xdr:colOff>38100</xdr:colOff>
      <xdr:row>59</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1272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19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139700</xdr:rowOff>
    </xdr:from>
    <xdr:to>
      <xdr:col>107</xdr:col>
      <xdr:colOff>50800</xdr:colOff>
      <xdr:row>58</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19545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88900</xdr:rowOff>
    </xdr:from>
    <xdr:to>
      <xdr:col>107</xdr:col>
      <xdr:colOff>101600</xdr:colOff>
      <xdr:row>59</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0383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30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139700</xdr:rowOff>
    </xdr:from>
    <xdr:to>
      <xdr:col>102</xdr:col>
      <xdr:colOff>114300</xdr:colOff>
      <xdr:row>58</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18656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88900</xdr:rowOff>
    </xdr:from>
    <xdr:to>
      <xdr:col>102</xdr:col>
      <xdr:colOff>165100</xdr:colOff>
      <xdr:row>59</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19494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420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51</xdr:row>
      <xdr:rowOff>54610</xdr:rowOff>
    </xdr:from>
    <xdr:to>
      <xdr:col>98</xdr:col>
      <xdr:colOff>38100</xdr:colOff>
      <xdr:row>51</xdr:row>
      <xdr:rowOff>156210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18605500" y="8798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50</xdr:row>
      <xdr:rowOff>1287</xdr:rowOff>
    </xdr:from>
    <xdr:ext cx="313932"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8499333" y="85737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124477</xdr:rowOff>
    </xdr:from>
    <xdr:ext cx="249299" cy="259045"/>
    <xdr:sp macro="" textlink="">
      <xdr:nvSpPr>
        <xdr:cNvPr id="821" name="前年度繰上充用金該当値テキスト">
          <a:extLst>
            <a:ext uri="{FF2B5EF4-FFF2-40B4-BE49-F238E27FC236}">
              <a16:creationId xmlns:a16="http://schemas.microsoft.com/office/drawing/2014/main" id="{00000000-0008-0000-0700-000035030000}"/>
            </a:ext>
          </a:extLst>
        </xdr:cNvPr>
        <xdr:cNvSpPr txBox="1"/>
      </xdr:nvSpPr>
      <xdr:spPr>
        <a:xfrm>
          <a:off x="22212300" y="989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57</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21198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88900</xdr:rowOff>
    </xdr:from>
    <xdr:to>
      <xdr:col>107</xdr:col>
      <xdr:colOff>101600</xdr:colOff>
      <xdr:row>59</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57</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0309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88900</xdr:rowOff>
    </xdr:from>
    <xdr:to>
      <xdr:col>102</xdr:col>
      <xdr:colOff>165100</xdr:colOff>
      <xdr:row>59</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19494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57</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9420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88900</xdr:rowOff>
    </xdr:from>
    <xdr:to>
      <xdr:col>98</xdr:col>
      <xdr:colOff>38100</xdr:colOff>
      <xdr:row>59</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18605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10177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8531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0" name="正方形/長方形 829">
          <a:extLst>
            <a:ext uri="{FF2B5EF4-FFF2-40B4-BE49-F238E27FC236}">
              <a16:creationId xmlns:a16="http://schemas.microsoft.com/office/drawing/2014/main" id="{00000000-0008-0000-0700-00003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1" name="正方形/長方形 830">
          <a:extLst>
            <a:ext uri="{FF2B5EF4-FFF2-40B4-BE49-F238E27FC236}">
              <a16:creationId xmlns:a16="http://schemas.microsoft.com/office/drawing/2014/main" id="{00000000-0008-0000-0700-00003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総務費は、住民一人当たり</a:t>
          </a:r>
          <a:r>
            <a:rPr kumimoji="1" lang="en-US" altLang="ja-JP" sz="1300">
              <a:latin typeface="ＭＳ Ｐゴシック" panose="020B0600070205080204" pitchFamily="50" charset="-128"/>
              <a:ea typeface="ＭＳ Ｐゴシック" panose="020B0600070205080204" pitchFamily="50" charset="-128"/>
            </a:rPr>
            <a:t>119,464</a:t>
          </a:r>
          <a:r>
            <a:rPr kumimoji="1" lang="ja-JP" altLang="en-US" sz="1300">
              <a:latin typeface="ＭＳ Ｐゴシック" panose="020B0600070205080204" pitchFamily="50" charset="-128"/>
              <a:ea typeface="ＭＳ Ｐゴシック" panose="020B0600070205080204" pitchFamily="50" charset="-128"/>
            </a:rPr>
            <a:t>円となっている。大分県平均、類似団体平均、全国平均をすべて上回っており、前年度比</a:t>
          </a:r>
          <a:r>
            <a:rPr kumimoji="1" lang="en-US" altLang="ja-JP" sz="1300">
              <a:latin typeface="ＭＳ Ｐゴシック" panose="020B0600070205080204" pitchFamily="50" charset="-128"/>
              <a:ea typeface="ＭＳ Ｐゴシック" panose="020B0600070205080204" pitchFamily="50" charset="-128"/>
            </a:rPr>
            <a:t>25.1</a:t>
          </a:r>
          <a:r>
            <a:rPr kumimoji="1" lang="ja-JP" altLang="en-US" sz="1300">
              <a:latin typeface="ＭＳ Ｐゴシック" panose="020B0600070205080204" pitchFamily="50" charset="-128"/>
              <a:ea typeface="ＭＳ Ｐゴシック" panose="020B0600070205080204" pitchFamily="50" charset="-128"/>
            </a:rPr>
            <a:t>％増となっている。主な理由として、物価高騰緊急対策事業として実施した定額減税補足給付金支給事業費の増やふるさと納税額の増に伴うふるさと納税推進事業費の増が挙げられる。</a:t>
          </a:r>
        </a:p>
        <a:p>
          <a:r>
            <a:rPr kumimoji="1" lang="ja-JP" altLang="en-US" sz="1300">
              <a:latin typeface="ＭＳ Ｐゴシック" panose="020B0600070205080204" pitchFamily="50" charset="-128"/>
              <a:ea typeface="ＭＳ Ｐゴシック" panose="020B0600070205080204" pitchFamily="50" charset="-128"/>
            </a:rPr>
            <a:t>農林水産業費は、住民一人当たり</a:t>
          </a:r>
          <a:r>
            <a:rPr kumimoji="1" lang="en-US" altLang="ja-JP" sz="1300">
              <a:latin typeface="ＭＳ Ｐゴシック" panose="020B0600070205080204" pitchFamily="50" charset="-128"/>
              <a:ea typeface="ＭＳ Ｐゴシック" panose="020B0600070205080204" pitchFamily="50" charset="-128"/>
            </a:rPr>
            <a:t>38,398</a:t>
          </a:r>
          <a:r>
            <a:rPr kumimoji="1" lang="ja-JP" altLang="en-US" sz="1300">
              <a:latin typeface="ＭＳ Ｐゴシック" panose="020B0600070205080204" pitchFamily="50" charset="-128"/>
              <a:ea typeface="ＭＳ Ｐゴシック" panose="020B0600070205080204" pitchFamily="50" charset="-128"/>
            </a:rPr>
            <a:t>円となっている。大分県平均、類似団体平均、全国平均をすべて上回っており、高い水準となっている。主な理由として、中山間地域等であることや類似団体の中で農林業従事者数の割合が比較的高いことが挙げられる。</a:t>
          </a:r>
        </a:p>
        <a:p>
          <a:r>
            <a:rPr kumimoji="1" lang="ja-JP" altLang="en-US" sz="1300">
              <a:latin typeface="ＭＳ Ｐゴシック" panose="020B0600070205080204" pitchFamily="50" charset="-128"/>
              <a:ea typeface="ＭＳ Ｐゴシック" panose="020B0600070205080204" pitchFamily="50" charset="-128"/>
            </a:rPr>
            <a:t>商工費は、住民一人当たり</a:t>
          </a:r>
          <a:r>
            <a:rPr kumimoji="1" lang="en-US" altLang="ja-JP" sz="1300">
              <a:latin typeface="ＭＳ Ｐゴシック" panose="020B0600070205080204" pitchFamily="50" charset="-128"/>
              <a:ea typeface="ＭＳ Ｐゴシック" panose="020B0600070205080204" pitchFamily="50" charset="-128"/>
            </a:rPr>
            <a:t>6,537</a:t>
          </a:r>
          <a:r>
            <a:rPr kumimoji="1" lang="ja-JP" altLang="en-US" sz="1300">
              <a:latin typeface="ＭＳ Ｐゴシック" panose="020B0600070205080204" pitchFamily="50" charset="-128"/>
              <a:ea typeface="ＭＳ Ｐゴシック" panose="020B0600070205080204" pitchFamily="50" charset="-128"/>
            </a:rPr>
            <a:t>円となっている。大分県平均、類似団体平均、全国平均をすべて下回っており、令和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年度に新型コロナ緊急対策事業として実施したプレミアム付商品券発行事業費の減に伴い、前年度比</a:t>
          </a:r>
          <a:r>
            <a:rPr kumimoji="1" lang="en-US" altLang="ja-JP" sz="1300">
              <a:latin typeface="ＭＳ Ｐゴシック" panose="020B0600070205080204" pitchFamily="50" charset="-128"/>
              <a:ea typeface="ＭＳ Ｐゴシック" panose="020B0600070205080204" pitchFamily="50" charset="-128"/>
            </a:rPr>
            <a:t>63.9</a:t>
          </a:r>
          <a:r>
            <a:rPr kumimoji="1" lang="ja-JP" altLang="en-US" sz="1300">
              <a:latin typeface="ＭＳ Ｐゴシック" panose="020B0600070205080204" pitchFamily="50" charset="-128"/>
              <a:ea typeface="ＭＳ Ｐゴシック" panose="020B0600070205080204" pitchFamily="50" charset="-128"/>
            </a:rPr>
            <a:t>％減となっている。</a:t>
          </a:r>
        </a:p>
        <a:p>
          <a:r>
            <a:rPr kumimoji="1" lang="ja-JP" altLang="en-US" sz="1300">
              <a:latin typeface="ＭＳ Ｐゴシック" panose="020B0600070205080204" pitchFamily="50" charset="-128"/>
              <a:ea typeface="ＭＳ Ｐゴシック" panose="020B0600070205080204" pitchFamily="50" charset="-128"/>
            </a:rPr>
            <a:t>消防費は、住民一人当たり</a:t>
          </a:r>
          <a:r>
            <a:rPr kumimoji="1" lang="en-US" altLang="ja-JP" sz="1300">
              <a:latin typeface="ＭＳ Ｐゴシック" panose="020B0600070205080204" pitchFamily="50" charset="-128"/>
              <a:ea typeface="ＭＳ Ｐゴシック" panose="020B0600070205080204" pitchFamily="50" charset="-128"/>
            </a:rPr>
            <a:t>32,761</a:t>
          </a:r>
          <a:r>
            <a:rPr kumimoji="1" lang="ja-JP" altLang="en-US" sz="1300">
              <a:latin typeface="ＭＳ Ｐゴシック" panose="020B0600070205080204" pitchFamily="50" charset="-128"/>
              <a:ea typeface="ＭＳ Ｐゴシック" panose="020B0600070205080204" pitchFamily="50" charset="-128"/>
            </a:rPr>
            <a:t>円となっている。大分県平均、類似団体平均、全国平均をすべて上回っており、消防指令センター運用開始に向けた機器整備事業費の増に伴い、前年度比</a:t>
          </a:r>
          <a:r>
            <a:rPr kumimoji="1" lang="en-US" altLang="ja-JP" sz="1300">
              <a:latin typeface="ＭＳ Ｐゴシック" panose="020B0600070205080204" pitchFamily="50" charset="-128"/>
              <a:ea typeface="ＭＳ Ｐゴシック" panose="020B0600070205080204" pitchFamily="50" charset="-128"/>
            </a:rPr>
            <a:t>38.1</a:t>
          </a:r>
          <a:r>
            <a:rPr kumimoji="1" lang="ja-JP" altLang="en-US" sz="1300">
              <a:latin typeface="ＭＳ Ｐゴシック" panose="020B0600070205080204" pitchFamily="50" charset="-128"/>
              <a:ea typeface="ＭＳ Ｐゴシック" panose="020B0600070205080204" pitchFamily="50" charset="-128"/>
            </a:rPr>
            <a:t>％増となっている。</a:t>
          </a:r>
        </a:p>
        <a:p>
          <a:r>
            <a:rPr kumimoji="1" lang="ja-JP" altLang="en-US" sz="1300">
              <a:latin typeface="ＭＳ Ｐゴシック" panose="020B0600070205080204" pitchFamily="50" charset="-128"/>
              <a:ea typeface="ＭＳ Ｐゴシック" panose="020B0600070205080204" pitchFamily="50" charset="-128"/>
            </a:rPr>
            <a:t>教育費は、住民一人当たり</a:t>
          </a:r>
          <a:r>
            <a:rPr kumimoji="1" lang="en-US" altLang="ja-JP" sz="1300">
              <a:latin typeface="ＭＳ Ｐゴシック" panose="020B0600070205080204" pitchFamily="50" charset="-128"/>
              <a:ea typeface="ＭＳ Ｐゴシック" panose="020B0600070205080204" pitchFamily="50" charset="-128"/>
            </a:rPr>
            <a:t>63,773</a:t>
          </a:r>
          <a:r>
            <a:rPr kumimoji="1" lang="ja-JP" altLang="en-US" sz="1300">
              <a:latin typeface="ＭＳ Ｐゴシック" panose="020B0600070205080204" pitchFamily="50" charset="-128"/>
              <a:ea typeface="ＭＳ Ｐゴシック" panose="020B0600070205080204" pitchFamily="50" charset="-128"/>
            </a:rPr>
            <a:t>円となっている。類似団体平均と全国平均を下回っているものの、大分県平均を上回っている。挾間小学校増築事業費等の増に伴い、前年度比</a:t>
          </a:r>
          <a:r>
            <a:rPr kumimoji="1" lang="en-US" altLang="ja-JP" sz="1300">
              <a:latin typeface="ＭＳ Ｐゴシック" panose="020B0600070205080204" pitchFamily="50" charset="-128"/>
              <a:ea typeface="ＭＳ Ｐゴシック" panose="020B0600070205080204" pitchFamily="50" charset="-128"/>
            </a:rPr>
            <a:t>34.9</a:t>
          </a:r>
          <a:r>
            <a:rPr kumimoji="1" lang="ja-JP" altLang="en-US" sz="1300">
              <a:latin typeface="ＭＳ Ｐゴシック" panose="020B0600070205080204" pitchFamily="50" charset="-128"/>
              <a:ea typeface="ＭＳ Ｐゴシック" panose="020B0600070205080204" pitchFamily="50" charset="-128"/>
            </a:rPr>
            <a:t>％増となっている。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大分県由布市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itchFamily="49" charset="-128"/>
              <a:ea typeface="ＭＳ ゴシック" pitchFamily="49" charset="-128"/>
            </a:rPr>
            <a:t>財政調整基金は、市税や地方特例交付金等の増があったものの、人件費・物価高騰に伴う物件費の増や保育所運営費・障害福祉サービス費等の経常的な扶助費の増等による収支差に対応するため、約</a:t>
          </a:r>
          <a:r>
            <a:rPr kumimoji="1" lang="en-US" altLang="ja-JP" sz="1100">
              <a:latin typeface="ＭＳ ゴシック" pitchFamily="49" charset="-128"/>
              <a:ea typeface="ＭＳ ゴシック" pitchFamily="49" charset="-128"/>
            </a:rPr>
            <a:t>5.7</a:t>
          </a:r>
          <a:r>
            <a:rPr kumimoji="1" lang="ja-JP" altLang="en-US" sz="1100">
              <a:latin typeface="ＭＳ ゴシック" pitchFamily="49" charset="-128"/>
              <a:ea typeface="ＭＳ ゴシック" pitchFamily="49" charset="-128"/>
            </a:rPr>
            <a:t>億円を取り崩した結果、残高が標準財政規模の</a:t>
          </a:r>
          <a:r>
            <a:rPr kumimoji="1" lang="en-US" altLang="ja-JP" sz="1100">
              <a:latin typeface="ＭＳ ゴシック" pitchFamily="49" charset="-128"/>
              <a:ea typeface="ＭＳ ゴシック" pitchFamily="49" charset="-128"/>
            </a:rPr>
            <a:t>20</a:t>
          </a:r>
          <a:r>
            <a:rPr kumimoji="1" lang="ja-JP" altLang="en-US" sz="1100">
              <a:latin typeface="ＭＳ ゴシック" pitchFamily="49" charset="-128"/>
              <a:ea typeface="ＭＳ ゴシック" pitchFamily="49" charset="-128"/>
            </a:rPr>
            <a:t>％を下回る状況となっている。</a:t>
          </a:r>
        </a:p>
        <a:p>
          <a:r>
            <a:rPr kumimoji="1" lang="ja-JP" altLang="en-US" sz="1100">
              <a:latin typeface="ＭＳ ゴシック" pitchFamily="49" charset="-128"/>
              <a:ea typeface="ＭＳ ゴシック" pitchFamily="49" charset="-128"/>
            </a:rPr>
            <a:t>実質収支額は、市税や地方特例交付金等の増に伴う歳入の増により前年度比</a:t>
          </a:r>
          <a:r>
            <a:rPr kumimoji="1" lang="en-US" altLang="ja-JP" sz="1100">
              <a:latin typeface="ＭＳ ゴシック" pitchFamily="49" charset="-128"/>
              <a:ea typeface="ＭＳ ゴシック" pitchFamily="49" charset="-128"/>
            </a:rPr>
            <a:t>0.19</a:t>
          </a:r>
          <a:r>
            <a:rPr kumimoji="1" lang="ja-JP" altLang="en-US" sz="1100">
              <a:latin typeface="ＭＳ ゴシック" pitchFamily="49" charset="-128"/>
              <a:ea typeface="ＭＳ ゴシック" pitchFamily="49" charset="-128"/>
            </a:rPr>
            <a:t>ポイントの増となっているものの、基金の取り崩しで収支の均衡を図る状況が続いていることから、実質単年度収支はマイナスとなっている。</a:t>
          </a:r>
        </a:p>
        <a:p>
          <a:r>
            <a:rPr kumimoji="1" lang="ja-JP" altLang="en-US" sz="1100">
              <a:latin typeface="ＭＳ ゴシック" pitchFamily="49" charset="-128"/>
              <a:ea typeface="ＭＳ ゴシック" pitchFamily="49" charset="-128"/>
            </a:rPr>
            <a:t>今後も財政の健全化に向けて、歳出入の適正管理や基金運用の適正化に努め、持続的な財政運営を行っていく。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大分県由布市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連結実質赤字比率は、一般会計、特別会計ともに黒字で推移しており、全会計の収支額は標準財政規模の</a:t>
          </a:r>
          <a:r>
            <a:rPr kumimoji="1" lang="en-US" altLang="ja-JP" sz="1400">
              <a:latin typeface="ＭＳ ゴシック" pitchFamily="49" charset="-128"/>
              <a:ea typeface="ＭＳ ゴシック" pitchFamily="49" charset="-128"/>
            </a:rPr>
            <a:t>13.1</a:t>
          </a:r>
          <a:r>
            <a:rPr kumimoji="1" lang="ja-JP" altLang="en-US" sz="1400">
              <a:latin typeface="ＭＳ ゴシック" pitchFamily="49" charset="-128"/>
              <a:ea typeface="ＭＳ ゴシック" pitchFamily="49" charset="-128"/>
            </a:rPr>
            <a:t>％（前年度比</a:t>
          </a:r>
          <a:r>
            <a:rPr kumimoji="1" lang="en-US" altLang="ja-JP" sz="1400">
              <a:latin typeface="ＭＳ ゴシック" pitchFamily="49" charset="-128"/>
              <a:ea typeface="ＭＳ ゴシック" pitchFamily="49" charset="-128"/>
            </a:rPr>
            <a:t>0.94</a:t>
          </a:r>
          <a:r>
            <a:rPr kumimoji="1" lang="ja-JP" altLang="en-US" sz="1400">
              <a:latin typeface="ＭＳ ゴシック" pitchFamily="49" charset="-128"/>
              <a:ea typeface="ＭＳ ゴシック" pitchFamily="49" charset="-128"/>
            </a:rPr>
            <a:t>ポイント増）となっている。</a:t>
          </a:r>
        </a:p>
        <a:p>
          <a:r>
            <a:rPr kumimoji="1" lang="ja-JP" altLang="en-US" sz="1400">
              <a:latin typeface="ＭＳ ゴシック" pitchFamily="49" charset="-128"/>
              <a:ea typeface="ＭＳ ゴシック" pitchFamily="49" charset="-128"/>
            </a:rPr>
            <a:t>今後も使用料金の改定や滞納整理、歳出の削減を進め、赤字に陥ることのないよう、全会計において財政の健全化に努める。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大分県由布市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合併特例事業債・臨時財政対策債等に係る元利償還金の減に伴い、元利償還金は約</a:t>
          </a:r>
          <a:r>
            <a:rPr kumimoji="1" lang="en-US" altLang="ja-JP" sz="1200">
              <a:latin typeface="ＭＳ ゴシック" pitchFamily="49" charset="-128"/>
              <a:ea typeface="ＭＳ ゴシック" pitchFamily="49" charset="-128"/>
            </a:rPr>
            <a:t>0.4</a:t>
          </a:r>
          <a:r>
            <a:rPr kumimoji="1" lang="ja-JP" altLang="en-US" sz="1200">
              <a:latin typeface="ＭＳ ゴシック" pitchFamily="49" charset="-128"/>
              <a:ea typeface="ＭＳ ゴシック" pitchFamily="49" charset="-128"/>
            </a:rPr>
            <a:t>億円の減、算入公債費等は</a:t>
          </a:r>
          <a:r>
            <a:rPr kumimoji="1" lang="en-US" altLang="ja-JP" sz="1200">
              <a:latin typeface="ＭＳ ゴシック" pitchFamily="49" charset="-128"/>
              <a:ea typeface="ＭＳ ゴシック" pitchFamily="49" charset="-128"/>
            </a:rPr>
            <a:t>0.3</a:t>
          </a:r>
          <a:r>
            <a:rPr kumimoji="1" lang="ja-JP" altLang="en-US" sz="1200">
              <a:latin typeface="ＭＳ ゴシック" pitchFamily="49" charset="-128"/>
              <a:ea typeface="ＭＳ ゴシック" pitchFamily="49" charset="-128"/>
            </a:rPr>
            <a:t>億円の減となっている。</a:t>
          </a:r>
        </a:p>
        <a:p>
          <a:r>
            <a:rPr kumimoji="1" lang="ja-JP" altLang="en-US" sz="1200">
              <a:latin typeface="ＭＳ ゴシック" pitchFamily="49" charset="-128"/>
              <a:ea typeface="ＭＳ ゴシック" pitchFamily="49" charset="-128"/>
            </a:rPr>
            <a:t>公営企業債の元利償還金に対する繰入金は、償還終了等により約</a:t>
          </a:r>
          <a:r>
            <a:rPr kumimoji="1" lang="en-US" altLang="ja-JP" sz="1200">
              <a:latin typeface="ＭＳ ゴシック" pitchFamily="49" charset="-128"/>
              <a:ea typeface="ＭＳ ゴシック" pitchFamily="49" charset="-128"/>
            </a:rPr>
            <a:t>0.2</a:t>
          </a:r>
          <a:r>
            <a:rPr kumimoji="1" lang="ja-JP" altLang="en-US" sz="1200">
              <a:latin typeface="ＭＳ ゴシック" pitchFamily="49" charset="-128"/>
              <a:ea typeface="ＭＳ ゴシック" pitchFamily="49" charset="-128"/>
            </a:rPr>
            <a:t>億円の減となっている。</a:t>
          </a:r>
        </a:p>
        <a:p>
          <a:r>
            <a:rPr kumimoji="1" lang="ja-JP" altLang="en-US" sz="1200">
              <a:latin typeface="ＭＳ ゴシック" pitchFamily="49" charset="-128"/>
              <a:ea typeface="ＭＳ ゴシック" pitchFamily="49" charset="-128"/>
            </a:rPr>
            <a:t>算入公債費等よりも元利償還金等の減少率が大きかったことから、実質公債費比率の分子は約</a:t>
          </a:r>
          <a:r>
            <a:rPr kumimoji="1" lang="en-US" altLang="ja-JP" sz="1200">
              <a:latin typeface="ＭＳ ゴシック" pitchFamily="49" charset="-128"/>
              <a:ea typeface="ＭＳ ゴシック" pitchFamily="49" charset="-128"/>
            </a:rPr>
            <a:t>0.3</a:t>
          </a:r>
          <a:r>
            <a:rPr kumimoji="1" lang="ja-JP" altLang="en-US" sz="1200">
              <a:latin typeface="ＭＳ ゴシック" pitchFamily="49" charset="-128"/>
              <a:ea typeface="ＭＳ ゴシック" pitchFamily="49" charset="-128"/>
            </a:rPr>
            <a:t>億円の減となっている。</a:t>
          </a:r>
        </a:p>
        <a:p>
          <a:r>
            <a:rPr kumimoji="1" lang="ja-JP" altLang="en-US" sz="1200">
              <a:latin typeface="ＭＳ ゴシック" pitchFamily="49" charset="-128"/>
              <a:ea typeface="ＭＳ ゴシック" pitchFamily="49" charset="-128"/>
            </a:rPr>
            <a:t>大型施設の整備が続く一般会計では、元利償還金が高い水準で推移しており、今後も大型施設（新環境センター、廃棄物運搬中継施設等）の整備が予定されている状況を踏まえると、投資的事業をさらに厳選し、財政規模に見合った事業を行っていく必要があ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満期一括償還がないため、該当なし。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大分県由布市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一般会計等に係る地方債の現在残高は、令和</a:t>
          </a:r>
          <a:r>
            <a:rPr kumimoji="1" lang="en-US" altLang="ja-JP" sz="1300">
              <a:latin typeface="ＭＳ ゴシック" pitchFamily="49" charset="-128"/>
              <a:ea typeface="ＭＳ ゴシック" pitchFamily="49" charset="-128"/>
            </a:rPr>
            <a:t>6</a:t>
          </a:r>
          <a:r>
            <a:rPr kumimoji="1" lang="ja-JP" altLang="en-US" sz="1300">
              <a:latin typeface="ＭＳ ゴシック" pitchFamily="49" charset="-128"/>
              <a:ea typeface="ＭＳ ゴシック" pitchFamily="49" charset="-128"/>
            </a:rPr>
            <a:t>年度の地方債発行額（挾間小学校整備事業、災害復旧事業等）よりも償還額（合併特例事業債、臨時財政対策債等）が大きかったことにより、約</a:t>
          </a:r>
          <a:r>
            <a:rPr kumimoji="1" lang="en-US" altLang="ja-JP" sz="1300">
              <a:latin typeface="ＭＳ ゴシック" pitchFamily="49" charset="-128"/>
              <a:ea typeface="ＭＳ ゴシック" pitchFamily="49" charset="-128"/>
            </a:rPr>
            <a:t>3.5</a:t>
          </a:r>
          <a:r>
            <a:rPr kumimoji="1" lang="ja-JP" altLang="en-US" sz="1300">
              <a:latin typeface="ＭＳ ゴシック" pitchFamily="49" charset="-128"/>
              <a:ea typeface="ＭＳ ゴシック" pitchFamily="49" charset="-128"/>
            </a:rPr>
            <a:t>億円の減となっている。</a:t>
          </a:r>
        </a:p>
        <a:p>
          <a:r>
            <a:rPr kumimoji="1" lang="ja-JP" altLang="en-US" sz="1300">
              <a:latin typeface="ＭＳ ゴシック" pitchFamily="49" charset="-128"/>
              <a:ea typeface="ＭＳ ゴシック" pitchFamily="49" charset="-128"/>
            </a:rPr>
            <a:t>退職手当負担見込額は、退職者の増に伴い、約</a:t>
          </a:r>
          <a:r>
            <a:rPr kumimoji="1" lang="en-US" altLang="ja-JP" sz="1300">
              <a:latin typeface="ＭＳ ゴシック" pitchFamily="49" charset="-128"/>
              <a:ea typeface="ＭＳ ゴシック" pitchFamily="49" charset="-128"/>
            </a:rPr>
            <a:t>4.5</a:t>
          </a:r>
          <a:r>
            <a:rPr kumimoji="1" lang="ja-JP" altLang="en-US" sz="1300">
              <a:latin typeface="ＭＳ ゴシック" pitchFamily="49" charset="-128"/>
              <a:ea typeface="ＭＳ ゴシック" pitchFamily="49" charset="-128"/>
            </a:rPr>
            <a:t>億円の増となっている。</a:t>
          </a:r>
        </a:p>
        <a:p>
          <a:r>
            <a:rPr kumimoji="1" lang="ja-JP" altLang="en-US" sz="1300">
              <a:latin typeface="ＭＳ ゴシック" pitchFamily="49" charset="-128"/>
              <a:ea typeface="ＭＳ ゴシック" pitchFamily="49" charset="-128"/>
            </a:rPr>
            <a:t>基準財政需要額算入見込額は、臨時財政対策債・合併特例事業債償還費の減に伴い、約</a:t>
          </a:r>
          <a:r>
            <a:rPr kumimoji="1" lang="en-US" altLang="ja-JP" sz="1300">
              <a:latin typeface="ＭＳ ゴシック" pitchFamily="49" charset="-128"/>
              <a:ea typeface="ＭＳ ゴシック" pitchFamily="49" charset="-128"/>
            </a:rPr>
            <a:t>6.2</a:t>
          </a:r>
          <a:r>
            <a:rPr kumimoji="1" lang="ja-JP" altLang="en-US" sz="1300">
              <a:latin typeface="ＭＳ ゴシック" pitchFamily="49" charset="-128"/>
              <a:ea typeface="ＭＳ ゴシック" pitchFamily="49" charset="-128"/>
            </a:rPr>
            <a:t>億円の減となっている。</a:t>
          </a:r>
        </a:p>
        <a:p>
          <a:r>
            <a:rPr kumimoji="1" lang="ja-JP" altLang="en-US" sz="1300">
              <a:latin typeface="ＭＳ ゴシック" pitchFamily="49" charset="-128"/>
              <a:ea typeface="ＭＳ ゴシック" pitchFamily="49" charset="-128"/>
            </a:rPr>
            <a:t>将来負担額が約</a:t>
          </a:r>
          <a:r>
            <a:rPr kumimoji="1" lang="en-US" altLang="ja-JP" sz="1300">
              <a:latin typeface="ＭＳ ゴシック" pitchFamily="49" charset="-128"/>
              <a:ea typeface="ＭＳ ゴシック" pitchFamily="49" charset="-128"/>
            </a:rPr>
            <a:t>1.1</a:t>
          </a:r>
          <a:r>
            <a:rPr kumimoji="1" lang="ja-JP" altLang="en-US" sz="1300">
              <a:latin typeface="ＭＳ ゴシック" pitchFamily="49" charset="-128"/>
              <a:ea typeface="ＭＳ ゴシック" pitchFamily="49" charset="-128"/>
            </a:rPr>
            <a:t>億円の増、充当可能財源等が</a:t>
          </a:r>
          <a:r>
            <a:rPr kumimoji="1" lang="en-US" altLang="ja-JP" sz="1300">
              <a:latin typeface="ＭＳ ゴシック" pitchFamily="49" charset="-128"/>
              <a:ea typeface="ＭＳ ゴシック" pitchFamily="49" charset="-128"/>
            </a:rPr>
            <a:t>6.1</a:t>
          </a:r>
          <a:r>
            <a:rPr kumimoji="1" lang="ja-JP" altLang="en-US" sz="1300">
              <a:latin typeface="ＭＳ ゴシック" pitchFamily="49" charset="-128"/>
              <a:ea typeface="ＭＳ ゴシック" pitchFamily="49" charset="-128"/>
            </a:rPr>
            <a:t>億円の減となったことにより、将来負担比率の分子は約</a:t>
          </a:r>
          <a:r>
            <a:rPr kumimoji="1" lang="en-US" altLang="ja-JP" sz="1300">
              <a:latin typeface="ＭＳ ゴシック" pitchFamily="49" charset="-128"/>
              <a:ea typeface="ＭＳ ゴシック" pitchFamily="49" charset="-128"/>
            </a:rPr>
            <a:t>7.2</a:t>
          </a:r>
          <a:r>
            <a:rPr kumimoji="1" lang="ja-JP" altLang="en-US" sz="1300">
              <a:latin typeface="ＭＳ ゴシック" pitchFamily="49" charset="-128"/>
              <a:ea typeface="ＭＳ ゴシック" pitchFamily="49" charset="-128"/>
            </a:rPr>
            <a:t>億円の増となっている。</a:t>
          </a:r>
        </a:p>
        <a:p>
          <a:r>
            <a:rPr kumimoji="1" lang="ja-JP" altLang="en-US" sz="1300">
              <a:latin typeface="ＭＳ ゴシック" pitchFamily="49" charset="-128"/>
              <a:ea typeface="ＭＳ ゴシック" pitchFamily="49" charset="-128"/>
            </a:rPr>
            <a:t>今後は大型施設（新環境センター、廃棄物運搬中継施設等）の整備に伴う地方債残高の増や充当可能基金の減が見込まれるため、第</a:t>
          </a:r>
          <a:r>
            <a:rPr kumimoji="1" lang="en-US" altLang="ja-JP" sz="1300">
              <a:latin typeface="ＭＳ ゴシック" pitchFamily="49" charset="-128"/>
              <a:ea typeface="ＭＳ ゴシック" pitchFamily="49" charset="-128"/>
            </a:rPr>
            <a:t>5</a:t>
          </a:r>
          <a:r>
            <a:rPr kumimoji="1" lang="ja-JP" altLang="en-US" sz="1300">
              <a:latin typeface="ＭＳ ゴシック" pitchFamily="49" charset="-128"/>
              <a:ea typeface="ＭＳ ゴシック" pitchFamily="49" charset="-128"/>
            </a:rPr>
            <a:t>次行財政改革推進計画に基づき事業精査を行い、適正な規模での事業実施や基金残高の保有に努め、将来の負担を抑制する必要がある。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大分県由布市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財政調整基金は、人件費・物価高騰に伴う物件費の増や保育所運営費・障害福祉サービス費等の経常的な扶助費の増等による収支差に対応するため、約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億円の減となっている。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一方で、減債基金は約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億円の増、特定目的基金はふるさと納税額の増や国債運用による各基金の運用益の増、入湯税超過課税分に係る観光・環境振興基金の新設により約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億円の増となった結果、基金全体としては約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億円の増となっている。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財政調整基金については、経常経費の削減や投資的事業の精査を行い、歳出を抑制することが必要である。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財政調整基金以外については、各基金の目的に沿った事業に対して取り崩しを行い、財政調整基金への過度な負担を軽減する。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地域振興基金：地域住民の連帯強化や地域振興を図る。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みらいふるさと基金：由布市のまちづくりのために募った寄附金を財源として個性豊かで活力ある魅力的な地域づくりを行う。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地域福祉基金：高齢化社会に対応した福祉保健活動の促進を図る。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森林環境譲与税基金：森林環境譲与税を財源として森林整備の促進を図る。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環境・観光振興基金：入湯税超過課税分を財源として温泉資源の保護や観光客の快適性の充実等を図る。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まちづくり支援自動販売機基金：自動販売機による寄附金をまちづくりに要する経費に充当する。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子ども及び高校生等医療費助成事業基金：子ども・高校生等の医療費の一部を助成する事業の円滑な運営を図る。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潤いのあるまち環境整備基金：美しい自然環境や魅力ある景観、良好な生活環境の保全等を図る。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みらいふるさと基金：ふるさと納税額の増に伴う積立金の増により約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億円の増となっている。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環境・観光振興基金：入湯税超過課税分として約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億円を積み立て、オーバーツーリズム対策経費として約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0.03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億円を繰り入れた結果、約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億円の増となっている。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その他基金：国債運用による運用益の増等により各基金の残高も増となっていることから、特定目的基金全体として、約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億円の増となっている。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地域振興基金：今後の大型施設の整備や公共施設等の更新、除却に係る経費の財源として取り崩す予定である。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みらいふるさと基金：積み立てられた寄附金をまちづくりに有効な事業の財源として取り崩す予定である。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その他基金：各基金の目的に沿った事業に対して取り崩しを行う予定である。</a:t>
          </a: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決算剰余金や国債運用による運用益等を約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億円積み立てたものの、人件費・物価高騰に伴う物件費の増や保育所運営費・障害福祉サービス費等の経常的な扶助費の増等による収支差に対応するため、約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億円を取り崩した結果、約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億円の減となっている。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今後見込まれる大型施設の整備に必要な財源を確保するためにも、経常経費の削減や投資的事業の精査を行い、歳出を抑制することが必要である。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臨時財政対策債元金償還分として約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億円を取り崩したものの、令和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年度普通交付税追加交付で措置された臨時財政対策債償還基金費分や国債運用による運用益等を約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億円積み立てた結果、約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億円の増となっている。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財政状況を鑑み、繰上償還を適宜検討し、地方債現在高や公債費の縮減に努める。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36436A0C-D93F-4B98-A6A5-5DC6C3329DD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BC0F7448-34EA-4783-B8C8-D033FE45AA3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95BF7F2-1F9B-4EBD-9057-ADF7326481CA}"/>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53AD4FF3-80EE-463F-838A-750607F748D6}"/>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0248F3B1-19C5-4E3D-9F51-FE0749CCDBBA}"/>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374FE07A-476B-4E8A-8D12-3C0B53928DE5}"/>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大分県由布市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4E66C148-8C09-4CC0-A979-04BA645268B5}"/>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71B26092-123E-4C91-A6D5-BC286BC3604E}"/>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CE67610E-501C-4080-AF79-ACFADE637F1E}"/>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E0AE03FE-C203-45D7-A58F-F0A7EDED2B3E}"/>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9E0068F3-470F-404D-86B7-86D6D0CB2146}"/>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64BD19DC-D8BD-4886-84E8-6CBF56B3A659}"/>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33,521
32,748
319.32
24,724,912
23,687,428
658,684
11,556,888
20,742,090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B7E940F0-E807-426B-AB57-4A9B2A689E48}"/>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1CC9494C-8739-40BC-B2FD-5D7379AD911A}"/>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D5160EE3-43BD-4D80-8CCC-06F982775BFF}"/>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7.4
36.9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FEAD366C-2E62-4F82-B56D-8BD1DADC6E46}"/>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73EA1467-A61A-4BA3-B1F2-7E8AFACE9E5C}"/>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2B7EC8C0-0F64-4F7A-9265-337FA6E4A744}"/>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963CB59B-7F56-467B-8894-EF62430085EC}"/>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D4C6D191-DE33-4084-B821-08E570CBB82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2E3E1EA8-559E-432C-A6C0-6C6A88D45259}"/>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FCACD1FF-D726-447F-ACEA-6396DBFB3B75}"/>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4F88015A-A266-4551-A84A-0A868E69EEA5}"/>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76763100-CA50-4316-B2A5-E9415E592FFF}"/>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7AA607AF-0ABF-407F-9816-5154DB477B61}"/>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8D54839C-B5D7-4604-ACD9-1FC4576DC4E7}"/>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9972BF54-70A0-4F4F-A766-70EF228B1D31}"/>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7564FFB8-636E-48C4-BA1F-5E93DF7A294C}"/>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3EBE407D-3B6A-45D1-9C3A-B46B2A12FD1C}"/>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D748BF12-673F-4030-80FA-8FB6D12798AF}"/>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9135C165-3F97-49A0-B892-0138A41DD4A5}"/>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0FC96406-8241-405E-915C-F852CAAE1665}"/>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B8762BD6-2B93-4483-A52C-BF1AA80A0E32}"/>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86A13CD2-3070-483C-AF06-6304EBAA8647}"/>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1EE1943F-3828-4FEC-8667-D6BEDCE7C67F}"/>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57E06289-86E2-4E4C-B274-B5CB15CA20A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463457C7-40CB-4609-B0DE-99E50DD0846D}"/>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[ 64.1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A3209364-7198-4402-8715-EB5284062867}"/>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DBEC74B9-68A6-48DF-B8B0-30446E18FBC5}"/>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9306DEDC-9C95-411A-A2A7-DB2F4DD5BE38}"/>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697DBBCF-9EA2-4484-8A12-FC40817B22F6}"/>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70B78480-A49B-4892-BE29-C72E4493694B}"/>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9C194429-3813-43DD-9096-61BF2678F349}"/>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7AF38544-E019-45A8-8B79-139F82297713}"/>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1F6ADB91-7D86-485A-95AD-7DFFBA10AB06}"/>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5BD3EC9F-B733-437F-871E-3FC57C7862B7}"/>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EBC02695-18EA-497C-ABFE-58AE42EADFFB}"/>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有形固定資産減価償却率は昨年度から</a:t>
          </a:r>
          <a:r>
            <a:rPr kumimoji="1" lang="en-US" altLang="ja-JP" sz="1100">
              <a:latin typeface="ＭＳ Ｐゴシック" panose="020B0600070205080204" pitchFamily="50" charset="-128"/>
              <a:ea typeface="ＭＳ Ｐゴシック" panose="020B0600070205080204" pitchFamily="50" charset="-128"/>
            </a:rPr>
            <a:t>0.8</a:t>
          </a:r>
          <a:r>
            <a:rPr kumimoji="1" lang="ja-JP" altLang="en-US" sz="1100">
              <a:latin typeface="ＭＳ Ｐゴシック" panose="020B0600070205080204" pitchFamily="50" charset="-128"/>
              <a:ea typeface="ＭＳ Ｐゴシック" panose="020B0600070205080204" pitchFamily="50" charset="-128"/>
            </a:rPr>
            <a:t>ポイントの増となっているが、類似団体・全国・大分県平均ともに下回っている。公共施設等総合管理計画や公共施設個別計画等、公共施設等に関する各種計画に基づいて施設の長寿命化・更新を行っており、今後も計画に基づいた公共施設の適正管理に努める。</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5A0F1B30-465C-4024-84DD-1FE9DCA5E71B}"/>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426584A6-24B9-4B79-BB65-34B49C0675D2}"/>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84CBE559-D052-48BA-AE15-7BC8B3AF2F3D}"/>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548287B6-E212-4C77-AD68-87831E01C952}"/>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CB5ED907-924F-4F97-B3AC-EDA9BBD7F3EF}"/>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0D6DC84C-35D3-4BD7-9C6C-E4CCA17F87C0}"/>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8AA416F9-A41B-4055-A0E4-04346BF78535}"/>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DF4D2A88-16B8-4504-B532-0E0028A31EE5}"/>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ECE56F8D-5545-40F1-A9B3-A978AE2C8F4C}"/>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1C44306E-8907-4612-8E74-F4104C85283D}"/>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7090565C-EF39-4D02-87BD-3CB56C2C867F}"/>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725A33C3-C3D4-4639-94E8-566AB317B826}"/>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3647F78E-8D7B-43AA-8616-73011F5B22F0}"/>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E1F7AB24-FBFE-45A9-A1EE-6E39A363749B}"/>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4F400AE2-A7FF-4925-A282-CC3FA6A360FD}"/>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95AF079D-A9E9-4E4B-9328-6810CE5374CA}"/>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80010</xdr:rowOff>
    </xdr:from>
    <xdr:to>
      <xdr:col>23</xdr:col>
      <xdr:colOff>85090</xdr:colOff>
      <xdr:row>33</xdr:row>
      <xdr:rowOff>128481</xdr:rowOff>
    </xdr:to>
    <xdr:cxnSp macro="">
      <xdr:nvCxnSpPr>
        <xdr:cNvPr id="65" name="直線コネクタ 64">
          <a:extLst>
            <a:ext uri="{FF2B5EF4-FFF2-40B4-BE49-F238E27FC236}">
              <a16:creationId xmlns:a16="http://schemas.microsoft.com/office/drawing/2014/main" id="{1B4E7C8A-F3E8-4BBB-A5F2-E75FBC0C31E2}"/>
            </a:ext>
          </a:extLst>
        </xdr:cNvPr>
        <xdr:cNvCxnSpPr/>
      </xdr:nvCxnSpPr>
      <xdr:spPr>
        <a:xfrm flipV="1">
          <a:off x="4760595" y="5309235"/>
          <a:ext cx="1270" cy="12486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132308</xdr:rowOff>
    </xdr:from>
    <xdr:ext cx="405111" cy="259045"/>
    <xdr:sp macro="" textlink="">
      <xdr:nvSpPr>
        <xdr:cNvPr id="66" name="有形固定資産減価償却率最小値テキスト">
          <a:extLst>
            <a:ext uri="{FF2B5EF4-FFF2-40B4-BE49-F238E27FC236}">
              <a16:creationId xmlns:a16="http://schemas.microsoft.com/office/drawing/2014/main" id="{FCF20DD8-C238-431B-BD12-A772BAF4DD5B}"/>
            </a:ext>
          </a:extLst>
        </xdr:cNvPr>
        <xdr:cNvSpPr txBox="1"/>
      </xdr:nvSpPr>
      <xdr:spPr>
        <a:xfrm>
          <a:off x="4813300" y="6561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128481</xdr:rowOff>
    </xdr:from>
    <xdr:to>
      <xdr:col>23</xdr:col>
      <xdr:colOff>174625</xdr:colOff>
      <xdr:row>33</xdr:row>
      <xdr:rowOff>128481</xdr:rowOff>
    </xdr:to>
    <xdr:cxnSp macro="">
      <xdr:nvCxnSpPr>
        <xdr:cNvPr id="67" name="直線コネクタ 66">
          <a:extLst>
            <a:ext uri="{FF2B5EF4-FFF2-40B4-BE49-F238E27FC236}">
              <a16:creationId xmlns:a16="http://schemas.microsoft.com/office/drawing/2014/main" id="{82F8B811-EC84-4EE4-A51D-3C9A2C12965E}"/>
            </a:ext>
          </a:extLst>
        </xdr:cNvPr>
        <xdr:cNvCxnSpPr/>
      </xdr:nvCxnSpPr>
      <xdr:spPr>
        <a:xfrm>
          <a:off x="4673600" y="6557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26687</xdr:rowOff>
    </xdr:from>
    <xdr:ext cx="405111" cy="259045"/>
    <xdr:sp macro="" textlink="">
      <xdr:nvSpPr>
        <xdr:cNvPr id="68" name="有形固定資産減価償却率最大値テキスト">
          <a:extLst>
            <a:ext uri="{FF2B5EF4-FFF2-40B4-BE49-F238E27FC236}">
              <a16:creationId xmlns:a16="http://schemas.microsoft.com/office/drawing/2014/main" id="{542F0345-E5D8-466C-92B1-06104A636233}"/>
            </a:ext>
          </a:extLst>
        </xdr:cNvPr>
        <xdr:cNvSpPr txBox="1"/>
      </xdr:nvSpPr>
      <xdr:spPr>
        <a:xfrm>
          <a:off x="4813300" y="5084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80010</xdr:rowOff>
    </xdr:from>
    <xdr:to>
      <xdr:col>23</xdr:col>
      <xdr:colOff>174625</xdr:colOff>
      <xdr:row>26</xdr:row>
      <xdr:rowOff>80010</xdr:rowOff>
    </xdr:to>
    <xdr:cxnSp macro="">
      <xdr:nvCxnSpPr>
        <xdr:cNvPr id="69" name="直線コネクタ 68">
          <a:extLst>
            <a:ext uri="{FF2B5EF4-FFF2-40B4-BE49-F238E27FC236}">
              <a16:creationId xmlns:a16="http://schemas.microsoft.com/office/drawing/2014/main" id="{108EFADA-12A2-4599-8052-AEA5573E472F}"/>
            </a:ext>
          </a:extLst>
        </xdr:cNvPr>
        <xdr:cNvCxnSpPr/>
      </xdr:nvCxnSpPr>
      <xdr:spPr>
        <a:xfrm>
          <a:off x="4673600" y="5309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65422</xdr:rowOff>
    </xdr:from>
    <xdr:ext cx="405111" cy="259045"/>
    <xdr:sp macro="" textlink="">
      <xdr:nvSpPr>
        <xdr:cNvPr id="70" name="有形固定資産減価償却率平均値テキスト">
          <a:extLst>
            <a:ext uri="{FF2B5EF4-FFF2-40B4-BE49-F238E27FC236}">
              <a16:creationId xmlns:a16="http://schemas.microsoft.com/office/drawing/2014/main" id="{439DA4FE-FB01-4C79-AB00-52113EB7A765}"/>
            </a:ext>
          </a:extLst>
        </xdr:cNvPr>
        <xdr:cNvSpPr txBox="1"/>
      </xdr:nvSpPr>
      <xdr:spPr>
        <a:xfrm>
          <a:off x="4813300" y="58089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86995</xdr:rowOff>
    </xdr:from>
    <xdr:to>
      <xdr:col>23</xdr:col>
      <xdr:colOff>136525</xdr:colOff>
      <xdr:row>30</xdr:row>
      <xdr:rowOff>17145</xdr:rowOff>
    </xdr:to>
    <xdr:sp macro="" textlink="">
      <xdr:nvSpPr>
        <xdr:cNvPr id="71" name="フローチャート: 判断 70">
          <a:extLst>
            <a:ext uri="{FF2B5EF4-FFF2-40B4-BE49-F238E27FC236}">
              <a16:creationId xmlns:a16="http://schemas.microsoft.com/office/drawing/2014/main" id="{9CE6AB3A-E132-40A4-991A-20DEEDB65CE4}"/>
            </a:ext>
          </a:extLst>
        </xdr:cNvPr>
        <xdr:cNvSpPr/>
      </xdr:nvSpPr>
      <xdr:spPr>
        <a:xfrm>
          <a:off x="4711700" y="5830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47413</xdr:rowOff>
    </xdr:from>
    <xdr:to>
      <xdr:col>19</xdr:col>
      <xdr:colOff>187325</xdr:colOff>
      <xdr:row>29</xdr:row>
      <xdr:rowOff>149013</xdr:rowOff>
    </xdr:to>
    <xdr:sp macro="" textlink="">
      <xdr:nvSpPr>
        <xdr:cNvPr id="72" name="フローチャート: 判断 71">
          <a:extLst>
            <a:ext uri="{FF2B5EF4-FFF2-40B4-BE49-F238E27FC236}">
              <a16:creationId xmlns:a16="http://schemas.microsoft.com/office/drawing/2014/main" id="{3D9CA026-589A-4A8D-BC03-09493F273DB1}"/>
            </a:ext>
          </a:extLst>
        </xdr:cNvPr>
        <xdr:cNvSpPr/>
      </xdr:nvSpPr>
      <xdr:spPr>
        <a:xfrm>
          <a:off x="4000500" y="579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22225</xdr:rowOff>
    </xdr:from>
    <xdr:to>
      <xdr:col>15</xdr:col>
      <xdr:colOff>187325</xdr:colOff>
      <xdr:row>29</xdr:row>
      <xdr:rowOff>123825</xdr:rowOff>
    </xdr:to>
    <xdr:sp macro="" textlink="">
      <xdr:nvSpPr>
        <xdr:cNvPr id="73" name="フローチャート: 判断 72">
          <a:extLst>
            <a:ext uri="{FF2B5EF4-FFF2-40B4-BE49-F238E27FC236}">
              <a16:creationId xmlns:a16="http://schemas.microsoft.com/office/drawing/2014/main" id="{46F4D7F0-EFCC-462B-8720-31D70F00B079}"/>
            </a:ext>
          </a:extLst>
        </xdr:cNvPr>
        <xdr:cNvSpPr/>
      </xdr:nvSpPr>
      <xdr:spPr>
        <a:xfrm>
          <a:off x="3238500" y="5765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150495</xdr:rowOff>
    </xdr:from>
    <xdr:to>
      <xdr:col>11</xdr:col>
      <xdr:colOff>187325</xdr:colOff>
      <xdr:row>29</xdr:row>
      <xdr:rowOff>80645</xdr:rowOff>
    </xdr:to>
    <xdr:sp macro="" textlink="">
      <xdr:nvSpPr>
        <xdr:cNvPr id="74" name="フローチャート: 判断 73">
          <a:extLst>
            <a:ext uri="{FF2B5EF4-FFF2-40B4-BE49-F238E27FC236}">
              <a16:creationId xmlns:a16="http://schemas.microsoft.com/office/drawing/2014/main" id="{E5BD3580-328F-436B-BA91-69CB725917EF}"/>
            </a:ext>
          </a:extLst>
        </xdr:cNvPr>
        <xdr:cNvSpPr/>
      </xdr:nvSpPr>
      <xdr:spPr>
        <a:xfrm>
          <a:off x="2476500" y="5722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110913</xdr:rowOff>
    </xdr:from>
    <xdr:to>
      <xdr:col>7</xdr:col>
      <xdr:colOff>187325</xdr:colOff>
      <xdr:row>29</xdr:row>
      <xdr:rowOff>41063</xdr:rowOff>
    </xdr:to>
    <xdr:sp macro="" textlink="">
      <xdr:nvSpPr>
        <xdr:cNvPr id="75" name="フローチャート: 判断 74">
          <a:extLst>
            <a:ext uri="{FF2B5EF4-FFF2-40B4-BE49-F238E27FC236}">
              <a16:creationId xmlns:a16="http://schemas.microsoft.com/office/drawing/2014/main" id="{18B485A8-BABD-49E6-BAB7-44DF5716D70A}"/>
            </a:ext>
          </a:extLst>
        </xdr:cNvPr>
        <xdr:cNvSpPr/>
      </xdr:nvSpPr>
      <xdr:spPr>
        <a:xfrm>
          <a:off x="1714500" y="5683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6B46F5F5-633D-4FF5-BAB2-42651B2920FF}"/>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C7A6D865-47AE-49FB-B292-FBC6B4FC5224}"/>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631703F2-EDDE-4890-A221-D661DF16A249}"/>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9C77A8DB-6E15-4814-93B2-08EFB24D0CD1}"/>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E0867B3F-22ED-4C33-A148-76BC8DAD8FB2}"/>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25823</xdr:rowOff>
    </xdr:from>
    <xdr:to>
      <xdr:col>23</xdr:col>
      <xdr:colOff>136525</xdr:colOff>
      <xdr:row>29</xdr:row>
      <xdr:rowOff>127423</xdr:rowOff>
    </xdr:to>
    <xdr:sp macro="" textlink="">
      <xdr:nvSpPr>
        <xdr:cNvPr id="81" name="楕円 80">
          <a:extLst>
            <a:ext uri="{FF2B5EF4-FFF2-40B4-BE49-F238E27FC236}">
              <a16:creationId xmlns:a16="http://schemas.microsoft.com/office/drawing/2014/main" id="{86973242-D3D4-4E6A-B2DD-BE6D259948C1}"/>
            </a:ext>
          </a:extLst>
        </xdr:cNvPr>
        <xdr:cNvSpPr/>
      </xdr:nvSpPr>
      <xdr:spPr>
        <a:xfrm>
          <a:off x="4711700" y="5769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48700</xdr:rowOff>
    </xdr:from>
    <xdr:ext cx="405111" cy="259045"/>
    <xdr:sp macro="" textlink="">
      <xdr:nvSpPr>
        <xdr:cNvPr id="82" name="有形固定資産減価償却率該当値テキスト">
          <a:extLst>
            <a:ext uri="{FF2B5EF4-FFF2-40B4-BE49-F238E27FC236}">
              <a16:creationId xmlns:a16="http://schemas.microsoft.com/office/drawing/2014/main" id="{2804CBD9-E3C2-4E14-8FF2-749FCDDC0F27}"/>
            </a:ext>
          </a:extLst>
        </xdr:cNvPr>
        <xdr:cNvSpPr txBox="1"/>
      </xdr:nvSpPr>
      <xdr:spPr>
        <a:xfrm>
          <a:off x="4813300" y="5620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168487</xdr:rowOff>
    </xdr:from>
    <xdr:to>
      <xdr:col>19</xdr:col>
      <xdr:colOff>187325</xdr:colOff>
      <xdr:row>29</xdr:row>
      <xdr:rowOff>98637</xdr:rowOff>
    </xdr:to>
    <xdr:sp macro="" textlink="">
      <xdr:nvSpPr>
        <xdr:cNvPr id="83" name="楕円 82">
          <a:extLst>
            <a:ext uri="{FF2B5EF4-FFF2-40B4-BE49-F238E27FC236}">
              <a16:creationId xmlns:a16="http://schemas.microsoft.com/office/drawing/2014/main" id="{238D31E5-6ED6-414D-8FA6-AD4881D96D5C}"/>
            </a:ext>
          </a:extLst>
        </xdr:cNvPr>
        <xdr:cNvSpPr/>
      </xdr:nvSpPr>
      <xdr:spPr>
        <a:xfrm>
          <a:off x="4000500" y="5740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47837</xdr:rowOff>
    </xdr:from>
    <xdr:to>
      <xdr:col>23</xdr:col>
      <xdr:colOff>85725</xdr:colOff>
      <xdr:row>29</xdr:row>
      <xdr:rowOff>76623</xdr:rowOff>
    </xdr:to>
    <xdr:cxnSp macro="">
      <xdr:nvCxnSpPr>
        <xdr:cNvPr id="84" name="直線コネクタ 83">
          <a:extLst>
            <a:ext uri="{FF2B5EF4-FFF2-40B4-BE49-F238E27FC236}">
              <a16:creationId xmlns:a16="http://schemas.microsoft.com/office/drawing/2014/main" id="{C9778DE8-AB7C-437E-BF28-B470F239DE07}"/>
            </a:ext>
          </a:extLst>
        </xdr:cNvPr>
        <xdr:cNvCxnSpPr/>
      </xdr:nvCxnSpPr>
      <xdr:spPr>
        <a:xfrm>
          <a:off x="4051300" y="5791412"/>
          <a:ext cx="711200" cy="28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125307</xdr:rowOff>
    </xdr:from>
    <xdr:to>
      <xdr:col>15</xdr:col>
      <xdr:colOff>187325</xdr:colOff>
      <xdr:row>29</xdr:row>
      <xdr:rowOff>55457</xdr:rowOff>
    </xdr:to>
    <xdr:sp macro="" textlink="">
      <xdr:nvSpPr>
        <xdr:cNvPr id="85" name="楕円 84">
          <a:extLst>
            <a:ext uri="{FF2B5EF4-FFF2-40B4-BE49-F238E27FC236}">
              <a16:creationId xmlns:a16="http://schemas.microsoft.com/office/drawing/2014/main" id="{6FB5B014-72FF-4A17-B5AA-6E267C0F18AF}"/>
            </a:ext>
          </a:extLst>
        </xdr:cNvPr>
        <xdr:cNvSpPr/>
      </xdr:nvSpPr>
      <xdr:spPr>
        <a:xfrm>
          <a:off x="3238500" y="5697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4657</xdr:rowOff>
    </xdr:from>
    <xdr:to>
      <xdr:col>19</xdr:col>
      <xdr:colOff>136525</xdr:colOff>
      <xdr:row>29</xdr:row>
      <xdr:rowOff>47837</xdr:rowOff>
    </xdr:to>
    <xdr:cxnSp macro="">
      <xdr:nvCxnSpPr>
        <xdr:cNvPr id="86" name="直線コネクタ 85">
          <a:extLst>
            <a:ext uri="{FF2B5EF4-FFF2-40B4-BE49-F238E27FC236}">
              <a16:creationId xmlns:a16="http://schemas.microsoft.com/office/drawing/2014/main" id="{5CF02D5E-55FB-45F1-9442-4416152B561D}"/>
            </a:ext>
          </a:extLst>
        </xdr:cNvPr>
        <xdr:cNvCxnSpPr/>
      </xdr:nvCxnSpPr>
      <xdr:spPr>
        <a:xfrm>
          <a:off x="3289300" y="5748232"/>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125307</xdr:rowOff>
    </xdr:from>
    <xdr:to>
      <xdr:col>11</xdr:col>
      <xdr:colOff>187325</xdr:colOff>
      <xdr:row>29</xdr:row>
      <xdr:rowOff>55457</xdr:rowOff>
    </xdr:to>
    <xdr:sp macro="" textlink="">
      <xdr:nvSpPr>
        <xdr:cNvPr id="87" name="楕円 86">
          <a:extLst>
            <a:ext uri="{FF2B5EF4-FFF2-40B4-BE49-F238E27FC236}">
              <a16:creationId xmlns:a16="http://schemas.microsoft.com/office/drawing/2014/main" id="{1C8695BF-9E3E-4E04-AB88-2A0067C27E4C}"/>
            </a:ext>
          </a:extLst>
        </xdr:cNvPr>
        <xdr:cNvSpPr/>
      </xdr:nvSpPr>
      <xdr:spPr>
        <a:xfrm>
          <a:off x="2476500" y="5697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4657</xdr:rowOff>
    </xdr:from>
    <xdr:to>
      <xdr:col>15</xdr:col>
      <xdr:colOff>136525</xdr:colOff>
      <xdr:row>29</xdr:row>
      <xdr:rowOff>4657</xdr:rowOff>
    </xdr:to>
    <xdr:cxnSp macro="">
      <xdr:nvCxnSpPr>
        <xdr:cNvPr id="88" name="直線コネクタ 87">
          <a:extLst>
            <a:ext uri="{FF2B5EF4-FFF2-40B4-BE49-F238E27FC236}">
              <a16:creationId xmlns:a16="http://schemas.microsoft.com/office/drawing/2014/main" id="{9E265D0B-AC22-4BA1-BBCF-DFB47E6736B7}"/>
            </a:ext>
          </a:extLst>
        </xdr:cNvPr>
        <xdr:cNvCxnSpPr/>
      </xdr:nvCxnSpPr>
      <xdr:spPr>
        <a:xfrm>
          <a:off x="2527300" y="5748232"/>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82127</xdr:rowOff>
    </xdr:from>
    <xdr:to>
      <xdr:col>7</xdr:col>
      <xdr:colOff>187325</xdr:colOff>
      <xdr:row>29</xdr:row>
      <xdr:rowOff>12277</xdr:rowOff>
    </xdr:to>
    <xdr:sp macro="" textlink="">
      <xdr:nvSpPr>
        <xdr:cNvPr id="89" name="楕円 88">
          <a:extLst>
            <a:ext uri="{FF2B5EF4-FFF2-40B4-BE49-F238E27FC236}">
              <a16:creationId xmlns:a16="http://schemas.microsoft.com/office/drawing/2014/main" id="{465B9A2D-0D59-47F2-A6A2-2029226B08ED}"/>
            </a:ext>
          </a:extLst>
        </xdr:cNvPr>
        <xdr:cNvSpPr/>
      </xdr:nvSpPr>
      <xdr:spPr>
        <a:xfrm>
          <a:off x="1714500" y="5654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132927</xdr:rowOff>
    </xdr:from>
    <xdr:to>
      <xdr:col>11</xdr:col>
      <xdr:colOff>136525</xdr:colOff>
      <xdr:row>29</xdr:row>
      <xdr:rowOff>4657</xdr:rowOff>
    </xdr:to>
    <xdr:cxnSp macro="">
      <xdr:nvCxnSpPr>
        <xdr:cNvPr id="90" name="直線コネクタ 89">
          <a:extLst>
            <a:ext uri="{FF2B5EF4-FFF2-40B4-BE49-F238E27FC236}">
              <a16:creationId xmlns:a16="http://schemas.microsoft.com/office/drawing/2014/main" id="{4C23858B-1EAB-4597-A850-1919EA079F3B}"/>
            </a:ext>
          </a:extLst>
        </xdr:cNvPr>
        <xdr:cNvCxnSpPr/>
      </xdr:nvCxnSpPr>
      <xdr:spPr>
        <a:xfrm>
          <a:off x="1765300" y="5705052"/>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140140</xdr:rowOff>
    </xdr:from>
    <xdr:ext cx="405111" cy="259045"/>
    <xdr:sp macro="" textlink="">
      <xdr:nvSpPr>
        <xdr:cNvPr id="91" name="n_1aveValue有形固定資産減価償却率">
          <a:extLst>
            <a:ext uri="{FF2B5EF4-FFF2-40B4-BE49-F238E27FC236}">
              <a16:creationId xmlns:a16="http://schemas.microsoft.com/office/drawing/2014/main" id="{F46EA7F1-7D8B-4A9F-9BC3-D86022621334}"/>
            </a:ext>
          </a:extLst>
        </xdr:cNvPr>
        <xdr:cNvSpPr txBox="1"/>
      </xdr:nvSpPr>
      <xdr:spPr>
        <a:xfrm>
          <a:off x="3836044" y="5883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114952</xdr:rowOff>
    </xdr:from>
    <xdr:ext cx="405111" cy="259045"/>
    <xdr:sp macro="" textlink="">
      <xdr:nvSpPr>
        <xdr:cNvPr id="92" name="n_2aveValue有形固定資産減価償却率">
          <a:extLst>
            <a:ext uri="{FF2B5EF4-FFF2-40B4-BE49-F238E27FC236}">
              <a16:creationId xmlns:a16="http://schemas.microsoft.com/office/drawing/2014/main" id="{6BD366EF-EC79-4F3C-BB51-12C18F8AFCAA}"/>
            </a:ext>
          </a:extLst>
        </xdr:cNvPr>
        <xdr:cNvSpPr txBox="1"/>
      </xdr:nvSpPr>
      <xdr:spPr>
        <a:xfrm>
          <a:off x="3086744" y="585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71772</xdr:rowOff>
    </xdr:from>
    <xdr:ext cx="405111" cy="259045"/>
    <xdr:sp macro="" textlink="">
      <xdr:nvSpPr>
        <xdr:cNvPr id="93" name="n_3aveValue有形固定資産減価償却率">
          <a:extLst>
            <a:ext uri="{FF2B5EF4-FFF2-40B4-BE49-F238E27FC236}">
              <a16:creationId xmlns:a16="http://schemas.microsoft.com/office/drawing/2014/main" id="{0412341C-8CB1-4C5A-AC9E-CED7BBD8FF3A}"/>
            </a:ext>
          </a:extLst>
        </xdr:cNvPr>
        <xdr:cNvSpPr txBox="1"/>
      </xdr:nvSpPr>
      <xdr:spPr>
        <a:xfrm>
          <a:off x="2324744" y="5815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32190</xdr:rowOff>
    </xdr:from>
    <xdr:ext cx="405111" cy="259045"/>
    <xdr:sp macro="" textlink="">
      <xdr:nvSpPr>
        <xdr:cNvPr id="94" name="n_4aveValue有形固定資産減価償却率">
          <a:extLst>
            <a:ext uri="{FF2B5EF4-FFF2-40B4-BE49-F238E27FC236}">
              <a16:creationId xmlns:a16="http://schemas.microsoft.com/office/drawing/2014/main" id="{697FC736-E7D5-4084-86C7-91D90061977B}"/>
            </a:ext>
          </a:extLst>
        </xdr:cNvPr>
        <xdr:cNvSpPr txBox="1"/>
      </xdr:nvSpPr>
      <xdr:spPr>
        <a:xfrm>
          <a:off x="1562744" y="57757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115164</xdr:rowOff>
    </xdr:from>
    <xdr:ext cx="405111" cy="259045"/>
    <xdr:sp macro="" textlink="">
      <xdr:nvSpPr>
        <xdr:cNvPr id="95" name="n_1mainValue有形固定資産減価償却率">
          <a:extLst>
            <a:ext uri="{FF2B5EF4-FFF2-40B4-BE49-F238E27FC236}">
              <a16:creationId xmlns:a16="http://schemas.microsoft.com/office/drawing/2014/main" id="{67D6634D-E5C9-4EF3-952B-0BB4B67A07AF}"/>
            </a:ext>
          </a:extLst>
        </xdr:cNvPr>
        <xdr:cNvSpPr txBox="1"/>
      </xdr:nvSpPr>
      <xdr:spPr>
        <a:xfrm>
          <a:off x="3836044" y="5515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71984</xdr:rowOff>
    </xdr:from>
    <xdr:ext cx="405111" cy="259045"/>
    <xdr:sp macro="" textlink="">
      <xdr:nvSpPr>
        <xdr:cNvPr id="96" name="n_2mainValue有形固定資産減価償却率">
          <a:extLst>
            <a:ext uri="{FF2B5EF4-FFF2-40B4-BE49-F238E27FC236}">
              <a16:creationId xmlns:a16="http://schemas.microsoft.com/office/drawing/2014/main" id="{02B7C722-6822-40BC-9A96-AF19680FAF65}"/>
            </a:ext>
          </a:extLst>
        </xdr:cNvPr>
        <xdr:cNvSpPr txBox="1"/>
      </xdr:nvSpPr>
      <xdr:spPr>
        <a:xfrm>
          <a:off x="3086744" y="5472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71984</xdr:rowOff>
    </xdr:from>
    <xdr:ext cx="405111" cy="259045"/>
    <xdr:sp macro="" textlink="">
      <xdr:nvSpPr>
        <xdr:cNvPr id="97" name="n_3mainValue有形固定資産減価償却率">
          <a:extLst>
            <a:ext uri="{FF2B5EF4-FFF2-40B4-BE49-F238E27FC236}">
              <a16:creationId xmlns:a16="http://schemas.microsoft.com/office/drawing/2014/main" id="{C0C2B229-F39B-4DB3-84B7-58E405B810DC}"/>
            </a:ext>
          </a:extLst>
        </xdr:cNvPr>
        <xdr:cNvSpPr txBox="1"/>
      </xdr:nvSpPr>
      <xdr:spPr>
        <a:xfrm>
          <a:off x="2324744" y="5472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28804</xdr:rowOff>
    </xdr:from>
    <xdr:ext cx="405111" cy="259045"/>
    <xdr:sp macro="" textlink="">
      <xdr:nvSpPr>
        <xdr:cNvPr id="98" name="n_4mainValue有形固定資産減価償却率">
          <a:extLst>
            <a:ext uri="{FF2B5EF4-FFF2-40B4-BE49-F238E27FC236}">
              <a16:creationId xmlns:a16="http://schemas.microsoft.com/office/drawing/2014/main" id="{BAB32CA4-AD86-4A4E-B69F-D5F0F7532A74}"/>
            </a:ext>
          </a:extLst>
        </xdr:cNvPr>
        <xdr:cNvSpPr txBox="1"/>
      </xdr:nvSpPr>
      <xdr:spPr>
        <a:xfrm>
          <a:off x="1562744" y="54294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B31B8751-2CC6-410A-BC47-D50D6594B39F}"/>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3EE8C0FF-321B-49A7-8B97-CC02645E7FAF}"/>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2C878924-1D23-4E89-A54D-E92D4082E879}"/>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[ 651.7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68D2F4B4-AF53-4A8D-BE6A-9DCE5B178FFC}"/>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1415553B-B0A7-4501-93B2-0EDFB73B85E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12FF7163-961C-4C59-8E30-1E85F4921C07}"/>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1F4A79C1-368F-481F-8867-2528FA541F41}"/>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3D9FD0AD-236D-424F-B4C5-B40D492E8139}"/>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B2C7E4B3-A420-47DD-B005-B83FC167BFC3}"/>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182664D1-31DE-4717-B0AC-F42945F82A71}"/>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C8A24C03-24DF-4C16-AFFB-9CFB9179205F}"/>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C1971FB6-A40F-42E7-892D-0319597FA88C}"/>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8E801F3B-D0D3-4DB3-B4D2-FD1586CC3D73}"/>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合併特例債や臨時財政対策債の発行額が償還額より少なかったため、地方債残高が約</a:t>
          </a:r>
          <a:r>
            <a:rPr kumimoji="1" lang="en-US" altLang="ja-JP" sz="1100">
              <a:latin typeface="ＭＳ Ｐゴシック" panose="020B0600070205080204" pitchFamily="50" charset="-128"/>
              <a:ea typeface="ＭＳ Ｐゴシック" panose="020B0600070205080204" pitchFamily="50" charset="-128"/>
            </a:rPr>
            <a:t>3.5</a:t>
          </a:r>
          <a:r>
            <a:rPr kumimoji="1" lang="ja-JP" altLang="en-US" sz="1100">
              <a:latin typeface="ＭＳ Ｐゴシック" panose="020B0600070205080204" pitchFamily="50" charset="-128"/>
              <a:ea typeface="ＭＳ Ｐゴシック" panose="020B0600070205080204" pitchFamily="50" charset="-128"/>
            </a:rPr>
            <a:t>億円減少しているが、退職手当見込額の増加により債務償還比率は昨年度から</a:t>
          </a:r>
          <a:r>
            <a:rPr kumimoji="1" lang="en-US" altLang="ja-JP" sz="1100">
              <a:latin typeface="ＭＳ Ｐゴシック" panose="020B0600070205080204" pitchFamily="50" charset="-128"/>
              <a:ea typeface="ＭＳ Ｐゴシック" panose="020B0600070205080204" pitchFamily="50" charset="-128"/>
            </a:rPr>
            <a:t>1.7</a:t>
          </a:r>
          <a:r>
            <a:rPr kumimoji="1" lang="ja-JP" altLang="en-US" sz="1100">
              <a:latin typeface="ＭＳ Ｐゴシック" panose="020B0600070205080204" pitchFamily="50" charset="-128"/>
              <a:ea typeface="ＭＳ Ｐゴシック" panose="020B0600070205080204" pitchFamily="50" charset="-128"/>
            </a:rPr>
            <a:t>ポイントの増となっており、類似団体・全国・大分県平均ともに上回っている。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起債の大半は過疎・辺地対策事業債等、比較的有利な条件となっているが、今後も償還額以上の起債を極力行わないよう行財政運営に留意するとともに経常的経費の圧縮を進める。</a:t>
          </a: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5BB0E0F6-88D4-4651-9247-A7DF6C33A812}"/>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499EE1A8-933E-431B-BE38-F1C57E808A82}"/>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665B997D-83D4-4D15-AA4F-DE32E6DAF9EA}"/>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AC9AC9C6-5932-4EB1-8435-69156065CC67}"/>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7360D217-ECBD-4FFB-9A33-90D726831E28}"/>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35849E88-8DC1-4005-B1B0-462A05DD1E8B}"/>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4BD99615-7C63-4AB7-BF5C-B4B77188A3BD}"/>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0C666C58-E47A-4AE7-8F8A-DD5796332C5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4289E846-D101-4C90-B39D-B1845AA0BA58}"/>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5968F599-D0AE-423C-9940-3DCE7CD38146}"/>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2EA64E74-D61C-4281-8589-797669D16674}"/>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2CF4FFD8-0D01-41FC-BC49-5E43458A67A5}"/>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38CB23A8-6200-4962-9FD5-665B9ABDE4FA}"/>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B4EB888B-CD9F-45E0-8621-D3CAB5C4E007}"/>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8CB8FBBA-0B94-4FF7-87FC-A9ED99501386}"/>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73498</xdr:rowOff>
    </xdr:to>
    <xdr:cxnSp macro="">
      <xdr:nvCxnSpPr>
        <xdr:cNvPr id="127" name="直線コネクタ 126">
          <a:extLst>
            <a:ext uri="{FF2B5EF4-FFF2-40B4-BE49-F238E27FC236}">
              <a16:creationId xmlns:a16="http://schemas.microsoft.com/office/drawing/2014/main" id="{5FCF0112-EF59-4C3B-A1ED-07DBD55723A5}"/>
            </a:ext>
          </a:extLst>
        </xdr:cNvPr>
        <xdr:cNvCxnSpPr/>
      </xdr:nvCxnSpPr>
      <xdr:spPr>
        <a:xfrm flipV="1">
          <a:off x="14793595" y="5312833"/>
          <a:ext cx="1269" cy="1361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77325</xdr:rowOff>
    </xdr:from>
    <xdr:ext cx="560923" cy="259045"/>
    <xdr:sp macro="" textlink="">
      <xdr:nvSpPr>
        <xdr:cNvPr id="128" name="債務償還比率最小値テキスト">
          <a:extLst>
            <a:ext uri="{FF2B5EF4-FFF2-40B4-BE49-F238E27FC236}">
              <a16:creationId xmlns:a16="http://schemas.microsoft.com/office/drawing/2014/main" id="{A62C4D71-399E-407D-81E8-335B10648B7E}"/>
            </a:ext>
          </a:extLst>
        </xdr:cNvPr>
        <xdr:cNvSpPr txBox="1"/>
      </xdr:nvSpPr>
      <xdr:spPr>
        <a:xfrm>
          <a:off x="14846300" y="667815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73498</xdr:rowOff>
    </xdr:from>
    <xdr:to>
      <xdr:col>76</xdr:col>
      <xdr:colOff>111125</xdr:colOff>
      <xdr:row>34</xdr:row>
      <xdr:rowOff>73498</xdr:rowOff>
    </xdr:to>
    <xdr:cxnSp macro="">
      <xdr:nvCxnSpPr>
        <xdr:cNvPr id="129" name="直線コネクタ 128">
          <a:extLst>
            <a:ext uri="{FF2B5EF4-FFF2-40B4-BE49-F238E27FC236}">
              <a16:creationId xmlns:a16="http://schemas.microsoft.com/office/drawing/2014/main" id="{EE588B0A-8B06-4EA3-990A-41B1A772E3A6}"/>
            </a:ext>
          </a:extLst>
        </xdr:cNvPr>
        <xdr:cNvCxnSpPr/>
      </xdr:nvCxnSpPr>
      <xdr:spPr>
        <a:xfrm>
          <a:off x="14706600" y="6674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a:extLst>
            <a:ext uri="{FF2B5EF4-FFF2-40B4-BE49-F238E27FC236}">
              <a16:creationId xmlns:a16="http://schemas.microsoft.com/office/drawing/2014/main" id="{9082050A-86BC-49BB-A400-19C4636D3F47}"/>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a:extLst>
            <a:ext uri="{FF2B5EF4-FFF2-40B4-BE49-F238E27FC236}">
              <a16:creationId xmlns:a16="http://schemas.microsoft.com/office/drawing/2014/main" id="{4CDF01A7-04E8-479A-B033-1339C99A82AB}"/>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62205</xdr:rowOff>
    </xdr:from>
    <xdr:ext cx="469744" cy="259045"/>
    <xdr:sp macro="" textlink="">
      <xdr:nvSpPr>
        <xdr:cNvPr id="132" name="債務償還比率平均値テキスト">
          <a:extLst>
            <a:ext uri="{FF2B5EF4-FFF2-40B4-BE49-F238E27FC236}">
              <a16:creationId xmlns:a16="http://schemas.microsoft.com/office/drawing/2014/main" id="{9D506AA1-75A2-447E-8117-F7866FB760EC}"/>
            </a:ext>
          </a:extLst>
        </xdr:cNvPr>
        <xdr:cNvSpPr txBox="1"/>
      </xdr:nvSpPr>
      <xdr:spPr>
        <a:xfrm>
          <a:off x="14846300" y="58057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39328</xdr:rowOff>
    </xdr:from>
    <xdr:to>
      <xdr:col>76</xdr:col>
      <xdr:colOff>73025</xdr:colOff>
      <xdr:row>30</xdr:row>
      <xdr:rowOff>140928</xdr:rowOff>
    </xdr:to>
    <xdr:sp macro="" textlink="">
      <xdr:nvSpPr>
        <xdr:cNvPr id="133" name="フローチャート: 判断 132">
          <a:extLst>
            <a:ext uri="{FF2B5EF4-FFF2-40B4-BE49-F238E27FC236}">
              <a16:creationId xmlns:a16="http://schemas.microsoft.com/office/drawing/2014/main" id="{B5FBD6A8-0C7B-4C5B-B1FC-9AF1E80835A1}"/>
            </a:ext>
          </a:extLst>
        </xdr:cNvPr>
        <xdr:cNvSpPr/>
      </xdr:nvSpPr>
      <xdr:spPr>
        <a:xfrm>
          <a:off x="14744700" y="5954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32371</xdr:rowOff>
    </xdr:from>
    <xdr:to>
      <xdr:col>72</xdr:col>
      <xdr:colOff>123825</xdr:colOff>
      <xdr:row>30</xdr:row>
      <xdr:rowOff>133971</xdr:rowOff>
    </xdr:to>
    <xdr:sp macro="" textlink="">
      <xdr:nvSpPr>
        <xdr:cNvPr id="134" name="フローチャート: 判断 133">
          <a:extLst>
            <a:ext uri="{FF2B5EF4-FFF2-40B4-BE49-F238E27FC236}">
              <a16:creationId xmlns:a16="http://schemas.microsoft.com/office/drawing/2014/main" id="{DEBFC9D6-91D0-4D4A-B82F-D6807F4C4A62}"/>
            </a:ext>
          </a:extLst>
        </xdr:cNvPr>
        <xdr:cNvSpPr/>
      </xdr:nvSpPr>
      <xdr:spPr>
        <a:xfrm>
          <a:off x="14033500" y="5947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21336</xdr:rowOff>
    </xdr:from>
    <xdr:to>
      <xdr:col>68</xdr:col>
      <xdr:colOff>123825</xdr:colOff>
      <xdr:row>30</xdr:row>
      <xdr:rowOff>122936</xdr:rowOff>
    </xdr:to>
    <xdr:sp macro="" textlink="">
      <xdr:nvSpPr>
        <xdr:cNvPr id="135" name="フローチャート: 判断 134">
          <a:extLst>
            <a:ext uri="{FF2B5EF4-FFF2-40B4-BE49-F238E27FC236}">
              <a16:creationId xmlns:a16="http://schemas.microsoft.com/office/drawing/2014/main" id="{F90F9042-0A84-401B-8C2F-53789AA3AAA1}"/>
            </a:ext>
          </a:extLst>
        </xdr:cNvPr>
        <xdr:cNvSpPr/>
      </xdr:nvSpPr>
      <xdr:spPr>
        <a:xfrm>
          <a:off x="13271500" y="5936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133653</xdr:rowOff>
    </xdr:from>
    <xdr:to>
      <xdr:col>64</xdr:col>
      <xdr:colOff>123825</xdr:colOff>
      <xdr:row>30</xdr:row>
      <xdr:rowOff>63803</xdr:rowOff>
    </xdr:to>
    <xdr:sp macro="" textlink="">
      <xdr:nvSpPr>
        <xdr:cNvPr id="136" name="フローチャート: 判断 135">
          <a:extLst>
            <a:ext uri="{FF2B5EF4-FFF2-40B4-BE49-F238E27FC236}">
              <a16:creationId xmlns:a16="http://schemas.microsoft.com/office/drawing/2014/main" id="{D3311980-06D3-482F-8B1C-7424A129AE59}"/>
            </a:ext>
          </a:extLst>
        </xdr:cNvPr>
        <xdr:cNvSpPr/>
      </xdr:nvSpPr>
      <xdr:spPr>
        <a:xfrm>
          <a:off x="12509500" y="5877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147638</xdr:rowOff>
    </xdr:from>
    <xdr:to>
      <xdr:col>60</xdr:col>
      <xdr:colOff>123825</xdr:colOff>
      <xdr:row>31</xdr:row>
      <xdr:rowOff>77788</xdr:rowOff>
    </xdr:to>
    <xdr:sp macro="" textlink="">
      <xdr:nvSpPr>
        <xdr:cNvPr id="137" name="フローチャート: 判断 136">
          <a:extLst>
            <a:ext uri="{FF2B5EF4-FFF2-40B4-BE49-F238E27FC236}">
              <a16:creationId xmlns:a16="http://schemas.microsoft.com/office/drawing/2014/main" id="{431B7B4C-FF94-4EAA-9962-F8A57BEFC4D6}"/>
            </a:ext>
          </a:extLst>
        </xdr:cNvPr>
        <xdr:cNvSpPr/>
      </xdr:nvSpPr>
      <xdr:spPr>
        <a:xfrm>
          <a:off x="11747500" y="6062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E7044BA5-727D-4B10-A05F-5CD2A410943A}"/>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F335688E-0931-4B2E-8B46-B81376AF2C96}"/>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70965096-87BF-4190-ACE8-1368754AE2D4}"/>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E1A2B1DE-02CE-4B45-A64E-78CD37C7939B}"/>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73080586-92AA-4E4F-833F-1F15102946E5}"/>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128686</xdr:rowOff>
    </xdr:from>
    <xdr:to>
      <xdr:col>76</xdr:col>
      <xdr:colOff>73025</xdr:colOff>
      <xdr:row>31</xdr:row>
      <xdr:rowOff>58836</xdr:rowOff>
    </xdr:to>
    <xdr:sp macro="" textlink="">
      <xdr:nvSpPr>
        <xdr:cNvPr id="143" name="楕円 142">
          <a:extLst>
            <a:ext uri="{FF2B5EF4-FFF2-40B4-BE49-F238E27FC236}">
              <a16:creationId xmlns:a16="http://schemas.microsoft.com/office/drawing/2014/main" id="{BF61865C-1143-4318-A08E-94186E6D3EAC}"/>
            </a:ext>
          </a:extLst>
        </xdr:cNvPr>
        <xdr:cNvSpPr/>
      </xdr:nvSpPr>
      <xdr:spPr>
        <a:xfrm>
          <a:off x="14744700" y="6043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107113</xdr:rowOff>
    </xdr:from>
    <xdr:ext cx="469744" cy="259045"/>
    <xdr:sp macro="" textlink="">
      <xdr:nvSpPr>
        <xdr:cNvPr id="144" name="債務償還比率該当値テキスト">
          <a:extLst>
            <a:ext uri="{FF2B5EF4-FFF2-40B4-BE49-F238E27FC236}">
              <a16:creationId xmlns:a16="http://schemas.microsoft.com/office/drawing/2014/main" id="{2A254238-1BCA-4583-9EC0-1CE5A1821972}"/>
            </a:ext>
          </a:extLst>
        </xdr:cNvPr>
        <xdr:cNvSpPr txBox="1"/>
      </xdr:nvSpPr>
      <xdr:spPr>
        <a:xfrm>
          <a:off x="14846300" y="6022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126647</xdr:rowOff>
    </xdr:from>
    <xdr:to>
      <xdr:col>72</xdr:col>
      <xdr:colOff>123825</xdr:colOff>
      <xdr:row>31</xdr:row>
      <xdr:rowOff>56797</xdr:rowOff>
    </xdr:to>
    <xdr:sp macro="" textlink="">
      <xdr:nvSpPr>
        <xdr:cNvPr id="145" name="楕円 144">
          <a:extLst>
            <a:ext uri="{FF2B5EF4-FFF2-40B4-BE49-F238E27FC236}">
              <a16:creationId xmlns:a16="http://schemas.microsoft.com/office/drawing/2014/main" id="{8CBE0865-E288-44FC-B611-4CDEC0B74B0B}"/>
            </a:ext>
          </a:extLst>
        </xdr:cNvPr>
        <xdr:cNvSpPr/>
      </xdr:nvSpPr>
      <xdr:spPr>
        <a:xfrm>
          <a:off x="14033500" y="6041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5997</xdr:rowOff>
    </xdr:from>
    <xdr:to>
      <xdr:col>76</xdr:col>
      <xdr:colOff>22225</xdr:colOff>
      <xdr:row>31</xdr:row>
      <xdr:rowOff>8036</xdr:rowOff>
    </xdr:to>
    <xdr:cxnSp macro="">
      <xdr:nvCxnSpPr>
        <xdr:cNvPr id="146" name="直線コネクタ 145">
          <a:extLst>
            <a:ext uri="{FF2B5EF4-FFF2-40B4-BE49-F238E27FC236}">
              <a16:creationId xmlns:a16="http://schemas.microsoft.com/office/drawing/2014/main" id="{2EB2BF1E-4E21-4642-B025-207E712BD520}"/>
            </a:ext>
          </a:extLst>
        </xdr:cNvPr>
        <xdr:cNvCxnSpPr/>
      </xdr:nvCxnSpPr>
      <xdr:spPr>
        <a:xfrm>
          <a:off x="14084300" y="6092472"/>
          <a:ext cx="711200" cy="2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7373</xdr:rowOff>
    </xdr:from>
    <xdr:to>
      <xdr:col>68</xdr:col>
      <xdr:colOff>123825</xdr:colOff>
      <xdr:row>31</xdr:row>
      <xdr:rowOff>108973</xdr:rowOff>
    </xdr:to>
    <xdr:sp macro="" textlink="">
      <xdr:nvSpPr>
        <xdr:cNvPr id="147" name="楕円 146">
          <a:extLst>
            <a:ext uri="{FF2B5EF4-FFF2-40B4-BE49-F238E27FC236}">
              <a16:creationId xmlns:a16="http://schemas.microsoft.com/office/drawing/2014/main" id="{A14027A0-8BD3-4716-A238-CA98021B662B}"/>
            </a:ext>
          </a:extLst>
        </xdr:cNvPr>
        <xdr:cNvSpPr/>
      </xdr:nvSpPr>
      <xdr:spPr>
        <a:xfrm>
          <a:off x="13271500" y="6093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5997</xdr:rowOff>
    </xdr:from>
    <xdr:to>
      <xdr:col>72</xdr:col>
      <xdr:colOff>73025</xdr:colOff>
      <xdr:row>31</xdr:row>
      <xdr:rowOff>58173</xdr:rowOff>
    </xdr:to>
    <xdr:cxnSp macro="">
      <xdr:nvCxnSpPr>
        <xdr:cNvPr id="148" name="直線コネクタ 147">
          <a:extLst>
            <a:ext uri="{FF2B5EF4-FFF2-40B4-BE49-F238E27FC236}">
              <a16:creationId xmlns:a16="http://schemas.microsoft.com/office/drawing/2014/main" id="{43ED9AB5-2A74-49CD-A029-736AF380C418}"/>
            </a:ext>
          </a:extLst>
        </xdr:cNvPr>
        <xdr:cNvCxnSpPr/>
      </xdr:nvCxnSpPr>
      <xdr:spPr>
        <a:xfrm flipV="1">
          <a:off x="13322300" y="6092472"/>
          <a:ext cx="762000" cy="52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144568</xdr:rowOff>
    </xdr:from>
    <xdr:to>
      <xdr:col>64</xdr:col>
      <xdr:colOff>123825</xdr:colOff>
      <xdr:row>30</xdr:row>
      <xdr:rowOff>74718</xdr:rowOff>
    </xdr:to>
    <xdr:sp macro="" textlink="">
      <xdr:nvSpPr>
        <xdr:cNvPr id="149" name="楕円 148">
          <a:extLst>
            <a:ext uri="{FF2B5EF4-FFF2-40B4-BE49-F238E27FC236}">
              <a16:creationId xmlns:a16="http://schemas.microsoft.com/office/drawing/2014/main" id="{1DF12CD6-B0EE-4C50-A4DE-52204164EA19}"/>
            </a:ext>
          </a:extLst>
        </xdr:cNvPr>
        <xdr:cNvSpPr/>
      </xdr:nvSpPr>
      <xdr:spPr>
        <a:xfrm>
          <a:off x="12509500" y="5888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23918</xdr:rowOff>
    </xdr:from>
    <xdr:to>
      <xdr:col>68</xdr:col>
      <xdr:colOff>73025</xdr:colOff>
      <xdr:row>31</xdr:row>
      <xdr:rowOff>58173</xdr:rowOff>
    </xdr:to>
    <xdr:cxnSp macro="">
      <xdr:nvCxnSpPr>
        <xdr:cNvPr id="150" name="直線コネクタ 149">
          <a:extLst>
            <a:ext uri="{FF2B5EF4-FFF2-40B4-BE49-F238E27FC236}">
              <a16:creationId xmlns:a16="http://schemas.microsoft.com/office/drawing/2014/main" id="{84C92455-C652-4B5C-98E9-C2B99C9C6E6B}"/>
            </a:ext>
          </a:extLst>
        </xdr:cNvPr>
        <xdr:cNvCxnSpPr/>
      </xdr:nvCxnSpPr>
      <xdr:spPr>
        <a:xfrm>
          <a:off x="12560300" y="5938943"/>
          <a:ext cx="762000" cy="205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170307</xdr:rowOff>
    </xdr:from>
    <xdr:to>
      <xdr:col>60</xdr:col>
      <xdr:colOff>123825</xdr:colOff>
      <xdr:row>31</xdr:row>
      <xdr:rowOff>100457</xdr:rowOff>
    </xdr:to>
    <xdr:sp macro="" textlink="">
      <xdr:nvSpPr>
        <xdr:cNvPr id="151" name="楕円 150">
          <a:extLst>
            <a:ext uri="{FF2B5EF4-FFF2-40B4-BE49-F238E27FC236}">
              <a16:creationId xmlns:a16="http://schemas.microsoft.com/office/drawing/2014/main" id="{1A5F6656-87E7-4087-AD57-AF21219D48CC}"/>
            </a:ext>
          </a:extLst>
        </xdr:cNvPr>
        <xdr:cNvSpPr/>
      </xdr:nvSpPr>
      <xdr:spPr>
        <a:xfrm>
          <a:off x="11747500" y="6085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23918</xdr:rowOff>
    </xdr:from>
    <xdr:to>
      <xdr:col>64</xdr:col>
      <xdr:colOff>73025</xdr:colOff>
      <xdr:row>31</xdr:row>
      <xdr:rowOff>49657</xdr:rowOff>
    </xdr:to>
    <xdr:cxnSp macro="">
      <xdr:nvCxnSpPr>
        <xdr:cNvPr id="152" name="直線コネクタ 151">
          <a:extLst>
            <a:ext uri="{FF2B5EF4-FFF2-40B4-BE49-F238E27FC236}">
              <a16:creationId xmlns:a16="http://schemas.microsoft.com/office/drawing/2014/main" id="{12332FF2-A5EA-4007-82EC-ADA1EAD312BA}"/>
            </a:ext>
          </a:extLst>
        </xdr:cNvPr>
        <xdr:cNvCxnSpPr/>
      </xdr:nvCxnSpPr>
      <xdr:spPr>
        <a:xfrm flipV="1">
          <a:off x="11798300" y="5938943"/>
          <a:ext cx="762000" cy="197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150498</xdr:rowOff>
    </xdr:from>
    <xdr:ext cx="469744" cy="259045"/>
    <xdr:sp macro="" textlink="">
      <xdr:nvSpPr>
        <xdr:cNvPr id="153" name="n_1aveValue債務償還比率">
          <a:extLst>
            <a:ext uri="{FF2B5EF4-FFF2-40B4-BE49-F238E27FC236}">
              <a16:creationId xmlns:a16="http://schemas.microsoft.com/office/drawing/2014/main" id="{B8FAC133-AD03-4AC3-A887-E1C542FC9E67}"/>
            </a:ext>
          </a:extLst>
        </xdr:cNvPr>
        <xdr:cNvSpPr txBox="1"/>
      </xdr:nvSpPr>
      <xdr:spPr>
        <a:xfrm>
          <a:off x="13836727" y="5722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139463</xdr:rowOff>
    </xdr:from>
    <xdr:ext cx="469744" cy="259045"/>
    <xdr:sp macro="" textlink="">
      <xdr:nvSpPr>
        <xdr:cNvPr id="154" name="n_2aveValue債務償還比率">
          <a:extLst>
            <a:ext uri="{FF2B5EF4-FFF2-40B4-BE49-F238E27FC236}">
              <a16:creationId xmlns:a16="http://schemas.microsoft.com/office/drawing/2014/main" id="{4C620F6C-306F-442B-B6B7-0589BA6C2CA2}"/>
            </a:ext>
          </a:extLst>
        </xdr:cNvPr>
        <xdr:cNvSpPr txBox="1"/>
      </xdr:nvSpPr>
      <xdr:spPr>
        <a:xfrm>
          <a:off x="13087427" y="5711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80330</xdr:rowOff>
    </xdr:from>
    <xdr:ext cx="469744" cy="259045"/>
    <xdr:sp macro="" textlink="">
      <xdr:nvSpPr>
        <xdr:cNvPr id="155" name="n_3aveValue債務償還比率">
          <a:extLst>
            <a:ext uri="{FF2B5EF4-FFF2-40B4-BE49-F238E27FC236}">
              <a16:creationId xmlns:a16="http://schemas.microsoft.com/office/drawing/2014/main" id="{8A6F6EFF-BB38-4287-ABDF-361588242A32}"/>
            </a:ext>
          </a:extLst>
        </xdr:cNvPr>
        <xdr:cNvSpPr txBox="1"/>
      </xdr:nvSpPr>
      <xdr:spPr>
        <a:xfrm>
          <a:off x="12325427" y="5652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94315</xdr:rowOff>
    </xdr:from>
    <xdr:ext cx="469744" cy="259045"/>
    <xdr:sp macro="" textlink="">
      <xdr:nvSpPr>
        <xdr:cNvPr id="156" name="n_4aveValue債務償還比率">
          <a:extLst>
            <a:ext uri="{FF2B5EF4-FFF2-40B4-BE49-F238E27FC236}">
              <a16:creationId xmlns:a16="http://schemas.microsoft.com/office/drawing/2014/main" id="{83013FD2-FD5C-4E73-8E58-EB957A09B54A}"/>
            </a:ext>
          </a:extLst>
        </xdr:cNvPr>
        <xdr:cNvSpPr txBox="1"/>
      </xdr:nvSpPr>
      <xdr:spPr>
        <a:xfrm>
          <a:off x="11563427" y="5837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47924</xdr:rowOff>
    </xdr:from>
    <xdr:ext cx="469744" cy="259045"/>
    <xdr:sp macro="" textlink="">
      <xdr:nvSpPr>
        <xdr:cNvPr id="157" name="n_1mainValue債務償還比率">
          <a:extLst>
            <a:ext uri="{FF2B5EF4-FFF2-40B4-BE49-F238E27FC236}">
              <a16:creationId xmlns:a16="http://schemas.microsoft.com/office/drawing/2014/main" id="{16E725F9-3FC5-4498-B93A-C43F4E1D6D1B}"/>
            </a:ext>
          </a:extLst>
        </xdr:cNvPr>
        <xdr:cNvSpPr txBox="1"/>
      </xdr:nvSpPr>
      <xdr:spPr>
        <a:xfrm>
          <a:off x="13836727" y="6134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100100</xdr:rowOff>
    </xdr:from>
    <xdr:ext cx="469744" cy="259045"/>
    <xdr:sp macro="" textlink="">
      <xdr:nvSpPr>
        <xdr:cNvPr id="158" name="n_2mainValue債務償還比率">
          <a:extLst>
            <a:ext uri="{FF2B5EF4-FFF2-40B4-BE49-F238E27FC236}">
              <a16:creationId xmlns:a16="http://schemas.microsoft.com/office/drawing/2014/main" id="{C8BD667B-5D97-4E6A-8CB4-1A7825D90E5F}"/>
            </a:ext>
          </a:extLst>
        </xdr:cNvPr>
        <xdr:cNvSpPr txBox="1"/>
      </xdr:nvSpPr>
      <xdr:spPr>
        <a:xfrm>
          <a:off x="13087427" y="6186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65845</xdr:rowOff>
    </xdr:from>
    <xdr:ext cx="469744" cy="259045"/>
    <xdr:sp macro="" textlink="">
      <xdr:nvSpPr>
        <xdr:cNvPr id="159" name="n_3mainValue債務償還比率">
          <a:extLst>
            <a:ext uri="{FF2B5EF4-FFF2-40B4-BE49-F238E27FC236}">
              <a16:creationId xmlns:a16="http://schemas.microsoft.com/office/drawing/2014/main" id="{828340C7-A8E7-4D31-B160-3E43429EF797}"/>
            </a:ext>
          </a:extLst>
        </xdr:cNvPr>
        <xdr:cNvSpPr txBox="1"/>
      </xdr:nvSpPr>
      <xdr:spPr>
        <a:xfrm>
          <a:off x="12325427" y="5980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91584</xdr:rowOff>
    </xdr:from>
    <xdr:ext cx="469744" cy="259045"/>
    <xdr:sp macro="" textlink="">
      <xdr:nvSpPr>
        <xdr:cNvPr id="160" name="n_4mainValue債務償還比率">
          <a:extLst>
            <a:ext uri="{FF2B5EF4-FFF2-40B4-BE49-F238E27FC236}">
              <a16:creationId xmlns:a16="http://schemas.microsoft.com/office/drawing/2014/main" id="{B83B5CC9-3866-49AF-891C-E0DB4E48BC96}"/>
            </a:ext>
          </a:extLst>
        </xdr:cNvPr>
        <xdr:cNvSpPr txBox="1"/>
      </xdr:nvSpPr>
      <xdr:spPr>
        <a:xfrm>
          <a:off x="11563427" y="6178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C3CD8FF0-5D69-4F08-9842-406CF49BEE55}"/>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28DCE365-D14E-4E12-8442-8F678CB8C328}"/>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8D7B0351-F452-4DC4-B7FE-664CA307B149}"/>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A13D0D33-A91B-4399-8BF7-EB2DF2B6ACB7}"/>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9FE72171-9D01-4A45-80D3-3B959E9F9815}"/>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2717B95C-F876-4506-9BD8-F2A57A96B4C6}"/>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ABBC518-12A9-4B99-AFAD-551897CE64C4}"/>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52B8C03-BA38-4A23-BE49-025DA2192B59}"/>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A344334C-13D8-446B-A23A-33CA4564E058}"/>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ABFEA48-46AF-4B7E-A3B3-A40D19610704}"/>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大分県由布市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BE30529-B471-46DA-B343-F2857F45DEC2}"/>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1D14617-FFB8-4796-8700-B13E3D27BAC6}"/>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E13C87F-EC44-449D-BC4E-EEDA22A91432}"/>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419B488-F999-440F-BEF4-BE212F9B57E9}"/>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44D9A4A-7DDD-415C-844E-A653AEA7BBBC}"/>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F396B34-C05F-4B19-85A7-B9CA852BF667}"/>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33,521
32,748
319.32
24,724,912
23,687,428
658,684
11,556,888
20,742,090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707726E-5311-4621-8FF2-59B314BF6AC7}"/>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BDD3E67-C1FE-4B69-B4AA-DFB47BF2ED04}"/>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E2C8696-A7BC-4FD2-BE31-7E9B16BC9D2A}"/>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7.4
36.9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42FBA2E-2CD3-40D2-8FD9-8F671239FFC4}"/>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82E40ED-5CE8-4779-8DA3-298B14981425}"/>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5DB3BC9D-4282-484B-9FAB-42612DCC2209}"/>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65F7F8D-1CF5-4559-8337-569FFD95C10C}"/>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CA86FAF-6515-4AC1-A760-CFA308C4AC9A}"/>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1D4F7992-6C6D-4982-8EFA-A1CDC3E2EA02}"/>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D08F4FA-7A24-4E36-B975-702E362DC337}"/>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C906B2C-5C1D-45A0-8199-1765162A5876}"/>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F23987D9-4CBB-4387-8CA5-BC1F81320643}"/>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EC862FD-674E-476A-A68E-2C82BF46D0AD}"/>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3E70F1A-09D2-4F09-A064-2438204BD1DC}"/>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B1A79A5-74F4-4696-8D94-5297C8D29BA7}"/>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E0CF625-5C3C-40BE-893B-CFD33F050C69}"/>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AA95499-9C48-4EC1-B7F7-9850B86D3FFF}"/>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D862575F-A6C9-4B65-A95B-4CDF38668F32}"/>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2DF018B-5BC2-42A4-8EA3-10F94D4B16F4}"/>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62BA2BDC-C56A-45EC-9A29-F020E6BC2A48}"/>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57C1BD5-56A0-47F5-8199-0DF4D9532961}"/>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91ACF34-95DF-4B44-A462-CBC727027AD6}"/>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71EE44AC-3895-4951-A622-A430E3296A6B}"/>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6E06088-F143-46EE-8B85-1095A4E78289}"/>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DF42777-D8A3-499D-A96D-92E6DF0B53E5}"/>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C8BCB56-FE48-4850-AFE4-87AE61512EEF}"/>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93B90A4C-5168-4981-95CF-2A613BBB7C1E}"/>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CD8C798-C3C3-4FA5-B8B2-CB3B56C6D438}"/>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6F44AFA-4EF6-4E72-950F-3C00558908D8}"/>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3FA16907-8A73-4EDA-B38B-52535E9AF874}"/>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7F5EBE5-07A6-41F8-AFE4-F16363F696FF}"/>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35D14AD0-0E31-4358-8C86-C634616C00A5}"/>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237CFDD7-742E-414E-9DA3-29935F13AA7F}"/>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9186649B-9A35-45D3-8F31-7981CAF95891}"/>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B8A954A6-77F1-4FCA-8496-E46B5BA089E1}"/>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90C7806F-7C1D-41B9-B4A1-72B537C5809E}"/>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A5BC36B9-6390-4F3F-B6AC-E2CD94557323}"/>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16EBB4A4-56A7-4CAD-8F3B-EAC4F8F2C59E}"/>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EB958173-DDB4-4C51-9FB7-3FF9AE37E9F5}"/>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6F898BB5-0D7D-4B39-897A-E24EED4167DA}"/>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1B431A78-6C45-4B19-AF51-C87C6DDCEE82}"/>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695E2D18-7422-4C30-A3FC-0B9D10F88865}"/>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89630680-969F-4140-840C-BBED78F8E0E4}"/>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78486</xdr:rowOff>
    </xdr:from>
    <xdr:to>
      <xdr:col>24</xdr:col>
      <xdr:colOff>62865</xdr:colOff>
      <xdr:row>41</xdr:row>
      <xdr:rowOff>73914</xdr:rowOff>
    </xdr:to>
    <xdr:cxnSp macro="">
      <xdr:nvCxnSpPr>
        <xdr:cNvPr id="55" name="直線コネクタ 54">
          <a:extLst>
            <a:ext uri="{FF2B5EF4-FFF2-40B4-BE49-F238E27FC236}">
              <a16:creationId xmlns:a16="http://schemas.microsoft.com/office/drawing/2014/main" id="{731A69F2-7471-4AE6-AEA6-52AD755C2FB4}"/>
            </a:ext>
          </a:extLst>
        </xdr:cNvPr>
        <xdr:cNvCxnSpPr/>
      </xdr:nvCxnSpPr>
      <xdr:spPr>
        <a:xfrm flipV="1">
          <a:off x="4634865" y="5736336"/>
          <a:ext cx="0" cy="1367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77741</xdr:rowOff>
    </xdr:from>
    <xdr:ext cx="405111" cy="259045"/>
    <xdr:sp macro="" textlink="">
      <xdr:nvSpPr>
        <xdr:cNvPr id="56" name="【道路】&#10;有形固定資産減価償却率最小値テキスト">
          <a:extLst>
            <a:ext uri="{FF2B5EF4-FFF2-40B4-BE49-F238E27FC236}">
              <a16:creationId xmlns:a16="http://schemas.microsoft.com/office/drawing/2014/main" id="{FE647053-C4A3-4D68-9003-EDE54AFAEC3D}"/>
            </a:ext>
          </a:extLst>
        </xdr:cNvPr>
        <xdr:cNvSpPr txBox="1"/>
      </xdr:nvSpPr>
      <xdr:spPr>
        <a:xfrm>
          <a:off x="4673600" y="7107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73914</xdr:rowOff>
    </xdr:from>
    <xdr:to>
      <xdr:col>24</xdr:col>
      <xdr:colOff>152400</xdr:colOff>
      <xdr:row>41</xdr:row>
      <xdr:rowOff>73914</xdr:rowOff>
    </xdr:to>
    <xdr:cxnSp macro="">
      <xdr:nvCxnSpPr>
        <xdr:cNvPr id="57" name="直線コネクタ 56">
          <a:extLst>
            <a:ext uri="{FF2B5EF4-FFF2-40B4-BE49-F238E27FC236}">
              <a16:creationId xmlns:a16="http://schemas.microsoft.com/office/drawing/2014/main" id="{2C152DE5-EA2A-4BA4-B020-8FE374D6E7AD}"/>
            </a:ext>
          </a:extLst>
        </xdr:cNvPr>
        <xdr:cNvCxnSpPr/>
      </xdr:nvCxnSpPr>
      <xdr:spPr>
        <a:xfrm>
          <a:off x="4546600" y="7103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25163</xdr:rowOff>
    </xdr:from>
    <xdr:ext cx="405111" cy="259045"/>
    <xdr:sp macro="" textlink="">
      <xdr:nvSpPr>
        <xdr:cNvPr id="58" name="【道路】&#10;有形固定資産減価償却率最大値テキスト">
          <a:extLst>
            <a:ext uri="{FF2B5EF4-FFF2-40B4-BE49-F238E27FC236}">
              <a16:creationId xmlns:a16="http://schemas.microsoft.com/office/drawing/2014/main" id="{6A0D4CF1-86A3-4953-8BF3-A25929133DF6}"/>
            </a:ext>
          </a:extLst>
        </xdr:cNvPr>
        <xdr:cNvSpPr txBox="1"/>
      </xdr:nvSpPr>
      <xdr:spPr>
        <a:xfrm>
          <a:off x="4673600" y="5511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78486</xdr:rowOff>
    </xdr:from>
    <xdr:to>
      <xdr:col>24</xdr:col>
      <xdr:colOff>152400</xdr:colOff>
      <xdr:row>33</xdr:row>
      <xdr:rowOff>78486</xdr:rowOff>
    </xdr:to>
    <xdr:cxnSp macro="">
      <xdr:nvCxnSpPr>
        <xdr:cNvPr id="59" name="直線コネクタ 58">
          <a:extLst>
            <a:ext uri="{FF2B5EF4-FFF2-40B4-BE49-F238E27FC236}">
              <a16:creationId xmlns:a16="http://schemas.microsoft.com/office/drawing/2014/main" id="{509F8774-C8E9-4E9A-AA7B-5AE48409CC40}"/>
            </a:ext>
          </a:extLst>
        </xdr:cNvPr>
        <xdr:cNvCxnSpPr/>
      </xdr:nvCxnSpPr>
      <xdr:spPr>
        <a:xfrm>
          <a:off x="4546600" y="5736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59707</xdr:rowOff>
    </xdr:from>
    <xdr:ext cx="405111" cy="259045"/>
    <xdr:sp macro="" textlink="">
      <xdr:nvSpPr>
        <xdr:cNvPr id="60" name="【道路】&#10;有形固定資産減価償却率平均値テキスト">
          <a:extLst>
            <a:ext uri="{FF2B5EF4-FFF2-40B4-BE49-F238E27FC236}">
              <a16:creationId xmlns:a16="http://schemas.microsoft.com/office/drawing/2014/main" id="{E4BEFA70-5A81-42F1-BA8E-1A9140258CA4}"/>
            </a:ext>
          </a:extLst>
        </xdr:cNvPr>
        <xdr:cNvSpPr txBox="1"/>
      </xdr:nvSpPr>
      <xdr:spPr>
        <a:xfrm>
          <a:off x="4673600" y="62319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36830</xdr:rowOff>
    </xdr:from>
    <xdr:to>
      <xdr:col>24</xdr:col>
      <xdr:colOff>114300</xdr:colOff>
      <xdr:row>37</xdr:row>
      <xdr:rowOff>138430</xdr:rowOff>
    </xdr:to>
    <xdr:sp macro="" textlink="">
      <xdr:nvSpPr>
        <xdr:cNvPr id="61" name="フローチャート: 判断 60">
          <a:extLst>
            <a:ext uri="{FF2B5EF4-FFF2-40B4-BE49-F238E27FC236}">
              <a16:creationId xmlns:a16="http://schemas.microsoft.com/office/drawing/2014/main" id="{0C109854-0C22-4B5A-A04E-EC5925B4164E}"/>
            </a:ext>
          </a:extLst>
        </xdr:cNvPr>
        <xdr:cNvSpPr/>
      </xdr:nvSpPr>
      <xdr:spPr>
        <a:xfrm>
          <a:off x="4584700" y="638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7112</xdr:rowOff>
    </xdr:from>
    <xdr:to>
      <xdr:col>20</xdr:col>
      <xdr:colOff>38100</xdr:colOff>
      <xdr:row>37</xdr:row>
      <xdr:rowOff>108712</xdr:rowOff>
    </xdr:to>
    <xdr:sp macro="" textlink="">
      <xdr:nvSpPr>
        <xdr:cNvPr id="62" name="フローチャート: 判断 61">
          <a:extLst>
            <a:ext uri="{FF2B5EF4-FFF2-40B4-BE49-F238E27FC236}">
              <a16:creationId xmlns:a16="http://schemas.microsoft.com/office/drawing/2014/main" id="{AB404FC2-A8E8-408D-A208-FC7531462B35}"/>
            </a:ext>
          </a:extLst>
        </xdr:cNvPr>
        <xdr:cNvSpPr/>
      </xdr:nvSpPr>
      <xdr:spPr>
        <a:xfrm>
          <a:off x="3746500" y="6350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137414</xdr:rowOff>
    </xdr:from>
    <xdr:to>
      <xdr:col>15</xdr:col>
      <xdr:colOff>101600</xdr:colOff>
      <xdr:row>37</xdr:row>
      <xdr:rowOff>67564</xdr:rowOff>
    </xdr:to>
    <xdr:sp macro="" textlink="">
      <xdr:nvSpPr>
        <xdr:cNvPr id="63" name="フローチャート: 判断 62">
          <a:extLst>
            <a:ext uri="{FF2B5EF4-FFF2-40B4-BE49-F238E27FC236}">
              <a16:creationId xmlns:a16="http://schemas.microsoft.com/office/drawing/2014/main" id="{83FA4552-3522-41EB-82DA-408BD1784D8A}"/>
            </a:ext>
          </a:extLst>
        </xdr:cNvPr>
        <xdr:cNvSpPr/>
      </xdr:nvSpPr>
      <xdr:spPr>
        <a:xfrm>
          <a:off x="2857500" y="6309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109982</xdr:rowOff>
    </xdr:from>
    <xdr:to>
      <xdr:col>10</xdr:col>
      <xdr:colOff>165100</xdr:colOff>
      <xdr:row>37</xdr:row>
      <xdr:rowOff>40132</xdr:rowOff>
    </xdr:to>
    <xdr:sp macro="" textlink="">
      <xdr:nvSpPr>
        <xdr:cNvPr id="64" name="フローチャート: 判断 63">
          <a:extLst>
            <a:ext uri="{FF2B5EF4-FFF2-40B4-BE49-F238E27FC236}">
              <a16:creationId xmlns:a16="http://schemas.microsoft.com/office/drawing/2014/main" id="{01C136C3-3437-4C36-8F8D-8A039A80BC85}"/>
            </a:ext>
          </a:extLst>
        </xdr:cNvPr>
        <xdr:cNvSpPr/>
      </xdr:nvSpPr>
      <xdr:spPr>
        <a:xfrm>
          <a:off x="1968500" y="628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87122</xdr:rowOff>
    </xdr:from>
    <xdr:to>
      <xdr:col>6</xdr:col>
      <xdr:colOff>38100</xdr:colOff>
      <xdr:row>37</xdr:row>
      <xdr:rowOff>17272</xdr:rowOff>
    </xdr:to>
    <xdr:sp macro="" textlink="">
      <xdr:nvSpPr>
        <xdr:cNvPr id="65" name="フローチャート: 判断 64">
          <a:extLst>
            <a:ext uri="{FF2B5EF4-FFF2-40B4-BE49-F238E27FC236}">
              <a16:creationId xmlns:a16="http://schemas.microsoft.com/office/drawing/2014/main" id="{92B9A4E6-86AB-47CF-A72C-7A9A09C499DF}"/>
            </a:ext>
          </a:extLst>
        </xdr:cNvPr>
        <xdr:cNvSpPr/>
      </xdr:nvSpPr>
      <xdr:spPr>
        <a:xfrm>
          <a:off x="1079500" y="6259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F075436E-259C-4B63-894B-97CFFCFC4986}"/>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4CF6DD26-FE99-4E2A-AAE9-483412304B61}"/>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5FCBA355-F568-445A-8657-406DE68EE3A5}"/>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FF385839-2D33-4066-B0D8-698A0B7FCAFE}"/>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7ACF7720-6B70-45D6-A363-550E42C16EC8}"/>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91694</xdr:rowOff>
    </xdr:from>
    <xdr:to>
      <xdr:col>24</xdr:col>
      <xdr:colOff>114300</xdr:colOff>
      <xdr:row>38</xdr:row>
      <xdr:rowOff>21844</xdr:rowOff>
    </xdr:to>
    <xdr:sp macro="" textlink="">
      <xdr:nvSpPr>
        <xdr:cNvPr id="71" name="楕円 70">
          <a:extLst>
            <a:ext uri="{FF2B5EF4-FFF2-40B4-BE49-F238E27FC236}">
              <a16:creationId xmlns:a16="http://schemas.microsoft.com/office/drawing/2014/main" id="{491BE0CC-6103-432F-8F54-170B781FAF07}"/>
            </a:ext>
          </a:extLst>
        </xdr:cNvPr>
        <xdr:cNvSpPr/>
      </xdr:nvSpPr>
      <xdr:spPr>
        <a:xfrm>
          <a:off x="4584700" y="6435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70121</xdr:rowOff>
    </xdr:from>
    <xdr:ext cx="405111" cy="259045"/>
    <xdr:sp macro="" textlink="">
      <xdr:nvSpPr>
        <xdr:cNvPr id="72" name="【道路】&#10;有形固定資産減価償却率該当値テキスト">
          <a:extLst>
            <a:ext uri="{FF2B5EF4-FFF2-40B4-BE49-F238E27FC236}">
              <a16:creationId xmlns:a16="http://schemas.microsoft.com/office/drawing/2014/main" id="{EAE9BD61-8313-4211-8725-9A2003C10BBE}"/>
            </a:ext>
          </a:extLst>
        </xdr:cNvPr>
        <xdr:cNvSpPr txBox="1"/>
      </xdr:nvSpPr>
      <xdr:spPr>
        <a:xfrm>
          <a:off x="4673600" y="64137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73406</xdr:rowOff>
    </xdr:from>
    <xdr:to>
      <xdr:col>20</xdr:col>
      <xdr:colOff>38100</xdr:colOff>
      <xdr:row>38</xdr:row>
      <xdr:rowOff>3556</xdr:rowOff>
    </xdr:to>
    <xdr:sp macro="" textlink="">
      <xdr:nvSpPr>
        <xdr:cNvPr id="73" name="楕円 72">
          <a:extLst>
            <a:ext uri="{FF2B5EF4-FFF2-40B4-BE49-F238E27FC236}">
              <a16:creationId xmlns:a16="http://schemas.microsoft.com/office/drawing/2014/main" id="{61564B4E-895A-4E1C-B3B1-F3F73A50980B}"/>
            </a:ext>
          </a:extLst>
        </xdr:cNvPr>
        <xdr:cNvSpPr/>
      </xdr:nvSpPr>
      <xdr:spPr>
        <a:xfrm>
          <a:off x="3746500" y="6417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124206</xdr:rowOff>
    </xdr:from>
    <xdr:to>
      <xdr:col>24</xdr:col>
      <xdr:colOff>63500</xdr:colOff>
      <xdr:row>37</xdr:row>
      <xdr:rowOff>142494</xdr:rowOff>
    </xdr:to>
    <xdr:cxnSp macro="">
      <xdr:nvCxnSpPr>
        <xdr:cNvPr id="74" name="直線コネクタ 73">
          <a:extLst>
            <a:ext uri="{FF2B5EF4-FFF2-40B4-BE49-F238E27FC236}">
              <a16:creationId xmlns:a16="http://schemas.microsoft.com/office/drawing/2014/main" id="{58E5EA00-3D9D-4F27-922E-E2F596293353}"/>
            </a:ext>
          </a:extLst>
        </xdr:cNvPr>
        <xdr:cNvCxnSpPr/>
      </xdr:nvCxnSpPr>
      <xdr:spPr>
        <a:xfrm>
          <a:off x="3797300" y="6467856"/>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52832</xdr:rowOff>
    </xdr:from>
    <xdr:to>
      <xdr:col>15</xdr:col>
      <xdr:colOff>101600</xdr:colOff>
      <xdr:row>37</xdr:row>
      <xdr:rowOff>154432</xdr:rowOff>
    </xdr:to>
    <xdr:sp macro="" textlink="">
      <xdr:nvSpPr>
        <xdr:cNvPr id="75" name="楕円 74">
          <a:extLst>
            <a:ext uri="{FF2B5EF4-FFF2-40B4-BE49-F238E27FC236}">
              <a16:creationId xmlns:a16="http://schemas.microsoft.com/office/drawing/2014/main" id="{0BCBC8D6-AB65-4756-960F-854E298D9136}"/>
            </a:ext>
          </a:extLst>
        </xdr:cNvPr>
        <xdr:cNvSpPr/>
      </xdr:nvSpPr>
      <xdr:spPr>
        <a:xfrm>
          <a:off x="2857500" y="6396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103632</xdr:rowOff>
    </xdr:from>
    <xdr:to>
      <xdr:col>19</xdr:col>
      <xdr:colOff>177800</xdr:colOff>
      <xdr:row>37</xdr:row>
      <xdr:rowOff>124206</xdr:rowOff>
    </xdr:to>
    <xdr:cxnSp macro="">
      <xdr:nvCxnSpPr>
        <xdr:cNvPr id="76" name="直線コネクタ 75">
          <a:extLst>
            <a:ext uri="{FF2B5EF4-FFF2-40B4-BE49-F238E27FC236}">
              <a16:creationId xmlns:a16="http://schemas.microsoft.com/office/drawing/2014/main" id="{000179A8-EC52-4AFA-86CA-C848EB0D8EDB}"/>
            </a:ext>
          </a:extLst>
        </xdr:cNvPr>
        <xdr:cNvCxnSpPr/>
      </xdr:nvCxnSpPr>
      <xdr:spPr>
        <a:xfrm>
          <a:off x="2908300" y="6447282"/>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20828</xdr:rowOff>
    </xdr:from>
    <xdr:to>
      <xdr:col>10</xdr:col>
      <xdr:colOff>165100</xdr:colOff>
      <xdr:row>37</xdr:row>
      <xdr:rowOff>122428</xdr:rowOff>
    </xdr:to>
    <xdr:sp macro="" textlink="">
      <xdr:nvSpPr>
        <xdr:cNvPr id="77" name="楕円 76">
          <a:extLst>
            <a:ext uri="{FF2B5EF4-FFF2-40B4-BE49-F238E27FC236}">
              <a16:creationId xmlns:a16="http://schemas.microsoft.com/office/drawing/2014/main" id="{D269186E-C752-46D7-8747-C8A2A5DB4760}"/>
            </a:ext>
          </a:extLst>
        </xdr:cNvPr>
        <xdr:cNvSpPr/>
      </xdr:nvSpPr>
      <xdr:spPr>
        <a:xfrm>
          <a:off x="1968500" y="6364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71628</xdr:rowOff>
    </xdr:from>
    <xdr:to>
      <xdr:col>15</xdr:col>
      <xdr:colOff>50800</xdr:colOff>
      <xdr:row>37</xdr:row>
      <xdr:rowOff>103632</xdr:rowOff>
    </xdr:to>
    <xdr:cxnSp macro="">
      <xdr:nvCxnSpPr>
        <xdr:cNvPr id="78" name="直線コネクタ 77">
          <a:extLst>
            <a:ext uri="{FF2B5EF4-FFF2-40B4-BE49-F238E27FC236}">
              <a16:creationId xmlns:a16="http://schemas.microsoft.com/office/drawing/2014/main" id="{4DA2462A-7AA2-4D4E-8E2B-6B4DBD47ED62}"/>
            </a:ext>
          </a:extLst>
        </xdr:cNvPr>
        <xdr:cNvCxnSpPr/>
      </xdr:nvCxnSpPr>
      <xdr:spPr>
        <a:xfrm>
          <a:off x="2019300" y="6415278"/>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160274</xdr:rowOff>
    </xdr:from>
    <xdr:to>
      <xdr:col>6</xdr:col>
      <xdr:colOff>38100</xdr:colOff>
      <xdr:row>37</xdr:row>
      <xdr:rowOff>90424</xdr:rowOff>
    </xdr:to>
    <xdr:sp macro="" textlink="">
      <xdr:nvSpPr>
        <xdr:cNvPr id="79" name="楕円 78">
          <a:extLst>
            <a:ext uri="{FF2B5EF4-FFF2-40B4-BE49-F238E27FC236}">
              <a16:creationId xmlns:a16="http://schemas.microsoft.com/office/drawing/2014/main" id="{09A81900-72A3-485D-B0FB-EEC3BA48FFE3}"/>
            </a:ext>
          </a:extLst>
        </xdr:cNvPr>
        <xdr:cNvSpPr/>
      </xdr:nvSpPr>
      <xdr:spPr>
        <a:xfrm>
          <a:off x="1079500" y="6332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39624</xdr:rowOff>
    </xdr:from>
    <xdr:to>
      <xdr:col>10</xdr:col>
      <xdr:colOff>114300</xdr:colOff>
      <xdr:row>37</xdr:row>
      <xdr:rowOff>71628</xdr:rowOff>
    </xdr:to>
    <xdr:cxnSp macro="">
      <xdr:nvCxnSpPr>
        <xdr:cNvPr id="80" name="直線コネクタ 79">
          <a:extLst>
            <a:ext uri="{FF2B5EF4-FFF2-40B4-BE49-F238E27FC236}">
              <a16:creationId xmlns:a16="http://schemas.microsoft.com/office/drawing/2014/main" id="{25BDB871-A701-43FB-AAC7-FC66743832B3}"/>
            </a:ext>
          </a:extLst>
        </xdr:cNvPr>
        <xdr:cNvCxnSpPr/>
      </xdr:nvCxnSpPr>
      <xdr:spPr>
        <a:xfrm>
          <a:off x="1130300" y="6383274"/>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125239</xdr:rowOff>
    </xdr:from>
    <xdr:ext cx="405111" cy="259045"/>
    <xdr:sp macro="" textlink="">
      <xdr:nvSpPr>
        <xdr:cNvPr id="81" name="n_1aveValue【道路】&#10;有形固定資産減価償却率">
          <a:extLst>
            <a:ext uri="{FF2B5EF4-FFF2-40B4-BE49-F238E27FC236}">
              <a16:creationId xmlns:a16="http://schemas.microsoft.com/office/drawing/2014/main" id="{9C7AC2E6-1339-4555-8C4C-57178A1FFB5A}"/>
            </a:ext>
          </a:extLst>
        </xdr:cNvPr>
        <xdr:cNvSpPr txBox="1"/>
      </xdr:nvSpPr>
      <xdr:spPr>
        <a:xfrm>
          <a:off x="3582044" y="61259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84091</xdr:rowOff>
    </xdr:from>
    <xdr:ext cx="405111" cy="259045"/>
    <xdr:sp macro="" textlink="">
      <xdr:nvSpPr>
        <xdr:cNvPr id="82" name="n_2aveValue【道路】&#10;有形固定資産減価償却率">
          <a:extLst>
            <a:ext uri="{FF2B5EF4-FFF2-40B4-BE49-F238E27FC236}">
              <a16:creationId xmlns:a16="http://schemas.microsoft.com/office/drawing/2014/main" id="{445E61D6-41F9-4AAF-8106-C7F5142A5DBC}"/>
            </a:ext>
          </a:extLst>
        </xdr:cNvPr>
        <xdr:cNvSpPr txBox="1"/>
      </xdr:nvSpPr>
      <xdr:spPr>
        <a:xfrm>
          <a:off x="2705744" y="6084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56659</xdr:rowOff>
    </xdr:from>
    <xdr:ext cx="405111" cy="259045"/>
    <xdr:sp macro="" textlink="">
      <xdr:nvSpPr>
        <xdr:cNvPr id="83" name="n_3aveValue【道路】&#10;有形固定資産減価償却率">
          <a:extLst>
            <a:ext uri="{FF2B5EF4-FFF2-40B4-BE49-F238E27FC236}">
              <a16:creationId xmlns:a16="http://schemas.microsoft.com/office/drawing/2014/main" id="{D5DBC2EA-9824-4601-9257-9F5B0755419F}"/>
            </a:ext>
          </a:extLst>
        </xdr:cNvPr>
        <xdr:cNvSpPr txBox="1"/>
      </xdr:nvSpPr>
      <xdr:spPr>
        <a:xfrm>
          <a:off x="1816744" y="60574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33799</xdr:rowOff>
    </xdr:from>
    <xdr:ext cx="405111" cy="259045"/>
    <xdr:sp macro="" textlink="">
      <xdr:nvSpPr>
        <xdr:cNvPr id="84" name="n_4aveValue【道路】&#10;有形固定資産減価償却率">
          <a:extLst>
            <a:ext uri="{FF2B5EF4-FFF2-40B4-BE49-F238E27FC236}">
              <a16:creationId xmlns:a16="http://schemas.microsoft.com/office/drawing/2014/main" id="{82683EB0-09B4-4E55-8860-48F8FCD05FF6}"/>
            </a:ext>
          </a:extLst>
        </xdr:cNvPr>
        <xdr:cNvSpPr txBox="1"/>
      </xdr:nvSpPr>
      <xdr:spPr>
        <a:xfrm>
          <a:off x="927744" y="6034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166133</xdr:rowOff>
    </xdr:from>
    <xdr:ext cx="405111" cy="259045"/>
    <xdr:sp macro="" textlink="">
      <xdr:nvSpPr>
        <xdr:cNvPr id="85" name="n_1mainValue【道路】&#10;有形固定資産減価償却率">
          <a:extLst>
            <a:ext uri="{FF2B5EF4-FFF2-40B4-BE49-F238E27FC236}">
              <a16:creationId xmlns:a16="http://schemas.microsoft.com/office/drawing/2014/main" id="{C29DE47E-54E1-49EC-9FD1-7E3C90A38648}"/>
            </a:ext>
          </a:extLst>
        </xdr:cNvPr>
        <xdr:cNvSpPr txBox="1"/>
      </xdr:nvSpPr>
      <xdr:spPr>
        <a:xfrm>
          <a:off x="3582044" y="6509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145559</xdr:rowOff>
    </xdr:from>
    <xdr:ext cx="405111" cy="259045"/>
    <xdr:sp macro="" textlink="">
      <xdr:nvSpPr>
        <xdr:cNvPr id="86" name="n_2mainValue【道路】&#10;有形固定資産減価償却率">
          <a:extLst>
            <a:ext uri="{FF2B5EF4-FFF2-40B4-BE49-F238E27FC236}">
              <a16:creationId xmlns:a16="http://schemas.microsoft.com/office/drawing/2014/main" id="{803DDC41-2DD9-4BA1-8F53-02ACF5613175}"/>
            </a:ext>
          </a:extLst>
        </xdr:cNvPr>
        <xdr:cNvSpPr txBox="1"/>
      </xdr:nvSpPr>
      <xdr:spPr>
        <a:xfrm>
          <a:off x="2705744" y="6489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113555</xdr:rowOff>
    </xdr:from>
    <xdr:ext cx="405111" cy="259045"/>
    <xdr:sp macro="" textlink="">
      <xdr:nvSpPr>
        <xdr:cNvPr id="87" name="n_3mainValue【道路】&#10;有形固定資産減価償却率">
          <a:extLst>
            <a:ext uri="{FF2B5EF4-FFF2-40B4-BE49-F238E27FC236}">
              <a16:creationId xmlns:a16="http://schemas.microsoft.com/office/drawing/2014/main" id="{A1AF571F-11F1-4EFB-9F9D-E253A636F156}"/>
            </a:ext>
          </a:extLst>
        </xdr:cNvPr>
        <xdr:cNvSpPr txBox="1"/>
      </xdr:nvSpPr>
      <xdr:spPr>
        <a:xfrm>
          <a:off x="1816744" y="6457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81551</xdr:rowOff>
    </xdr:from>
    <xdr:ext cx="405111" cy="259045"/>
    <xdr:sp macro="" textlink="">
      <xdr:nvSpPr>
        <xdr:cNvPr id="88" name="n_4mainValue【道路】&#10;有形固定資産減価償却率">
          <a:extLst>
            <a:ext uri="{FF2B5EF4-FFF2-40B4-BE49-F238E27FC236}">
              <a16:creationId xmlns:a16="http://schemas.microsoft.com/office/drawing/2014/main" id="{7C3A5B18-0FF2-44DB-A368-300D2FF505C5}"/>
            </a:ext>
          </a:extLst>
        </xdr:cNvPr>
        <xdr:cNvSpPr txBox="1"/>
      </xdr:nvSpPr>
      <xdr:spPr>
        <a:xfrm>
          <a:off x="927744" y="6425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2DEF3A9B-3211-496B-91C6-AB4E67072111}"/>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B7124C4E-B27E-44BE-AED6-A3783804F24E}"/>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1DFFD7CD-F5BF-4B50-BCEE-545A4CDDA96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EF91D4AF-AE37-46C7-88FA-E34FFDF74D42}"/>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4BD2BADF-D559-4A7C-8B48-1838F0B705B2}"/>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54270458-B276-4E3D-8CCC-EB951548E562}"/>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B8031E3F-3F86-4A5D-850C-96B83D07A432}"/>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707282CB-A3D4-45CA-8997-0FEF264B61CE}"/>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19CE3065-68C9-4077-8E84-09F539B6DDB4}"/>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E4B5C2E4-AFFE-4354-A228-C17E22355D29}"/>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99" name="直線コネクタ 98">
          <a:extLst>
            <a:ext uri="{FF2B5EF4-FFF2-40B4-BE49-F238E27FC236}">
              <a16:creationId xmlns:a16="http://schemas.microsoft.com/office/drawing/2014/main" id="{0AA5A0F5-C235-4AB1-983E-9871CB2AA674}"/>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0" name="テキスト ボックス 99">
          <a:extLst>
            <a:ext uri="{FF2B5EF4-FFF2-40B4-BE49-F238E27FC236}">
              <a16:creationId xmlns:a16="http://schemas.microsoft.com/office/drawing/2014/main" id="{D36587B6-1BC5-4054-AB77-4A1AF3E56FEB}"/>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1" name="直線コネクタ 100">
          <a:extLst>
            <a:ext uri="{FF2B5EF4-FFF2-40B4-BE49-F238E27FC236}">
              <a16:creationId xmlns:a16="http://schemas.microsoft.com/office/drawing/2014/main" id="{BF9B40A8-25B1-446E-9C7F-2551DC8B1D09}"/>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2" name="テキスト ボックス 101">
          <a:extLst>
            <a:ext uri="{FF2B5EF4-FFF2-40B4-BE49-F238E27FC236}">
              <a16:creationId xmlns:a16="http://schemas.microsoft.com/office/drawing/2014/main" id="{F517C781-25CA-42B0-B64A-9C2D64CAB133}"/>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3" name="直線コネクタ 102">
          <a:extLst>
            <a:ext uri="{FF2B5EF4-FFF2-40B4-BE49-F238E27FC236}">
              <a16:creationId xmlns:a16="http://schemas.microsoft.com/office/drawing/2014/main" id="{DAB646C1-26B8-4138-9625-9BD75C302461}"/>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4" name="テキスト ボックス 103">
          <a:extLst>
            <a:ext uri="{FF2B5EF4-FFF2-40B4-BE49-F238E27FC236}">
              <a16:creationId xmlns:a16="http://schemas.microsoft.com/office/drawing/2014/main" id="{54BEBA53-9ED7-464E-B58F-75F208028C95}"/>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5" name="直線コネクタ 104">
          <a:extLst>
            <a:ext uri="{FF2B5EF4-FFF2-40B4-BE49-F238E27FC236}">
              <a16:creationId xmlns:a16="http://schemas.microsoft.com/office/drawing/2014/main" id="{67699B82-F851-4834-A0CA-243C7B510022}"/>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6" name="テキスト ボックス 105">
          <a:extLst>
            <a:ext uri="{FF2B5EF4-FFF2-40B4-BE49-F238E27FC236}">
              <a16:creationId xmlns:a16="http://schemas.microsoft.com/office/drawing/2014/main" id="{478D32CC-FDA4-4E68-B55A-4FE040E06590}"/>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7" name="直線コネクタ 106">
          <a:extLst>
            <a:ext uri="{FF2B5EF4-FFF2-40B4-BE49-F238E27FC236}">
              <a16:creationId xmlns:a16="http://schemas.microsoft.com/office/drawing/2014/main" id="{EAF37BE0-5511-4FAD-95AB-99E248ABCA33}"/>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08" name="テキスト ボックス 107">
          <a:extLst>
            <a:ext uri="{FF2B5EF4-FFF2-40B4-BE49-F238E27FC236}">
              <a16:creationId xmlns:a16="http://schemas.microsoft.com/office/drawing/2014/main" id="{89E6F2EA-EF4F-4331-9FD5-A4A1C579CECE}"/>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09" name="直線コネクタ 108">
          <a:extLst>
            <a:ext uri="{FF2B5EF4-FFF2-40B4-BE49-F238E27FC236}">
              <a16:creationId xmlns:a16="http://schemas.microsoft.com/office/drawing/2014/main" id="{0BEFDCC7-52A2-4A00-9B42-DD2196DCA060}"/>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0" name="テキスト ボックス 109">
          <a:extLst>
            <a:ext uri="{FF2B5EF4-FFF2-40B4-BE49-F238E27FC236}">
              <a16:creationId xmlns:a16="http://schemas.microsoft.com/office/drawing/2014/main" id="{7A36BA87-AD4A-4AAA-811D-7E6378548533}"/>
            </a:ext>
          </a:extLst>
        </xdr:cNvPr>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A576F186-9180-446A-A119-FA77FAA77EBE}"/>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9F7753EA-E5E9-43E6-81BB-A9197BB785EE}"/>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3C910ED3-E89E-4D6A-921A-83D1E9E92F49}"/>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6673</xdr:rowOff>
    </xdr:from>
    <xdr:to>
      <xdr:col>54</xdr:col>
      <xdr:colOff>189865</xdr:colOff>
      <xdr:row>42</xdr:row>
      <xdr:rowOff>9465</xdr:rowOff>
    </xdr:to>
    <xdr:cxnSp macro="">
      <xdr:nvCxnSpPr>
        <xdr:cNvPr id="114" name="直線コネクタ 113">
          <a:extLst>
            <a:ext uri="{FF2B5EF4-FFF2-40B4-BE49-F238E27FC236}">
              <a16:creationId xmlns:a16="http://schemas.microsoft.com/office/drawing/2014/main" id="{16B92E75-D4E8-4E32-848B-44F891975BD4}"/>
            </a:ext>
          </a:extLst>
        </xdr:cNvPr>
        <xdr:cNvCxnSpPr/>
      </xdr:nvCxnSpPr>
      <xdr:spPr>
        <a:xfrm flipV="1">
          <a:off x="10476865" y="5835973"/>
          <a:ext cx="0" cy="1374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13292</xdr:rowOff>
    </xdr:from>
    <xdr:ext cx="469744" cy="259045"/>
    <xdr:sp macro="" textlink="">
      <xdr:nvSpPr>
        <xdr:cNvPr id="115" name="【道路】&#10;一人当たり延長最小値テキスト">
          <a:extLst>
            <a:ext uri="{FF2B5EF4-FFF2-40B4-BE49-F238E27FC236}">
              <a16:creationId xmlns:a16="http://schemas.microsoft.com/office/drawing/2014/main" id="{ACEDBD21-E967-4689-8DE0-0C106E6BB543}"/>
            </a:ext>
          </a:extLst>
        </xdr:cNvPr>
        <xdr:cNvSpPr txBox="1"/>
      </xdr:nvSpPr>
      <xdr:spPr>
        <a:xfrm>
          <a:off x="10515600" y="7214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9465</xdr:rowOff>
    </xdr:from>
    <xdr:to>
      <xdr:col>55</xdr:col>
      <xdr:colOff>88900</xdr:colOff>
      <xdr:row>42</xdr:row>
      <xdr:rowOff>9465</xdr:rowOff>
    </xdr:to>
    <xdr:cxnSp macro="">
      <xdr:nvCxnSpPr>
        <xdr:cNvPr id="116" name="直線コネクタ 115">
          <a:extLst>
            <a:ext uri="{FF2B5EF4-FFF2-40B4-BE49-F238E27FC236}">
              <a16:creationId xmlns:a16="http://schemas.microsoft.com/office/drawing/2014/main" id="{990E189F-AC3F-4A19-A1C6-582BE4EFA44E}"/>
            </a:ext>
          </a:extLst>
        </xdr:cNvPr>
        <xdr:cNvCxnSpPr/>
      </xdr:nvCxnSpPr>
      <xdr:spPr>
        <a:xfrm>
          <a:off x="10388600" y="7210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124800</xdr:rowOff>
    </xdr:from>
    <xdr:ext cx="534377" cy="259045"/>
    <xdr:sp macro="" textlink="">
      <xdr:nvSpPr>
        <xdr:cNvPr id="117" name="【道路】&#10;一人当たり延長最大値テキスト">
          <a:extLst>
            <a:ext uri="{FF2B5EF4-FFF2-40B4-BE49-F238E27FC236}">
              <a16:creationId xmlns:a16="http://schemas.microsoft.com/office/drawing/2014/main" id="{693D9ED4-6C61-45B2-85C0-7298312558DF}"/>
            </a:ext>
          </a:extLst>
        </xdr:cNvPr>
        <xdr:cNvSpPr txBox="1"/>
      </xdr:nvSpPr>
      <xdr:spPr>
        <a:xfrm>
          <a:off x="10515600" y="5611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6673</xdr:rowOff>
    </xdr:from>
    <xdr:to>
      <xdr:col>55</xdr:col>
      <xdr:colOff>88900</xdr:colOff>
      <xdr:row>34</xdr:row>
      <xdr:rowOff>6673</xdr:rowOff>
    </xdr:to>
    <xdr:cxnSp macro="">
      <xdr:nvCxnSpPr>
        <xdr:cNvPr id="118" name="直線コネクタ 117">
          <a:extLst>
            <a:ext uri="{FF2B5EF4-FFF2-40B4-BE49-F238E27FC236}">
              <a16:creationId xmlns:a16="http://schemas.microsoft.com/office/drawing/2014/main" id="{76C8B01E-10FB-42AD-976B-F40E5FA90A5A}"/>
            </a:ext>
          </a:extLst>
        </xdr:cNvPr>
        <xdr:cNvCxnSpPr/>
      </xdr:nvCxnSpPr>
      <xdr:spPr>
        <a:xfrm>
          <a:off x="10388600" y="5835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92932</xdr:rowOff>
    </xdr:from>
    <xdr:ext cx="534377" cy="259045"/>
    <xdr:sp macro="" textlink="">
      <xdr:nvSpPr>
        <xdr:cNvPr id="119" name="【道路】&#10;一人当たり延長平均値テキスト">
          <a:extLst>
            <a:ext uri="{FF2B5EF4-FFF2-40B4-BE49-F238E27FC236}">
              <a16:creationId xmlns:a16="http://schemas.microsoft.com/office/drawing/2014/main" id="{D966F7ED-ABE1-4AD4-9CE2-BB2C497B8D46}"/>
            </a:ext>
          </a:extLst>
        </xdr:cNvPr>
        <xdr:cNvSpPr txBox="1"/>
      </xdr:nvSpPr>
      <xdr:spPr>
        <a:xfrm>
          <a:off x="10515600" y="69509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114505</xdr:rowOff>
    </xdr:from>
    <xdr:to>
      <xdr:col>55</xdr:col>
      <xdr:colOff>50800</xdr:colOff>
      <xdr:row>41</xdr:row>
      <xdr:rowOff>44655</xdr:rowOff>
    </xdr:to>
    <xdr:sp macro="" textlink="">
      <xdr:nvSpPr>
        <xdr:cNvPr id="120" name="フローチャート: 判断 119">
          <a:extLst>
            <a:ext uri="{FF2B5EF4-FFF2-40B4-BE49-F238E27FC236}">
              <a16:creationId xmlns:a16="http://schemas.microsoft.com/office/drawing/2014/main" id="{74A012C5-137A-4A15-8B0B-8AE6D42A130C}"/>
            </a:ext>
          </a:extLst>
        </xdr:cNvPr>
        <xdr:cNvSpPr/>
      </xdr:nvSpPr>
      <xdr:spPr>
        <a:xfrm>
          <a:off x="10426700" y="6972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119730</xdr:rowOff>
    </xdr:from>
    <xdr:to>
      <xdr:col>50</xdr:col>
      <xdr:colOff>165100</xdr:colOff>
      <xdr:row>41</xdr:row>
      <xdr:rowOff>49880</xdr:rowOff>
    </xdr:to>
    <xdr:sp macro="" textlink="">
      <xdr:nvSpPr>
        <xdr:cNvPr id="121" name="フローチャート: 判断 120">
          <a:extLst>
            <a:ext uri="{FF2B5EF4-FFF2-40B4-BE49-F238E27FC236}">
              <a16:creationId xmlns:a16="http://schemas.microsoft.com/office/drawing/2014/main" id="{0DC4D725-AFFF-4D57-ADCA-01CDD55CDE96}"/>
            </a:ext>
          </a:extLst>
        </xdr:cNvPr>
        <xdr:cNvSpPr/>
      </xdr:nvSpPr>
      <xdr:spPr>
        <a:xfrm>
          <a:off x="9588500" y="6977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123959</xdr:rowOff>
    </xdr:from>
    <xdr:to>
      <xdr:col>46</xdr:col>
      <xdr:colOff>38100</xdr:colOff>
      <xdr:row>41</xdr:row>
      <xdr:rowOff>54109</xdr:rowOff>
    </xdr:to>
    <xdr:sp macro="" textlink="">
      <xdr:nvSpPr>
        <xdr:cNvPr id="122" name="フローチャート: 判断 121">
          <a:extLst>
            <a:ext uri="{FF2B5EF4-FFF2-40B4-BE49-F238E27FC236}">
              <a16:creationId xmlns:a16="http://schemas.microsoft.com/office/drawing/2014/main" id="{D58C7D10-2DAD-4D4F-A594-E50DE5AF25EA}"/>
            </a:ext>
          </a:extLst>
        </xdr:cNvPr>
        <xdr:cNvSpPr/>
      </xdr:nvSpPr>
      <xdr:spPr>
        <a:xfrm>
          <a:off x="8699500" y="6981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132515</xdr:rowOff>
    </xdr:from>
    <xdr:to>
      <xdr:col>41</xdr:col>
      <xdr:colOff>101600</xdr:colOff>
      <xdr:row>41</xdr:row>
      <xdr:rowOff>62665</xdr:rowOff>
    </xdr:to>
    <xdr:sp macro="" textlink="">
      <xdr:nvSpPr>
        <xdr:cNvPr id="123" name="フローチャート: 判断 122">
          <a:extLst>
            <a:ext uri="{FF2B5EF4-FFF2-40B4-BE49-F238E27FC236}">
              <a16:creationId xmlns:a16="http://schemas.microsoft.com/office/drawing/2014/main" id="{A1247AA5-2E84-45D2-8B52-78B8737DC75E}"/>
            </a:ext>
          </a:extLst>
        </xdr:cNvPr>
        <xdr:cNvSpPr/>
      </xdr:nvSpPr>
      <xdr:spPr>
        <a:xfrm>
          <a:off x="7810500" y="6990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144484</xdr:rowOff>
    </xdr:from>
    <xdr:to>
      <xdr:col>36</xdr:col>
      <xdr:colOff>165100</xdr:colOff>
      <xdr:row>40</xdr:row>
      <xdr:rowOff>74634</xdr:rowOff>
    </xdr:to>
    <xdr:sp macro="" textlink="">
      <xdr:nvSpPr>
        <xdr:cNvPr id="124" name="フローチャート: 判断 123">
          <a:extLst>
            <a:ext uri="{FF2B5EF4-FFF2-40B4-BE49-F238E27FC236}">
              <a16:creationId xmlns:a16="http://schemas.microsoft.com/office/drawing/2014/main" id="{AB108CE0-86B2-4774-8835-98BD35247098}"/>
            </a:ext>
          </a:extLst>
        </xdr:cNvPr>
        <xdr:cNvSpPr/>
      </xdr:nvSpPr>
      <xdr:spPr>
        <a:xfrm>
          <a:off x="6921500" y="6831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A90FE385-DCF2-4DC5-80F7-523CB5C639FD}"/>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F6752F2A-2A1F-4955-A9A7-D0048F2DEDD8}"/>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98AF118C-72F9-4D7C-B6C3-BE6785F70327}"/>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86C0730E-1AFA-4E26-8D08-356416084A0C}"/>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29D37C3C-BBA7-43DB-9AF0-057DC6CAF6DC}"/>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155735</xdr:rowOff>
    </xdr:from>
    <xdr:to>
      <xdr:col>55</xdr:col>
      <xdr:colOff>50800</xdr:colOff>
      <xdr:row>40</xdr:row>
      <xdr:rowOff>85885</xdr:rowOff>
    </xdr:to>
    <xdr:sp macro="" textlink="">
      <xdr:nvSpPr>
        <xdr:cNvPr id="130" name="楕円 129">
          <a:extLst>
            <a:ext uri="{FF2B5EF4-FFF2-40B4-BE49-F238E27FC236}">
              <a16:creationId xmlns:a16="http://schemas.microsoft.com/office/drawing/2014/main" id="{5291F8F2-BFED-4A73-A37A-33011288BE84}"/>
            </a:ext>
          </a:extLst>
        </xdr:cNvPr>
        <xdr:cNvSpPr/>
      </xdr:nvSpPr>
      <xdr:spPr>
        <a:xfrm>
          <a:off x="10426700" y="6842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7162</xdr:rowOff>
    </xdr:from>
    <xdr:ext cx="534377" cy="259045"/>
    <xdr:sp macro="" textlink="">
      <xdr:nvSpPr>
        <xdr:cNvPr id="131" name="【道路】&#10;一人当たり延長該当値テキスト">
          <a:extLst>
            <a:ext uri="{FF2B5EF4-FFF2-40B4-BE49-F238E27FC236}">
              <a16:creationId xmlns:a16="http://schemas.microsoft.com/office/drawing/2014/main" id="{CD09022D-49B5-4CB3-AEFF-E58ECA2630F0}"/>
            </a:ext>
          </a:extLst>
        </xdr:cNvPr>
        <xdr:cNvSpPr txBox="1"/>
      </xdr:nvSpPr>
      <xdr:spPr>
        <a:xfrm>
          <a:off x="10515600" y="6693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160225</xdr:rowOff>
    </xdr:from>
    <xdr:to>
      <xdr:col>50</xdr:col>
      <xdr:colOff>165100</xdr:colOff>
      <xdr:row>40</xdr:row>
      <xdr:rowOff>90375</xdr:rowOff>
    </xdr:to>
    <xdr:sp macro="" textlink="">
      <xdr:nvSpPr>
        <xdr:cNvPr id="132" name="楕円 131">
          <a:extLst>
            <a:ext uri="{FF2B5EF4-FFF2-40B4-BE49-F238E27FC236}">
              <a16:creationId xmlns:a16="http://schemas.microsoft.com/office/drawing/2014/main" id="{40F2A4AC-97FE-41C3-A0B2-01DD9151E43A}"/>
            </a:ext>
          </a:extLst>
        </xdr:cNvPr>
        <xdr:cNvSpPr/>
      </xdr:nvSpPr>
      <xdr:spPr>
        <a:xfrm>
          <a:off x="9588500" y="6846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35085</xdr:rowOff>
    </xdr:from>
    <xdr:to>
      <xdr:col>55</xdr:col>
      <xdr:colOff>0</xdr:colOff>
      <xdr:row>40</xdr:row>
      <xdr:rowOff>39575</xdr:rowOff>
    </xdr:to>
    <xdr:cxnSp macro="">
      <xdr:nvCxnSpPr>
        <xdr:cNvPr id="133" name="直線コネクタ 132">
          <a:extLst>
            <a:ext uri="{FF2B5EF4-FFF2-40B4-BE49-F238E27FC236}">
              <a16:creationId xmlns:a16="http://schemas.microsoft.com/office/drawing/2014/main" id="{F9AFA2A2-50BE-433E-B0B1-454AA29BCD37}"/>
            </a:ext>
          </a:extLst>
        </xdr:cNvPr>
        <xdr:cNvCxnSpPr/>
      </xdr:nvCxnSpPr>
      <xdr:spPr>
        <a:xfrm flipV="1">
          <a:off x="9639300" y="6893085"/>
          <a:ext cx="838200" cy="4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159458</xdr:rowOff>
    </xdr:from>
    <xdr:to>
      <xdr:col>46</xdr:col>
      <xdr:colOff>38100</xdr:colOff>
      <xdr:row>40</xdr:row>
      <xdr:rowOff>89608</xdr:rowOff>
    </xdr:to>
    <xdr:sp macro="" textlink="">
      <xdr:nvSpPr>
        <xdr:cNvPr id="134" name="楕円 133">
          <a:extLst>
            <a:ext uri="{FF2B5EF4-FFF2-40B4-BE49-F238E27FC236}">
              <a16:creationId xmlns:a16="http://schemas.microsoft.com/office/drawing/2014/main" id="{D91FD1AA-A734-44AE-ABC3-57DCD2B429E0}"/>
            </a:ext>
          </a:extLst>
        </xdr:cNvPr>
        <xdr:cNvSpPr/>
      </xdr:nvSpPr>
      <xdr:spPr>
        <a:xfrm>
          <a:off x="8699500" y="6846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38808</xdr:rowOff>
    </xdr:from>
    <xdr:to>
      <xdr:col>50</xdr:col>
      <xdr:colOff>114300</xdr:colOff>
      <xdr:row>40</xdr:row>
      <xdr:rowOff>39575</xdr:rowOff>
    </xdr:to>
    <xdr:cxnSp macro="">
      <xdr:nvCxnSpPr>
        <xdr:cNvPr id="135" name="直線コネクタ 134">
          <a:extLst>
            <a:ext uri="{FF2B5EF4-FFF2-40B4-BE49-F238E27FC236}">
              <a16:creationId xmlns:a16="http://schemas.microsoft.com/office/drawing/2014/main" id="{42B243DC-CB33-417B-856A-CB85FDA02993}"/>
            </a:ext>
          </a:extLst>
        </xdr:cNvPr>
        <xdr:cNvCxnSpPr/>
      </xdr:nvCxnSpPr>
      <xdr:spPr>
        <a:xfrm>
          <a:off x="8750300" y="6896808"/>
          <a:ext cx="889000" cy="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162299</xdr:rowOff>
    </xdr:from>
    <xdr:to>
      <xdr:col>41</xdr:col>
      <xdr:colOff>101600</xdr:colOff>
      <xdr:row>40</xdr:row>
      <xdr:rowOff>92449</xdr:rowOff>
    </xdr:to>
    <xdr:sp macro="" textlink="">
      <xdr:nvSpPr>
        <xdr:cNvPr id="136" name="楕円 135">
          <a:extLst>
            <a:ext uri="{FF2B5EF4-FFF2-40B4-BE49-F238E27FC236}">
              <a16:creationId xmlns:a16="http://schemas.microsoft.com/office/drawing/2014/main" id="{9CCC20AE-1828-4F4D-9265-5D38F722EDC7}"/>
            </a:ext>
          </a:extLst>
        </xdr:cNvPr>
        <xdr:cNvSpPr/>
      </xdr:nvSpPr>
      <xdr:spPr>
        <a:xfrm>
          <a:off x="7810500" y="6848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38808</xdr:rowOff>
    </xdr:from>
    <xdr:to>
      <xdr:col>45</xdr:col>
      <xdr:colOff>177800</xdr:colOff>
      <xdr:row>40</xdr:row>
      <xdr:rowOff>41649</xdr:rowOff>
    </xdr:to>
    <xdr:cxnSp macro="">
      <xdr:nvCxnSpPr>
        <xdr:cNvPr id="137" name="直線コネクタ 136">
          <a:extLst>
            <a:ext uri="{FF2B5EF4-FFF2-40B4-BE49-F238E27FC236}">
              <a16:creationId xmlns:a16="http://schemas.microsoft.com/office/drawing/2014/main" id="{1FBFBE46-D7CE-49C4-B78F-F7794CA0FF05}"/>
            </a:ext>
          </a:extLst>
        </xdr:cNvPr>
        <xdr:cNvCxnSpPr/>
      </xdr:nvCxnSpPr>
      <xdr:spPr>
        <a:xfrm flipV="1">
          <a:off x="7861300" y="6896808"/>
          <a:ext cx="889000" cy="2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164650</xdr:rowOff>
    </xdr:from>
    <xdr:to>
      <xdr:col>36</xdr:col>
      <xdr:colOff>165100</xdr:colOff>
      <xdr:row>40</xdr:row>
      <xdr:rowOff>94800</xdr:rowOff>
    </xdr:to>
    <xdr:sp macro="" textlink="">
      <xdr:nvSpPr>
        <xdr:cNvPr id="138" name="楕円 137">
          <a:extLst>
            <a:ext uri="{FF2B5EF4-FFF2-40B4-BE49-F238E27FC236}">
              <a16:creationId xmlns:a16="http://schemas.microsoft.com/office/drawing/2014/main" id="{AB85AC0A-415A-4092-9917-4212C7119990}"/>
            </a:ext>
          </a:extLst>
        </xdr:cNvPr>
        <xdr:cNvSpPr/>
      </xdr:nvSpPr>
      <xdr:spPr>
        <a:xfrm>
          <a:off x="6921500" y="685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41649</xdr:rowOff>
    </xdr:from>
    <xdr:to>
      <xdr:col>41</xdr:col>
      <xdr:colOff>50800</xdr:colOff>
      <xdr:row>40</xdr:row>
      <xdr:rowOff>44000</xdr:rowOff>
    </xdr:to>
    <xdr:cxnSp macro="">
      <xdr:nvCxnSpPr>
        <xdr:cNvPr id="139" name="直線コネクタ 138">
          <a:extLst>
            <a:ext uri="{FF2B5EF4-FFF2-40B4-BE49-F238E27FC236}">
              <a16:creationId xmlns:a16="http://schemas.microsoft.com/office/drawing/2014/main" id="{DD26BBBD-1BE5-48CB-A4C6-4FE081D677F8}"/>
            </a:ext>
          </a:extLst>
        </xdr:cNvPr>
        <xdr:cNvCxnSpPr/>
      </xdr:nvCxnSpPr>
      <xdr:spPr>
        <a:xfrm flipV="1">
          <a:off x="6972300" y="6899649"/>
          <a:ext cx="889000" cy="2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41</xdr:row>
      <xdr:rowOff>41007</xdr:rowOff>
    </xdr:from>
    <xdr:ext cx="534377" cy="259045"/>
    <xdr:sp macro="" textlink="">
      <xdr:nvSpPr>
        <xdr:cNvPr id="140" name="n_1aveValue【道路】&#10;一人当たり延長">
          <a:extLst>
            <a:ext uri="{FF2B5EF4-FFF2-40B4-BE49-F238E27FC236}">
              <a16:creationId xmlns:a16="http://schemas.microsoft.com/office/drawing/2014/main" id="{063B01EF-0F1A-4897-BEF2-D7AA0AD4E611}"/>
            </a:ext>
          </a:extLst>
        </xdr:cNvPr>
        <xdr:cNvSpPr txBox="1"/>
      </xdr:nvSpPr>
      <xdr:spPr>
        <a:xfrm>
          <a:off x="9359411" y="7070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45236</xdr:rowOff>
    </xdr:from>
    <xdr:ext cx="534377" cy="259045"/>
    <xdr:sp macro="" textlink="">
      <xdr:nvSpPr>
        <xdr:cNvPr id="141" name="n_2aveValue【道路】&#10;一人当たり延長">
          <a:extLst>
            <a:ext uri="{FF2B5EF4-FFF2-40B4-BE49-F238E27FC236}">
              <a16:creationId xmlns:a16="http://schemas.microsoft.com/office/drawing/2014/main" id="{9E06534E-194A-4677-8074-6F98965DD871}"/>
            </a:ext>
          </a:extLst>
        </xdr:cNvPr>
        <xdr:cNvSpPr txBox="1"/>
      </xdr:nvSpPr>
      <xdr:spPr>
        <a:xfrm>
          <a:off x="8483111" y="7074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53792</xdr:rowOff>
    </xdr:from>
    <xdr:ext cx="534377" cy="259045"/>
    <xdr:sp macro="" textlink="">
      <xdr:nvSpPr>
        <xdr:cNvPr id="142" name="n_3aveValue【道路】&#10;一人当たり延長">
          <a:extLst>
            <a:ext uri="{FF2B5EF4-FFF2-40B4-BE49-F238E27FC236}">
              <a16:creationId xmlns:a16="http://schemas.microsoft.com/office/drawing/2014/main" id="{9447EE5F-FA5A-4672-9EAB-62D4747043EE}"/>
            </a:ext>
          </a:extLst>
        </xdr:cNvPr>
        <xdr:cNvSpPr txBox="1"/>
      </xdr:nvSpPr>
      <xdr:spPr>
        <a:xfrm>
          <a:off x="7594111" y="7083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91161</xdr:rowOff>
    </xdr:from>
    <xdr:ext cx="534377" cy="259045"/>
    <xdr:sp macro="" textlink="">
      <xdr:nvSpPr>
        <xdr:cNvPr id="143" name="n_4aveValue【道路】&#10;一人当たり延長">
          <a:extLst>
            <a:ext uri="{FF2B5EF4-FFF2-40B4-BE49-F238E27FC236}">
              <a16:creationId xmlns:a16="http://schemas.microsoft.com/office/drawing/2014/main" id="{F296CFD9-195A-449F-ABED-AD3EBAFF8276}"/>
            </a:ext>
          </a:extLst>
        </xdr:cNvPr>
        <xdr:cNvSpPr txBox="1"/>
      </xdr:nvSpPr>
      <xdr:spPr>
        <a:xfrm>
          <a:off x="6705111" y="6606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38</xdr:row>
      <xdr:rowOff>106902</xdr:rowOff>
    </xdr:from>
    <xdr:ext cx="534377" cy="259045"/>
    <xdr:sp macro="" textlink="">
      <xdr:nvSpPr>
        <xdr:cNvPr id="144" name="n_1mainValue【道路】&#10;一人当たり延長">
          <a:extLst>
            <a:ext uri="{FF2B5EF4-FFF2-40B4-BE49-F238E27FC236}">
              <a16:creationId xmlns:a16="http://schemas.microsoft.com/office/drawing/2014/main" id="{2547890B-03D8-422D-AC16-CD4CF553EE0A}"/>
            </a:ext>
          </a:extLst>
        </xdr:cNvPr>
        <xdr:cNvSpPr txBox="1"/>
      </xdr:nvSpPr>
      <xdr:spPr>
        <a:xfrm>
          <a:off x="9359411" y="6622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106135</xdr:rowOff>
    </xdr:from>
    <xdr:ext cx="534377" cy="259045"/>
    <xdr:sp macro="" textlink="">
      <xdr:nvSpPr>
        <xdr:cNvPr id="145" name="n_2mainValue【道路】&#10;一人当たり延長">
          <a:extLst>
            <a:ext uri="{FF2B5EF4-FFF2-40B4-BE49-F238E27FC236}">
              <a16:creationId xmlns:a16="http://schemas.microsoft.com/office/drawing/2014/main" id="{8FA4841C-916B-4537-9C95-B25E9742A98D}"/>
            </a:ext>
          </a:extLst>
        </xdr:cNvPr>
        <xdr:cNvSpPr txBox="1"/>
      </xdr:nvSpPr>
      <xdr:spPr>
        <a:xfrm>
          <a:off x="8483111" y="6621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108976</xdr:rowOff>
    </xdr:from>
    <xdr:ext cx="534377" cy="259045"/>
    <xdr:sp macro="" textlink="">
      <xdr:nvSpPr>
        <xdr:cNvPr id="146" name="n_3mainValue【道路】&#10;一人当たり延長">
          <a:extLst>
            <a:ext uri="{FF2B5EF4-FFF2-40B4-BE49-F238E27FC236}">
              <a16:creationId xmlns:a16="http://schemas.microsoft.com/office/drawing/2014/main" id="{ACD11E02-D2FC-4471-BF79-4F9516A6B084}"/>
            </a:ext>
          </a:extLst>
        </xdr:cNvPr>
        <xdr:cNvSpPr txBox="1"/>
      </xdr:nvSpPr>
      <xdr:spPr>
        <a:xfrm>
          <a:off x="7594111" y="6624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85927</xdr:rowOff>
    </xdr:from>
    <xdr:ext cx="534377" cy="259045"/>
    <xdr:sp macro="" textlink="">
      <xdr:nvSpPr>
        <xdr:cNvPr id="147" name="n_4mainValue【道路】&#10;一人当たり延長">
          <a:extLst>
            <a:ext uri="{FF2B5EF4-FFF2-40B4-BE49-F238E27FC236}">
              <a16:creationId xmlns:a16="http://schemas.microsoft.com/office/drawing/2014/main" id="{353EB2D0-F3E5-411D-ACAC-A59AF9F6A261}"/>
            </a:ext>
          </a:extLst>
        </xdr:cNvPr>
        <xdr:cNvSpPr txBox="1"/>
      </xdr:nvSpPr>
      <xdr:spPr>
        <a:xfrm>
          <a:off x="6705111" y="6943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0E7E1763-5D44-4555-9B02-204BE5141B0D}"/>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F1920929-FED8-4A83-B653-2611D59D97F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7E8DB183-95C8-408E-8F9A-F7D475942E7D}"/>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32D3985B-5682-443F-9FBE-9375C34D22AA}"/>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B416E729-6492-4F5F-A22A-48D9F0848539}"/>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302686D5-8AF7-4856-BBC9-D37184A0AE7C}"/>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F19CD3F2-6D0F-4130-9387-199DCB91A2A9}"/>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771363FE-2D16-4C2D-879E-C13C2AFEE38A}"/>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9DD97CAF-48CD-4F71-9841-86178DA97334}"/>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350E7DC2-B156-46EB-8343-158B9286DE0C}"/>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A8B926B0-83B4-4B88-8938-805BCB77217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149D807C-B190-4297-854C-A640FEF58279}"/>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a:extLst>
            <a:ext uri="{FF2B5EF4-FFF2-40B4-BE49-F238E27FC236}">
              <a16:creationId xmlns:a16="http://schemas.microsoft.com/office/drawing/2014/main" id="{62C3D180-1B75-4D30-9CDF-EDD3ED0890A5}"/>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539D328C-383B-47A8-A31C-9925ABC61E62}"/>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a:extLst>
            <a:ext uri="{FF2B5EF4-FFF2-40B4-BE49-F238E27FC236}">
              <a16:creationId xmlns:a16="http://schemas.microsoft.com/office/drawing/2014/main" id="{C2BFF02F-7BB7-4C01-8D31-88441B23546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F436CA54-F847-4971-AE0D-416046DC648B}"/>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6FE28683-595D-4501-B6AF-47E899354219}"/>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16EECB08-AD5A-498A-AD7A-0E5175E3D318}"/>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a:extLst>
            <a:ext uri="{FF2B5EF4-FFF2-40B4-BE49-F238E27FC236}">
              <a16:creationId xmlns:a16="http://schemas.microsoft.com/office/drawing/2014/main" id="{3253EEBB-F598-4615-B15D-EFAF9FDFEDE9}"/>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1BFE1E9F-1D17-400B-8577-151328C42804}"/>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a:extLst>
            <a:ext uri="{FF2B5EF4-FFF2-40B4-BE49-F238E27FC236}">
              <a16:creationId xmlns:a16="http://schemas.microsoft.com/office/drawing/2014/main" id="{7EEDDE14-2AA3-4A65-9D48-AFDE43232DE3}"/>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78AF9A03-567B-4B43-9144-B5AC7DC7F209}"/>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a:extLst>
            <a:ext uri="{FF2B5EF4-FFF2-40B4-BE49-F238E27FC236}">
              <a16:creationId xmlns:a16="http://schemas.microsoft.com/office/drawing/2014/main" id="{BD163A06-93C9-4339-8066-51EE624EE3A4}"/>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B3AA5E44-2E8E-4E28-AAFF-EC8B8E554D83}"/>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167640</xdr:rowOff>
    </xdr:from>
    <xdr:to>
      <xdr:col>24</xdr:col>
      <xdr:colOff>62865</xdr:colOff>
      <xdr:row>63</xdr:row>
      <xdr:rowOff>114300</xdr:rowOff>
    </xdr:to>
    <xdr:cxnSp macro="">
      <xdr:nvCxnSpPr>
        <xdr:cNvPr id="172" name="直線コネクタ 171">
          <a:extLst>
            <a:ext uri="{FF2B5EF4-FFF2-40B4-BE49-F238E27FC236}">
              <a16:creationId xmlns:a16="http://schemas.microsoft.com/office/drawing/2014/main" id="{0A004FA6-BDA1-4FC7-B613-B17F87B40DF3}"/>
            </a:ext>
          </a:extLst>
        </xdr:cNvPr>
        <xdr:cNvCxnSpPr/>
      </xdr:nvCxnSpPr>
      <xdr:spPr>
        <a:xfrm flipV="1">
          <a:off x="4634865" y="9597390"/>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118127</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C8FF50A4-7F03-4236-B970-835C3D489D2F}"/>
            </a:ext>
          </a:extLst>
        </xdr:cNvPr>
        <xdr:cNvSpPr txBox="1"/>
      </xdr:nvSpPr>
      <xdr:spPr>
        <a:xfrm>
          <a:off x="4673600" y="1091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114300</xdr:rowOff>
    </xdr:from>
    <xdr:to>
      <xdr:col>24</xdr:col>
      <xdr:colOff>152400</xdr:colOff>
      <xdr:row>63</xdr:row>
      <xdr:rowOff>114300</xdr:rowOff>
    </xdr:to>
    <xdr:cxnSp macro="">
      <xdr:nvCxnSpPr>
        <xdr:cNvPr id="174" name="直線コネクタ 173">
          <a:extLst>
            <a:ext uri="{FF2B5EF4-FFF2-40B4-BE49-F238E27FC236}">
              <a16:creationId xmlns:a16="http://schemas.microsoft.com/office/drawing/2014/main" id="{D5B8D9F2-F130-4787-B0E4-AB0BB997B0F0}"/>
            </a:ext>
          </a:extLst>
        </xdr:cNvPr>
        <xdr:cNvCxnSpPr/>
      </xdr:nvCxnSpPr>
      <xdr:spPr>
        <a:xfrm>
          <a:off x="4546600" y="10915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114317</xdr:rowOff>
    </xdr:from>
    <xdr:ext cx="405111" cy="259045"/>
    <xdr:sp macro="" textlink="">
      <xdr:nvSpPr>
        <xdr:cNvPr id="175" name="【橋りょう・トンネル】&#10;有形固定資産減価償却率最大値テキスト">
          <a:extLst>
            <a:ext uri="{FF2B5EF4-FFF2-40B4-BE49-F238E27FC236}">
              <a16:creationId xmlns:a16="http://schemas.microsoft.com/office/drawing/2014/main" id="{56241385-1C9E-4479-94AD-F0CA54E2DCBE}"/>
            </a:ext>
          </a:extLst>
        </xdr:cNvPr>
        <xdr:cNvSpPr txBox="1"/>
      </xdr:nvSpPr>
      <xdr:spPr>
        <a:xfrm>
          <a:off x="4673600" y="9372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167640</xdr:rowOff>
    </xdr:from>
    <xdr:to>
      <xdr:col>24</xdr:col>
      <xdr:colOff>152400</xdr:colOff>
      <xdr:row>55</xdr:row>
      <xdr:rowOff>167640</xdr:rowOff>
    </xdr:to>
    <xdr:cxnSp macro="">
      <xdr:nvCxnSpPr>
        <xdr:cNvPr id="176" name="直線コネクタ 175">
          <a:extLst>
            <a:ext uri="{FF2B5EF4-FFF2-40B4-BE49-F238E27FC236}">
              <a16:creationId xmlns:a16="http://schemas.microsoft.com/office/drawing/2014/main" id="{81C7CB88-B960-447A-A4B7-69E5E2700919}"/>
            </a:ext>
          </a:extLst>
        </xdr:cNvPr>
        <xdr:cNvCxnSpPr/>
      </xdr:nvCxnSpPr>
      <xdr:spPr>
        <a:xfrm>
          <a:off x="4546600" y="9597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26687</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1B5EAA64-863A-434F-A6E0-B877587D6ABF}"/>
            </a:ext>
          </a:extLst>
        </xdr:cNvPr>
        <xdr:cNvSpPr txBox="1"/>
      </xdr:nvSpPr>
      <xdr:spPr>
        <a:xfrm>
          <a:off x="4673600" y="103136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48260</xdr:rowOff>
    </xdr:from>
    <xdr:to>
      <xdr:col>24</xdr:col>
      <xdr:colOff>114300</xdr:colOff>
      <xdr:row>60</xdr:row>
      <xdr:rowOff>149860</xdr:rowOff>
    </xdr:to>
    <xdr:sp macro="" textlink="">
      <xdr:nvSpPr>
        <xdr:cNvPr id="178" name="フローチャート: 判断 177">
          <a:extLst>
            <a:ext uri="{FF2B5EF4-FFF2-40B4-BE49-F238E27FC236}">
              <a16:creationId xmlns:a16="http://schemas.microsoft.com/office/drawing/2014/main" id="{13221DAF-C8BC-46E4-9DD1-F930873905B2}"/>
            </a:ext>
          </a:extLst>
        </xdr:cNvPr>
        <xdr:cNvSpPr/>
      </xdr:nvSpPr>
      <xdr:spPr>
        <a:xfrm>
          <a:off x="4584700" y="103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170180</xdr:rowOff>
    </xdr:from>
    <xdr:to>
      <xdr:col>20</xdr:col>
      <xdr:colOff>38100</xdr:colOff>
      <xdr:row>60</xdr:row>
      <xdr:rowOff>100330</xdr:rowOff>
    </xdr:to>
    <xdr:sp macro="" textlink="">
      <xdr:nvSpPr>
        <xdr:cNvPr id="179" name="フローチャート: 判断 178">
          <a:extLst>
            <a:ext uri="{FF2B5EF4-FFF2-40B4-BE49-F238E27FC236}">
              <a16:creationId xmlns:a16="http://schemas.microsoft.com/office/drawing/2014/main" id="{4247D34B-AAC0-47EF-AF97-8839A6C4D411}"/>
            </a:ext>
          </a:extLst>
        </xdr:cNvPr>
        <xdr:cNvSpPr/>
      </xdr:nvSpPr>
      <xdr:spPr>
        <a:xfrm>
          <a:off x="3746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156845</xdr:rowOff>
    </xdr:from>
    <xdr:to>
      <xdr:col>15</xdr:col>
      <xdr:colOff>101600</xdr:colOff>
      <xdr:row>60</xdr:row>
      <xdr:rowOff>86995</xdr:rowOff>
    </xdr:to>
    <xdr:sp macro="" textlink="">
      <xdr:nvSpPr>
        <xdr:cNvPr id="180" name="フローチャート: 判断 179">
          <a:extLst>
            <a:ext uri="{FF2B5EF4-FFF2-40B4-BE49-F238E27FC236}">
              <a16:creationId xmlns:a16="http://schemas.microsoft.com/office/drawing/2014/main" id="{FFE6E8CC-9203-44D9-BB2C-60FE98D89BE6}"/>
            </a:ext>
          </a:extLst>
        </xdr:cNvPr>
        <xdr:cNvSpPr/>
      </xdr:nvSpPr>
      <xdr:spPr>
        <a:xfrm>
          <a:off x="2857500" y="1027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122555</xdr:rowOff>
    </xdr:from>
    <xdr:to>
      <xdr:col>10</xdr:col>
      <xdr:colOff>165100</xdr:colOff>
      <xdr:row>60</xdr:row>
      <xdr:rowOff>52705</xdr:rowOff>
    </xdr:to>
    <xdr:sp macro="" textlink="">
      <xdr:nvSpPr>
        <xdr:cNvPr id="181" name="フローチャート: 判断 180">
          <a:extLst>
            <a:ext uri="{FF2B5EF4-FFF2-40B4-BE49-F238E27FC236}">
              <a16:creationId xmlns:a16="http://schemas.microsoft.com/office/drawing/2014/main" id="{6E93DF71-86A1-4DC3-82E8-E07C8F1998F7}"/>
            </a:ext>
          </a:extLst>
        </xdr:cNvPr>
        <xdr:cNvSpPr/>
      </xdr:nvSpPr>
      <xdr:spPr>
        <a:xfrm>
          <a:off x="1968500" y="1023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124460</xdr:rowOff>
    </xdr:from>
    <xdr:to>
      <xdr:col>6</xdr:col>
      <xdr:colOff>38100</xdr:colOff>
      <xdr:row>60</xdr:row>
      <xdr:rowOff>54610</xdr:rowOff>
    </xdr:to>
    <xdr:sp macro="" textlink="">
      <xdr:nvSpPr>
        <xdr:cNvPr id="182" name="フローチャート: 判断 181">
          <a:extLst>
            <a:ext uri="{FF2B5EF4-FFF2-40B4-BE49-F238E27FC236}">
              <a16:creationId xmlns:a16="http://schemas.microsoft.com/office/drawing/2014/main" id="{946F9188-C310-4715-AA63-B56FE353EFCE}"/>
            </a:ext>
          </a:extLst>
        </xdr:cNvPr>
        <xdr:cNvSpPr/>
      </xdr:nvSpPr>
      <xdr:spPr>
        <a:xfrm>
          <a:off x="1079500" y="1024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5D196BF8-3BAD-49E2-98D4-F23B3FADC591}"/>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13514EB4-BC20-43E9-AC42-4F24A427748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A199698B-79ED-4DAD-B0ED-76DCD7A42F3D}"/>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FD18F604-FCB8-4150-B588-FD67FFA0E599}"/>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30438AA2-95E3-4D06-805D-46A813C55C43}"/>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162560</xdr:rowOff>
    </xdr:from>
    <xdr:to>
      <xdr:col>24</xdr:col>
      <xdr:colOff>114300</xdr:colOff>
      <xdr:row>60</xdr:row>
      <xdr:rowOff>92710</xdr:rowOff>
    </xdr:to>
    <xdr:sp macro="" textlink="">
      <xdr:nvSpPr>
        <xdr:cNvPr id="188" name="楕円 187">
          <a:extLst>
            <a:ext uri="{FF2B5EF4-FFF2-40B4-BE49-F238E27FC236}">
              <a16:creationId xmlns:a16="http://schemas.microsoft.com/office/drawing/2014/main" id="{AC5E4053-F6AB-4F1D-A85C-483FBD6DE7C4}"/>
            </a:ext>
          </a:extLst>
        </xdr:cNvPr>
        <xdr:cNvSpPr/>
      </xdr:nvSpPr>
      <xdr:spPr>
        <a:xfrm>
          <a:off x="4584700" y="10278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13987</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273E876B-4E50-4785-A98F-3D1AF410095C}"/>
            </a:ext>
          </a:extLst>
        </xdr:cNvPr>
        <xdr:cNvSpPr txBox="1"/>
      </xdr:nvSpPr>
      <xdr:spPr>
        <a:xfrm>
          <a:off x="4673600" y="10129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166370</xdr:rowOff>
    </xdr:from>
    <xdr:to>
      <xdr:col>20</xdr:col>
      <xdr:colOff>38100</xdr:colOff>
      <xdr:row>60</xdr:row>
      <xdr:rowOff>96520</xdr:rowOff>
    </xdr:to>
    <xdr:sp macro="" textlink="">
      <xdr:nvSpPr>
        <xdr:cNvPr id="190" name="楕円 189">
          <a:extLst>
            <a:ext uri="{FF2B5EF4-FFF2-40B4-BE49-F238E27FC236}">
              <a16:creationId xmlns:a16="http://schemas.microsoft.com/office/drawing/2014/main" id="{09ECF949-FC3C-41A1-9C4F-0879A03AAC55}"/>
            </a:ext>
          </a:extLst>
        </xdr:cNvPr>
        <xdr:cNvSpPr/>
      </xdr:nvSpPr>
      <xdr:spPr>
        <a:xfrm>
          <a:off x="3746500" y="1028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41910</xdr:rowOff>
    </xdr:from>
    <xdr:to>
      <xdr:col>24</xdr:col>
      <xdr:colOff>63500</xdr:colOff>
      <xdr:row>60</xdr:row>
      <xdr:rowOff>45720</xdr:rowOff>
    </xdr:to>
    <xdr:cxnSp macro="">
      <xdr:nvCxnSpPr>
        <xdr:cNvPr id="191" name="直線コネクタ 190">
          <a:extLst>
            <a:ext uri="{FF2B5EF4-FFF2-40B4-BE49-F238E27FC236}">
              <a16:creationId xmlns:a16="http://schemas.microsoft.com/office/drawing/2014/main" id="{9F18ED8B-A77E-4CC5-AB69-9D0C0CA4DC82}"/>
            </a:ext>
          </a:extLst>
        </xdr:cNvPr>
        <xdr:cNvCxnSpPr/>
      </xdr:nvCxnSpPr>
      <xdr:spPr>
        <a:xfrm flipV="1">
          <a:off x="3797300" y="1032891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139700</xdr:rowOff>
    </xdr:from>
    <xdr:to>
      <xdr:col>15</xdr:col>
      <xdr:colOff>101600</xdr:colOff>
      <xdr:row>60</xdr:row>
      <xdr:rowOff>69850</xdr:rowOff>
    </xdr:to>
    <xdr:sp macro="" textlink="">
      <xdr:nvSpPr>
        <xdr:cNvPr id="192" name="楕円 191">
          <a:extLst>
            <a:ext uri="{FF2B5EF4-FFF2-40B4-BE49-F238E27FC236}">
              <a16:creationId xmlns:a16="http://schemas.microsoft.com/office/drawing/2014/main" id="{3E3FF636-74C8-4FC3-9AA6-8B2B07C942DA}"/>
            </a:ext>
          </a:extLst>
        </xdr:cNvPr>
        <xdr:cNvSpPr/>
      </xdr:nvSpPr>
      <xdr:spPr>
        <a:xfrm>
          <a:off x="2857500" y="1025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19050</xdr:rowOff>
    </xdr:from>
    <xdr:to>
      <xdr:col>19</xdr:col>
      <xdr:colOff>177800</xdr:colOff>
      <xdr:row>60</xdr:row>
      <xdr:rowOff>45720</xdr:rowOff>
    </xdr:to>
    <xdr:cxnSp macro="">
      <xdr:nvCxnSpPr>
        <xdr:cNvPr id="193" name="直線コネクタ 192">
          <a:extLst>
            <a:ext uri="{FF2B5EF4-FFF2-40B4-BE49-F238E27FC236}">
              <a16:creationId xmlns:a16="http://schemas.microsoft.com/office/drawing/2014/main" id="{D7A0EEC9-C8B6-4760-9DF2-543CE00E92AC}"/>
            </a:ext>
          </a:extLst>
        </xdr:cNvPr>
        <xdr:cNvCxnSpPr/>
      </xdr:nvCxnSpPr>
      <xdr:spPr>
        <a:xfrm>
          <a:off x="2908300" y="1030605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120650</xdr:rowOff>
    </xdr:from>
    <xdr:to>
      <xdr:col>10</xdr:col>
      <xdr:colOff>165100</xdr:colOff>
      <xdr:row>60</xdr:row>
      <xdr:rowOff>50800</xdr:rowOff>
    </xdr:to>
    <xdr:sp macro="" textlink="">
      <xdr:nvSpPr>
        <xdr:cNvPr id="194" name="楕円 193">
          <a:extLst>
            <a:ext uri="{FF2B5EF4-FFF2-40B4-BE49-F238E27FC236}">
              <a16:creationId xmlns:a16="http://schemas.microsoft.com/office/drawing/2014/main" id="{756B49E1-54EE-4129-BC09-D973AAEE3633}"/>
            </a:ext>
          </a:extLst>
        </xdr:cNvPr>
        <xdr:cNvSpPr/>
      </xdr:nvSpPr>
      <xdr:spPr>
        <a:xfrm>
          <a:off x="1968500" y="1023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0</xdr:rowOff>
    </xdr:from>
    <xdr:to>
      <xdr:col>15</xdr:col>
      <xdr:colOff>50800</xdr:colOff>
      <xdr:row>60</xdr:row>
      <xdr:rowOff>19050</xdr:rowOff>
    </xdr:to>
    <xdr:cxnSp macro="">
      <xdr:nvCxnSpPr>
        <xdr:cNvPr id="195" name="直線コネクタ 194">
          <a:extLst>
            <a:ext uri="{FF2B5EF4-FFF2-40B4-BE49-F238E27FC236}">
              <a16:creationId xmlns:a16="http://schemas.microsoft.com/office/drawing/2014/main" id="{5E073834-F42A-4AE7-AA9B-51B904A5666E}"/>
            </a:ext>
          </a:extLst>
        </xdr:cNvPr>
        <xdr:cNvCxnSpPr/>
      </xdr:nvCxnSpPr>
      <xdr:spPr>
        <a:xfrm>
          <a:off x="2019300" y="102870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103505</xdr:rowOff>
    </xdr:from>
    <xdr:to>
      <xdr:col>6</xdr:col>
      <xdr:colOff>38100</xdr:colOff>
      <xdr:row>60</xdr:row>
      <xdr:rowOff>33655</xdr:rowOff>
    </xdr:to>
    <xdr:sp macro="" textlink="">
      <xdr:nvSpPr>
        <xdr:cNvPr id="196" name="楕円 195">
          <a:extLst>
            <a:ext uri="{FF2B5EF4-FFF2-40B4-BE49-F238E27FC236}">
              <a16:creationId xmlns:a16="http://schemas.microsoft.com/office/drawing/2014/main" id="{489E408E-DBEC-458B-9895-3FD2B0D6D6CC}"/>
            </a:ext>
          </a:extLst>
        </xdr:cNvPr>
        <xdr:cNvSpPr/>
      </xdr:nvSpPr>
      <xdr:spPr>
        <a:xfrm>
          <a:off x="1079500" y="10219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154305</xdr:rowOff>
    </xdr:from>
    <xdr:to>
      <xdr:col>10</xdr:col>
      <xdr:colOff>114300</xdr:colOff>
      <xdr:row>60</xdr:row>
      <xdr:rowOff>0</xdr:rowOff>
    </xdr:to>
    <xdr:cxnSp macro="">
      <xdr:nvCxnSpPr>
        <xdr:cNvPr id="197" name="直線コネクタ 196">
          <a:extLst>
            <a:ext uri="{FF2B5EF4-FFF2-40B4-BE49-F238E27FC236}">
              <a16:creationId xmlns:a16="http://schemas.microsoft.com/office/drawing/2014/main" id="{E894CC2F-469D-4389-93F3-CFAF1476E055}"/>
            </a:ext>
          </a:extLst>
        </xdr:cNvPr>
        <xdr:cNvCxnSpPr/>
      </xdr:nvCxnSpPr>
      <xdr:spPr>
        <a:xfrm>
          <a:off x="1130300" y="1026985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91457</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B61179B1-0FF1-41FE-B11D-7ED43DA41F37}"/>
            </a:ext>
          </a:extLst>
        </xdr:cNvPr>
        <xdr:cNvSpPr txBox="1"/>
      </xdr:nvSpPr>
      <xdr:spPr>
        <a:xfrm>
          <a:off x="3582044" y="1037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78122</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A71EE377-3672-4FAF-A077-A8B00C350312}"/>
            </a:ext>
          </a:extLst>
        </xdr:cNvPr>
        <xdr:cNvSpPr txBox="1"/>
      </xdr:nvSpPr>
      <xdr:spPr>
        <a:xfrm>
          <a:off x="2705744" y="10365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43832</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EC4CBB97-06E1-494B-8CB4-072BCC9F56E7}"/>
            </a:ext>
          </a:extLst>
        </xdr:cNvPr>
        <xdr:cNvSpPr txBox="1"/>
      </xdr:nvSpPr>
      <xdr:spPr>
        <a:xfrm>
          <a:off x="1816744" y="10330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45737</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3F3F04C0-E1F0-40C8-92FA-A4A9A1636F60}"/>
            </a:ext>
          </a:extLst>
        </xdr:cNvPr>
        <xdr:cNvSpPr txBox="1"/>
      </xdr:nvSpPr>
      <xdr:spPr>
        <a:xfrm>
          <a:off x="927744" y="10332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113047</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C8005280-1523-425D-960D-A96D2F35520E}"/>
            </a:ext>
          </a:extLst>
        </xdr:cNvPr>
        <xdr:cNvSpPr txBox="1"/>
      </xdr:nvSpPr>
      <xdr:spPr>
        <a:xfrm>
          <a:off x="3582044" y="1005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86377</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668958A8-4BA8-4E64-9B3E-683F03D9F385}"/>
            </a:ext>
          </a:extLst>
        </xdr:cNvPr>
        <xdr:cNvSpPr txBox="1"/>
      </xdr:nvSpPr>
      <xdr:spPr>
        <a:xfrm>
          <a:off x="2705744" y="1003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67327</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369934AA-CB11-4D0C-96C2-81ED27B5F907}"/>
            </a:ext>
          </a:extLst>
        </xdr:cNvPr>
        <xdr:cNvSpPr txBox="1"/>
      </xdr:nvSpPr>
      <xdr:spPr>
        <a:xfrm>
          <a:off x="1816744" y="1001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50182</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79CBE9C1-3BA5-45DC-8D06-AB5747387DA1}"/>
            </a:ext>
          </a:extLst>
        </xdr:cNvPr>
        <xdr:cNvSpPr txBox="1"/>
      </xdr:nvSpPr>
      <xdr:spPr>
        <a:xfrm>
          <a:off x="927744" y="999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EC188AC0-D66B-4B04-B62D-C9F54EAAE0AA}"/>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3CE2D829-B56A-46D6-B934-F9DE2AAD107C}"/>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D95A7AEF-8C27-48C6-B88D-01F0311F85E9}"/>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272A07C9-0663-4A0E-9ECA-B498C4CDCC66}"/>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581921B1-D2B0-4A0F-AAF9-612944AB13A7}"/>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3BED8021-50DE-4FB3-BBA2-05B134693B52}"/>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EE815FFB-BD54-43B5-ACB9-0598465C13E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B3D5F31E-F53A-47F1-9380-06B71F4F5C45}"/>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65A5BAA3-DE94-428F-A985-656C8513D608}"/>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F163A823-B0C6-4FAD-8313-5A9C14E00838}"/>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6" name="直線コネクタ 215">
          <a:extLst>
            <a:ext uri="{FF2B5EF4-FFF2-40B4-BE49-F238E27FC236}">
              <a16:creationId xmlns:a16="http://schemas.microsoft.com/office/drawing/2014/main" id="{538AAFD7-F422-45D7-BE9B-2EBC6C79CC24}"/>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7" name="テキスト ボックス 216">
          <a:extLst>
            <a:ext uri="{FF2B5EF4-FFF2-40B4-BE49-F238E27FC236}">
              <a16:creationId xmlns:a16="http://schemas.microsoft.com/office/drawing/2014/main" id="{116133D5-25CF-4B91-8E91-18391AE8B742}"/>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8" name="直線コネクタ 217">
          <a:extLst>
            <a:ext uri="{FF2B5EF4-FFF2-40B4-BE49-F238E27FC236}">
              <a16:creationId xmlns:a16="http://schemas.microsoft.com/office/drawing/2014/main" id="{4DC6893D-BF56-4BB9-BD16-F30C4823D961}"/>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9" name="テキスト ボックス 218">
          <a:extLst>
            <a:ext uri="{FF2B5EF4-FFF2-40B4-BE49-F238E27FC236}">
              <a16:creationId xmlns:a16="http://schemas.microsoft.com/office/drawing/2014/main" id="{D32B8324-1D2B-42C2-9F8C-95BE865B6C55}"/>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0" name="直線コネクタ 219">
          <a:extLst>
            <a:ext uri="{FF2B5EF4-FFF2-40B4-BE49-F238E27FC236}">
              <a16:creationId xmlns:a16="http://schemas.microsoft.com/office/drawing/2014/main" id="{8515E0C1-1BD9-4E3A-B2EC-51E36DEDF6FA}"/>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1" name="テキスト ボックス 220">
          <a:extLst>
            <a:ext uri="{FF2B5EF4-FFF2-40B4-BE49-F238E27FC236}">
              <a16:creationId xmlns:a16="http://schemas.microsoft.com/office/drawing/2014/main" id="{1A45E331-234F-4A57-B96E-157F6316EE19}"/>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2" name="直線コネクタ 221">
          <a:extLst>
            <a:ext uri="{FF2B5EF4-FFF2-40B4-BE49-F238E27FC236}">
              <a16:creationId xmlns:a16="http://schemas.microsoft.com/office/drawing/2014/main" id="{6D492A42-444B-451D-B93A-F28D5B0F1B05}"/>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3" name="テキスト ボックス 222">
          <a:extLst>
            <a:ext uri="{FF2B5EF4-FFF2-40B4-BE49-F238E27FC236}">
              <a16:creationId xmlns:a16="http://schemas.microsoft.com/office/drawing/2014/main" id="{00DB614D-2511-43BC-B224-23CEE2FD4E90}"/>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4" name="直線コネクタ 223">
          <a:extLst>
            <a:ext uri="{FF2B5EF4-FFF2-40B4-BE49-F238E27FC236}">
              <a16:creationId xmlns:a16="http://schemas.microsoft.com/office/drawing/2014/main" id="{BE7FC164-DBF2-49A7-96A5-CB3EB07FA57D}"/>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5" name="テキスト ボックス 224">
          <a:extLst>
            <a:ext uri="{FF2B5EF4-FFF2-40B4-BE49-F238E27FC236}">
              <a16:creationId xmlns:a16="http://schemas.microsoft.com/office/drawing/2014/main" id="{250BA6C6-B2A1-4EA8-A574-60685F8ADAB1}"/>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DFF27857-2DA7-4793-B359-B0C95CCB32AA}"/>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7" name="テキスト ボックス 226">
          <a:extLst>
            <a:ext uri="{FF2B5EF4-FFF2-40B4-BE49-F238E27FC236}">
              <a16:creationId xmlns:a16="http://schemas.microsoft.com/office/drawing/2014/main" id="{C83DCAC3-7B6E-492C-B9BE-980952C70746}"/>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5D48E752-FF09-465D-94DA-B570D6924E9D}"/>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46609</xdr:rowOff>
    </xdr:from>
    <xdr:to>
      <xdr:col>54</xdr:col>
      <xdr:colOff>189865</xdr:colOff>
      <xdr:row>64</xdr:row>
      <xdr:rowOff>74193</xdr:rowOff>
    </xdr:to>
    <xdr:cxnSp macro="">
      <xdr:nvCxnSpPr>
        <xdr:cNvPr id="229" name="直線コネクタ 228">
          <a:extLst>
            <a:ext uri="{FF2B5EF4-FFF2-40B4-BE49-F238E27FC236}">
              <a16:creationId xmlns:a16="http://schemas.microsoft.com/office/drawing/2014/main" id="{A8783B90-A920-4074-B9E6-D857AB32858B}"/>
            </a:ext>
          </a:extLst>
        </xdr:cNvPr>
        <xdr:cNvCxnSpPr/>
      </xdr:nvCxnSpPr>
      <xdr:spPr>
        <a:xfrm flipV="1">
          <a:off x="10476865" y="9647809"/>
          <a:ext cx="0" cy="13991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78020</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DF7F4DA5-C5B1-4E01-8ACE-69E5BB9A147E}"/>
            </a:ext>
          </a:extLst>
        </xdr:cNvPr>
        <xdr:cNvSpPr txBox="1"/>
      </xdr:nvSpPr>
      <xdr:spPr>
        <a:xfrm>
          <a:off x="10515600" y="11050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74193</xdr:rowOff>
    </xdr:from>
    <xdr:to>
      <xdr:col>55</xdr:col>
      <xdr:colOff>88900</xdr:colOff>
      <xdr:row>64</xdr:row>
      <xdr:rowOff>74193</xdr:rowOff>
    </xdr:to>
    <xdr:cxnSp macro="">
      <xdr:nvCxnSpPr>
        <xdr:cNvPr id="231" name="直線コネクタ 230">
          <a:extLst>
            <a:ext uri="{FF2B5EF4-FFF2-40B4-BE49-F238E27FC236}">
              <a16:creationId xmlns:a16="http://schemas.microsoft.com/office/drawing/2014/main" id="{85360AE3-E2D3-4142-926E-24303DFFE53F}"/>
            </a:ext>
          </a:extLst>
        </xdr:cNvPr>
        <xdr:cNvCxnSpPr/>
      </xdr:nvCxnSpPr>
      <xdr:spPr>
        <a:xfrm>
          <a:off x="10388600" y="110469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164736</xdr:rowOff>
    </xdr:from>
    <xdr:ext cx="690189" cy="259045"/>
    <xdr:sp macro="" textlink="">
      <xdr:nvSpPr>
        <xdr:cNvPr id="232" name="【橋りょう・トンネル】&#10;一人当たり有形固定資産（償却資産）額最大値テキスト">
          <a:extLst>
            <a:ext uri="{FF2B5EF4-FFF2-40B4-BE49-F238E27FC236}">
              <a16:creationId xmlns:a16="http://schemas.microsoft.com/office/drawing/2014/main" id="{C50F39E9-3082-4DE3-A22D-BA2D32D8B087}"/>
            </a:ext>
          </a:extLst>
        </xdr:cNvPr>
        <xdr:cNvSpPr txBox="1"/>
      </xdr:nvSpPr>
      <xdr:spPr>
        <a:xfrm>
          <a:off x="10515600" y="942303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1,103,300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46609</xdr:rowOff>
    </xdr:from>
    <xdr:to>
      <xdr:col>55</xdr:col>
      <xdr:colOff>88900</xdr:colOff>
      <xdr:row>56</xdr:row>
      <xdr:rowOff>46609</xdr:rowOff>
    </xdr:to>
    <xdr:cxnSp macro="">
      <xdr:nvCxnSpPr>
        <xdr:cNvPr id="233" name="直線コネクタ 232">
          <a:extLst>
            <a:ext uri="{FF2B5EF4-FFF2-40B4-BE49-F238E27FC236}">
              <a16:creationId xmlns:a16="http://schemas.microsoft.com/office/drawing/2014/main" id="{D929196A-6915-4D62-BE59-ADCF3F47642E}"/>
            </a:ext>
          </a:extLst>
        </xdr:cNvPr>
        <xdr:cNvCxnSpPr/>
      </xdr:nvCxnSpPr>
      <xdr:spPr>
        <a:xfrm>
          <a:off x="10388600" y="9647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164665</xdr:rowOff>
    </xdr:from>
    <xdr:ext cx="599010" cy="259045"/>
    <xdr:sp macro="" textlink="">
      <xdr:nvSpPr>
        <xdr:cNvPr id="234" name="【橋りょう・トンネル】&#10;一人当たり有形固定資産（償却資産）額平均値テキスト">
          <a:extLst>
            <a:ext uri="{FF2B5EF4-FFF2-40B4-BE49-F238E27FC236}">
              <a16:creationId xmlns:a16="http://schemas.microsoft.com/office/drawing/2014/main" id="{830251B8-E3B8-4966-B91E-258835474E0A}"/>
            </a:ext>
          </a:extLst>
        </xdr:cNvPr>
        <xdr:cNvSpPr txBox="1"/>
      </xdr:nvSpPr>
      <xdr:spPr>
        <a:xfrm>
          <a:off x="10515600" y="1062311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278,356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14788</xdr:rowOff>
    </xdr:from>
    <xdr:to>
      <xdr:col>55</xdr:col>
      <xdr:colOff>50800</xdr:colOff>
      <xdr:row>62</xdr:row>
      <xdr:rowOff>116388</xdr:rowOff>
    </xdr:to>
    <xdr:sp macro="" textlink="">
      <xdr:nvSpPr>
        <xdr:cNvPr id="235" name="フローチャート: 判断 234">
          <a:extLst>
            <a:ext uri="{FF2B5EF4-FFF2-40B4-BE49-F238E27FC236}">
              <a16:creationId xmlns:a16="http://schemas.microsoft.com/office/drawing/2014/main" id="{883C8D8D-7689-46DB-B645-709B659666F3}"/>
            </a:ext>
          </a:extLst>
        </xdr:cNvPr>
        <xdr:cNvSpPr/>
      </xdr:nvSpPr>
      <xdr:spPr>
        <a:xfrm>
          <a:off x="10426700" y="10644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17245</xdr:rowOff>
    </xdr:from>
    <xdr:to>
      <xdr:col>50</xdr:col>
      <xdr:colOff>165100</xdr:colOff>
      <xdr:row>62</xdr:row>
      <xdr:rowOff>118845</xdr:rowOff>
    </xdr:to>
    <xdr:sp macro="" textlink="">
      <xdr:nvSpPr>
        <xdr:cNvPr id="236" name="フローチャート: 判断 235">
          <a:extLst>
            <a:ext uri="{FF2B5EF4-FFF2-40B4-BE49-F238E27FC236}">
              <a16:creationId xmlns:a16="http://schemas.microsoft.com/office/drawing/2014/main" id="{A1A3B6BF-05CE-4A89-B7B8-6F1384E33C5B}"/>
            </a:ext>
          </a:extLst>
        </xdr:cNvPr>
        <xdr:cNvSpPr/>
      </xdr:nvSpPr>
      <xdr:spPr>
        <a:xfrm>
          <a:off x="9588500" y="1064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27708</xdr:rowOff>
    </xdr:from>
    <xdr:to>
      <xdr:col>46</xdr:col>
      <xdr:colOff>38100</xdr:colOff>
      <xdr:row>62</xdr:row>
      <xdr:rowOff>129308</xdr:rowOff>
    </xdr:to>
    <xdr:sp macro="" textlink="">
      <xdr:nvSpPr>
        <xdr:cNvPr id="237" name="フローチャート: 判断 236">
          <a:extLst>
            <a:ext uri="{FF2B5EF4-FFF2-40B4-BE49-F238E27FC236}">
              <a16:creationId xmlns:a16="http://schemas.microsoft.com/office/drawing/2014/main" id="{B97F2EBA-9F38-46A6-BFCA-BEE3E684E392}"/>
            </a:ext>
          </a:extLst>
        </xdr:cNvPr>
        <xdr:cNvSpPr/>
      </xdr:nvSpPr>
      <xdr:spPr>
        <a:xfrm>
          <a:off x="8699500" y="10657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60597</xdr:rowOff>
    </xdr:from>
    <xdr:to>
      <xdr:col>41</xdr:col>
      <xdr:colOff>101600</xdr:colOff>
      <xdr:row>62</xdr:row>
      <xdr:rowOff>162197</xdr:rowOff>
    </xdr:to>
    <xdr:sp macro="" textlink="">
      <xdr:nvSpPr>
        <xdr:cNvPr id="238" name="フローチャート: 判断 237">
          <a:extLst>
            <a:ext uri="{FF2B5EF4-FFF2-40B4-BE49-F238E27FC236}">
              <a16:creationId xmlns:a16="http://schemas.microsoft.com/office/drawing/2014/main" id="{7C9100F6-EC11-404B-B9CD-51163CDE69B8}"/>
            </a:ext>
          </a:extLst>
        </xdr:cNvPr>
        <xdr:cNvSpPr/>
      </xdr:nvSpPr>
      <xdr:spPr>
        <a:xfrm>
          <a:off x="7810500" y="10690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76661</xdr:rowOff>
    </xdr:from>
    <xdr:to>
      <xdr:col>36</xdr:col>
      <xdr:colOff>165100</xdr:colOff>
      <xdr:row>62</xdr:row>
      <xdr:rowOff>6811</xdr:rowOff>
    </xdr:to>
    <xdr:sp macro="" textlink="">
      <xdr:nvSpPr>
        <xdr:cNvPr id="239" name="フローチャート: 判断 238">
          <a:extLst>
            <a:ext uri="{FF2B5EF4-FFF2-40B4-BE49-F238E27FC236}">
              <a16:creationId xmlns:a16="http://schemas.microsoft.com/office/drawing/2014/main" id="{662D49E5-32DC-4097-9DFF-015093A841E4}"/>
            </a:ext>
          </a:extLst>
        </xdr:cNvPr>
        <xdr:cNvSpPr/>
      </xdr:nvSpPr>
      <xdr:spPr>
        <a:xfrm>
          <a:off x="6921500" y="10535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CC6942E8-A508-4753-9776-1A8926E6E6F5}"/>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3D8A3E55-1A0D-483A-92E1-282EB3206CA2}"/>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726CA85B-010F-4070-9391-981634D4DF63}"/>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67E2C67F-C8DF-49A0-B25A-AE765C20B684}"/>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90161325-1AA3-4508-931A-F71B506BED9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161442</xdr:rowOff>
    </xdr:from>
    <xdr:to>
      <xdr:col>55</xdr:col>
      <xdr:colOff>50800</xdr:colOff>
      <xdr:row>58</xdr:row>
      <xdr:rowOff>91592</xdr:rowOff>
    </xdr:to>
    <xdr:sp macro="" textlink="">
      <xdr:nvSpPr>
        <xdr:cNvPr id="245" name="楕円 244">
          <a:extLst>
            <a:ext uri="{FF2B5EF4-FFF2-40B4-BE49-F238E27FC236}">
              <a16:creationId xmlns:a16="http://schemas.microsoft.com/office/drawing/2014/main" id="{9C2B9A00-71F7-4598-B348-F8601E7CF649}"/>
            </a:ext>
          </a:extLst>
        </xdr:cNvPr>
        <xdr:cNvSpPr/>
      </xdr:nvSpPr>
      <xdr:spPr>
        <a:xfrm>
          <a:off x="10426700" y="9934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57</xdr:row>
      <xdr:rowOff>12869</xdr:rowOff>
    </xdr:from>
    <xdr:ext cx="599010" cy="259045"/>
    <xdr:sp macro="" textlink="">
      <xdr:nvSpPr>
        <xdr:cNvPr id="246" name="【橋りょう・トンネル】&#10;一人当たり有形固定資産（償却資産）額該当値テキスト">
          <a:extLst>
            <a:ext uri="{FF2B5EF4-FFF2-40B4-BE49-F238E27FC236}">
              <a16:creationId xmlns:a16="http://schemas.microsoft.com/office/drawing/2014/main" id="{853691BB-F572-4416-87E2-7B2DA16671D7}"/>
            </a:ext>
          </a:extLst>
        </xdr:cNvPr>
        <xdr:cNvSpPr txBox="1"/>
      </xdr:nvSpPr>
      <xdr:spPr>
        <a:xfrm>
          <a:off x="10515600" y="97855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837,880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66345</xdr:rowOff>
    </xdr:from>
    <xdr:to>
      <xdr:col>50</xdr:col>
      <xdr:colOff>165100</xdr:colOff>
      <xdr:row>58</xdr:row>
      <xdr:rowOff>167945</xdr:rowOff>
    </xdr:to>
    <xdr:sp macro="" textlink="">
      <xdr:nvSpPr>
        <xdr:cNvPr id="247" name="楕円 246">
          <a:extLst>
            <a:ext uri="{FF2B5EF4-FFF2-40B4-BE49-F238E27FC236}">
              <a16:creationId xmlns:a16="http://schemas.microsoft.com/office/drawing/2014/main" id="{6BCA589F-19A3-4B40-ACD6-9519CB570E0E}"/>
            </a:ext>
          </a:extLst>
        </xdr:cNvPr>
        <xdr:cNvSpPr/>
      </xdr:nvSpPr>
      <xdr:spPr>
        <a:xfrm>
          <a:off x="9588500" y="10010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58</xdr:row>
      <xdr:rowOff>40792</xdr:rowOff>
    </xdr:from>
    <xdr:to>
      <xdr:col>55</xdr:col>
      <xdr:colOff>0</xdr:colOff>
      <xdr:row>58</xdr:row>
      <xdr:rowOff>117145</xdr:rowOff>
    </xdr:to>
    <xdr:cxnSp macro="">
      <xdr:nvCxnSpPr>
        <xdr:cNvPr id="248" name="直線コネクタ 247">
          <a:extLst>
            <a:ext uri="{FF2B5EF4-FFF2-40B4-BE49-F238E27FC236}">
              <a16:creationId xmlns:a16="http://schemas.microsoft.com/office/drawing/2014/main" id="{76F391AF-00BF-4881-82E8-C8636908F0E1}"/>
            </a:ext>
          </a:extLst>
        </xdr:cNvPr>
        <xdr:cNvCxnSpPr/>
      </xdr:nvCxnSpPr>
      <xdr:spPr>
        <a:xfrm flipV="1">
          <a:off x="9639300" y="9984892"/>
          <a:ext cx="838200" cy="76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66492</xdr:rowOff>
    </xdr:from>
    <xdr:to>
      <xdr:col>46</xdr:col>
      <xdr:colOff>38100</xdr:colOff>
      <xdr:row>58</xdr:row>
      <xdr:rowOff>168092</xdr:rowOff>
    </xdr:to>
    <xdr:sp macro="" textlink="">
      <xdr:nvSpPr>
        <xdr:cNvPr id="249" name="楕円 248">
          <a:extLst>
            <a:ext uri="{FF2B5EF4-FFF2-40B4-BE49-F238E27FC236}">
              <a16:creationId xmlns:a16="http://schemas.microsoft.com/office/drawing/2014/main" id="{C9417F79-40DA-424E-9E0E-D69339C7A570}"/>
            </a:ext>
          </a:extLst>
        </xdr:cNvPr>
        <xdr:cNvSpPr/>
      </xdr:nvSpPr>
      <xdr:spPr>
        <a:xfrm>
          <a:off x="8699500" y="10010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117145</xdr:rowOff>
    </xdr:from>
    <xdr:to>
      <xdr:col>50</xdr:col>
      <xdr:colOff>114300</xdr:colOff>
      <xdr:row>58</xdr:row>
      <xdr:rowOff>117292</xdr:rowOff>
    </xdr:to>
    <xdr:cxnSp macro="">
      <xdr:nvCxnSpPr>
        <xdr:cNvPr id="250" name="直線コネクタ 249">
          <a:extLst>
            <a:ext uri="{FF2B5EF4-FFF2-40B4-BE49-F238E27FC236}">
              <a16:creationId xmlns:a16="http://schemas.microsoft.com/office/drawing/2014/main" id="{E20B50D8-25E1-469D-97D7-DE622F6499A6}"/>
            </a:ext>
          </a:extLst>
        </xdr:cNvPr>
        <xdr:cNvCxnSpPr/>
      </xdr:nvCxnSpPr>
      <xdr:spPr>
        <a:xfrm flipV="1">
          <a:off x="8750300" y="10061245"/>
          <a:ext cx="889000" cy="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82353</xdr:rowOff>
    </xdr:from>
    <xdr:to>
      <xdr:col>41</xdr:col>
      <xdr:colOff>101600</xdr:colOff>
      <xdr:row>59</xdr:row>
      <xdr:rowOff>12503</xdr:rowOff>
    </xdr:to>
    <xdr:sp macro="" textlink="">
      <xdr:nvSpPr>
        <xdr:cNvPr id="251" name="楕円 250">
          <a:extLst>
            <a:ext uri="{FF2B5EF4-FFF2-40B4-BE49-F238E27FC236}">
              <a16:creationId xmlns:a16="http://schemas.microsoft.com/office/drawing/2014/main" id="{E0B9D293-C32E-4DAE-9CD0-32CBD01D0905}"/>
            </a:ext>
          </a:extLst>
        </xdr:cNvPr>
        <xdr:cNvSpPr/>
      </xdr:nvSpPr>
      <xdr:spPr>
        <a:xfrm>
          <a:off x="7810500" y="10026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58</xdr:row>
      <xdr:rowOff>117292</xdr:rowOff>
    </xdr:from>
    <xdr:to>
      <xdr:col>45</xdr:col>
      <xdr:colOff>177800</xdr:colOff>
      <xdr:row>58</xdr:row>
      <xdr:rowOff>133153</xdr:rowOff>
    </xdr:to>
    <xdr:cxnSp macro="">
      <xdr:nvCxnSpPr>
        <xdr:cNvPr id="252" name="直線コネクタ 251">
          <a:extLst>
            <a:ext uri="{FF2B5EF4-FFF2-40B4-BE49-F238E27FC236}">
              <a16:creationId xmlns:a16="http://schemas.microsoft.com/office/drawing/2014/main" id="{130A3066-126D-48A1-ABA0-94EA41D233ED}"/>
            </a:ext>
          </a:extLst>
        </xdr:cNvPr>
        <xdr:cNvCxnSpPr/>
      </xdr:nvCxnSpPr>
      <xdr:spPr>
        <a:xfrm flipV="1">
          <a:off x="7861300" y="10061392"/>
          <a:ext cx="889000" cy="15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58</xdr:row>
      <xdr:rowOff>94635</xdr:rowOff>
    </xdr:from>
    <xdr:to>
      <xdr:col>36</xdr:col>
      <xdr:colOff>165100</xdr:colOff>
      <xdr:row>59</xdr:row>
      <xdr:rowOff>24785</xdr:rowOff>
    </xdr:to>
    <xdr:sp macro="" textlink="">
      <xdr:nvSpPr>
        <xdr:cNvPr id="253" name="楕円 252">
          <a:extLst>
            <a:ext uri="{FF2B5EF4-FFF2-40B4-BE49-F238E27FC236}">
              <a16:creationId xmlns:a16="http://schemas.microsoft.com/office/drawing/2014/main" id="{A8981710-37A8-431B-8239-AC8069769B2E}"/>
            </a:ext>
          </a:extLst>
        </xdr:cNvPr>
        <xdr:cNvSpPr/>
      </xdr:nvSpPr>
      <xdr:spPr>
        <a:xfrm>
          <a:off x="6921500" y="10038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58</xdr:row>
      <xdr:rowOff>133153</xdr:rowOff>
    </xdr:from>
    <xdr:to>
      <xdr:col>41</xdr:col>
      <xdr:colOff>50800</xdr:colOff>
      <xdr:row>58</xdr:row>
      <xdr:rowOff>145435</xdr:rowOff>
    </xdr:to>
    <xdr:cxnSp macro="">
      <xdr:nvCxnSpPr>
        <xdr:cNvPr id="254" name="直線コネクタ 253">
          <a:extLst>
            <a:ext uri="{FF2B5EF4-FFF2-40B4-BE49-F238E27FC236}">
              <a16:creationId xmlns:a16="http://schemas.microsoft.com/office/drawing/2014/main" id="{4590260A-0D41-49CD-BB1B-40DB5E36E580}"/>
            </a:ext>
          </a:extLst>
        </xdr:cNvPr>
        <xdr:cNvCxnSpPr/>
      </xdr:nvCxnSpPr>
      <xdr:spPr>
        <a:xfrm flipV="1">
          <a:off x="6972300" y="10077253"/>
          <a:ext cx="889000" cy="12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109972</xdr:rowOff>
    </xdr:from>
    <xdr:ext cx="599010" cy="259045"/>
    <xdr:sp macro="" textlink="">
      <xdr:nvSpPr>
        <xdr:cNvPr id="255" name="n_1aveValue【橋りょう・トンネル】&#10;一人当たり有形固定資産（償却資産）額">
          <a:extLst>
            <a:ext uri="{FF2B5EF4-FFF2-40B4-BE49-F238E27FC236}">
              <a16:creationId xmlns:a16="http://schemas.microsoft.com/office/drawing/2014/main" id="{F89F52EB-049C-46A9-8FF8-2DF6952A70F4}"/>
            </a:ext>
          </a:extLst>
        </xdr:cNvPr>
        <xdr:cNvSpPr txBox="1"/>
      </xdr:nvSpPr>
      <xdr:spPr>
        <a:xfrm>
          <a:off x="9327095" y="107398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276,421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120435</xdr:rowOff>
    </xdr:from>
    <xdr:ext cx="599010" cy="259045"/>
    <xdr:sp macro="" textlink="">
      <xdr:nvSpPr>
        <xdr:cNvPr id="256" name="n_2aveValue【橋りょう・トンネル】&#10;一人当たり有形固定資産（償却資産）額">
          <a:extLst>
            <a:ext uri="{FF2B5EF4-FFF2-40B4-BE49-F238E27FC236}">
              <a16:creationId xmlns:a16="http://schemas.microsoft.com/office/drawing/2014/main" id="{AA0B28A3-651B-4EE5-B533-AA775291D128}"/>
            </a:ext>
          </a:extLst>
        </xdr:cNvPr>
        <xdr:cNvSpPr txBox="1"/>
      </xdr:nvSpPr>
      <xdr:spPr>
        <a:xfrm>
          <a:off x="8450795" y="107503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153324</xdr:rowOff>
    </xdr:from>
    <xdr:ext cx="599010" cy="259045"/>
    <xdr:sp macro="" textlink="">
      <xdr:nvSpPr>
        <xdr:cNvPr id="257" name="n_3aveValue【橋りょう・トンネル】&#10;一人当たり有形固定資産（償却資産）額">
          <a:extLst>
            <a:ext uri="{FF2B5EF4-FFF2-40B4-BE49-F238E27FC236}">
              <a16:creationId xmlns:a16="http://schemas.microsoft.com/office/drawing/2014/main" id="{B506B7FF-9A47-4252-9D55-7EB03916A3A4}"/>
            </a:ext>
          </a:extLst>
        </xdr:cNvPr>
        <xdr:cNvSpPr txBox="1"/>
      </xdr:nvSpPr>
      <xdr:spPr>
        <a:xfrm>
          <a:off x="7561795" y="10783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169388</xdr:rowOff>
    </xdr:from>
    <xdr:ext cx="599010" cy="259045"/>
    <xdr:sp macro="" textlink="">
      <xdr:nvSpPr>
        <xdr:cNvPr id="258" name="n_4aveValue【橋りょう・トンネル】&#10;一人当たり有形固定資産（償却資産）額">
          <a:extLst>
            <a:ext uri="{FF2B5EF4-FFF2-40B4-BE49-F238E27FC236}">
              <a16:creationId xmlns:a16="http://schemas.microsoft.com/office/drawing/2014/main" id="{6F88CCA9-DE62-4E4E-B251-38E84DDCBF0D}"/>
            </a:ext>
          </a:extLst>
        </xdr:cNvPr>
        <xdr:cNvSpPr txBox="1"/>
      </xdr:nvSpPr>
      <xdr:spPr>
        <a:xfrm>
          <a:off x="6672795" y="106278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57</xdr:row>
      <xdr:rowOff>13022</xdr:rowOff>
    </xdr:from>
    <xdr:ext cx="599010" cy="259045"/>
    <xdr:sp macro="" textlink="">
      <xdr:nvSpPr>
        <xdr:cNvPr id="259" name="n_1mainValue【橋りょう・トンネル】&#10;一人当たり有形固定資産（償却資産）額">
          <a:extLst>
            <a:ext uri="{FF2B5EF4-FFF2-40B4-BE49-F238E27FC236}">
              <a16:creationId xmlns:a16="http://schemas.microsoft.com/office/drawing/2014/main" id="{A1FAB5B6-7E6A-4531-871B-6FAD6DD23E18}"/>
            </a:ext>
          </a:extLst>
        </xdr:cNvPr>
        <xdr:cNvSpPr txBox="1"/>
      </xdr:nvSpPr>
      <xdr:spPr>
        <a:xfrm>
          <a:off x="9327095" y="97856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57</xdr:row>
      <xdr:rowOff>13169</xdr:rowOff>
    </xdr:from>
    <xdr:ext cx="599010" cy="259045"/>
    <xdr:sp macro="" textlink="">
      <xdr:nvSpPr>
        <xdr:cNvPr id="260" name="n_2mainValue【橋りょう・トンネル】&#10;一人当たり有形固定資産（償却資産）額">
          <a:extLst>
            <a:ext uri="{FF2B5EF4-FFF2-40B4-BE49-F238E27FC236}">
              <a16:creationId xmlns:a16="http://schemas.microsoft.com/office/drawing/2014/main" id="{75BF9140-1D55-44A1-8EDC-55F81355941F}"/>
            </a:ext>
          </a:extLst>
        </xdr:cNvPr>
        <xdr:cNvSpPr txBox="1"/>
      </xdr:nvSpPr>
      <xdr:spPr>
        <a:xfrm>
          <a:off x="8450795" y="9785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57</xdr:row>
      <xdr:rowOff>29030</xdr:rowOff>
    </xdr:from>
    <xdr:ext cx="599010" cy="259045"/>
    <xdr:sp macro="" textlink="">
      <xdr:nvSpPr>
        <xdr:cNvPr id="261" name="n_3mainValue【橋りょう・トンネル】&#10;一人当たり有形固定資産（償却資産）額">
          <a:extLst>
            <a:ext uri="{FF2B5EF4-FFF2-40B4-BE49-F238E27FC236}">
              <a16:creationId xmlns:a16="http://schemas.microsoft.com/office/drawing/2014/main" id="{7F15851B-9CEF-4A11-ACF7-1434A62741F2}"/>
            </a:ext>
          </a:extLst>
        </xdr:cNvPr>
        <xdr:cNvSpPr txBox="1"/>
      </xdr:nvSpPr>
      <xdr:spPr>
        <a:xfrm>
          <a:off x="7561795" y="9801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57</xdr:row>
      <xdr:rowOff>41312</xdr:rowOff>
    </xdr:from>
    <xdr:ext cx="599010" cy="259045"/>
    <xdr:sp macro="" textlink="">
      <xdr:nvSpPr>
        <xdr:cNvPr id="262" name="n_4mainValue【橋りょう・トンネル】&#10;一人当たり有形固定資産（償却資産）額">
          <a:extLst>
            <a:ext uri="{FF2B5EF4-FFF2-40B4-BE49-F238E27FC236}">
              <a16:creationId xmlns:a16="http://schemas.microsoft.com/office/drawing/2014/main" id="{6C729FE1-A28F-45FF-9A72-308F5155FFB2}"/>
            </a:ext>
          </a:extLst>
        </xdr:cNvPr>
        <xdr:cNvSpPr txBox="1"/>
      </xdr:nvSpPr>
      <xdr:spPr>
        <a:xfrm>
          <a:off x="6672795" y="98139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578D79B1-973D-4E7B-A017-5AE244C6862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16755A60-C862-49F0-9559-27EF64F14FF4}"/>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72EEC896-AFAE-44D2-82F1-C5C4F3A8F4BC}"/>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34D2B781-0989-4BC4-8A89-E98694B436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62F9F68D-96BB-4AC4-8DCC-A98264E9317E}"/>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C98538D6-19E0-492B-B2D4-7493297B178C}"/>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CF7A3586-3681-4695-A585-EC2173947B29}"/>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E85FF55F-A873-4D3C-BC6A-0F1C2586B291}"/>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DDCD2DCF-4259-4AA8-B998-FFE46438FFFD}"/>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67E0DAB1-2EDF-47A5-81DB-E218CBFE1F0C}"/>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46C3CFCC-2D8A-4406-B864-5BE85D90359F}"/>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4" name="直線コネクタ 273">
          <a:extLst>
            <a:ext uri="{FF2B5EF4-FFF2-40B4-BE49-F238E27FC236}">
              <a16:creationId xmlns:a16="http://schemas.microsoft.com/office/drawing/2014/main" id="{179DFCFC-49C7-41F9-9594-133AC27AED6B}"/>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5" name="テキスト ボックス 274">
          <a:extLst>
            <a:ext uri="{FF2B5EF4-FFF2-40B4-BE49-F238E27FC236}">
              <a16:creationId xmlns:a16="http://schemas.microsoft.com/office/drawing/2014/main" id="{ABB6FFBC-1847-4F29-9625-1D956847697F}"/>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6" name="直線コネクタ 275">
          <a:extLst>
            <a:ext uri="{FF2B5EF4-FFF2-40B4-BE49-F238E27FC236}">
              <a16:creationId xmlns:a16="http://schemas.microsoft.com/office/drawing/2014/main" id="{80320E77-A268-489E-A68C-26E6A6EA84F9}"/>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7" name="テキスト ボックス 276">
          <a:extLst>
            <a:ext uri="{FF2B5EF4-FFF2-40B4-BE49-F238E27FC236}">
              <a16:creationId xmlns:a16="http://schemas.microsoft.com/office/drawing/2014/main" id="{C1DE0CA3-97ED-4EB3-83F2-236A9A4C6A73}"/>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8" name="直線コネクタ 277">
          <a:extLst>
            <a:ext uri="{FF2B5EF4-FFF2-40B4-BE49-F238E27FC236}">
              <a16:creationId xmlns:a16="http://schemas.microsoft.com/office/drawing/2014/main" id="{0ABCE7F8-F99B-4D5D-BE9B-184F796B89F1}"/>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9" name="テキスト ボックス 278">
          <a:extLst>
            <a:ext uri="{FF2B5EF4-FFF2-40B4-BE49-F238E27FC236}">
              <a16:creationId xmlns:a16="http://schemas.microsoft.com/office/drawing/2014/main" id="{1B05E4B4-B1F8-462C-8DED-90C19052B9DB}"/>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0" name="直線コネクタ 279">
          <a:extLst>
            <a:ext uri="{FF2B5EF4-FFF2-40B4-BE49-F238E27FC236}">
              <a16:creationId xmlns:a16="http://schemas.microsoft.com/office/drawing/2014/main" id="{4EC24F3B-1952-4553-8E03-CB615E8B9217}"/>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1" name="テキスト ボックス 280">
          <a:extLst>
            <a:ext uri="{FF2B5EF4-FFF2-40B4-BE49-F238E27FC236}">
              <a16:creationId xmlns:a16="http://schemas.microsoft.com/office/drawing/2014/main" id="{5F061720-45E2-480D-BDE6-56BE9499854C}"/>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2" name="直線コネクタ 281">
          <a:extLst>
            <a:ext uri="{FF2B5EF4-FFF2-40B4-BE49-F238E27FC236}">
              <a16:creationId xmlns:a16="http://schemas.microsoft.com/office/drawing/2014/main" id="{8534C584-B47B-4F54-A959-6750D79581FA}"/>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3" name="テキスト ボックス 282">
          <a:extLst>
            <a:ext uri="{FF2B5EF4-FFF2-40B4-BE49-F238E27FC236}">
              <a16:creationId xmlns:a16="http://schemas.microsoft.com/office/drawing/2014/main" id="{CB8512ED-0470-456C-AC95-058F2F293F06}"/>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a:extLst>
            <a:ext uri="{FF2B5EF4-FFF2-40B4-BE49-F238E27FC236}">
              <a16:creationId xmlns:a16="http://schemas.microsoft.com/office/drawing/2014/main" id="{10CE5D74-1EB3-4110-BA83-7FDC0C577FF5}"/>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5" name="テキスト ボックス 284">
          <a:extLst>
            <a:ext uri="{FF2B5EF4-FFF2-40B4-BE49-F238E27FC236}">
              <a16:creationId xmlns:a16="http://schemas.microsoft.com/office/drawing/2014/main" id="{C4CFFF8B-599D-43AC-BE17-6C227CCEAE33}"/>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77173A59-17F4-4C6D-80DC-9164EA330081}"/>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161925</xdr:rowOff>
    </xdr:from>
    <xdr:to>
      <xdr:col>24</xdr:col>
      <xdr:colOff>62865</xdr:colOff>
      <xdr:row>86</xdr:row>
      <xdr:rowOff>104775</xdr:rowOff>
    </xdr:to>
    <xdr:cxnSp macro="">
      <xdr:nvCxnSpPr>
        <xdr:cNvPr id="287" name="直線コネクタ 286">
          <a:extLst>
            <a:ext uri="{FF2B5EF4-FFF2-40B4-BE49-F238E27FC236}">
              <a16:creationId xmlns:a16="http://schemas.microsoft.com/office/drawing/2014/main" id="{F4D0C2E7-DFE5-4F22-A4CF-76BB6C2DE68F}"/>
            </a:ext>
          </a:extLst>
        </xdr:cNvPr>
        <xdr:cNvCxnSpPr/>
      </xdr:nvCxnSpPr>
      <xdr:spPr>
        <a:xfrm flipV="1">
          <a:off x="4634865" y="13535025"/>
          <a:ext cx="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108602</xdr:rowOff>
    </xdr:from>
    <xdr:ext cx="405111" cy="259045"/>
    <xdr:sp macro="" textlink="">
      <xdr:nvSpPr>
        <xdr:cNvPr id="288" name="【公営住宅】&#10;有形固定資産減価償却率最小値テキスト">
          <a:extLst>
            <a:ext uri="{FF2B5EF4-FFF2-40B4-BE49-F238E27FC236}">
              <a16:creationId xmlns:a16="http://schemas.microsoft.com/office/drawing/2014/main" id="{E8E9337D-A04B-4CED-8D6F-4B2E81DF04F4}"/>
            </a:ext>
          </a:extLst>
        </xdr:cNvPr>
        <xdr:cNvSpPr txBox="1"/>
      </xdr:nvSpPr>
      <xdr:spPr>
        <a:xfrm>
          <a:off x="4673600" y="1485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104775</xdr:rowOff>
    </xdr:from>
    <xdr:to>
      <xdr:col>24</xdr:col>
      <xdr:colOff>152400</xdr:colOff>
      <xdr:row>86</xdr:row>
      <xdr:rowOff>104775</xdr:rowOff>
    </xdr:to>
    <xdr:cxnSp macro="">
      <xdr:nvCxnSpPr>
        <xdr:cNvPr id="289" name="直線コネクタ 288">
          <a:extLst>
            <a:ext uri="{FF2B5EF4-FFF2-40B4-BE49-F238E27FC236}">
              <a16:creationId xmlns:a16="http://schemas.microsoft.com/office/drawing/2014/main" id="{F83EC48F-6A97-47BA-83ED-951D4FF23164}"/>
            </a:ext>
          </a:extLst>
        </xdr:cNvPr>
        <xdr:cNvCxnSpPr/>
      </xdr:nvCxnSpPr>
      <xdr:spPr>
        <a:xfrm>
          <a:off x="4546600" y="1484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108602</xdr:rowOff>
    </xdr:from>
    <xdr:ext cx="405111" cy="259045"/>
    <xdr:sp macro="" textlink="">
      <xdr:nvSpPr>
        <xdr:cNvPr id="290" name="【公営住宅】&#10;有形固定資産減価償却率最大値テキスト">
          <a:extLst>
            <a:ext uri="{FF2B5EF4-FFF2-40B4-BE49-F238E27FC236}">
              <a16:creationId xmlns:a16="http://schemas.microsoft.com/office/drawing/2014/main" id="{A71E6E4F-CA03-4C01-A47F-F693A2435E66}"/>
            </a:ext>
          </a:extLst>
        </xdr:cNvPr>
        <xdr:cNvSpPr txBox="1"/>
      </xdr:nvSpPr>
      <xdr:spPr>
        <a:xfrm>
          <a:off x="4673600" y="13310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161925</xdr:rowOff>
    </xdr:from>
    <xdr:to>
      <xdr:col>24</xdr:col>
      <xdr:colOff>152400</xdr:colOff>
      <xdr:row>78</xdr:row>
      <xdr:rowOff>161925</xdr:rowOff>
    </xdr:to>
    <xdr:cxnSp macro="">
      <xdr:nvCxnSpPr>
        <xdr:cNvPr id="291" name="直線コネクタ 290">
          <a:extLst>
            <a:ext uri="{FF2B5EF4-FFF2-40B4-BE49-F238E27FC236}">
              <a16:creationId xmlns:a16="http://schemas.microsoft.com/office/drawing/2014/main" id="{08C60925-6075-4A6D-BF43-AFEC852C07FB}"/>
            </a:ext>
          </a:extLst>
        </xdr:cNvPr>
        <xdr:cNvCxnSpPr/>
      </xdr:nvCxnSpPr>
      <xdr:spPr>
        <a:xfrm>
          <a:off x="4546600" y="135350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76852</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03D0C0E1-3A3D-46B5-A089-A4DECB8BC691}"/>
            </a:ext>
          </a:extLst>
        </xdr:cNvPr>
        <xdr:cNvSpPr txBox="1"/>
      </xdr:nvSpPr>
      <xdr:spPr>
        <a:xfrm>
          <a:off x="4673600" y="141357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53975</xdr:rowOff>
    </xdr:from>
    <xdr:to>
      <xdr:col>24</xdr:col>
      <xdr:colOff>114300</xdr:colOff>
      <xdr:row>83</xdr:row>
      <xdr:rowOff>155575</xdr:rowOff>
    </xdr:to>
    <xdr:sp macro="" textlink="">
      <xdr:nvSpPr>
        <xdr:cNvPr id="293" name="フローチャート: 判断 292">
          <a:extLst>
            <a:ext uri="{FF2B5EF4-FFF2-40B4-BE49-F238E27FC236}">
              <a16:creationId xmlns:a16="http://schemas.microsoft.com/office/drawing/2014/main" id="{98809439-9104-4C15-8DAD-83759A29C6F1}"/>
            </a:ext>
          </a:extLst>
        </xdr:cNvPr>
        <xdr:cNvSpPr/>
      </xdr:nvSpPr>
      <xdr:spPr>
        <a:xfrm>
          <a:off x="4584700" y="14284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38736</xdr:rowOff>
    </xdr:from>
    <xdr:to>
      <xdr:col>20</xdr:col>
      <xdr:colOff>38100</xdr:colOff>
      <xdr:row>83</xdr:row>
      <xdr:rowOff>140336</xdr:rowOff>
    </xdr:to>
    <xdr:sp macro="" textlink="">
      <xdr:nvSpPr>
        <xdr:cNvPr id="294" name="フローチャート: 判断 293">
          <a:extLst>
            <a:ext uri="{FF2B5EF4-FFF2-40B4-BE49-F238E27FC236}">
              <a16:creationId xmlns:a16="http://schemas.microsoft.com/office/drawing/2014/main" id="{CE5FB6E1-3E6F-4D71-B6DA-3F8B9B9250CF}"/>
            </a:ext>
          </a:extLst>
        </xdr:cNvPr>
        <xdr:cNvSpPr/>
      </xdr:nvSpPr>
      <xdr:spPr>
        <a:xfrm>
          <a:off x="3746500" y="14269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46355</xdr:rowOff>
    </xdr:from>
    <xdr:to>
      <xdr:col>15</xdr:col>
      <xdr:colOff>101600</xdr:colOff>
      <xdr:row>83</xdr:row>
      <xdr:rowOff>147955</xdr:rowOff>
    </xdr:to>
    <xdr:sp macro="" textlink="">
      <xdr:nvSpPr>
        <xdr:cNvPr id="295" name="フローチャート: 判断 294">
          <a:extLst>
            <a:ext uri="{FF2B5EF4-FFF2-40B4-BE49-F238E27FC236}">
              <a16:creationId xmlns:a16="http://schemas.microsoft.com/office/drawing/2014/main" id="{7A6290D8-E8CD-44AE-B382-B6F3CF89D299}"/>
            </a:ext>
          </a:extLst>
        </xdr:cNvPr>
        <xdr:cNvSpPr/>
      </xdr:nvSpPr>
      <xdr:spPr>
        <a:xfrm>
          <a:off x="2857500" y="1427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17780</xdr:rowOff>
    </xdr:from>
    <xdr:to>
      <xdr:col>10</xdr:col>
      <xdr:colOff>165100</xdr:colOff>
      <xdr:row>83</xdr:row>
      <xdr:rowOff>119380</xdr:rowOff>
    </xdr:to>
    <xdr:sp macro="" textlink="">
      <xdr:nvSpPr>
        <xdr:cNvPr id="296" name="フローチャート: 判断 295">
          <a:extLst>
            <a:ext uri="{FF2B5EF4-FFF2-40B4-BE49-F238E27FC236}">
              <a16:creationId xmlns:a16="http://schemas.microsoft.com/office/drawing/2014/main" id="{7DCE0878-7420-443C-81BB-CD66808D818C}"/>
            </a:ext>
          </a:extLst>
        </xdr:cNvPr>
        <xdr:cNvSpPr/>
      </xdr:nvSpPr>
      <xdr:spPr>
        <a:xfrm>
          <a:off x="1968500" y="142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141605</xdr:rowOff>
    </xdr:from>
    <xdr:to>
      <xdr:col>6</xdr:col>
      <xdr:colOff>38100</xdr:colOff>
      <xdr:row>83</xdr:row>
      <xdr:rowOff>71755</xdr:rowOff>
    </xdr:to>
    <xdr:sp macro="" textlink="">
      <xdr:nvSpPr>
        <xdr:cNvPr id="297" name="フローチャート: 判断 296">
          <a:extLst>
            <a:ext uri="{FF2B5EF4-FFF2-40B4-BE49-F238E27FC236}">
              <a16:creationId xmlns:a16="http://schemas.microsoft.com/office/drawing/2014/main" id="{5FD8A24C-8EE6-45F7-82DC-8FB0EB975C3E}"/>
            </a:ext>
          </a:extLst>
        </xdr:cNvPr>
        <xdr:cNvSpPr/>
      </xdr:nvSpPr>
      <xdr:spPr>
        <a:xfrm>
          <a:off x="1079500" y="14200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E652F8F9-241E-4E1B-9483-E159C3311848}"/>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E2A61F04-254B-4FB1-A362-5A726BEBDB8D}"/>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A49E9E73-E414-419E-BFEF-EACCA90A9E0E}"/>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88828E1B-D916-4FE7-8101-728C8B840E14}"/>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FD695EFF-BCE0-4B59-A3F9-2A250053C8BD}"/>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63500</xdr:rowOff>
    </xdr:from>
    <xdr:to>
      <xdr:col>24</xdr:col>
      <xdr:colOff>114300</xdr:colOff>
      <xdr:row>84</xdr:row>
      <xdr:rowOff>165100</xdr:rowOff>
    </xdr:to>
    <xdr:sp macro="" textlink="">
      <xdr:nvSpPr>
        <xdr:cNvPr id="303" name="楕円 302">
          <a:extLst>
            <a:ext uri="{FF2B5EF4-FFF2-40B4-BE49-F238E27FC236}">
              <a16:creationId xmlns:a16="http://schemas.microsoft.com/office/drawing/2014/main" id="{4CC433AF-CD67-4A8A-A878-1B3C01D029D7}"/>
            </a:ext>
          </a:extLst>
        </xdr:cNvPr>
        <xdr:cNvSpPr/>
      </xdr:nvSpPr>
      <xdr:spPr>
        <a:xfrm>
          <a:off x="4584700" y="1446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41927</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3F6662F6-CD42-4355-9AA0-35F8F0D515EC}"/>
            </a:ext>
          </a:extLst>
        </xdr:cNvPr>
        <xdr:cNvSpPr txBox="1"/>
      </xdr:nvSpPr>
      <xdr:spPr>
        <a:xfrm>
          <a:off x="4673600" y="14443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38736</xdr:rowOff>
    </xdr:from>
    <xdr:to>
      <xdr:col>20</xdr:col>
      <xdr:colOff>38100</xdr:colOff>
      <xdr:row>84</xdr:row>
      <xdr:rowOff>140336</xdr:rowOff>
    </xdr:to>
    <xdr:sp macro="" textlink="">
      <xdr:nvSpPr>
        <xdr:cNvPr id="305" name="楕円 304">
          <a:extLst>
            <a:ext uri="{FF2B5EF4-FFF2-40B4-BE49-F238E27FC236}">
              <a16:creationId xmlns:a16="http://schemas.microsoft.com/office/drawing/2014/main" id="{DF23478C-EEE1-472B-8F67-520A9078837D}"/>
            </a:ext>
          </a:extLst>
        </xdr:cNvPr>
        <xdr:cNvSpPr/>
      </xdr:nvSpPr>
      <xdr:spPr>
        <a:xfrm>
          <a:off x="3746500" y="14440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89536</xdr:rowOff>
    </xdr:from>
    <xdr:to>
      <xdr:col>24</xdr:col>
      <xdr:colOff>63500</xdr:colOff>
      <xdr:row>84</xdr:row>
      <xdr:rowOff>114300</xdr:rowOff>
    </xdr:to>
    <xdr:cxnSp macro="">
      <xdr:nvCxnSpPr>
        <xdr:cNvPr id="306" name="直線コネクタ 305">
          <a:extLst>
            <a:ext uri="{FF2B5EF4-FFF2-40B4-BE49-F238E27FC236}">
              <a16:creationId xmlns:a16="http://schemas.microsoft.com/office/drawing/2014/main" id="{607916A1-0B9B-4E33-A1AE-369631C9B5D9}"/>
            </a:ext>
          </a:extLst>
        </xdr:cNvPr>
        <xdr:cNvCxnSpPr/>
      </xdr:nvCxnSpPr>
      <xdr:spPr>
        <a:xfrm>
          <a:off x="3797300" y="14491336"/>
          <a:ext cx="838200" cy="2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25400</xdr:rowOff>
    </xdr:from>
    <xdr:to>
      <xdr:col>15</xdr:col>
      <xdr:colOff>101600</xdr:colOff>
      <xdr:row>84</xdr:row>
      <xdr:rowOff>127000</xdr:rowOff>
    </xdr:to>
    <xdr:sp macro="" textlink="">
      <xdr:nvSpPr>
        <xdr:cNvPr id="307" name="楕円 306">
          <a:extLst>
            <a:ext uri="{FF2B5EF4-FFF2-40B4-BE49-F238E27FC236}">
              <a16:creationId xmlns:a16="http://schemas.microsoft.com/office/drawing/2014/main" id="{445CA7F1-CDB2-4A9C-967F-A88574547EE0}"/>
            </a:ext>
          </a:extLst>
        </xdr:cNvPr>
        <xdr:cNvSpPr/>
      </xdr:nvSpPr>
      <xdr:spPr>
        <a:xfrm>
          <a:off x="2857500" y="1442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76200</xdr:rowOff>
    </xdr:from>
    <xdr:to>
      <xdr:col>19</xdr:col>
      <xdr:colOff>177800</xdr:colOff>
      <xdr:row>84</xdr:row>
      <xdr:rowOff>89536</xdr:rowOff>
    </xdr:to>
    <xdr:cxnSp macro="">
      <xdr:nvCxnSpPr>
        <xdr:cNvPr id="308" name="直線コネクタ 307">
          <a:extLst>
            <a:ext uri="{FF2B5EF4-FFF2-40B4-BE49-F238E27FC236}">
              <a16:creationId xmlns:a16="http://schemas.microsoft.com/office/drawing/2014/main" id="{A1967559-51AD-4A9B-AC25-66F3784BF5BE}"/>
            </a:ext>
          </a:extLst>
        </xdr:cNvPr>
        <xdr:cNvCxnSpPr/>
      </xdr:nvCxnSpPr>
      <xdr:spPr>
        <a:xfrm>
          <a:off x="2908300" y="14478000"/>
          <a:ext cx="88900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10161</xdr:rowOff>
    </xdr:from>
    <xdr:to>
      <xdr:col>10</xdr:col>
      <xdr:colOff>165100</xdr:colOff>
      <xdr:row>84</xdr:row>
      <xdr:rowOff>111761</xdr:rowOff>
    </xdr:to>
    <xdr:sp macro="" textlink="">
      <xdr:nvSpPr>
        <xdr:cNvPr id="309" name="楕円 308">
          <a:extLst>
            <a:ext uri="{FF2B5EF4-FFF2-40B4-BE49-F238E27FC236}">
              <a16:creationId xmlns:a16="http://schemas.microsoft.com/office/drawing/2014/main" id="{ED7C8BC2-763D-4FB4-8A96-191359C78BA9}"/>
            </a:ext>
          </a:extLst>
        </xdr:cNvPr>
        <xdr:cNvSpPr/>
      </xdr:nvSpPr>
      <xdr:spPr>
        <a:xfrm>
          <a:off x="1968500" y="1441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60961</xdr:rowOff>
    </xdr:from>
    <xdr:to>
      <xdr:col>15</xdr:col>
      <xdr:colOff>50800</xdr:colOff>
      <xdr:row>84</xdr:row>
      <xdr:rowOff>76200</xdr:rowOff>
    </xdr:to>
    <xdr:cxnSp macro="">
      <xdr:nvCxnSpPr>
        <xdr:cNvPr id="310" name="直線コネクタ 309">
          <a:extLst>
            <a:ext uri="{FF2B5EF4-FFF2-40B4-BE49-F238E27FC236}">
              <a16:creationId xmlns:a16="http://schemas.microsoft.com/office/drawing/2014/main" id="{CE61A625-8B8A-499C-9835-B76E2291871C}"/>
            </a:ext>
          </a:extLst>
        </xdr:cNvPr>
        <xdr:cNvCxnSpPr/>
      </xdr:nvCxnSpPr>
      <xdr:spPr>
        <a:xfrm>
          <a:off x="2019300" y="14462761"/>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153036</xdr:rowOff>
    </xdr:from>
    <xdr:to>
      <xdr:col>6</xdr:col>
      <xdr:colOff>38100</xdr:colOff>
      <xdr:row>84</xdr:row>
      <xdr:rowOff>83186</xdr:rowOff>
    </xdr:to>
    <xdr:sp macro="" textlink="">
      <xdr:nvSpPr>
        <xdr:cNvPr id="311" name="楕円 310">
          <a:extLst>
            <a:ext uri="{FF2B5EF4-FFF2-40B4-BE49-F238E27FC236}">
              <a16:creationId xmlns:a16="http://schemas.microsoft.com/office/drawing/2014/main" id="{88077082-4D7D-480F-B3BA-68806DAA29BA}"/>
            </a:ext>
          </a:extLst>
        </xdr:cNvPr>
        <xdr:cNvSpPr/>
      </xdr:nvSpPr>
      <xdr:spPr>
        <a:xfrm>
          <a:off x="1079500" y="1438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32386</xdr:rowOff>
    </xdr:from>
    <xdr:to>
      <xdr:col>10</xdr:col>
      <xdr:colOff>114300</xdr:colOff>
      <xdr:row>84</xdr:row>
      <xdr:rowOff>60961</xdr:rowOff>
    </xdr:to>
    <xdr:cxnSp macro="">
      <xdr:nvCxnSpPr>
        <xdr:cNvPr id="312" name="直線コネクタ 311">
          <a:extLst>
            <a:ext uri="{FF2B5EF4-FFF2-40B4-BE49-F238E27FC236}">
              <a16:creationId xmlns:a16="http://schemas.microsoft.com/office/drawing/2014/main" id="{53C32E84-7ED7-4C67-A457-94988936A085}"/>
            </a:ext>
          </a:extLst>
        </xdr:cNvPr>
        <xdr:cNvCxnSpPr/>
      </xdr:nvCxnSpPr>
      <xdr:spPr>
        <a:xfrm>
          <a:off x="1130300" y="14434186"/>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156863</xdr:rowOff>
    </xdr:from>
    <xdr:ext cx="405111" cy="259045"/>
    <xdr:sp macro="" textlink="">
      <xdr:nvSpPr>
        <xdr:cNvPr id="313" name="n_1aveValue【公営住宅】&#10;有形固定資産減価償却率">
          <a:extLst>
            <a:ext uri="{FF2B5EF4-FFF2-40B4-BE49-F238E27FC236}">
              <a16:creationId xmlns:a16="http://schemas.microsoft.com/office/drawing/2014/main" id="{E1BFB64A-0034-44CD-B508-8D8E1EC414B7}"/>
            </a:ext>
          </a:extLst>
        </xdr:cNvPr>
        <xdr:cNvSpPr txBox="1"/>
      </xdr:nvSpPr>
      <xdr:spPr>
        <a:xfrm>
          <a:off x="3582044" y="14044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164482</xdr:rowOff>
    </xdr:from>
    <xdr:ext cx="405111" cy="259045"/>
    <xdr:sp macro="" textlink="">
      <xdr:nvSpPr>
        <xdr:cNvPr id="314" name="n_2aveValue【公営住宅】&#10;有形固定資産減価償却率">
          <a:extLst>
            <a:ext uri="{FF2B5EF4-FFF2-40B4-BE49-F238E27FC236}">
              <a16:creationId xmlns:a16="http://schemas.microsoft.com/office/drawing/2014/main" id="{BDF93352-F83D-41EA-8D21-D8CF24E1CF43}"/>
            </a:ext>
          </a:extLst>
        </xdr:cNvPr>
        <xdr:cNvSpPr txBox="1"/>
      </xdr:nvSpPr>
      <xdr:spPr>
        <a:xfrm>
          <a:off x="2705744" y="14051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135907</xdr:rowOff>
    </xdr:from>
    <xdr:ext cx="405111" cy="259045"/>
    <xdr:sp macro="" textlink="">
      <xdr:nvSpPr>
        <xdr:cNvPr id="315" name="n_3aveValue【公営住宅】&#10;有形固定資産減価償却率">
          <a:extLst>
            <a:ext uri="{FF2B5EF4-FFF2-40B4-BE49-F238E27FC236}">
              <a16:creationId xmlns:a16="http://schemas.microsoft.com/office/drawing/2014/main" id="{068B0724-40BA-49F6-A4C8-422FC574C263}"/>
            </a:ext>
          </a:extLst>
        </xdr:cNvPr>
        <xdr:cNvSpPr txBox="1"/>
      </xdr:nvSpPr>
      <xdr:spPr>
        <a:xfrm>
          <a:off x="1816744" y="14023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88282</xdr:rowOff>
    </xdr:from>
    <xdr:ext cx="405111" cy="259045"/>
    <xdr:sp macro="" textlink="">
      <xdr:nvSpPr>
        <xdr:cNvPr id="316" name="n_4aveValue【公営住宅】&#10;有形固定資産減価償却率">
          <a:extLst>
            <a:ext uri="{FF2B5EF4-FFF2-40B4-BE49-F238E27FC236}">
              <a16:creationId xmlns:a16="http://schemas.microsoft.com/office/drawing/2014/main" id="{95DEE2ED-2BBA-40FB-81C3-4A1E5C5DE730}"/>
            </a:ext>
          </a:extLst>
        </xdr:cNvPr>
        <xdr:cNvSpPr txBox="1"/>
      </xdr:nvSpPr>
      <xdr:spPr>
        <a:xfrm>
          <a:off x="927744" y="13975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131463</xdr:rowOff>
    </xdr:from>
    <xdr:ext cx="405111" cy="259045"/>
    <xdr:sp macro="" textlink="">
      <xdr:nvSpPr>
        <xdr:cNvPr id="317" name="n_1mainValue【公営住宅】&#10;有形固定資産減価償却率">
          <a:extLst>
            <a:ext uri="{FF2B5EF4-FFF2-40B4-BE49-F238E27FC236}">
              <a16:creationId xmlns:a16="http://schemas.microsoft.com/office/drawing/2014/main" id="{12015F2F-10F7-4F26-8FB5-FE1084ADD330}"/>
            </a:ext>
          </a:extLst>
        </xdr:cNvPr>
        <xdr:cNvSpPr txBox="1"/>
      </xdr:nvSpPr>
      <xdr:spPr>
        <a:xfrm>
          <a:off x="3582044" y="14533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118127</xdr:rowOff>
    </xdr:from>
    <xdr:ext cx="405111" cy="259045"/>
    <xdr:sp macro="" textlink="">
      <xdr:nvSpPr>
        <xdr:cNvPr id="318" name="n_2mainValue【公営住宅】&#10;有形固定資産減価償却率">
          <a:extLst>
            <a:ext uri="{FF2B5EF4-FFF2-40B4-BE49-F238E27FC236}">
              <a16:creationId xmlns:a16="http://schemas.microsoft.com/office/drawing/2014/main" id="{0B670FA6-8679-4D50-B1EC-2508F33F1E6D}"/>
            </a:ext>
          </a:extLst>
        </xdr:cNvPr>
        <xdr:cNvSpPr txBox="1"/>
      </xdr:nvSpPr>
      <xdr:spPr>
        <a:xfrm>
          <a:off x="2705744" y="14519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102888</xdr:rowOff>
    </xdr:from>
    <xdr:ext cx="405111" cy="259045"/>
    <xdr:sp macro="" textlink="">
      <xdr:nvSpPr>
        <xdr:cNvPr id="319" name="n_3mainValue【公営住宅】&#10;有形固定資産減価償却率">
          <a:extLst>
            <a:ext uri="{FF2B5EF4-FFF2-40B4-BE49-F238E27FC236}">
              <a16:creationId xmlns:a16="http://schemas.microsoft.com/office/drawing/2014/main" id="{AB17D1AD-698C-44ED-A4E0-F0AFB5263358}"/>
            </a:ext>
          </a:extLst>
        </xdr:cNvPr>
        <xdr:cNvSpPr txBox="1"/>
      </xdr:nvSpPr>
      <xdr:spPr>
        <a:xfrm>
          <a:off x="1816744" y="14504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74313</xdr:rowOff>
    </xdr:from>
    <xdr:ext cx="405111" cy="259045"/>
    <xdr:sp macro="" textlink="">
      <xdr:nvSpPr>
        <xdr:cNvPr id="320" name="n_4mainValue【公営住宅】&#10;有形固定資産減価償却率">
          <a:extLst>
            <a:ext uri="{FF2B5EF4-FFF2-40B4-BE49-F238E27FC236}">
              <a16:creationId xmlns:a16="http://schemas.microsoft.com/office/drawing/2014/main" id="{BCCBE8A3-1EDB-4E45-9BDD-1A66714138BD}"/>
            </a:ext>
          </a:extLst>
        </xdr:cNvPr>
        <xdr:cNvSpPr txBox="1"/>
      </xdr:nvSpPr>
      <xdr:spPr>
        <a:xfrm>
          <a:off x="927744" y="14476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536F6F6F-527D-452C-845E-5A12E4A147D8}"/>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DD9E463B-AF90-416B-9FDC-C74E45EA8433}"/>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AE5FC2B0-DF54-4F70-8320-C95E99DE32D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EB5F916A-21A3-4338-8875-AEEC6B23010D}"/>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26771742-7538-4B60-A7E7-2B7D66956181}"/>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5C58B7D9-19C8-423F-AED4-23D2C3660451}"/>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2A88B3F6-4948-42C9-BBF8-7858ECDB45A7}"/>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CEE7C04F-942B-49E8-9900-76FFCDD7291B}"/>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BFDB3DD2-F2F0-498F-8590-293183AACC56}"/>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4A96066B-BC77-4A31-886D-E024BFA91578}"/>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1" name="直線コネクタ 330">
          <a:extLst>
            <a:ext uri="{FF2B5EF4-FFF2-40B4-BE49-F238E27FC236}">
              <a16:creationId xmlns:a16="http://schemas.microsoft.com/office/drawing/2014/main" id="{82E94CB8-42E1-4E9C-8C08-3B2C8B62B39C}"/>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2" name="テキスト ボックス 331">
          <a:extLst>
            <a:ext uri="{FF2B5EF4-FFF2-40B4-BE49-F238E27FC236}">
              <a16:creationId xmlns:a16="http://schemas.microsoft.com/office/drawing/2014/main" id="{6368A5FE-7316-4186-B1D6-A1B0731FE9C1}"/>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3" name="直線コネクタ 332">
          <a:extLst>
            <a:ext uri="{FF2B5EF4-FFF2-40B4-BE49-F238E27FC236}">
              <a16:creationId xmlns:a16="http://schemas.microsoft.com/office/drawing/2014/main" id="{DD6B8F98-5698-4E07-9E62-63AEA5E4E80B}"/>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83</xdr:row>
      <xdr:rowOff>105427</xdr:rowOff>
    </xdr:from>
    <xdr:ext cx="531299" cy="259045"/>
    <xdr:sp macro="" textlink="">
      <xdr:nvSpPr>
        <xdr:cNvPr id="334" name="テキスト ボックス 333">
          <a:extLst>
            <a:ext uri="{FF2B5EF4-FFF2-40B4-BE49-F238E27FC236}">
              <a16:creationId xmlns:a16="http://schemas.microsoft.com/office/drawing/2014/main" id="{8F10BB79-5FDB-4DEB-B46E-4D0C6600D84A}"/>
            </a:ext>
          </a:extLst>
        </xdr:cNvPr>
        <xdr:cNvSpPr txBox="1"/>
      </xdr:nvSpPr>
      <xdr:spPr>
        <a:xfrm>
          <a:off x="6072701" y="1433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0F301BDE-57EE-49FC-9925-46E472101A82}"/>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6" name="テキスト ボックス 335">
          <a:extLst>
            <a:ext uri="{FF2B5EF4-FFF2-40B4-BE49-F238E27FC236}">
              <a16:creationId xmlns:a16="http://schemas.microsoft.com/office/drawing/2014/main" id="{CFAACF9E-578D-4477-B26D-400A4B28E4C7}"/>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7" name="直線コネクタ 336">
          <a:extLst>
            <a:ext uri="{FF2B5EF4-FFF2-40B4-BE49-F238E27FC236}">
              <a16:creationId xmlns:a16="http://schemas.microsoft.com/office/drawing/2014/main" id="{277F42AF-2AB3-4889-833E-C1762A18C058}"/>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8" name="テキスト ボックス 337">
          <a:extLst>
            <a:ext uri="{FF2B5EF4-FFF2-40B4-BE49-F238E27FC236}">
              <a16:creationId xmlns:a16="http://schemas.microsoft.com/office/drawing/2014/main" id="{DCD1E72D-4A57-482E-835E-8964B2434A2B}"/>
            </a:ext>
          </a:extLst>
        </xdr:cNvPr>
        <xdr:cNvSpPr txBox="1"/>
      </xdr:nvSpPr>
      <xdr:spPr>
        <a:xfrm>
          <a:off x="6072701" y="1357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9" name="直線コネクタ 338">
          <a:extLst>
            <a:ext uri="{FF2B5EF4-FFF2-40B4-BE49-F238E27FC236}">
              <a16:creationId xmlns:a16="http://schemas.microsoft.com/office/drawing/2014/main" id="{FBCF22F0-C570-483A-92D7-67FBC7E90CBA}"/>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40" name="テキスト ボックス 339">
          <a:extLst>
            <a:ext uri="{FF2B5EF4-FFF2-40B4-BE49-F238E27FC236}">
              <a16:creationId xmlns:a16="http://schemas.microsoft.com/office/drawing/2014/main" id="{591DCC97-CCA4-4E10-92F3-93FDD716B2DF}"/>
            </a:ext>
          </a:extLst>
        </xdr:cNvPr>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213D0062-5120-49A9-8293-BEB2419CF601}"/>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2" name="テキスト ボックス 341">
          <a:extLst>
            <a:ext uri="{FF2B5EF4-FFF2-40B4-BE49-F238E27FC236}">
              <a16:creationId xmlns:a16="http://schemas.microsoft.com/office/drawing/2014/main" id="{74069A4A-8966-43BF-A32B-EA7D7D251B13}"/>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公営住宅】&#10;一人当たり面積グラフ枠">
          <a:extLst>
            <a:ext uri="{FF2B5EF4-FFF2-40B4-BE49-F238E27FC236}">
              <a16:creationId xmlns:a16="http://schemas.microsoft.com/office/drawing/2014/main" id="{2A2B1725-C524-467F-8D94-52F125BFB691}"/>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70065</xdr:rowOff>
    </xdr:from>
    <xdr:to>
      <xdr:col>54</xdr:col>
      <xdr:colOff>189865</xdr:colOff>
      <xdr:row>86</xdr:row>
      <xdr:rowOff>112167</xdr:rowOff>
    </xdr:to>
    <xdr:cxnSp macro="">
      <xdr:nvCxnSpPr>
        <xdr:cNvPr id="344" name="直線コネクタ 343">
          <a:extLst>
            <a:ext uri="{FF2B5EF4-FFF2-40B4-BE49-F238E27FC236}">
              <a16:creationId xmlns:a16="http://schemas.microsoft.com/office/drawing/2014/main" id="{21DD68A6-8803-4AAC-B154-FE6C967BA498}"/>
            </a:ext>
          </a:extLst>
        </xdr:cNvPr>
        <xdr:cNvCxnSpPr/>
      </xdr:nvCxnSpPr>
      <xdr:spPr>
        <a:xfrm flipV="1">
          <a:off x="10476865" y="13271715"/>
          <a:ext cx="0" cy="15851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115994</xdr:rowOff>
    </xdr:from>
    <xdr:ext cx="469744" cy="259045"/>
    <xdr:sp macro="" textlink="">
      <xdr:nvSpPr>
        <xdr:cNvPr id="345" name="【公営住宅】&#10;一人当たり面積最小値テキスト">
          <a:extLst>
            <a:ext uri="{FF2B5EF4-FFF2-40B4-BE49-F238E27FC236}">
              <a16:creationId xmlns:a16="http://schemas.microsoft.com/office/drawing/2014/main" id="{D925EABC-718F-458E-AF93-7197AF5B0B68}"/>
            </a:ext>
          </a:extLst>
        </xdr:cNvPr>
        <xdr:cNvSpPr txBox="1"/>
      </xdr:nvSpPr>
      <xdr:spPr>
        <a:xfrm>
          <a:off x="10515600" y="14860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112167</xdr:rowOff>
    </xdr:from>
    <xdr:to>
      <xdr:col>55</xdr:col>
      <xdr:colOff>88900</xdr:colOff>
      <xdr:row>86</xdr:row>
      <xdr:rowOff>112167</xdr:rowOff>
    </xdr:to>
    <xdr:cxnSp macro="">
      <xdr:nvCxnSpPr>
        <xdr:cNvPr id="346" name="直線コネクタ 345">
          <a:extLst>
            <a:ext uri="{FF2B5EF4-FFF2-40B4-BE49-F238E27FC236}">
              <a16:creationId xmlns:a16="http://schemas.microsoft.com/office/drawing/2014/main" id="{80340DAC-4F3C-4FD8-BE0D-F231825A63B6}"/>
            </a:ext>
          </a:extLst>
        </xdr:cNvPr>
        <xdr:cNvCxnSpPr/>
      </xdr:nvCxnSpPr>
      <xdr:spPr>
        <a:xfrm>
          <a:off x="10388600" y="148568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16742</xdr:rowOff>
    </xdr:from>
    <xdr:ext cx="534377" cy="259045"/>
    <xdr:sp macro="" textlink="">
      <xdr:nvSpPr>
        <xdr:cNvPr id="347" name="【公営住宅】&#10;一人当たり面積最大値テキスト">
          <a:extLst>
            <a:ext uri="{FF2B5EF4-FFF2-40B4-BE49-F238E27FC236}">
              <a16:creationId xmlns:a16="http://schemas.microsoft.com/office/drawing/2014/main" id="{81FA37C3-3966-46C6-A277-F188E8B87487}"/>
            </a:ext>
          </a:extLst>
        </xdr:cNvPr>
        <xdr:cNvSpPr txBox="1"/>
      </xdr:nvSpPr>
      <xdr:spPr>
        <a:xfrm>
          <a:off x="10515600" y="13046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41.661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70065</xdr:rowOff>
    </xdr:from>
    <xdr:to>
      <xdr:col>55</xdr:col>
      <xdr:colOff>88900</xdr:colOff>
      <xdr:row>77</xdr:row>
      <xdr:rowOff>70065</xdr:rowOff>
    </xdr:to>
    <xdr:cxnSp macro="">
      <xdr:nvCxnSpPr>
        <xdr:cNvPr id="348" name="直線コネクタ 347">
          <a:extLst>
            <a:ext uri="{FF2B5EF4-FFF2-40B4-BE49-F238E27FC236}">
              <a16:creationId xmlns:a16="http://schemas.microsoft.com/office/drawing/2014/main" id="{8A823714-C3B6-4411-B59D-8275729D46EC}"/>
            </a:ext>
          </a:extLst>
        </xdr:cNvPr>
        <xdr:cNvCxnSpPr/>
      </xdr:nvCxnSpPr>
      <xdr:spPr>
        <a:xfrm>
          <a:off x="10388600" y="13271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8425</xdr:rowOff>
    </xdr:from>
    <xdr:ext cx="469744" cy="259045"/>
    <xdr:sp macro="" textlink="">
      <xdr:nvSpPr>
        <xdr:cNvPr id="349" name="【公営住宅】&#10;一人当たり面積平均値テキスト">
          <a:extLst>
            <a:ext uri="{FF2B5EF4-FFF2-40B4-BE49-F238E27FC236}">
              <a16:creationId xmlns:a16="http://schemas.microsoft.com/office/drawing/2014/main" id="{42043578-733F-4FF7-8934-D8AE8895053A}"/>
            </a:ext>
          </a:extLst>
        </xdr:cNvPr>
        <xdr:cNvSpPr txBox="1"/>
      </xdr:nvSpPr>
      <xdr:spPr>
        <a:xfrm>
          <a:off x="10515600" y="145816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156998</xdr:rowOff>
    </xdr:from>
    <xdr:to>
      <xdr:col>55</xdr:col>
      <xdr:colOff>50800</xdr:colOff>
      <xdr:row>86</xdr:row>
      <xdr:rowOff>87148</xdr:rowOff>
    </xdr:to>
    <xdr:sp macro="" textlink="">
      <xdr:nvSpPr>
        <xdr:cNvPr id="350" name="フローチャート: 判断 349">
          <a:extLst>
            <a:ext uri="{FF2B5EF4-FFF2-40B4-BE49-F238E27FC236}">
              <a16:creationId xmlns:a16="http://schemas.microsoft.com/office/drawing/2014/main" id="{A048E2F8-7EE2-43D5-B2E5-2FDDB1BC653F}"/>
            </a:ext>
          </a:extLst>
        </xdr:cNvPr>
        <xdr:cNvSpPr/>
      </xdr:nvSpPr>
      <xdr:spPr>
        <a:xfrm>
          <a:off x="10426700" y="14730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158483</xdr:rowOff>
    </xdr:from>
    <xdr:to>
      <xdr:col>50</xdr:col>
      <xdr:colOff>165100</xdr:colOff>
      <xdr:row>86</xdr:row>
      <xdr:rowOff>88633</xdr:rowOff>
    </xdr:to>
    <xdr:sp macro="" textlink="">
      <xdr:nvSpPr>
        <xdr:cNvPr id="351" name="フローチャート: 判断 350">
          <a:extLst>
            <a:ext uri="{FF2B5EF4-FFF2-40B4-BE49-F238E27FC236}">
              <a16:creationId xmlns:a16="http://schemas.microsoft.com/office/drawing/2014/main" id="{ED10BAF3-83D0-4FAC-9BFB-C8FC53F310F3}"/>
            </a:ext>
          </a:extLst>
        </xdr:cNvPr>
        <xdr:cNvSpPr/>
      </xdr:nvSpPr>
      <xdr:spPr>
        <a:xfrm>
          <a:off x="9588500" y="14731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161341</xdr:rowOff>
    </xdr:from>
    <xdr:to>
      <xdr:col>46</xdr:col>
      <xdr:colOff>38100</xdr:colOff>
      <xdr:row>86</xdr:row>
      <xdr:rowOff>91491</xdr:rowOff>
    </xdr:to>
    <xdr:sp macro="" textlink="">
      <xdr:nvSpPr>
        <xdr:cNvPr id="352" name="フローチャート: 判断 351">
          <a:extLst>
            <a:ext uri="{FF2B5EF4-FFF2-40B4-BE49-F238E27FC236}">
              <a16:creationId xmlns:a16="http://schemas.microsoft.com/office/drawing/2014/main" id="{D34325DB-1E7C-48EC-A393-59A9E06E8991}"/>
            </a:ext>
          </a:extLst>
        </xdr:cNvPr>
        <xdr:cNvSpPr/>
      </xdr:nvSpPr>
      <xdr:spPr>
        <a:xfrm>
          <a:off x="8699500" y="14734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159855</xdr:rowOff>
    </xdr:from>
    <xdr:to>
      <xdr:col>41</xdr:col>
      <xdr:colOff>101600</xdr:colOff>
      <xdr:row>86</xdr:row>
      <xdr:rowOff>90005</xdr:rowOff>
    </xdr:to>
    <xdr:sp macro="" textlink="">
      <xdr:nvSpPr>
        <xdr:cNvPr id="353" name="フローチャート: 判断 352">
          <a:extLst>
            <a:ext uri="{FF2B5EF4-FFF2-40B4-BE49-F238E27FC236}">
              <a16:creationId xmlns:a16="http://schemas.microsoft.com/office/drawing/2014/main" id="{33690C29-7A92-4938-A128-18FE177F402C}"/>
            </a:ext>
          </a:extLst>
        </xdr:cNvPr>
        <xdr:cNvSpPr/>
      </xdr:nvSpPr>
      <xdr:spPr>
        <a:xfrm>
          <a:off x="7810500" y="14733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86</xdr:row>
      <xdr:rowOff>16218</xdr:rowOff>
    </xdr:from>
    <xdr:to>
      <xdr:col>36</xdr:col>
      <xdr:colOff>165100</xdr:colOff>
      <xdr:row>86</xdr:row>
      <xdr:rowOff>117818</xdr:rowOff>
    </xdr:to>
    <xdr:sp macro="" textlink="">
      <xdr:nvSpPr>
        <xdr:cNvPr id="354" name="フローチャート: 判断 353">
          <a:extLst>
            <a:ext uri="{FF2B5EF4-FFF2-40B4-BE49-F238E27FC236}">
              <a16:creationId xmlns:a16="http://schemas.microsoft.com/office/drawing/2014/main" id="{93B14D02-DA5C-4453-A654-900C77036688}"/>
            </a:ext>
          </a:extLst>
        </xdr:cNvPr>
        <xdr:cNvSpPr/>
      </xdr:nvSpPr>
      <xdr:spPr>
        <a:xfrm>
          <a:off x="6921500" y="14760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15C6FC54-C81B-4C6D-9D81-FF63181A887A}"/>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3BC2779A-2812-43B0-806D-1CF82C8549CC}"/>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6498074-8107-4902-A6D6-7C1EB4F07EA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CC112117-FCBC-4103-B327-6099887A3C7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B95F009C-B78A-494C-B49E-E81E320335D7}"/>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28639</xdr:rowOff>
    </xdr:from>
    <xdr:to>
      <xdr:col>55</xdr:col>
      <xdr:colOff>50800</xdr:colOff>
      <xdr:row>86</xdr:row>
      <xdr:rowOff>130239</xdr:rowOff>
    </xdr:to>
    <xdr:sp macro="" textlink="">
      <xdr:nvSpPr>
        <xdr:cNvPr id="360" name="楕円 359">
          <a:extLst>
            <a:ext uri="{FF2B5EF4-FFF2-40B4-BE49-F238E27FC236}">
              <a16:creationId xmlns:a16="http://schemas.microsoft.com/office/drawing/2014/main" id="{7994A2BD-721A-4761-9AC7-3E85F13AA625}"/>
            </a:ext>
          </a:extLst>
        </xdr:cNvPr>
        <xdr:cNvSpPr/>
      </xdr:nvSpPr>
      <xdr:spPr>
        <a:xfrm>
          <a:off x="10426700" y="14773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135425</xdr:rowOff>
    </xdr:from>
    <xdr:ext cx="469744" cy="259045"/>
    <xdr:sp macro="" textlink="">
      <xdr:nvSpPr>
        <xdr:cNvPr id="361" name="【公営住宅】&#10;一人当たり面積該当値テキスト">
          <a:extLst>
            <a:ext uri="{FF2B5EF4-FFF2-40B4-BE49-F238E27FC236}">
              <a16:creationId xmlns:a16="http://schemas.microsoft.com/office/drawing/2014/main" id="{FAD27BDC-2276-4232-B81C-49A9FC324753}"/>
            </a:ext>
          </a:extLst>
        </xdr:cNvPr>
        <xdr:cNvSpPr txBox="1"/>
      </xdr:nvSpPr>
      <xdr:spPr>
        <a:xfrm>
          <a:off x="10515600" y="14708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28715</xdr:rowOff>
    </xdr:from>
    <xdr:to>
      <xdr:col>50</xdr:col>
      <xdr:colOff>165100</xdr:colOff>
      <xdr:row>86</xdr:row>
      <xdr:rowOff>130315</xdr:rowOff>
    </xdr:to>
    <xdr:sp macro="" textlink="">
      <xdr:nvSpPr>
        <xdr:cNvPr id="362" name="楕円 361">
          <a:extLst>
            <a:ext uri="{FF2B5EF4-FFF2-40B4-BE49-F238E27FC236}">
              <a16:creationId xmlns:a16="http://schemas.microsoft.com/office/drawing/2014/main" id="{98BBAC2C-AE1E-4896-B5A3-94453BB282DB}"/>
            </a:ext>
          </a:extLst>
        </xdr:cNvPr>
        <xdr:cNvSpPr/>
      </xdr:nvSpPr>
      <xdr:spPr>
        <a:xfrm>
          <a:off x="9588500" y="14773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79439</xdr:rowOff>
    </xdr:from>
    <xdr:to>
      <xdr:col>55</xdr:col>
      <xdr:colOff>0</xdr:colOff>
      <xdr:row>86</xdr:row>
      <xdr:rowOff>79515</xdr:rowOff>
    </xdr:to>
    <xdr:cxnSp macro="">
      <xdr:nvCxnSpPr>
        <xdr:cNvPr id="363" name="直線コネクタ 362">
          <a:extLst>
            <a:ext uri="{FF2B5EF4-FFF2-40B4-BE49-F238E27FC236}">
              <a16:creationId xmlns:a16="http://schemas.microsoft.com/office/drawing/2014/main" id="{004FDB9E-6FD7-4D03-859A-24A65304D369}"/>
            </a:ext>
          </a:extLst>
        </xdr:cNvPr>
        <xdr:cNvCxnSpPr/>
      </xdr:nvCxnSpPr>
      <xdr:spPr>
        <a:xfrm flipV="1">
          <a:off x="9639300" y="14824139"/>
          <a:ext cx="838200" cy="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28296</xdr:rowOff>
    </xdr:from>
    <xdr:to>
      <xdr:col>46</xdr:col>
      <xdr:colOff>38100</xdr:colOff>
      <xdr:row>86</xdr:row>
      <xdr:rowOff>129896</xdr:rowOff>
    </xdr:to>
    <xdr:sp macro="" textlink="">
      <xdr:nvSpPr>
        <xdr:cNvPr id="364" name="楕円 363">
          <a:extLst>
            <a:ext uri="{FF2B5EF4-FFF2-40B4-BE49-F238E27FC236}">
              <a16:creationId xmlns:a16="http://schemas.microsoft.com/office/drawing/2014/main" id="{AED9E8BF-1D3F-46A4-AE9E-CFC4E303633A}"/>
            </a:ext>
          </a:extLst>
        </xdr:cNvPr>
        <xdr:cNvSpPr/>
      </xdr:nvSpPr>
      <xdr:spPr>
        <a:xfrm>
          <a:off x="8699500" y="14772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79096</xdr:rowOff>
    </xdr:from>
    <xdr:to>
      <xdr:col>50</xdr:col>
      <xdr:colOff>114300</xdr:colOff>
      <xdr:row>86</xdr:row>
      <xdr:rowOff>79515</xdr:rowOff>
    </xdr:to>
    <xdr:cxnSp macro="">
      <xdr:nvCxnSpPr>
        <xdr:cNvPr id="365" name="直線コネクタ 364">
          <a:extLst>
            <a:ext uri="{FF2B5EF4-FFF2-40B4-BE49-F238E27FC236}">
              <a16:creationId xmlns:a16="http://schemas.microsoft.com/office/drawing/2014/main" id="{3F3E4AB8-DCE5-4110-81AE-70F4BAF7C37D}"/>
            </a:ext>
          </a:extLst>
        </xdr:cNvPr>
        <xdr:cNvCxnSpPr/>
      </xdr:nvCxnSpPr>
      <xdr:spPr>
        <a:xfrm>
          <a:off x="8750300" y="14823796"/>
          <a:ext cx="889000" cy="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28411</xdr:rowOff>
    </xdr:from>
    <xdr:to>
      <xdr:col>41</xdr:col>
      <xdr:colOff>101600</xdr:colOff>
      <xdr:row>86</xdr:row>
      <xdr:rowOff>130011</xdr:rowOff>
    </xdr:to>
    <xdr:sp macro="" textlink="">
      <xdr:nvSpPr>
        <xdr:cNvPr id="366" name="楕円 365">
          <a:extLst>
            <a:ext uri="{FF2B5EF4-FFF2-40B4-BE49-F238E27FC236}">
              <a16:creationId xmlns:a16="http://schemas.microsoft.com/office/drawing/2014/main" id="{05E2661B-38B8-43E5-8079-F4441A9B9FE0}"/>
            </a:ext>
          </a:extLst>
        </xdr:cNvPr>
        <xdr:cNvSpPr/>
      </xdr:nvSpPr>
      <xdr:spPr>
        <a:xfrm>
          <a:off x="7810500" y="14773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79096</xdr:rowOff>
    </xdr:from>
    <xdr:to>
      <xdr:col>45</xdr:col>
      <xdr:colOff>177800</xdr:colOff>
      <xdr:row>86</xdr:row>
      <xdr:rowOff>79211</xdr:rowOff>
    </xdr:to>
    <xdr:cxnSp macro="">
      <xdr:nvCxnSpPr>
        <xdr:cNvPr id="367" name="直線コネクタ 366">
          <a:extLst>
            <a:ext uri="{FF2B5EF4-FFF2-40B4-BE49-F238E27FC236}">
              <a16:creationId xmlns:a16="http://schemas.microsoft.com/office/drawing/2014/main" id="{E222ACAC-5F45-40BA-BD1E-08551FFAC24A}"/>
            </a:ext>
          </a:extLst>
        </xdr:cNvPr>
        <xdr:cNvCxnSpPr/>
      </xdr:nvCxnSpPr>
      <xdr:spPr>
        <a:xfrm flipV="1">
          <a:off x="7861300" y="14823796"/>
          <a:ext cx="889000" cy="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28411</xdr:rowOff>
    </xdr:from>
    <xdr:to>
      <xdr:col>36</xdr:col>
      <xdr:colOff>165100</xdr:colOff>
      <xdr:row>86</xdr:row>
      <xdr:rowOff>130011</xdr:rowOff>
    </xdr:to>
    <xdr:sp macro="" textlink="">
      <xdr:nvSpPr>
        <xdr:cNvPr id="368" name="楕円 367">
          <a:extLst>
            <a:ext uri="{FF2B5EF4-FFF2-40B4-BE49-F238E27FC236}">
              <a16:creationId xmlns:a16="http://schemas.microsoft.com/office/drawing/2014/main" id="{DE112EBA-907D-4A2A-A776-233C31291318}"/>
            </a:ext>
          </a:extLst>
        </xdr:cNvPr>
        <xdr:cNvSpPr/>
      </xdr:nvSpPr>
      <xdr:spPr>
        <a:xfrm>
          <a:off x="6921500" y="14773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79211</xdr:rowOff>
    </xdr:from>
    <xdr:to>
      <xdr:col>41</xdr:col>
      <xdr:colOff>50800</xdr:colOff>
      <xdr:row>86</xdr:row>
      <xdr:rowOff>79211</xdr:rowOff>
    </xdr:to>
    <xdr:cxnSp macro="">
      <xdr:nvCxnSpPr>
        <xdr:cNvPr id="369" name="直線コネクタ 368">
          <a:extLst>
            <a:ext uri="{FF2B5EF4-FFF2-40B4-BE49-F238E27FC236}">
              <a16:creationId xmlns:a16="http://schemas.microsoft.com/office/drawing/2014/main" id="{4BA12BB2-495C-4757-810E-CADAC2C4AC12}"/>
            </a:ext>
          </a:extLst>
        </xdr:cNvPr>
        <xdr:cNvCxnSpPr/>
      </xdr:nvCxnSpPr>
      <xdr:spPr>
        <a:xfrm>
          <a:off x="6972300" y="1482391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105160</xdr:rowOff>
    </xdr:from>
    <xdr:ext cx="469744" cy="259045"/>
    <xdr:sp macro="" textlink="">
      <xdr:nvSpPr>
        <xdr:cNvPr id="370" name="n_1aveValue【公営住宅】&#10;一人当たり面積">
          <a:extLst>
            <a:ext uri="{FF2B5EF4-FFF2-40B4-BE49-F238E27FC236}">
              <a16:creationId xmlns:a16="http://schemas.microsoft.com/office/drawing/2014/main" id="{AF67D00A-0282-42EE-92B5-BDF499F58CB7}"/>
            </a:ext>
          </a:extLst>
        </xdr:cNvPr>
        <xdr:cNvSpPr txBox="1"/>
      </xdr:nvSpPr>
      <xdr:spPr>
        <a:xfrm>
          <a:off x="9391727" y="14506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108018</xdr:rowOff>
    </xdr:from>
    <xdr:ext cx="469744" cy="259045"/>
    <xdr:sp macro="" textlink="">
      <xdr:nvSpPr>
        <xdr:cNvPr id="371" name="n_2aveValue【公営住宅】&#10;一人当たり面積">
          <a:extLst>
            <a:ext uri="{FF2B5EF4-FFF2-40B4-BE49-F238E27FC236}">
              <a16:creationId xmlns:a16="http://schemas.microsoft.com/office/drawing/2014/main" id="{53A743FF-B211-4DBF-8D72-39FED7AEA9EA}"/>
            </a:ext>
          </a:extLst>
        </xdr:cNvPr>
        <xdr:cNvSpPr txBox="1"/>
      </xdr:nvSpPr>
      <xdr:spPr>
        <a:xfrm>
          <a:off x="8515427" y="145098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106532</xdr:rowOff>
    </xdr:from>
    <xdr:ext cx="469744" cy="259045"/>
    <xdr:sp macro="" textlink="">
      <xdr:nvSpPr>
        <xdr:cNvPr id="372" name="n_3aveValue【公営住宅】&#10;一人当たり面積">
          <a:extLst>
            <a:ext uri="{FF2B5EF4-FFF2-40B4-BE49-F238E27FC236}">
              <a16:creationId xmlns:a16="http://schemas.microsoft.com/office/drawing/2014/main" id="{4C77B00C-1C0A-4582-A71F-F13799E5AA4F}"/>
            </a:ext>
          </a:extLst>
        </xdr:cNvPr>
        <xdr:cNvSpPr txBox="1"/>
      </xdr:nvSpPr>
      <xdr:spPr>
        <a:xfrm>
          <a:off x="7626427" y="14508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134345</xdr:rowOff>
    </xdr:from>
    <xdr:ext cx="469744" cy="259045"/>
    <xdr:sp macro="" textlink="">
      <xdr:nvSpPr>
        <xdr:cNvPr id="373" name="n_4aveValue【公営住宅】&#10;一人当たり面積">
          <a:extLst>
            <a:ext uri="{FF2B5EF4-FFF2-40B4-BE49-F238E27FC236}">
              <a16:creationId xmlns:a16="http://schemas.microsoft.com/office/drawing/2014/main" id="{493C3E3C-F523-4F84-8F8A-151F9C1A2740}"/>
            </a:ext>
          </a:extLst>
        </xdr:cNvPr>
        <xdr:cNvSpPr txBox="1"/>
      </xdr:nvSpPr>
      <xdr:spPr>
        <a:xfrm>
          <a:off x="6737427" y="14536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121442</xdr:rowOff>
    </xdr:from>
    <xdr:ext cx="469744" cy="259045"/>
    <xdr:sp macro="" textlink="">
      <xdr:nvSpPr>
        <xdr:cNvPr id="374" name="n_1mainValue【公営住宅】&#10;一人当たり面積">
          <a:extLst>
            <a:ext uri="{FF2B5EF4-FFF2-40B4-BE49-F238E27FC236}">
              <a16:creationId xmlns:a16="http://schemas.microsoft.com/office/drawing/2014/main" id="{53E7E267-DC5B-4B02-8F7D-CB2513810BEB}"/>
            </a:ext>
          </a:extLst>
        </xdr:cNvPr>
        <xdr:cNvSpPr txBox="1"/>
      </xdr:nvSpPr>
      <xdr:spPr>
        <a:xfrm>
          <a:off x="9391727" y="14866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121023</xdr:rowOff>
    </xdr:from>
    <xdr:ext cx="469744" cy="259045"/>
    <xdr:sp macro="" textlink="">
      <xdr:nvSpPr>
        <xdr:cNvPr id="375" name="n_2mainValue【公営住宅】&#10;一人当たり面積">
          <a:extLst>
            <a:ext uri="{FF2B5EF4-FFF2-40B4-BE49-F238E27FC236}">
              <a16:creationId xmlns:a16="http://schemas.microsoft.com/office/drawing/2014/main" id="{6D2FA955-5044-492E-B93C-F99F504B152E}"/>
            </a:ext>
          </a:extLst>
        </xdr:cNvPr>
        <xdr:cNvSpPr txBox="1"/>
      </xdr:nvSpPr>
      <xdr:spPr>
        <a:xfrm>
          <a:off x="8515427" y="14865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121138</xdr:rowOff>
    </xdr:from>
    <xdr:ext cx="469744" cy="259045"/>
    <xdr:sp macro="" textlink="">
      <xdr:nvSpPr>
        <xdr:cNvPr id="376" name="n_3mainValue【公営住宅】&#10;一人当たり面積">
          <a:extLst>
            <a:ext uri="{FF2B5EF4-FFF2-40B4-BE49-F238E27FC236}">
              <a16:creationId xmlns:a16="http://schemas.microsoft.com/office/drawing/2014/main" id="{03E8CA55-603F-485D-B6C4-F68F83EB4B4B}"/>
            </a:ext>
          </a:extLst>
        </xdr:cNvPr>
        <xdr:cNvSpPr txBox="1"/>
      </xdr:nvSpPr>
      <xdr:spPr>
        <a:xfrm>
          <a:off x="7626427" y="14865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121138</xdr:rowOff>
    </xdr:from>
    <xdr:ext cx="469744" cy="259045"/>
    <xdr:sp macro="" textlink="">
      <xdr:nvSpPr>
        <xdr:cNvPr id="377" name="n_4mainValue【公営住宅】&#10;一人当たり面積">
          <a:extLst>
            <a:ext uri="{FF2B5EF4-FFF2-40B4-BE49-F238E27FC236}">
              <a16:creationId xmlns:a16="http://schemas.microsoft.com/office/drawing/2014/main" id="{B20A00E5-2214-484D-B8FF-1314EE4543CE}"/>
            </a:ext>
          </a:extLst>
        </xdr:cNvPr>
        <xdr:cNvSpPr txBox="1"/>
      </xdr:nvSpPr>
      <xdr:spPr>
        <a:xfrm>
          <a:off x="6737427" y="14865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73F53000-B07A-4277-91F9-2DADACC2AFF9}"/>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BFE09F76-3691-454B-8CF6-A9C59B840C7A}"/>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8AF9F3C1-72AD-4FAF-B263-70EC30438A99}"/>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6150CC62-C5CE-49CA-9E24-DC39D4557F14}"/>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948E2480-D38B-4417-9D37-9BC5491AA5ED}"/>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7E7CF83A-EC82-4730-AFAF-A24E1A2C13C6}"/>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8489A063-B132-419D-A3E3-7B32285A06E3}"/>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545CFEB5-9708-4064-BBDE-7F45DC21E31D}"/>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a:extLst>
            <a:ext uri="{FF2B5EF4-FFF2-40B4-BE49-F238E27FC236}">
              <a16:creationId xmlns:a16="http://schemas.microsoft.com/office/drawing/2014/main" id="{95074BBD-B7A9-42D0-8ECC-72312DAF05C5}"/>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7" name="正方形/長方形 386">
          <a:extLst>
            <a:ext uri="{FF2B5EF4-FFF2-40B4-BE49-F238E27FC236}">
              <a16:creationId xmlns:a16="http://schemas.microsoft.com/office/drawing/2014/main" id="{9EB3607E-7B69-4C39-BBAA-3085EB527CAD}"/>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8" name="正方形/長方形 387">
          <a:extLst>
            <a:ext uri="{FF2B5EF4-FFF2-40B4-BE49-F238E27FC236}">
              <a16:creationId xmlns:a16="http://schemas.microsoft.com/office/drawing/2014/main" id="{31A50DD2-2F1F-4943-80D0-7032CEF932EA}"/>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9" name="正方形/長方形 388">
          <a:extLst>
            <a:ext uri="{FF2B5EF4-FFF2-40B4-BE49-F238E27FC236}">
              <a16:creationId xmlns:a16="http://schemas.microsoft.com/office/drawing/2014/main" id="{466E7D4E-29F8-47E8-8ADE-3078E8C3412B}"/>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0" name="正方形/長方形 389">
          <a:extLst>
            <a:ext uri="{FF2B5EF4-FFF2-40B4-BE49-F238E27FC236}">
              <a16:creationId xmlns:a16="http://schemas.microsoft.com/office/drawing/2014/main" id="{1906F344-F363-4459-930E-216EADBE7E27}"/>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1" name="正方形/長方形 390">
          <a:extLst>
            <a:ext uri="{FF2B5EF4-FFF2-40B4-BE49-F238E27FC236}">
              <a16:creationId xmlns:a16="http://schemas.microsoft.com/office/drawing/2014/main" id="{B06E91AE-59B7-4E52-8F5A-5F531D82650A}"/>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2" name="正方形/長方形 391">
          <a:extLst>
            <a:ext uri="{FF2B5EF4-FFF2-40B4-BE49-F238E27FC236}">
              <a16:creationId xmlns:a16="http://schemas.microsoft.com/office/drawing/2014/main" id="{E17A8652-55EF-41EE-8E8B-5CB7061FA0C8}"/>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3" name="正方形/長方形 392">
          <a:extLst>
            <a:ext uri="{FF2B5EF4-FFF2-40B4-BE49-F238E27FC236}">
              <a16:creationId xmlns:a16="http://schemas.microsoft.com/office/drawing/2014/main" id="{9F82AA03-C2AB-454D-9C5A-497F22D0EF89}"/>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14F4EEE1-5B19-4A78-85FB-72376D3F8382}"/>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3FD61483-FA80-4EFF-94BD-0F0F5EBBE495}"/>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2BD993B6-88C0-44AC-B272-44DC0F44757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2B351284-BE82-45E3-836D-E53D9C6AE41B}"/>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2ED8D7EF-707E-4ED1-B15E-CA192D14F2D7}"/>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D427B92A-AAF6-4F00-BB78-5FB3A5764128}"/>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EE63B38C-DEEB-42FE-984E-8E331281ADD3}"/>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E896F36E-E6D9-44E0-8257-F7E18F7A419C}"/>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2" name="テキスト ボックス 401">
          <a:extLst>
            <a:ext uri="{FF2B5EF4-FFF2-40B4-BE49-F238E27FC236}">
              <a16:creationId xmlns:a16="http://schemas.microsoft.com/office/drawing/2014/main" id="{41902011-DBB9-490D-8A4E-205739467EF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a:extLst>
            <a:ext uri="{FF2B5EF4-FFF2-40B4-BE49-F238E27FC236}">
              <a16:creationId xmlns:a16="http://schemas.microsoft.com/office/drawing/2014/main" id="{7EA8D4B2-E75D-4FEB-9136-90308742E67F}"/>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4" name="テキスト ボックス 403">
          <a:extLst>
            <a:ext uri="{FF2B5EF4-FFF2-40B4-BE49-F238E27FC236}">
              <a16:creationId xmlns:a16="http://schemas.microsoft.com/office/drawing/2014/main" id="{FF34C61D-FF38-427D-85CC-22D1C19F9AD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5" name="直線コネクタ 404">
          <a:extLst>
            <a:ext uri="{FF2B5EF4-FFF2-40B4-BE49-F238E27FC236}">
              <a16:creationId xmlns:a16="http://schemas.microsoft.com/office/drawing/2014/main" id="{FE2C2D85-629F-44B7-9736-879205F0FC35}"/>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6" name="テキスト ボックス 405">
          <a:extLst>
            <a:ext uri="{FF2B5EF4-FFF2-40B4-BE49-F238E27FC236}">
              <a16:creationId xmlns:a16="http://schemas.microsoft.com/office/drawing/2014/main" id="{94E0B099-FFEF-4E4A-8B41-A7286CAC8ADE}"/>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7" name="直線コネクタ 406">
          <a:extLst>
            <a:ext uri="{FF2B5EF4-FFF2-40B4-BE49-F238E27FC236}">
              <a16:creationId xmlns:a16="http://schemas.microsoft.com/office/drawing/2014/main" id="{C9B3BFE7-63D9-4ED0-9F84-4862813D3839}"/>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8" name="テキスト ボックス 407">
          <a:extLst>
            <a:ext uri="{FF2B5EF4-FFF2-40B4-BE49-F238E27FC236}">
              <a16:creationId xmlns:a16="http://schemas.microsoft.com/office/drawing/2014/main" id="{6B29CEA4-A7CF-4F4E-B552-5BB16F815293}"/>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9" name="直線コネクタ 408">
          <a:extLst>
            <a:ext uri="{FF2B5EF4-FFF2-40B4-BE49-F238E27FC236}">
              <a16:creationId xmlns:a16="http://schemas.microsoft.com/office/drawing/2014/main" id="{D07A0798-2F9F-424A-931D-450C0EAC0069}"/>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0" name="テキスト ボックス 409">
          <a:extLst>
            <a:ext uri="{FF2B5EF4-FFF2-40B4-BE49-F238E27FC236}">
              <a16:creationId xmlns:a16="http://schemas.microsoft.com/office/drawing/2014/main" id="{A2FE3D6E-DF7F-4846-AEC7-9E46991EA7E6}"/>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1" name="直線コネクタ 410">
          <a:extLst>
            <a:ext uri="{FF2B5EF4-FFF2-40B4-BE49-F238E27FC236}">
              <a16:creationId xmlns:a16="http://schemas.microsoft.com/office/drawing/2014/main" id="{24836B88-14C2-44FB-9394-A79A9DF89426}"/>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2" name="テキスト ボックス 411">
          <a:extLst>
            <a:ext uri="{FF2B5EF4-FFF2-40B4-BE49-F238E27FC236}">
              <a16:creationId xmlns:a16="http://schemas.microsoft.com/office/drawing/2014/main" id="{29ACF72D-2FC9-4EFB-B867-92A39355DAB1}"/>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3" name="直線コネクタ 412">
          <a:extLst>
            <a:ext uri="{FF2B5EF4-FFF2-40B4-BE49-F238E27FC236}">
              <a16:creationId xmlns:a16="http://schemas.microsoft.com/office/drawing/2014/main" id="{50ED6B2D-C060-4746-9479-5478F96AA022}"/>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4" name="テキスト ボックス 413">
          <a:extLst>
            <a:ext uri="{FF2B5EF4-FFF2-40B4-BE49-F238E27FC236}">
              <a16:creationId xmlns:a16="http://schemas.microsoft.com/office/drawing/2014/main" id="{9359F993-F5A4-476D-92AF-5D5F0AA1E962}"/>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9835E012-EA87-4439-8F2F-A36D1C2E9BEE}"/>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6" name="テキスト ボックス 415">
          <a:extLst>
            <a:ext uri="{FF2B5EF4-FFF2-40B4-BE49-F238E27FC236}">
              <a16:creationId xmlns:a16="http://schemas.microsoft.com/office/drawing/2014/main" id="{0B5E13C1-8994-4A51-B505-52EE8B7517A1}"/>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7" name="【認定こども園・幼稚園・保育所】&#10;有形固定資産減価償却率グラフ枠">
          <a:extLst>
            <a:ext uri="{FF2B5EF4-FFF2-40B4-BE49-F238E27FC236}">
              <a16:creationId xmlns:a16="http://schemas.microsoft.com/office/drawing/2014/main" id="{C7E3808D-4DCA-4F61-AB0C-96B0FD48A91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40005</xdr:rowOff>
    </xdr:from>
    <xdr:to>
      <xdr:col>85</xdr:col>
      <xdr:colOff>126364</xdr:colOff>
      <xdr:row>42</xdr:row>
      <xdr:rowOff>38100</xdr:rowOff>
    </xdr:to>
    <xdr:cxnSp macro="">
      <xdr:nvCxnSpPr>
        <xdr:cNvPr id="418" name="直線コネクタ 417">
          <a:extLst>
            <a:ext uri="{FF2B5EF4-FFF2-40B4-BE49-F238E27FC236}">
              <a16:creationId xmlns:a16="http://schemas.microsoft.com/office/drawing/2014/main" id="{B8CB4744-37F3-409F-9F1B-D75DAABF3EA3}"/>
            </a:ext>
          </a:extLst>
        </xdr:cNvPr>
        <xdr:cNvCxnSpPr/>
      </xdr:nvCxnSpPr>
      <xdr:spPr>
        <a:xfrm flipV="1">
          <a:off x="16318864" y="5869305"/>
          <a:ext cx="0" cy="1369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19" name="【認定こども園・幼稚園・保育所】&#10;有形固定資産減価償却率最小値テキスト">
          <a:extLst>
            <a:ext uri="{FF2B5EF4-FFF2-40B4-BE49-F238E27FC236}">
              <a16:creationId xmlns:a16="http://schemas.microsoft.com/office/drawing/2014/main" id="{33A36AF8-C757-427F-91F4-4807C8973728}"/>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0" name="直線コネクタ 419">
          <a:extLst>
            <a:ext uri="{FF2B5EF4-FFF2-40B4-BE49-F238E27FC236}">
              <a16:creationId xmlns:a16="http://schemas.microsoft.com/office/drawing/2014/main" id="{C0BBBFBD-5BF8-4D99-A782-53AD7BA9119B}"/>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158132</xdr:rowOff>
    </xdr:from>
    <xdr:ext cx="405111" cy="259045"/>
    <xdr:sp macro="" textlink="">
      <xdr:nvSpPr>
        <xdr:cNvPr id="421" name="【認定こども園・幼稚園・保育所】&#10;有形固定資産減価償却率最大値テキスト">
          <a:extLst>
            <a:ext uri="{FF2B5EF4-FFF2-40B4-BE49-F238E27FC236}">
              <a16:creationId xmlns:a16="http://schemas.microsoft.com/office/drawing/2014/main" id="{F8EB1213-B31E-4C54-A68E-93F47E94C896}"/>
            </a:ext>
          </a:extLst>
        </xdr:cNvPr>
        <xdr:cNvSpPr txBox="1"/>
      </xdr:nvSpPr>
      <xdr:spPr>
        <a:xfrm>
          <a:off x="16357600" y="5644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40005</xdr:rowOff>
    </xdr:from>
    <xdr:to>
      <xdr:col>86</xdr:col>
      <xdr:colOff>25400</xdr:colOff>
      <xdr:row>34</xdr:row>
      <xdr:rowOff>40005</xdr:rowOff>
    </xdr:to>
    <xdr:cxnSp macro="">
      <xdr:nvCxnSpPr>
        <xdr:cNvPr id="422" name="直線コネクタ 421">
          <a:extLst>
            <a:ext uri="{FF2B5EF4-FFF2-40B4-BE49-F238E27FC236}">
              <a16:creationId xmlns:a16="http://schemas.microsoft.com/office/drawing/2014/main" id="{42D3317C-61FD-4071-8967-940CA1C0CDFB}"/>
            </a:ext>
          </a:extLst>
        </xdr:cNvPr>
        <xdr:cNvCxnSpPr/>
      </xdr:nvCxnSpPr>
      <xdr:spPr>
        <a:xfrm>
          <a:off x="16230600" y="58693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64787</xdr:rowOff>
    </xdr:from>
    <xdr:ext cx="405111" cy="259045"/>
    <xdr:sp macro="" textlink="">
      <xdr:nvSpPr>
        <xdr:cNvPr id="423" name="【認定こども園・幼稚園・保育所】&#10;有形固定資産減価償却率平均値テキスト">
          <a:extLst>
            <a:ext uri="{FF2B5EF4-FFF2-40B4-BE49-F238E27FC236}">
              <a16:creationId xmlns:a16="http://schemas.microsoft.com/office/drawing/2014/main" id="{A9E89FA0-341E-4C7E-ABAD-0752F08DD5AE}"/>
            </a:ext>
          </a:extLst>
        </xdr:cNvPr>
        <xdr:cNvSpPr txBox="1"/>
      </xdr:nvSpPr>
      <xdr:spPr>
        <a:xfrm>
          <a:off x="16357600" y="64084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86360</xdr:rowOff>
    </xdr:from>
    <xdr:to>
      <xdr:col>85</xdr:col>
      <xdr:colOff>177800</xdr:colOff>
      <xdr:row>38</xdr:row>
      <xdr:rowOff>16510</xdr:rowOff>
    </xdr:to>
    <xdr:sp macro="" textlink="">
      <xdr:nvSpPr>
        <xdr:cNvPr id="424" name="フローチャート: 判断 423">
          <a:extLst>
            <a:ext uri="{FF2B5EF4-FFF2-40B4-BE49-F238E27FC236}">
              <a16:creationId xmlns:a16="http://schemas.microsoft.com/office/drawing/2014/main" id="{A8CF142F-EEFA-4788-AFEF-D0C364F558A5}"/>
            </a:ext>
          </a:extLst>
        </xdr:cNvPr>
        <xdr:cNvSpPr/>
      </xdr:nvSpPr>
      <xdr:spPr>
        <a:xfrm>
          <a:off x="16268700" y="643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67310</xdr:rowOff>
    </xdr:from>
    <xdr:to>
      <xdr:col>81</xdr:col>
      <xdr:colOff>101600</xdr:colOff>
      <xdr:row>37</xdr:row>
      <xdr:rowOff>168910</xdr:rowOff>
    </xdr:to>
    <xdr:sp macro="" textlink="">
      <xdr:nvSpPr>
        <xdr:cNvPr id="425" name="フローチャート: 判断 424">
          <a:extLst>
            <a:ext uri="{FF2B5EF4-FFF2-40B4-BE49-F238E27FC236}">
              <a16:creationId xmlns:a16="http://schemas.microsoft.com/office/drawing/2014/main" id="{28B1B2F7-EE3B-402C-9FFD-577AB29EBBB6}"/>
            </a:ext>
          </a:extLst>
        </xdr:cNvPr>
        <xdr:cNvSpPr/>
      </xdr:nvSpPr>
      <xdr:spPr>
        <a:xfrm>
          <a:off x="15430500" y="641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25400</xdr:rowOff>
    </xdr:from>
    <xdr:to>
      <xdr:col>76</xdr:col>
      <xdr:colOff>165100</xdr:colOff>
      <xdr:row>37</xdr:row>
      <xdr:rowOff>127000</xdr:rowOff>
    </xdr:to>
    <xdr:sp macro="" textlink="">
      <xdr:nvSpPr>
        <xdr:cNvPr id="426" name="フローチャート: 判断 425">
          <a:extLst>
            <a:ext uri="{FF2B5EF4-FFF2-40B4-BE49-F238E27FC236}">
              <a16:creationId xmlns:a16="http://schemas.microsoft.com/office/drawing/2014/main" id="{F4C37642-FC2F-4F87-94B2-A91644840305}"/>
            </a:ext>
          </a:extLst>
        </xdr:cNvPr>
        <xdr:cNvSpPr/>
      </xdr:nvSpPr>
      <xdr:spPr>
        <a:xfrm>
          <a:off x="14541500" y="636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13970</xdr:rowOff>
    </xdr:from>
    <xdr:to>
      <xdr:col>72</xdr:col>
      <xdr:colOff>38100</xdr:colOff>
      <xdr:row>37</xdr:row>
      <xdr:rowOff>115570</xdr:rowOff>
    </xdr:to>
    <xdr:sp macro="" textlink="">
      <xdr:nvSpPr>
        <xdr:cNvPr id="427" name="フローチャート: 判断 426">
          <a:extLst>
            <a:ext uri="{FF2B5EF4-FFF2-40B4-BE49-F238E27FC236}">
              <a16:creationId xmlns:a16="http://schemas.microsoft.com/office/drawing/2014/main" id="{F5AAE0A5-45CF-42AB-9133-E9E7B5BAAEAE}"/>
            </a:ext>
          </a:extLst>
        </xdr:cNvPr>
        <xdr:cNvSpPr/>
      </xdr:nvSpPr>
      <xdr:spPr>
        <a:xfrm>
          <a:off x="13652500" y="635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53975</xdr:rowOff>
    </xdr:from>
    <xdr:to>
      <xdr:col>67</xdr:col>
      <xdr:colOff>101600</xdr:colOff>
      <xdr:row>37</xdr:row>
      <xdr:rowOff>155575</xdr:rowOff>
    </xdr:to>
    <xdr:sp macro="" textlink="">
      <xdr:nvSpPr>
        <xdr:cNvPr id="428" name="フローチャート: 判断 427">
          <a:extLst>
            <a:ext uri="{FF2B5EF4-FFF2-40B4-BE49-F238E27FC236}">
              <a16:creationId xmlns:a16="http://schemas.microsoft.com/office/drawing/2014/main" id="{E152D50E-1993-4F4C-B24D-DB865E1F48D5}"/>
            </a:ext>
          </a:extLst>
        </xdr:cNvPr>
        <xdr:cNvSpPr/>
      </xdr:nvSpPr>
      <xdr:spPr>
        <a:xfrm>
          <a:off x="12763500" y="639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F5CE71F2-6F97-4F1C-BC4D-89C6F857963A}"/>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B64FF32D-845A-41D2-9F7A-7C9C7F90A0A5}"/>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084B0562-7EBB-4ADA-999A-D2BAEBF1188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5C3D2EBB-704B-4CB8-AC49-9BE0F1EC5C37}"/>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3B1CF847-70E3-4428-9E8E-8AB5CF235EA7}"/>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55880</xdr:rowOff>
    </xdr:from>
    <xdr:to>
      <xdr:col>85</xdr:col>
      <xdr:colOff>177800</xdr:colOff>
      <xdr:row>37</xdr:row>
      <xdr:rowOff>157480</xdr:rowOff>
    </xdr:to>
    <xdr:sp macro="" textlink="">
      <xdr:nvSpPr>
        <xdr:cNvPr id="434" name="楕円 433">
          <a:extLst>
            <a:ext uri="{FF2B5EF4-FFF2-40B4-BE49-F238E27FC236}">
              <a16:creationId xmlns:a16="http://schemas.microsoft.com/office/drawing/2014/main" id="{5B30671B-5441-42F8-88DB-EFA9DA37C35A}"/>
            </a:ext>
          </a:extLst>
        </xdr:cNvPr>
        <xdr:cNvSpPr/>
      </xdr:nvSpPr>
      <xdr:spPr>
        <a:xfrm>
          <a:off x="16268700" y="639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78757</xdr:rowOff>
    </xdr:from>
    <xdr:ext cx="405111" cy="259045"/>
    <xdr:sp macro="" textlink="">
      <xdr:nvSpPr>
        <xdr:cNvPr id="435" name="【認定こども園・幼稚園・保育所】&#10;有形固定資産減価償却率該当値テキスト">
          <a:extLst>
            <a:ext uri="{FF2B5EF4-FFF2-40B4-BE49-F238E27FC236}">
              <a16:creationId xmlns:a16="http://schemas.microsoft.com/office/drawing/2014/main" id="{24EA89EA-DB75-4C41-80E3-5F862B0F998F}"/>
            </a:ext>
          </a:extLst>
        </xdr:cNvPr>
        <xdr:cNvSpPr txBox="1"/>
      </xdr:nvSpPr>
      <xdr:spPr>
        <a:xfrm>
          <a:off x="16357600" y="625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65405</xdr:rowOff>
    </xdr:from>
    <xdr:to>
      <xdr:col>81</xdr:col>
      <xdr:colOff>101600</xdr:colOff>
      <xdr:row>37</xdr:row>
      <xdr:rowOff>167005</xdr:rowOff>
    </xdr:to>
    <xdr:sp macro="" textlink="">
      <xdr:nvSpPr>
        <xdr:cNvPr id="436" name="楕円 435">
          <a:extLst>
            <a:ext uri="{FF2B5EF4-FFF2-40B4-BE49-F238E27FC236}">
              <a16:creationId xmlns:a16="http://schemas.microsoft.com/office/drawing/2014/main" id="{7645ACFB-5DBD-4A69-902A-73A55F7C8921}"/>
            </a:ext>
          </a:extLst>
        </xdr:cNvPr>
        <xdr:cNvSpPr/>
      </xdr:nvSpPr>
      <xdr:spPr>
        <a:xfrm>
          <a:off x="15430500" y="6409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106680</xdr:rowOff>
    </xdr:from>
    <xdr:to>
      <xdr:col>85</xdr:col>
      <xdr:colOff>127000</xdr:colOff>
      <xdr:row>37</xdr:row>
      <xdr:rowOff>116205</xdr:rowOff>
    </xdr:to>
    <xdr:cxnSp macro="">
      <xdr:nvCxnSpPr>
        <xdr:cNvPr id="437" name="直線コネクタ 436">
          <a:extLst>
            <a:ext uri="{FF2B5EF4-FFF2-40B4-BE49-F238E27FC236}">
              <a16:creationId xmlns:a16="http://schemas.microsoft.com/office/drawing/2014/main" id="{315E1437-F7F8-45C0-B050-27294DE19D3D}"/>
            </a:ext>
          </a:extLst>
        </xdr:cNvPr>
        <xdr:cNvCxnSpPr/>
      </xdr:nvCxnSpPr>
      <xdr:spPr>
        <a:xfrm flipV="1">
          <a:off x="15481300" y="6450330"/>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19685</xdr:rowOff>
    </xdr:from>
    <xdr:to>
      <xdr:col>76</xdr:col>
      <xdr:colOff>165100</xdr:colOff>
      <xdr:row>37</xdr:row>
      <xdr:rowOff>121285</xdr:rowOff>
    </xdr:to>
    <xdr:sp macro="" textlink="">
      <xdr:nvSpPr>
        <xdr:cNvPr id="438" name="楕円 437">
          <a:extLst>
            <a:ext uri="{FF2B5EF4-FFF2-40B4-BE49-F238E27FC236}">
              <a16:creationId xmlns:a16="http://schemas.microsoft.com/office/drawing/2014/main" id="{E5F36C5B-E902-48AE-A635-26D9E9ECEBB5}"/>
            </a:ext>
          </a:extLst>
        </xdr:cNvPr>
        <xdr:cNvSpPr/>
      </xdr:nvSpPr>
      <xdr:spPr>
        <a:xfrm>
          <a:off x="14541500" y="6363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70485</xdr:rowOff>
    </xdr:from>
    <xdr:to>
      <xdr:col>81</xdr:col>
      <xdr:colOff>50800</xdr:colOff>
      <xdr:row>37</xdr:row>
      <xdr:rowOff>116205</xdr:rowOff>
    </xdr:to>
    <xdr:cxnSp macro="">
      <xdr:nvCxnSpPr>
        <xdr:cNvPr id="439" name="直線コネクタ 438">
          <a:extLst>
            <a:ext uri="{FF2B5EF4-FFF2-40B4-BE49-F238E27FC236}">
              <a16:creationId xmlns:a16="http://schemas.microsoft.com/office/drawing/2014/main" id="{F706ACAA-7B99-409D-B07F-77904305AC26}"/>
            </a:ext>
          </a:extLst>
        </xdr:cNvPr>
        <xdr:cNvCxnSpPr/>
      </xdr:nvCxnSpPr>
      <xdr:spPr>
        <a:xfrm>
          <a:off x="14592300" y="641413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147320</xdr:rowOff>
    </xdr:from>
    <xdr:to>
      <xdr:col>72</xdr:col>
      <xdr:colOff>38100</xdr:colOff>
      <xdr:row>37</xdr:row>
      <xdr:rowOff>77470</xdr:rowOff>
    </xdr:to>
    <xdr:sp macro="" textlink="">
      <xdr:nvSpPr>
        <xdr:cNvPr id="440" name="楕円 439">
          <a:extLst>
            <a:ext uri="{FF2B5EF4-FFF2-40B4-BE49-F238E27FC236}">
              <a16:creationId xmlns:a16="http://schemas.microsoft.com/office/drawing/2014/main" id="{74413F94-08D8-478E-BEF2-EFB48BC03324}"/>
            </a:ext>
          </a:extLst>
        </xdr:cNvPr>
        <xdr:cNvSpPr/>
      </xdr:nvSpPr>
      <xdr:spPr>
        <a:xfrm>
          <a:off x="13652500" y="6319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26670</xdr:rowOff>
    </xdr:from>
    <xdr:to>
      <xdr:col>76</xdr:col>
      <xdr:colOff>114300</xdr:colOff>
      <xdr:row>37</xdr:row>
      <xdr:rowOff>70485</xdr:rowOff>
    </xdr:to>
    <xdr:cxnSp macro="">
      <xdr:nvCxnSpPr>
        <xdr:cNvPr id="441" name="直線コネクタ 440">
          <a:extLst>
            <a:ext uri="{FF2B5EF4-FFF2-40B4-BE49-F238E27FC236}">
              <a16:creationId xmlns:a16="http://schemas.microsoft.com/office/drawing/2014/main" id="{BE28C971-1A05-438D-A893-F90C2A97DEB6}"/>
            </a:ext>
          </a:extLst>
        </xdr:cNvPr>
        <xdr:cNvCxnSpPr/>
      </xdr:nvCxnSpPr>
      <xdr:spPr>
        <a:xfrm>
          <a:off x="13703300" y="637032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86360</xdr:rowOff>
    </xdr:from>
    <xdr:to>
      <xdr:col>67</xdr:col>
      <xdr:colOff>101600</xdr:colOff>
      <xdr:row>37</xdr:row>
      <xdr:rowOff>16510</xdr:rowOff>
    </xdr:to>
    <xdr:sp macro="" textlink="">
      <xdr:nvSpPr>
        <xdr:cNvPr id="442" name="楕円 441">
          <a:extLst>
            <a:ext uri="{FF2B5EF4-FFF2-40B4-BE49-F238E27FC236}">
              <a16:creationId xmlns:a16="http://schemas.microsoft.com/office/drawing/2014/main" id="{B82A5803-329A-446C-8C31-C5BFBAFF50D4}"/>
            </a:ext>
          </a:extLst>
        </xdr:cNvPr>
        <xdr:cNvSpPr/>
      </xdr:nvSpPr>
      <xdr:spPr>
        <a:xfrm>
          <a:off x="12763500" y="6258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137160</xdr:rowOff>
    </xdr:from>
    <xdr:to>
      <xdr:col>71</xdr:col>
      <xdr:colOff>177800</xdr:colOff>
      <xdr:row>37</xdr:row>
      <xdr:rowOff>26670</xdr:rowOff>
    </xdr:to>
    <xdr:cxnSp macro="">
      <xdr:nvCxnSpPr>
        <xdr:cNvPr id="443" name="直線コネクタ 442">
          <a:extLst>
            <a:ext uri="{FF2B5EF4-FFF2-40B4-BE49-F238E27FC236}">
              <a16:creationId xmlns:a16="http://schemas.microsoft.com/office/drawing/2014/main" id="{56AE2589-4078-4467-8FEF-9DD1425C96DD}"/>
            </a:ext>
          </a:extLst>
        </xdr:cNvPr>
        <xdr:cNvCxnSpPr/>
      </xdr:nvCxnSpPr>
      <xdr:spPr>
        <a:xfrm>
          <a:off x="12814300" y="630936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160037</xdr:rowOff>
    </xdr:from>
    <xdr:ext cx="405111" cy="259045"/>
    <xdr:sp macro="" textlink="">
      <xdr:nvSpPr>
        <xdr:cNvPr id="444" name="n_1aveValue【認定こども園・幼稚園・保育所】&#10;有形固定資産減価償却率">
          <a:extLst>
            <a:ext uri="{FF2B5EF4-FFF2-40B4-BE49-F238E27FC236}">
              <a16:creationId xmlns:a16="http://schemas.microsoft.com/office/drawing/2014/main" id="{62B6C902-9102-44B8-A7FE-162E9BADC86B}"/>
            </a:ext>
          </a:extLst>
        </xdr:cNvPr>
        <xdr:cNvSpPr txBox="1"/>
      </xdr:nvSpPr>
      <xdr:spPr>
        <a:xfrm>
          <a:off x="15266044" y="6503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118127</xdr:rowOff>
    </xdr:from>
    <xdr:ext cx="405111" cy="259045"/>
    <xdr:sp macro="" textlink="">
      <xdr:nvSpPr>
        <xdr:cNvPr id="445" name="n_2aveValue【認定こども園・幼稚園・保育所】&#10;有形固定資産減価償却率">
          <a:extLst>
            <a:ext uri="{FF2B5EF4-FFF2-40B4-BE49-F238E27FC236}">
              <a16:creationId xmlns:a16="http://schemas.microsoft.com/office/drawing/2014/main" id="{9418C2B9-26B5-44AB-BAC9-E1E794907C94}"/>
            </a:ext>
          </a:extLst>
        </xdr:cNvPr>
        <xdr:cNvSpPr txBox="1"/>
      </xdr:nvSpPr>
      <xdr:spPr>
        <a:xfrm>
          <a:off x="14389744" y="6461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106697</xdr:rowOff>
    </xdr:from>
    <xdr:ext cx="405111" cy="259045"/>
    <xdr:sp macro="" textlink="">
      <xdr:nvSpPr>
        <xdr:cNvPr id="446" name="n_3aveValue【認定こども園・幼稚園・保育所】&#10;有形固定資産減価償却率">
          <a:extLst>
            <a:ext uri="{FF2B5EF4-FFF2-40B4-BE49-F238E27FC236}">
              <a16:creationId xmlns:a16="http://schemas.microsoft.com/office/drawing/2014/main" id="{2D085C15-0FFE-4226-8639-815019EE37C4}"/>
            </a:ext>
          </a:extLst>
        </xdr:cNvPr>
        <xdr:cNvSpPr txBox="1"/>
      </xdr:nvSpPr>
      <xdr:spPr>
        <a:xfrm>
          <a:off x="13500744" y="645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146702</xdr:rowOff>
    </xdr:from>
    <xdr:ext cx="405111" cy="259045"/>
    <xdr:sp macro="" textlink="">
      <xdr:nvSpPr>
        <xdr:cNvPr id="447" name="n_4aveValue【認定こども園・幼稚園・保育所】&#10;有形固定資産減価償却率">
          <a:extLst>
            <a:ext uri="{FF2B5EF4-FFF2-40B4-BE49-F238E27FC236}">
              <a16:creationId xmlns:a16="http://schemas.microsoft.com/office/drawing/2014/main" id="{6E6CC352-7DAA-44FA-BCC4-D4596C8B84DA}"/>
            </a:ext>
          </a:extLst>
        </xdr:cNvPr>
        <xdr:cNvSpPr txBox="1"/>
      </xdr:nvSpPr>
      <xdr:spPr>
        <a:xfrm>
          <a:off x="12611744" y="6490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12082</xdr:rowOff>
    </xdr:from>
    <xdr:ext cx="405111" cy="259045"/>
    <xdr:sp macro="" textlink="">
      <xdr:nvSpPr>
        <xdr:cNvPr id="448" name="n_1mainValue【認定こども園・幼稚園・保育所】&#10;有形固定資産減価償却率">
          <a:extLst>
            <a:ext uri="{FF2B5EF4-FFF2-40B4-BE49-F238E27FC236}">
              <a16:creationId xmlns:a16="http://schemas.microsoft.com/office/drawing/2014/main" id="{8AF42988-A2ED-4B55-BF46-7F12EB9D0E53}"/>
            </a:ext>
          </a:extLst>
        </xdr:cNvPr>
        <xdr:cNvSpPr txBox="1"/>
      </xdr:nvSpPr>
      <xdr:spPr>
        <a:xfrm>
          <a:off x="15266044" y="618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137812</xdr:rowOff>
    </xdr:from>
    <xdr:ext cx="405111" cy="259045"/>
    <xdr:sp macro="" textlink="">
      <xdr:nvSpPr>
        <xdr:cNvPr id="449" name="n_2mainValue【認定こども園・幼稚園・保育所】&#10;有形固定資産減価償却率">
          <a:extLst>
            <a:ext uri="{FF2B5EF4-FFF2-40B4-BE49-F238E27FC236}">
              <a16:creationId xmlns:a16="http://schemas.microsoft.com/office/drawing/2014/main" id="{DA9BC3CB-106B-425A-A839-FD7CD2D88F61}"/>
            </a:ext>
          </a:extLst>
        </xdr:cNvPr>
        <xdr:cNvSpPr txBox="1"/>
      </xdr:nvSpPr>
      <xdr:spPr>
        <a:xfrm>
          <a:off x="14389744" y="6138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93997</xdr:rowOff>
    </xdr:from>
    <xdr:ext cx="405111" cy="259045"/>
    <xdr:sp macro="" textlink="">
      <xdr:nvSpPr>
        <xdr:cNvPr id="450" name="n_3mainValue【認定こども園・幼稚園・保育所】&#10;有形固定資産減価償却率">
          <a:extLst>
            <a:ext uri="{FF2B5EF4-FFF2-40B4-BE49-F238E27FC236}">
              <a16:creationId xmlns:a16="http://schemas.microsoft.com/office/drawing/2014/main" id="{892D8DCA-A795-4390-963B-E7C284A112DB}"/>
            </a:ext>
          </a:extLst>
        </xdr:cNvPr>
        <xdr:cNvSpPr txBox="1"/>
      </xdr:nvSpPr>
      <xdr:spPr>
        <a:xfrm>
          <a:off x="13500744" y="609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33037</xdr:rowOff>
    </xdr:from>
    <xdr:ext cx="405111" cy="259045"/>
    <xdr:sp macro="" textlink="">
      <xdr:nvSpPr>
        <xdr:cNvPr id="451" name="n_4mainValue【認定こども園・幼稚園・保育所】&#10;有形固定資産減価償却率">
          <a:extLst>
            <a:ext uri="{FF2B5EF4-FFF2-40B4-BE49-F238E27FC236}">
              <a16:creationId xmlns:a16="http://schemas.microsoft.com/office/drawing/2014/main" id="{9F6C75EC-A9A7-4FA0-BA62-83148807BDEA}"/>
            </a:ext>
          </a:extLst>
        </xdr:cNvPr>
        <xdr:cNvSpPr txBox="1"/>
      </xdr:nvSpPr>
      <xdr:spPr>
        <a:xfrm>
          <a:off x="12611744" y="6033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2" name="正方形/長方形 451">
          <a:extLst>
            <a:ext uri="{FF2B5EF4-FFF2-40B4-BE49-F238E27FC236}">
              <a16:creationId xmlns:a16="http://schemas.microsoft.com/office/drawing/2014/main" id="{FD193D76-5F29-4079-96A3-5E0F3EED3CC4}"/>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3" name="正方形/長方形 452">
          <a:extLst>
            <a:ext uri="{FF2B5EF4-FFF2-40B4-BE49-F238E27FC236}">
              <a16:creationId xmlns:a16="http://schemas.microsoft.com/office/drawing/2014/main" id="{D518FC1C-0310-425B-9B6E-4F15298D6666}"/>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4" name="正方形/長方形 453">
          <a:extLst>
            <a:ext uri="{FF2B5EF4-FFF2-40B4-BE49-F238E27FC236}">
              <a16:creationId xmlns:a16="http://schemas.microsoft.com/office/drawing/2014/main" id="{D456A2BA-F47C-4DEF-B7CA-B80698D9AC5D}"/>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5" name="正方形/長方形 454">
          <a:extLst>
            <a:ext uri="{FF2B5EF4-FFF2-40B4-BE49-F238E27FC236}">
              <a16:creationId xmlns:a16="http://schemas.microsoft.com/office/drawing/2014/main" id="{F7586AD5-B91F-4B42-8B77-58437B9EA201}"/>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6" name="正方形/長方形 455">
          <a:extLst>
            <a:ext uri="{FF2B5EF4-FFF2-40B4-BE49-F238E27FC236}">
              <a16:creationId xmlns:a16="http://schemas.microsoft.com/office/drawing/2014/main" id="{EB6D303F-D890-4D1F-A4F4-1C244583FACE}"/>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7" name="正方形/長方形 456">
          <a:extLst>
            <a:ext uri="{FF2B5EF4-FFF2-40B4-BE49-F238E27FC236}">
              <a16:creationId xmlns:a16="http://schemas.microsoft.com/office/drawing/2014/main" id="{9CD10DAF-617C-45C7-BB0A-02CAE1974C39}"/>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8" name="正方形/長方形 457">
          <a:extLst>
            <a:ext uri="{FF2B5EF4-FFF2-40B4-BE49-F238E27FC236}">
              <a16:creationId xmlns:a16="http://schemas.microsoft.com/office/drawing/2014/main" id="{CEC34633-E526-4665-BC3C-3416161E0B07}"/>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9" name="正方形/長方形 458">
          <a:extLst>
            <a:ext uri="{FF2B5EF4-FFF2-40B4-BE49-F238E27FC236}">
              <a16:creationId xmlns:a16="http://schemas.microsoft.com/office/drawing/2014/main" id="{C1CCD8CD-204D-4693-A81C-009235B54B74}"/>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0" name="テキスト ボックス 459">
          <a:extLst>
            <a:ext uri="{FF2B5EF4-FFF2-40B4-BE49-F238E27FC236}">
              <a16:creationId xmlns:a16="http://schemas.microsoft.com/office/drawing/2014/main" id="{B46A3E90-D04C-466F-94C5-F86DA16A91AE}"/>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1" name="直線コネクタ 460">
          <a:extLst>
            <a:ext uri="{FF2B5EF4-FFF2-40B4-BE49-F238E27FC236}">
              <a16:creationId xmlns:a16="http://schemas.microsoft.com/office/drawing/2014/main" id="{473E2D80-416F-4F3F-A16A-82ABACA04E3D}"/>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2" name="直線コネクタ 461">
          <a:extLst>
            <a:ext uri="{FF2B5EF4-FFF2-40B4-BE49-F238E27FC236}">
              <a16:creationId xmlns:a16="http://schemas.microsoft.com/office/drawing/2014/main" id="{F61856EF-2851-4862-A784-B292F6A41EAB}"/>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3" name="テキスト ボックス 462">
          <a:extLst>
            <a:ext uri="{FF2B5EF4-FFF2-40B4-BE49-F238E27FC236}">
              <a16:creationId xmlns:a16="http://schemas.microsoft.com/office/drawing/2014/main" id="{241F9C84-21C9-4F79-8B3A-941D7B682151}"/>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4" name="直線コネクタ 463">
          <a:extLst>
            <a:ext uri="{FF2B5EF4-FFF2-40B4-BE49-F238E27FC236}">
              <a16:creationId xmlns:a16="http://schemas.microsoft.com/office/drawing/2014/main" id="{599B25D2-5C75-485F-976F-643C72DBE9F1}"/>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5" name="テキスト ボックス 464">
          <a:extLst>
            <a:ext uri="{FF2B5EF4-FFF2-40B4-BE49-F238E27FC236}">
              <a16:creationId xmlns:a16="http://schemas.microsoft.com/office/drawing/2014/main" id="{66BCB8E1-B18B-4232-ADF7-344EF984996D}"/>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6" name="直線コネクタ 465">
          <a:extLst>
            <a:ext uri="{FF2B5EF4-FFF2-40B4-BE49-F238E27FC236}">
              <a16:creationId xmlns:a16="http://schemas.microsoft.com/office/drawing/2014/main" id="{918A64A8-14DF-41D4-9A2B-1DCE46B8D125}"/>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7" name="テキスト ボックス 466">
          <a:extLst>
            <a:ext uri="{FF2B5EF4-FFF2-40B4-BE49-F238E27FC236}">
              <a16:creationId xmlns:a16="http://schemas.microsoft.com/office/drawing/2014/main" id="{E78318DA-CAED-4260-AB5F-80E46685A69F}"/>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8" name="直線コネクタ 467">
          <a:extLst>
            <a:ext uri="{FF2B5EF4-FFF2-40B4-BE49-F238E27FC236}">
              <a16:creationId xmlns:a16="http://schemas.microsoft.com/office/drawing/2014/main" id="{850B05CF-10F8-4F62-96E3-66DBBF2EECA2}"/>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9" name="テキスト ボックス 468">
          <a:extLst>
            <a:ext uri="{FF2B5EF4-FFF2-40B4-BE49-F238E27FC236}">
              <a16:creationId xmlns:a16="http://schemas.microsoft.com/office/drawing/2014/main" id="{7D5E0008-3DE2-4FE3-8BD2-2C2AE273887F}"/>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0" name="直線コネクタ 469">
          <a:extLst>
            <a:ext uri="{FF2B5EF4-FFF2-40B4-BE49-F238E27FC236}">
              <a16:creationId xmlns:a16="http://schemas.microsoft.com/office/drawing/2014/main" id="{A267C767-7BFE-4227-9C1C-3246D8D4E63A}"/>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1" name="テキスト ボックス 470">
          <a:extLst>
            <a:ext uri="{FF2B5EF4-FFF2-40B4-BE49-F238E27FC236}">
              <a16:creationId xmlns:a16="http://schemas.microsoft.com/office/drawing/2014/main" id="{99FA6C57-8E9F-49F6-ADA6-90C30967757F}"/>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2" name="【認定こども園・幼稚園・保育所】&#10;一人当たり面積グラフ枠">
          <a:extLst>
            <a:ext uri="{FF2B5EF4-FFF2-40B4-BE49-F238E27FC236}">
              <a16:creationId xmlns:a16="http://schemas.microsoft.com/office/drawing/2014/main" id="{59DAA7DE-016D-41B4-B2B8-D534A46E6296}"/>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78486</xdr:rowOff>
    </xdr:from>
    <xdr:to>
      <xdr:col>116</xdr:col>
      <xdr:colOff>62864</xdr:colOff>
      <xdr:row>41</xdr:row>
      <xdr:rowOff>112776</xdr:rowOff>
    </xdr:to>
    <xdr:cxnSp macro="">
      <xdr:nvCxnSpPr>
        <xdr:cNvPr id="473" name="直線コネクタ 472">
          <a:extLst>
            <a:ext uri="{FF2B5EF4-FFF2-40B4-BE49-F238E27FC236}">
              <a16:creationId xmlns:a16="http://schemas.microsoft.com/office/drawing/2014/main" id="{EC5D091C-6E8B-4EA6-AD6B-1CACA067DFD1}"/>
            </a:ext>
          </a:extLst>
        </xdr:cNvPr>
        <xdr:cNvCxnSpPr/>
      </xdr:nvCxnSpPr>
      <xdr:spPr>
        <a:xfrm flipV="1">
          <a:off x="22160864" y="5907786"/>
          <a:ext cx="0" cy="1234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116603</xdr:rowOff>
    </xdr:from>
    <xdr:ext cx="469744" cy="259045"/>
    <xdr:sp macro="" textlink="">
      <xdr:nvSpPr>
        <xdr:cNvPr id="474" name="【認定こども園・幼稚園・保育所】&#10;一人当たり面積最小値テキスト">
          <a:extLst>
            <a:ext uri="{FF2B5EF4-FFF2-40B4-BE49-F238E27FC236}">
              <a16:creationId xmlns:a16="http://schemas.microsoft.com/office/drawing/2014/main" id="{8C9983B2-CE44-4159-96E2-DD44645FA36A}"/>
            </a:ext>
          </a:extLst>
        </xdr:cNvPr>
        <xdr:cNvSpPr txBox="1"/>
      </xdr:nvSpPr>
      <xdr:spPr>
        <a:xfrm>
          <a:off x="22199600" y="7146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112776</xdr:rowOff>
    </xdr:from>
    <xdr:to>
      <xdr:col>116</xdr:col>
      <xdr:colOff>152400</xdr:colOff>
      <xdr:row>41</xdr:row>
      <xdr:rowOff>112776</xdr:rowOff>
    </xdr:to>
    <xdr:cxnSp macro="">
      <xdr:nvCxnSpPr>
        <xdr:cNvPr id="475" name="直線コネクタ 474">
          <a:extLst>
            <a:ext uri="{FF2B5EF4-FFF2-40B4-BE49-F238E27FC236}">
              <a16:creationId xmlns:a16="http://schemas.microsoft.com/office/drawing/2014/main" id="{B9983FDB-971A-457E-85D8-BAFE22A007A9}"/>
            </a:ext>
          </a:extLst>
        </xdr:cNvPr>
        <xdr:cNvCxnSpPr/>
      </xdr:nvCxnSpPr>
      <xdr:spPr>
        <a:xfrm>
          <a:off x="22072600" y="7142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25163</xdr:rowOff>
    </xdr:from>
    <xdr:ext cx="469744" cy="259045"/>
    <xdr:sp macro="" textlink="">
      <xdr:nvSpPr>
        <xdr:cNvPr id="476" name="【認定こども園・幼稚園・保育所】&#10;一人当たり面積最大値テキスト">
          <a:extLst>
            <a:ext uri="{FF2B5EF4-FFF2-40B4-BE49-F238E27FC236}">
              <a16:creationId xmlns:a16="http://schemas.microsoft.com/office/drawing/2014/main" id="{A8C905EC-BC30-4191-9DFF-2877A933378E}"/>
            </a:ext>
          </a:extLst>
        </xdr:cNvPr>
        <xdr:cNvSpPr txBox="1"/>
      </xdr:nvSpPr>
      <xdr:spPr>
        <a:xfrm>
          <a:off x="22199600" y="5683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78486</xdr:rowOff>
    </xdr:from>
    <xdr:to>
      <xdr:col>116</xdr:col>
      <xdr:colOff>152400</xdr:colOff>
      <xdr:row>34</xdr:row>
      <xdr:rowOff>78486</xdr:rowOff>
    </xdr:to>
    <xdr:cxnSp macro="">
      <xdr:nvCxnSpPr>
        <xdr:cNvPr id="477" name="直線コネクタ 476">
          <a:extLst>
            <a:ext uri="{FF2B5EF4-FFF2-40B4-BE49-F238E27FC236}">
              <a16:creationId xmlns:a16="http://schemas.microsoft.com/office/drawing/2014/main" id="{315E1E69-6E12-432B-A3C7-692EF7C11161}"/>
            </a:ext>
          </a:extLst>
        </xdr:cNvPr>
        <xdr:cNvCxnSpPr/>
      </xdr:nvCxnSpPr>
      <xdr:spPr>
        <a:xfrm>
          <a:off x="22072600" y="5907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87139</xdr:rowOff>
    </xdr:from>
    <xdr:ext cx="469744" cy="259045"/>
    <xdr:sp macro="" textlink="">
      <xdr:nvSpPr>
        <xdr:cNvPr id="478" name="【認定こども園・幼稚園・保育所】&#10;一人当たり面積平均値テキスト">
          <a:extLst>
            <a:ext uri="{FF2B5EF4-FFF2-40B4-BE49-F238E27FC236}">
              <a16:creationId xmlns:a16="http://schemas.microsoft.com/office/drawing/2014/main" id="{4E513F37-3C16-4DC7-948D-441B69500160}"/>
            </a:ext>
          </a:extLst>
        </xdr:cNvPr>
        <xdr:cNvSpPr txBox="1"/>
      </xdr:nvSpPr>
      <xdr:spPr>
        <a:xfrm>
          <a:off x="22199600" y="66022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64262</xdr:rowOff>
    </xdr:from>
    <xdr:to>
      <xdr:col>116</xdr:col>
      <xdr:colOff>114300</xdr:colOff>
      <xdr:row>39</xdr:row>
      <xdr:rowOff>165862</xdr:rowOff>
    </xdr:to>
    <xdr:sp macro="" textlink="">
      <xdr:nvSpPr>
        <xdr:cNvPr id="479" name="フローチャート: 判断 478">
          <a:extLst>
            <a:ext uri="{FF2B5EF4-FFF2-40B4-BE49-F238E27FC236}">
              <a16:creationId xmlns:a16="http://schemas.microsoft.com/office/drawing/2014/main" id="{D42E7A01-7745-4F8A-84E1-E3032296EFA1}"/>
            </a:ext>
          </a:extLst>
        </xdr:cNvPr>
        <xdr:cNvSpPr/>
      </xdr:nvSpPr>
      <xdr:spPr>
        <a:xfrm>
          <a:off x="22110700" y="675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73406</xdr:rowOff>
    </xdr:from>
    <xdr:to>
      <xdr:col>112</xdr:col>
      <xdr:colOff>38100</xdr:colOff>
      <xdr:row>40</xdr:row>
      <xdr:rowOff>3556</xdr:rowOff>
    </xdr:to>
    <xdr:sp macro="" textlink="">
      <xdr:nvSpPr>
        <xdr:cNvPr id="480" name="フローチャート: 判断 479">
          <a:extLst>
            <a:ext uri="{FF2B5EF4-FFF2-40B4-BE49-F238E27FC236}">
              <a16:creationId xmlns:a16="http://schemas.microsoft.com/office/drawing/2014/main" id="{2552D5DE-9201-44A5-9F99-E010F897F92A}"/>
            </a:ext>
          </a:extLst>
        </xdr:cNvPr>
        <xdr:cNvSpPr/>
      </xdr:nvSpPr>
      <xdr:spPr>
        <a:xfrm>
          <a:off x="21272500" y="6759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61976</xdr:rowOff>
    </xdr:from>
    <xdr:to>
      <xdr:col>107</xdr:col>
      <xdr:colOff>101600</xdr:colOff>
      <xdr:row>39</xdr:row>
      <xdr:rowOff>163576</xdr:rowOff>
    </xdr:to>
    <xdr:sp macro="" textlink="">
      <xdr:nvSpPr>
        <xdr:cNvPr id="481" name="フローチャート: 判断 480">
          <a:extLst>
            <a:ext uri="{FF2B5EF4-FFF2-40B4-BE49-F238E27FC236}">
              <a16:creationId xmlns:a16="http://schemas.microsoft.com/office/drawing/2014/main" id="{9B89301F-423C-4912-A644-918CDC2E3A75}"/>
            </a:ext>
          </a:extLst>
        </xdr:cNvPr>
        <xdr:cNvSpPr/>
      </xdr:nvSpPr>
      <xdr:spPr>
        <a:xfrm>
          <a:off x="20383500" y="6748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75692</xdr:rowOff>
    </xdr:from>
    <xdr:to>
      <xdr:col>102</xdr:col>
      <xdr:colOff>165100</xdr:colOff>
      <xdr:row>40</xdr:row>
      <xdr:rowOff>5842</xdr:rowOff>
    </xdr:to>
    <xdr:sp macro="" textlink="">
      <xdr:nvSpPr>
        <xdr:cNvPr id="482" name="フローチャート: 判断 481">
          <a:extLst>
            <a:ext uri="{FF2B5EF4-FFF2-40B4-BE49-F238E27FC236}">
              <a16:creationId xmlns:a16="http://schemas.microsoft.com/office/drawing/2014/main" id="{F3900F89-9B21-4FC1-9165-58F72C0FD080}"/>
            </a:ext>
          </a:extLst>
        </xdr:cNvPr>
        <xdr:cNvSpPr/>
      </xdr:nvSpPr>
      <xdr:spPr>
        <a:xfrm>
          <a:off x="19494500" y="676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169418</xdr:rowOff>
    </xdr:from>
    <xdr:to>
      <xdr:col>98</xdr:col>
      <xdr:colOff>38100</xdr:colOff>
      <xdr:row>39</xdr:row>
      <xdr:rowOff>99568</xdr:rowOff>
    </xdr:to>
    <xdr:sp macro="" textlink="">
      <xdr:nvSpPr>
        <xdr:cNvPr id="483" name="フローチャート: 判断 482">
          <a:extLst>
            <a:ext uri="{FF2B5EF4-FFF2-40B4-BE49-F238E27FC236}">
              <a16:creationId xmlns:a16="http://schemas.microsoft.com/office/drawing/2014/main" id="{7DD2BC1B-5197-42E6-84AF-48D1F1ABE6FF}"/>
            </a:ext>
          </a:extLst>
        </xdr:cNvPr>
        <xdr:cNvSpPr/>
      </xdr:nvSpPr>
      <xdr:spPr>
        <a:xfrm>
          <a:off x="18605500" y="6684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D57701A9-EC1F-4B3B-A827-90CE4C4BEE25}"/>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663E982F-D634-4F7A-A7CE-7EB94D3C7A28}"/>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47EE6C0F-D0E5-494C-B234-5058852ED7AB}"/>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B885D00C-C41D-4B8C-8248-F86D084AE759}"/>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535EC471-26DB-4CB2-912C-47C044EC1F03}"/>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169418</xdr:rowOff>
    </xdr:from>
    <xdr:to>
      <xdr:col>116</xdr:col>
      <xdr:colOff>114300</xdr:colOff>
      <xdr:row>40</xdr:row>
      <xdr:rowOff>99568</xdr:rowOff>
    </xdr:to>
    <xdr:sp macro="" textlink="">
      <xdr:nvSpPr>
        <xdr:cNvPr id="489" name="楕円 488">
          <a:extLst>
            <a:ext uri="{FF2B5EF4-FFF2-40B4-BE49-F238E27FC236}">
              <a16:creationId xmlns:a16="http://schemas.microsoft.com/office/drawing/2014/main" id="{4ABE986B-6A28-4663-9B92-5CB47A30449E}"/>
            </a:ext>
          </a:extLst>
        </xdr:cNvPr>
        <xdr:cNvSpPr/>
      </xdr:nvSpPr>
      <xdr:spPr>
        <a:xfrm>
          <a:off x="22110700" y="6855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147845</xdr:rowOff>
    </xdr:from>
    <xdr:ext cx="469744" cy="259045"/>
    <xdr:sp macro="" textlink="">
      <xdr:nvSpPr>
        <xdr:cNvPr id="490" name="【認定こども園・幼稚園・保育所】&#10;一人当たり面積該当値テキスト">
          <a:extLst>
            <a:ext uri="{FF2B5EF4-FFF2-40B4-BE49-F238E27FC236}">
              <a16:creationId xmlns:a16="http://schemas.microsoft.com/office/drawing/2014/main" id="{8E215B1F-36AE-4835-AC39-6328BC26D63D}"/>
            </a:ext>
          </a:extLst>
        </xdr:cNvPr>
        <xdr:cNvSpPr txBox="1"/>
      </xdr:nvSpPr>
      <xdr:spPr>
        <a:xfrm>
          <a:off x="22199600" y="6834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146558</xdr:rowOff>
    </xdr:from>
    <xdr:to>
      <xdr:col>112</xdr:col>
      <xdr:colOff>38100</xdr:colOff>
      <xdr:row>40</xdr:row>
      <xdr:rowOff>76708</xdr:rowOff>
    </xdr:to>
    <xdr:sp macro="" textlink="">
      <xdr:nvSpPr>
        <xdr:cNvPr id="491" name="楕円 490">
          <a:extLst>
            <a:ext uri="{FF2B5EF4-FFF2-40B4-BE49-F238E27FC236}">
              <a16:creationId xmlns:a16="http://schemas.microsoft.com/office/drawing/2014/main" id="{1D14A48A-B9FD-422D-86E1-2E20D52A1D59}"/>
            </a:ext>
          </a:extLst>
        </xdr:cNvPr>
        <xdr:cNvSpPr/>
      </xdr:nvSpPr>
      <xdr:spPr>
        <a:xfrm>
          <a:off x="21272500" y="6833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25908</xdr:rowOff>
    </xdr:from>
    <xdr:to>
      <xdr:col>116</xdr:col>
      <xdr:colOff>63500</xdr:colOff>
      <xdr:row>40</xdr:row>
      <xdr:rowOff>48768</xdr:rowOff>
    </xdr:to>
    <xdr:cxnSp macro="">
      <xdr:nvCxnSpPr>
        <xdr:cNvPr id="492" name="直線コネクタ 491">
          <a:extLst>
            <a:ext uri="{FF2B5EF4-FFF2-40B4-BE49-F238E27FC236}">
              <a16:creationId xmlns:a16="http://schemas.microsoft.com/office/drawing/2014/main" id="{733D3306-C7DD-48F0-8EE7-D0FF8A8C1B7B}"/>
            </a:ext>
          </a:extLst>
        </xdr:cNvPr>
        <xdr:cNvCxnSpPr/>
      </xdr:nvCxnSpPr>
      <xdr:spPr>
        <a:xfrm>
          <a:off x="21323300" y="6883908"/>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144272</xdr:rowOff>
    </xdr:from>
    <xdr:to>
      <xdr:col>107</xdr:col>
      <xdr:colOff>101600</xdr:colOff>
      <xdr:row>40</xdr:row>
      <xdr:rowOff>74422</xdr:rowOff>
    </xdr:to>
    <xdr:sp macro="" textlink="">
      <xdr:nvSpPr>
        <xdr:cNvPr id="493" name="楕円 492">
          <a:extLst>
            <a:ext uri="{FF2B5EF4-FFF2-40B4-BE49-F238E27FC236}">
              <a16:creationId xmlns:a16="http://schemas.microsoft.com/office/drawing/2014/main" id="{09BD9264-054C-42F1-89DA-C6C09EB17DFC}"/>
            </a:ext>
          </a:extLst>
        </xdr:cNvPr>
        <xdr:cNvSpPr/>
      </xdr:nvSpPr>
      <xdr:spPr>
        <a:xfrm>
          <a:off x="20383500" y="6830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23622</xdr:rowOff>
    </xdr:from>
    <xdr:to>
      <xdr:col>111</xdr:col>
      <xdr:colOff>177800</xdr:colOff>
      <xdr:row>40</xdr:row>
      <xdr:rowOff>25908</xdr:rowOff>
    </xdr:to>
    <xdr:cxnSp macro="">
      <xdr:nvCxnSpPr>
        <xdr:cNvPr id="494" name="直線コネクタ 493">
          <a:extLst>
            <a:ext uri="{FF2B5EF4-FFF2-40B4-BE49-F238E27FC236}">
              <a16:creationId xmlns:a16="http://schemas.microsoft.com/office/drawing/2014/main" id="{81DB7F68-6F9D-4D01-ADA8-9F36EB813A70}"/>
            </a:ext>
          </a:extLst>
        </xdr:cNvPr>
        <xdr:cNvCxnSpPr/>
      </xdr:nvCxnSpPr>
      <xdr:spPr>
        <a:xfrm>
          <a:off x="20434300" y="6881622"/>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146558</xdr:rowOff>
    </xdr:from>
    <xdr:to>
      <xdr:col>102</xdr:col>
      <xdr:colOff>165100</xdr:colOff>
      <xdr:row>40</xdr:row>
      <xdr:rowOff>76708</xdr:rowOff>
    </xdr:to>
    <xdr:sp macro="" textlink="">
      <xdr:nvSpPr>
        <xdr:cNvPr id="495" name="楕円 494">
          <a:extLst>
            <a:ext uri="{FF2B5EF4-FFF2-40B4-BE49-F238E27FC236}">
              <a16:creationId xmlns:a16="http://schemas.microsoft.com/office/drawing/2014/main" id="{C3E970D0-F1FF-4C93-BC20-E9CA969AFE26}"/>
            </a:ext>
          </a:extLst>
        </xdr:cNvPr>
        <xdr:cNvSpPr/>
      </xdr:nvSpPr>
      <xdr:spPr>
        <a:xfrm>
          <a:off x="19494500" y="6833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23622</xdr:rowOff>
    </xdr:from>
    <xdr:to>
      <xdr:col>107</xdr:col>
      <xdr:colOff>50800</xdr:colOff>
      <xdr:row>40</xdr:row>
      <xdr:rowOff>25908</xdr:rowOff>
    </xdr:to>
    <xdr:cxnSp macro="">
      <xdr:nvCxnSpPr>
        <xdr:cNvPr id="496" name="直線コネクタ 495">
          <a:extLst>
            <a:ext uri="{FF2B5EF4-FFF2-40B4-BE49-F238E27FC236}">
              <a16:creationId xmlns:a16="http://schemas.microsoft.com/office/drawing/2014/main" id="{E14C46FD-87EA-4B89-9159-9C68F69ADA9A}"/>
            </a:ext>
          </a:extLst>
        </xdr:cNvPr>
        <xdr:cNvCxnSpPr/>
      </xdr:nvCxnSpPr>
      <xdr:spPr>
        <a:xfrm flipV="1">
          <a:off x="19545300" y="6881622"/>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148844</xdr:rowOff>
    </xdr:from>
    <xdr:to>
      <xdr:col>98</xdr:col>
      <xdr:colOff>38100</xdr:colOff>
      <xdr:row>40</xdr:row>
      <xdr:rowOff>78994</xdr:rowOff>
    </xdr:to>
    <xdr:sp macro="" textlink="">
      <xdr:nvSpPr>
        <xdr:cNvPr id="497" name="楕円 496">
          <a:extLst>
            <a:ext uri="{FF2B5EF4-FFF2-40B4-BE49-F238E27FC236}">
              <a16:creationId xmlns:a16="http://schemas.microsoft.com/office/drawing/2014/main" id="{575566B9-28E1-4C40-B603-0C6ABF63C7D0}"/>
            </a:ext>
          </a:extLst>
        </xdr:cNvPr>
        <xdr:cNvSpPr/>
      </xdr:nvSpPr>
      <xdr:spPr>
        <a:xfrm>
          <a:off x="18605500" y="6835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25908</xdr:rowOff>
    </xdr:from>
    <xdr:to>
      <xdr:col>102</xdr:col>
      <xdr:colOff>114300</xdr:colOff>
      <xdr:row>40</xdr:row>
      <xdr:rowOff>28194</xdr:rowOff>
    </xdr:to>
    <xdr:cxnSp macro="">
      <xdr:nvCxnSpPr>
        <xdr:cNvPr id="498" name="直線コネクタ 497">
          <a:extLst>
            <a:ext uri="{FF2B5EF4-FFF2-40B4-BE49-F238E27FC236}">
              <a16:creationId xmlns:a16="http://schemas.microsoft.com/office/drawing/2014/main" id="{95C57F13-4540-4544-AD56-0E2EC3E428B2}"/>
            </a:ext>
          </a:extLst>
        </xdr:cNvPr>
        <xdr:cNvCxnSpPr/>
      </xdr:nvCxnSpPr>
      <xdr:spPr>
        <a:xfrm flipV="1">
          <a:off x="18656300" y="6883908"/>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20083</xdr:rowOff>
    </xdr:from>
    <xdr:ext cx="469744" cy="259045"/>
    <xdr:sp macro="" textlink="">
      <xdr:nvSpPr>
        <xdr:cNvPr id="499" name="n_1aveValue【認定こども園・幼稚園・保育所】&#10;一人当たり面積">
          <a:extLst>
            <a:ext uri="{FF2B5EF4-FFF2-40B4-BE49-F238E27FC236}">
              <a16:creationId xmlns:a16="http://schemas.microsoft.com/office/drawing/2014/main" id="{7ECE85C6-16B4-4700-AB99-1501CF420100}"/>
            </a:ext>
          </a:extLst>
        </xdr:cNvPr>
        <xdr:cNvSpPr txBox="1"/>
      </xdr:nvSpPr>
      <xdr:spPr>
        <a:xfrm>
          <a:off x="21075727" y="6535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8653</xdr:rowOff>
    </xdr:from>
    <xdr:ext cx="469744" cy="259045"/>
    <xdr:sp macro="" textlink="">
      <xdr:nvSpPr>
        <xdr:cNvPr id="500" name="n_2aveValue【認定こども園・幼稚園・保育所】&#10;一人当たり面積">
          <a:extLst>
            <a:ext uri="{FF2B5EF4-FFF2-40B4-BE49-F238E27FC236}">
              <a16:creationId xmlns:a16="http://schemas.microsoft.com/office/drawing/2014/main" id="{56C6E885-E907-48D5-9E55-D77FEF46D783}"/>
            </a:ext>
          </a:extLst>
        </xdr:cNvPr>
        <xdr:cNvSpPr txBox="1"/>
      </xdr:nvSpPr>
      <xdr:spPr>
        <a:xfrm>
          <a:off x="20199427" y="6523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22369</xdr:rowOff>
    </xdr:from>
    <xdr:ext cx="469744" cy="259045"/>
    <xdr:sp macro="" textlink="">
      <xdr:nvSpPr>
        <xdr:cNvPr id="501" name="n_3aveValue【認定こども園・幼稚園・保育所】&#10;一人当たり面積">
          <a:extLst>
            <a:ext uri="{FF2B5EF4-FFF2-40B4-BE49-F238E27FC236}">
              <a16:creationId xmlns:a16="http://schemas.microsoft.com/office/drawing/2014/main" id="{C74D136A-64AD-45B6-98AC-69F62A9778C3}"/>
            </a:ext>
          </a:extLst>
        </xdr:cNvPr>
        <xdr:cNvSpPr txBox="1"/>
      </xdr:nvSpPr>
      <xdr:spPr>
        <a:xfrm>
          <a:off x="19310427" y="6537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116095</xdr:rowOff>
    </xdr:from>
    <xdr:ext cx="469744" cy="259045"/>
    <xdr:sp macro="" textlink="">
      <xdr:nvSpPr>
        <xdr:cNvPr id="502" name="n_4aveValue【認定こども園・幼稚園・保育所】&#10;一人当たり面積">
          <a:extLst>
            <a:ext uri="{FF2B5EF4-FFF2-40B4-BE49-F238E27FC236}">
              <a16:creationId xmlns:a16="http://schemas.microsoft.com/office/drawing/2014/main" id="{80278678-0B5F-4621-9F47-CE165B7805F2}"/>
            </a:ext>
          </a:extLst>
        </xdr:cNvPr>
        <xdr:cNvSpPr txBox="1"/>
      </xdr:nvSpPr>
      <xdr:spPr>
        <a:xfrm>
          <a:off x="18421427" y="6459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67835</xdr:rowOff>
    </xdr:from>
    <xdr:ext cx="469744" cy="259045"/>
    <xdr:sp macro="" textlink="">
      <xdr:nvSpPr>
        <xdr:cNvPr id="503" name="n_1mainValue【認定こども園・幼稚園・保育所】&#10;一人当たり面積">
          <a:extLst>
            <a:ext uri="{FF2B5EF4-FFF2-40B4-BE49-F238E27FC236}">
              <a16:creationId xmlns:a16="http://schemas.microsoft.com/office/drawing/2014/main" id="{0E6D6E95-FB92-487D-9028-4EDB8EC3C9EF}"/>
            </a:ext>
          </a:extLst>
        </xdr:cNvPr>
        <xdr:cNvSpPr txBox="1"/>
      </xdr:nvSpPr>
      <xdr:spPr>
        <a:xfrm>
          <a:off x="21075727" y="6925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65549</xdr:rowOff>
    </xdr:from>
    <xdr:ext cx="469744" cy="259045"/>
    <xdr:sp macro="" textlink="">
      <xdr:nvSpPr>
        <xdr:cNvPr id="504" name="n_2mainValue【認定こども園・幼稚園・保育所】&#10;一人当たり面積">
          <a:extLst>
            <a:ext uri="{FF2B5EF4-FFF2-40B4-BE49-F238E27FC236}">
              <a16:creationId xmlns:a16="http://schemas.microsoft.com/office/drawing/2014/main" id="{41EAB84C-9D79-4480-A2AD-711B746999C1}"/>
            </a:ext>
          </a:extLst>
        </xdr:cNvPr>
        <xdr:cNvSpPr txBox="1"/>
      </xdr:nvSpPr>
      <xdr:spPr>
        <a:xfrm>
          <a:off x="20199427" y="6923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67835</xdr:rowOff>
    </xdr:from>
    <xdr:ext cx="469744" cy="259045"/>
    <xdr:sp macro="" textlink="">
      <xdr:nvSpPr>
        <xdr:cNvPr id="505" name="n_3mainValue【認定こども園・幼稚園・保育所】&#10;一人当たり面積">
          <a:extLst>
            <a:ext uri="{FF2B5EF4-FFF2-40B4-BE49-F238E27FC236}">
              <a16:creationId xmlns:a16="http://schemas.microsoft.com/office/drawing/2014/main" id="{075514B5-C32A-4479-955B-E6A207AA20B3}"/>
            </a:ext>
          </a:extLst>
        </xdr:cNvPr>
        <xdr:cNvSpPr txBox="1"/>
      </xdr:nvSpPr>
      <xdr:spPr>
        <a:xfrm>
          <a:off x="19310427" y="6925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70121</xdr:rowOff>
    </xdr:from>
    <xdr:ext cx="469744" cy="259045"/>
    <xdr:sp macro="" textlink="">
      <xdr:nvSpPr>
        <xdr:cNvPr id="506" name="n_4mainValue【認定こども園・幼稚園・保育所】&#10;一人当たり面積">
          <a:extLst>
            <a:ext uri="{FF2B5EF4-FFF2-40B4-BE49-F238E27FC236}">
              <a16:creationId xmlns:a16="http://schemas.microsoft.com/office/drawing/2014/main" id="{56AA7B2F-EDF9-4F91-BBFF-B5EE9D230C2F}"/>
            </a:ext>
          </a:extLst>
        </xdr:cNvPr>
        <xdr:cNvSpPr txBox="1"/>
      </xdr:nvSpPr>
      <xdr:spPr>
        <a:xfrm>
          <a:off x="18421427" y="6928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7" name="正方形/長方形 506">
          <a:extLst>
            <a:ext uri="{FF2B5EF4-FFF2-40B4-BE49-F238E27FC236}">
              <a16:creationId xmlns:a16="http://schemas.microsoft.com/office/drawing/2014/main" id="{87F41046-A8F7-485F-8B01-7BFD2E71D85F}"/>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8" name="正方形/長方形 507">
          <a:extLst>
            <a:ext uri="{FF2B5EF4-FFF2-40B4-BE49-F238E27FC236}">
              <a16:creationId xmlns:a16="http://schemas.microsoft.com/office/drawing/2014/main" id="{C3E760F1-A974-426F-9041-56C48898314C}"/>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9" name="正方形/長方形 508">
          <a:extLst>
            <a:ext uri="{FF2B5EF4-FFF2-40B4-BE49-F238E27FC236}">
              <a16:creationId xmlns:a16="http://schemas.microsoft.com/office/drawing/2014/main" id="{45FA981F-0D0D-4F4F-9B25-9F357300693F}"/>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0" name="正方形/長方形 509">
          <a:extLst>
            <a:ext uri="{FF2B5EF4-FFF2-40B4-BE49-F238E27FC236}">
              <a16:creationId xmlns:a16="http://schemas.microsoft.com/office/drawing/2014/main" id="{17843358-11BC-483F-ADFE-58423E226B68}"/>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1" name="正方形/長方形 510">
          <a:extLst>
            <a:ext uri="{FF2B5EF4-FFF2-40B4-BE49-F238E27FC236}">
              <a16:creationId xmlns:a16="http://schemas.microsoft.com/office/drawing/2014/main" id="{C5C21DBB-E628-4DB5-899E-F464D0248981}"/>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2" name="正方形/長方形 511">
          <a:extLst>
            <a:ext uri="{FF2B5EF4-FFF2-40B4-BE49-F238E27FC236}">
              <a16:creationId xmlns:a16="http://schemas.microsoft.com/office/drawing/2014/main" id="{BC127B5C-1E64-4BF6-A212-C0D3AE6D2402}"/>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3" name="正方形/長方形 512">
          <a:extLst>
            <a:ext uri="{FF2B5EF4-FFF2-40B4-BE49-F238E27FC236}">
              <a16:creationId xmlns:a16="http://schemas.microsoft.com/office/drawing/2014/main" id="{BC74703E-4A32-44CB-9A61-C532AC07855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4" name="正方形/長方形 513">
          <a:extLst>
            <a:ext uri="{FF2B5EF4-FFF2-40B4-BE49-F238E27FC236}">
              <a16:creationId xmlns:a16="http://schemas.microsoft.com/office/drawing/2014/main" id="{F16B37F3-809C-4D8A-AFFF-16B1C888831D}"/>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5" name="テキスト ボックス 514">
          <a:extLst>
            <a:ext uri="{FF2B5EF4-FFF2-40B4-BE49-F238E27FC236}">
              <a16:creationId xmlns:a16="http://schemas.microsoft.com/office/drawing/2014/main" id="{7158D29B-B16E-4247-A8B7-98034191ECF5}"/>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6" name="直線コネクタ 515">
          <a:extLst>
            <a:ext uri="{FF2B5EF4-FFF2-40B4-BE49-F238E27FC236}">
              <a16:creationId xmlns:a16="http://schemas.microsoft.com/office/drawing/2014/main" id="{C96C6158-7261-4245-8367-231FBC1042DD}"/>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7" name="テキスト ボックス 516">
          <a:extLst>
            <a:ext uri="{FF2B5EF4-FFF2-40B4-BE49-F238E27FC236}">
              <a16:creationId xmlns:a16="http://schemas.microsoft.com/office/drawing/2014/main" id="{B9871C7E-E70B-4C83-B45A-6836771E6424}"/>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8" name="直線コネクタ 517">
          <a:extLst>
            <a:ext uri="{FF2B5EF4-FFF2-40B4-BE49-F238E27FC236}">
              <a16:creationId xmlns:a16="http://schemas.microsoft.com/office/drawing/2014/main" id="{68DBBE55-F236-4C42-A047-5DD6849D1CDF}"/>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9" name="テキスト ボックス 518">
          <a:extLst>
            <a:ext uri="{FF2B5EF4-FFF2-40B4-BE49-F238E27FC236}">
              <a16:creationId xmlns:a16="http://schemas.microsoft.com/office/drawing/2014/main" id="{09D065C6-C9E5-4A2A-B955-C930C359EA89}"/>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0" name="直線コネクタ 519">
          <a:extLst>
            <a:ext uri="{FF2B5EF4-FFF2-40B4-BE49-F238E27FC236}">
              <a16:creationId xmlns:a16="http://schemas.microsoft.com/office/drawing/2014/main" id="{B8D0F36A-F5B6-48C2-89C8-6B58D11A7B05}"/>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1" name="テキスト ボックス 520">
          <a:extLst>
            <a:ext uri="{FF2B5EF4-FFF2-40B4-BE49-F238E27FC236}">
              <a16:creationId xmlns:a16="http://schemas.microsoft.com/office/drawing/2014/main" id="{872122F3-BCE4-4377-8143-4A980818DC24}"/>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2" name="直線コネクタ 521">
          <a:extLst>
            <a:ext uri="{FF2B5EF4-FFF2-40B4-BE49-F238E27FC236}">
              <a16:creationId xmlns:a16="http://schemas.microsoft.com/office/drawing/2014/main" id="{D2FC8DFF-9377-4168-944A-B7302B950374}"/>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3" name="テキスト ボックス 522">
          <a:extLst>
            <a:ext uri="{FF2B5EF4-FFF2-40B4-BE49-F238E27FC236}">
              <a16:creationId xmlns:a16="http://schemas.microsoft.com/office/drawing/2014/main" id="{DD286D17-50F2-47C4-B45E-4B97C79DFC35}"/>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4" name="直線コネクタ 523">
          <a:extLst>
            <a:ext uri="{FF2B5EF4-FFF2-40B4-BE49-F238E27FC236}">
              <a16:creationId xmlns:a16="http://schemas.microsoft.com/office/drawing/2014/main" id="{62AD58AA-999C-4161-8F9A-67A8310E71EC}"/>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5" name="テキスト ボックス 524">
          <a:extLst>
            <a:ext uri="{FF2B5EF4-FFF2-40B4-BE49-F238E27FC236}">
              <a16:creationId xmlns:a16="http://schemas.microsoft.com/office/drawing/2014/main" id="{9B1527D2-2316-4D2F-8CD4-934B24E2042A}"/>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6" name="直線コネクタ 525">
          <a:extLst>
            <a:ext uri="{FF2B5EF4-FFF2-40B4-BE49-F238E27FC236}">
              <a16:creationId xmlns:a16="http://schemas.microsoft.com/office/drawing/2014/main" id="{82526E82-7EAE-4D25-AB6C-55C38C848A48}"/>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7" name="テキスト ボックス 526">
          <a:extLst>
            <a:ext uri="{FF2B5EF4-FFF2-40B4-BE49-F238E27FC236}">
              <a16:creationId xmlns:a16="http://schemas.microsoft.com/office/drawing/2014/main" id="{99F85FAF-7CD1-4C71-BF3E-E83D2A94D91A}"/>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8" name="直線コネクタ 527">
          <a:extLst>
            <a:ext uri="{FF2B5EF4-FFF2-40B4-BE49-F238E27FC236}">
              <a16:creationId xmlns:a16="http://schemas.microsoft.com/office/drawing/2014/main" id="{42A31807-7318-432F-8FFA-B9D3DE99DE2F}"/>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9" name="テキスト ボックス 528">
          <a:extLst>
            <a:ext uri="{FF2B5EF4-FFF2-40B4-BE49-F238E27FC236}">
              <a16:creationId xmlns:a16="http://schemas.microsoft.com/office/drawing/2014/main" id="{1CAA2AAF-3BBC-4DCF-8657-14DA062417EC}"/>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0" name="【学校施設】&#10;有形固定資産減価償却率グラフ枠">
          <a:extLst>
            <a:ext uri="{FF2B5EF4-FFF2-40B4-BE49-F238E27FC236}">
              <a16:creationId xmlns:a16="http://schemas.microsoft.com/office/drawing/2014/main" id="{87805FFB-0E10-454D-9FBC-BC6E0629B54C}"/>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100965</xdr:rowOff>
    </xdr:from>
    <xdr:to>
      <xdr:col>85</xdr:col>
      <xdr:colOff>126364</xdr:colOff>
      <xdr:row>63</xdr:row>
      <xdr:rowOff>93345</xdr:rowOff>
    </xdr:to>
    <xdr:cxnSp macro="">
      <xdr:nvCxnSpPr>
        <xdr:cNvPr id="531" name="直線コネクタ 530">
          <a:extLst>
            <a:ext uri="{FF2B5EF4-FFF2-40B4-BE49-F238E27FC236}">
              <a16:creationId xmlns:a16="http://schemas.microsoft.com/office/drawing/2014/main" id="{78DED527-AC4B-4EEF-9BC9-FF197579C3DA}"/>
            </a:ext>
          </a:extLst>
        </xdr:cNvPr>
        <xdr:cNvCxnSpPr/>
      </xdr:nvCxnSpPr>
      <xdr:spPr>
        <a:xfrm flipV="1">
          <a:off x="16318864" y="9702165"/>
          <a:ext cx="0" cy="1192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97172</xdr:rowOff>
    </xdr:from>
    <xdr:ext cx="405111" cy="259045"/>
    <xdr:sp macro="" textlink="">
      <xdr:nvSpPr>
        <xdr:cNvPr id="532" name="【学校施設】&#10;有形固定資産減価償却率最小値テキスト">
          <a:extLst>
            <a:ext uri="{FF2B5EF4-FFF2-40B4-BE49-F238E27FC236}">
              <a16:creationId xmlns:a16="http://schemas.microsoft.com/office/drawing/2014/main" id="{56F32955-769D-45CE-9AF8-1D2C33362321}"/>
            </a:ext>
          </a:extLst>
        </xdr:cNvPr>
        <xdr:cNvSpPr txBox="1"/>
      </xdr:nvSpPr>
      <xdr:spPr>
        <a:xfrm>
          <a:off x="16357600" y="10898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93345</xdr:rowOff>
    </xdr:from>
    <xdr:to>
      <xdr:col>86</xdr:col>
      <xdr:colOff>25400</xdr:colOff>
      <xdr:row>63</xdr:row>
      <xdr:rowOff>93345</xdr:rowOff>
    </xdr:to>
    <xdr:cxnSp macro="">
      <xdr:nvCxnSpPr>
        <xdr:cNvPr id="533" name="直線コネクタ 532">
          <a:extLst>
            <a:ext uri="{FF2B5EF4-FFF2-40B4-BE49-F238E27FC236}">
              <a16:creationId xmlns:a16="http://schemas.microsoft.com/office/drawing/2014/main" id="{7FA3AD7D-758A-43DA-8953-A8F2353ED283}"/>
            </a:ext>
          </a:extLst>
        </xdr:cNvPr>
        <xdr:cNvCxnSpPr/>
      </xdr:nvCxnSpPr>
      <xdr:spPr>
        <a:xfrm>
          <a:off x="16230600" y="10894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47642</xdr:rowOff>
    </xdr:from>
    <xdr:ext cx="405111" cy="259045"/>
    <xdr:sp macro="" textlink="">
      <xdr:nvSpPr>
        <xdr:cNvPr id="534" name="【学校施設】&#10;有形固定資産減価償却率最大値テキスト">
          <a:extLst>
            <a:ext uri="{FF2B5EF4-FFF2-40B4-BE49-F238E27FC236}">
              <a16:creationId xmlns:a16="http://schemas.microsoft.com/office/drawing/2014/main" id="{10710665-9296-477A-BD5B-B70C4E2B11E9}"/>
            </a:ext>
          </a:extLst>
        </xdr:cNvPr>
        <xdr:cNvSpPr txBox="1"/>
      </xdr:nvSpPr>
      <xdr:spPr>
        <a:xfrm>
          <a:off x="16357600" y="9477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100965</xdr:rowOff>
    </xdr:from>
    <xdr:to>
      <xdr:col>86</xdr:col>
      <xdr:colOff>25400</xdr:colOff>
      <xdr:row>56</xdr:row>
      <xdr:rowOff>100965</xdr:rowOff>
    </xdr:to>
    <xdr:cxnSp macro="">
      <xdr:nvCxnSpPr>
        <xdr:cNvPr id="535" name="直線コネクタ 534">
          <a:extLst>
            <a:ext uri="{FF2B5EF4-FFF2-40B4-BE49-F238E27FC236}">
              <a16:creationId xmlns:a16="http://schemas.microsoft.com/office/drawing/2014/main" id="{16D2FC39-3243-4626-B557-4786E28E0945}"/>
            </a:ext>
          </a:extLst>
        </xdr:cNvPr>
        <xdr:cNvCxnSpPr/>
      </xdr:nvCxnSpPr>
      <xdr:spPr>
        <a:xfrm>
          <a:off x="16230600" y="9702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160037</xdr:rowOff>
    </xdr:from>
    <xdr:ext cx="405111" cy="259045"/>
    <xdr:sp macro="" textlink="">
      <xdr:nvSpPr>
        <xdr:cNvPr id="536" name="【学校施設】&#10;有形固定資産減価償却率平均値テキスト">
          <a:extLst>
            <a:ext uri="{FF2B5EF4-FFF2-40B4-BE49-F238E27FC236}">
              <a16:creationId xmlns:a16="http://schemas.microsoft.com/office/drawing/2014/main" id="{86B1ED98-0BD3-4242-8BA9-FA4408F5E623}"/>
            </a:ext>
          </a:extLst>
        </xdr:cNvPr>
        <xdr:cNvSpPr txBox="1"/>
      </xdr:nvSpPr>
      <xdr:spPr>
        <a:xfrm>
          <a:off x="16357600" y="102755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10160</xdr:rowOff>
    </xdr:from>
    <xdr:to>
      <xdr:col>85</xdr:col>
      <xdr:colOff>177800</xdr:colOff>
      <xdr:row>60</xdr:row>
      <xdr:rowOff>111760</xdr:rowOff>
    </xdr:to>
    <xdr:sp macro="" textlink="">
      <xdr:nvSpPr>
        <xdr:cNvPr id="537" name="フローチャート: 判断 536">
          <a:extLst>
            <a:ext uri="{FF2B5EF4-FFF2-40B4-BE49-F238E27FC236}">
              <a16:creationId xmlns:a16="http://schemas.microsoft.com/office/drawing/2014/main" id="{6ECFA1E5-F2DF-436A-B384-085C577782D4}"/>
            </a:ext>
          </a:extLst>
        </xdr:cNvPr>
        <xdr:cNvSpPr/>
      </xdr:nvSpPr>
      <xdr:spPr>
        <a:xfrm>
          <a:off x="162687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xdr:rowOff>
    </xdr:from>
    <xdr:to>
      <xdr:col>81</xdr:col>
      <xdr:colOff>101600</xdr:colOff>
      <xdr:row>60</xdr:row>
      <xdr:rowOff>102235</xdr:rowOff>
    </xdr:to>
    <xdr:sp macro="" textlink="">
      <xdr:nvSpPr>
        <xdr:cNvPr id="538" name="フローチャート: 判断 537">
          <a:extLst>
            <a:ext uri="{FF2B5EF4-FFF2-40B4-BE49-F238E27FC236}">
              <a16:creationId xmlns:a16="http://schemas.microsoft.com/office/drawing/2014/main" id="{1A0B3E15-4479-46CD-BACA-6CAF55702A51}"/>
            </a:ext>
          </a:extLst>
        </xdr:cNvPr>
        <xdr:cNvSpPr/>
      </xdr:nvSpPr>
      <xdr:spPr>
        <a:xfrm>
          <a:off x="15430500" y="1028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149225</xdr:rowOff>
    </xdr:from>
    <xdr:to>
      <xdr:col>76</xdr:col>
      <xdr:colOff>165100</xdr:colOff>
      <xdr:row>60</xdr:row>
      <xdr:rowOff>79375</xdr:rowOff>
    </xdr:to>
    <xdr:sp macro="" textlink="">
      <xdr:nvSpPr>
        <xdr:cNvPr id="539" name="フローチャート: 判断 538">
          <a:extLst>
            <a:ext uri="{FF2B5EF4-FFF2-40B4-BE49-F238E27FC236}">
              <a16:creationId xmlns:a16="http://schemas.microsoft.com/office/drawing/2014/main" id="{4852583A-D6A7-4B9C-9097-28C99F7D0B3A}"/>
            </a:ext>
          </a:extLst>
        </xdr:cNvPr>
        <xdr:cNvSpPr/>
      </xdr:nvSpPr>
      <xdr:spPr>
        <a:xfrm>
          <a:off x="14541500" y="1026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162560</xdr:rowOff>
    </xdr:from>
    <xdr:to>
      <xdr:col>72</xdr:col>
      <xdr:colOff>38100</xdr:colOff>
      <xdr:row>60</xdr:row>
      <xdr:rowOff>92710</xdr:rowOff>
    </xdr:to>
    <xdr:sp macro="" textlink="">
      <xdr:nvSpPr>
        <xdr:cNvPr id="540" name="フローチャート: 判断 539">
          <a:extLst>
            <a:ext uri="{FF2B5EF4-FFF2-40B4-BE49-F238E27FC236}">
              <a16:creationId xmlns:a16="http://schemas.microsoft.com/office/drawing/2014/main" id="{CD1285C1-D695-4245-A31C-D02ABA9E3532}"/>
            </a:ext>
          </a:extLst>
        </xdr:cNvPr>
        <xdr:cNvSpPr/>
      </xdr:nvSpPr>
      <xdr:spPr>
        <a:xfrm>
          <a:off x="13652500" y="1027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160655</xdr:rowOff>
    </xdr:from>
    <xdr:to>
      <xdr:col>67</xdr:col>
      <xdr:colOff>101600</xdr:colOff>
      <xdr:row>60</xdr:row>
      <xdr:rowOff>90805</xdr:rowOff>
    </xdr:to>
    <xdr:sp macro="" textlink="">
      <xdr:nvSpPr>
        <xdr:cNvPr id="541" name="フローチャート: 判断 540">
          <a:extLst>
            <a:ext uri="{FF2B5EF4-FFF2-40B4-BE49-F238E27FC236}">
              <a16:creationId xmlns:a16="http://schemas.microsoft.com/office/drawing/2014/main" id="{DC3B75B3-A959-4482-8D9B-C0747B8172DC}"/>
            </a:ext>
          </a:extLst>
        </xdr:cNvPr>
        <xdr:cNvSpPr/>
      </xdr:nvSpPr>
      <xdr:spPr>
        <a:xfrm>
          <a:off x="12763500" y="1027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97167120-157B-4825-97B1-791354A37AED}"/>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93769376-C87E-471B-A6F3-102FD4A97EAC}"/>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CCED4C48-DAE4-45E6-966A-A76D7F74DC3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476F7BD6-722A-4F81-9276-75F133A3E928}"/>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0B0C950E-1B48-4FF2-9304-046F7AF32DFB}"/>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111125</xdr:rowOff>
    </xdr:from>
    <xdr:to>
      <xdr:col>85</xdr:col>
      <xdr:colOff>177800</xdr:colOff>
      <xdr:row>60</xdr:row>
      <xdr:rowOff>41275</xdr:rowOff>
    </xdr:to>
    <xdr:sp macro="" textlink="">
      <xdr:nvSpPr>
        <xdr:cNvPr id="547" name="楕円 546">
          <a:extLst>
            <a:ext uri="{FF2B5EF4-FFF2-40B4-BE49-F238E27FC236}">
              <a16:creationId xmlns:a16="http://schemas.microsoft.com/office/drawing/2014/main" id="{635B5E94-DCB5-40F5-9D1F-AD7958EEFEC9}"/>
            </a:ext>
          </a:extLst>
        </xdr:cNvPr>
        <xdr:cNvSpPr/>
      </xdr:nvSpPr>
      <xdr:spPr>
        <a:xfrm>
          <a:off x="16268700" y="10226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134002</xdr:rowOff>
    </xdr:from>
    <xdr:ext cx="405111" cy="259045"/>
    <xdr:sp macro="" textlink="">
      <xdr:nvSpPr>
        <xdr:cNvPr id="548" name="【学校施設】&#10;有形固定資産減価償却率該当値テキスト">
          <a:extLst>
            <a:ext uri="{FF2B5EF4-FFF2-40B4-BE49-F238E27FC236}">
              <a16:creationId xmlns:a16="http://schemas.microsoft.com/office/drawing/2014/main" id="{F12559F3-55ED-4012-AD5F-33BFFB7E42A7}"/>
            </a:ext>
          </a:extLst>
        </xdr:cNvPr>
        <xdr:cNvSpPr txBox="1"/>
      </xdr:nvSpPr>
      <xdr:spPr>
        <a:xfrm>
          <a:off x="16357600" y="1007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90170</xdr:rowOff>
    </xdr:from>
    <xdr:to>
      <xdr:col>81</xdr:col>
      <xdr:colOff>101600</xdr:colOff>
      <xdr:row>60</xdr:row>
      <xdr:rowOff>20320</xdr:rowOff>
    </xdr:to>
    <xdr:sp macro="" textlink="">
      <xdr:nvSpPr>
        <xdr:cNvPr id="549" name="楕円 548">
          <a:extLst>
            <a:ext uri="{FF2B5EF4-FFF2-40B4-BE49-F238E27FC236}">
              <a16:creationId xmlns:a16="http://schemas.microsoft.com/office/drawing/2014/main" id="{FBF6C8CF-E48B-4C7E-BC2F-29EB83DDA6B9}"/>
            </a:ext>
          </a:extLst>
        </xdr:cNvPr>
        <xdr:cNvSpPr/>
      </xdr:nvSpPr>
      <xdr:spPr>
        <a:xfrm>
          <a:off x="15430500" y="1020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140970</xdr:rowOff>
    </xdr:from>
    <xdr:to>
      <xdr:col>85</xdr:col>
      <xdr:colOff>127000</xdr:colOff>
      <xdr:row>59</xdr:row>
      <xdr:rowOff>161925</xdr:rowOff>
    </xdr:to>
    <xdr:cxnSp macro="">
      <xdr:nvCxnSpPr>
        <xdr:cNvPr id="550" name="直線コネクタ 549">
          <a:extLst>
            <a:ext uri="{FF2B5EF4-FFF2-40B4-BE49-F238E27FC236}">
              <a16:creationId xmlns:a16="http://schemas.microsoft.com/office/drawing/2014/main" id="{49C8EBA1-94B1-4AF2-8BD6-BDC3BC2F54A6}"/>
            </a:ext>
          </a:extLst>
        </xdr:cNvPr>
        <xdr:cNvCxnSpPr/>
      </xdr:nvCxnSpPr>
      <xdr:spPr>
        <a:xfrm>
          <a:off x="15481300" y="10256520"/>
          <a:ext cx="8382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73025</xdr:rowOff>
    </xdr:from>
    <xdr:to>
      <xdr:col>76</xdr:col>
      <xdr:colOff>165100</xdr:colOff>
      <xdr:row>60</xdr:row>
      <xdr:rowOff>3175</xdr:rowOff>
    </xdr:to>
    <xdr:sp macro="" textlink="">
      <xdr:nvSpPr>
        <xdr:cNvPr id="551" name="楕円 550">
          <a:extLst>
            <a:ext uri="{FF2B5EF4-FFF2-40B4-BE49-F238E27FC236}">
              <a16:creationId xmlns:a16="http://schemas.microsoft.com/office/drawing/2014/main" id="{B98AF41F-CD9D-4647-85D0-5643E9C6A90B}"/>
            </a:ext>
          </a:extLst>
        </xdr:cNvPr>
        <xdr:cNvSpPr/>
      </xdr:nvSpPr>
      <xdr:spPr>
        <a:xfrm>
          <a:off x="14541500" y="10188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123825</xdr:rowOff>
    </xdr:from>
    <xdr:to>
      <xdr:col>81</xdr:col>
      <xdr:colOff>50800</xdr:colOff>
      <xdr:row>59</xdr:row>
      <xdr:rowOff>140970</xdr:rowOff>
    </xdr:to>
    <xdr:cxnSp macro="">
      <xdr:nvCxnSpPr>
        <xdr:cNvPr id="552" name="直線コネクタ 551">
          <a:extLst>
            <a:ext uri="{FF2B5EF4-FFF2-40B4-BE49-F238E27FC236}">
              <a16:creationId xmlns:a16="http://schemas.microsoft.com/office/drawing/2014/main" id="{C3A02057-DCAA-44B4-AD2F-AE0D6AB28B32}"/>
            </a:ext>
          </a:extLst>
        </xdr:cNvPr>
        <xdr:cNvCxnSpPr/>
      </xdr:nvCxnSpPr>
      <xdr:spPr>
        <a:xfrm>
          <a:off x="14592300" y="1023937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40640</xdr:rowOff>
    </xdr:from>
    <xdr:to>
      <xdr:col>72</xdr:col>
      <xdr:colOff>38100</xdr:colOff>
      <xdr:row>59</xdr:row>
      <xdr:rowOff>142240</xdr:rowOff>
    </xdr:to>
    <xdr:sp macro="" textlink="">
      <xdr:nvSpPr>
        <xdr:cNvPr id="553" name="楕円 552">
          <a:extLst>
            <a:ext uri="{FF2B5EF4-FFF2-40B4-BE49-F238E27FC236}">
              <a16:creationId xmlns:a16="http://schemas.microsoft.com/office/drawing/2014/main" id="{6F349E0D-48CC-4E8F-B3F3-518777EEB7DF}"/>
            </a:ext>
          </a:extLst>
        </xdr:cNvPr>
        <xdr:cNvSpPr/>
      </xdr:nvSpPr>
      <xdr:spPr>
        <a:xfrm>
          <a:off x="13652500" y="1015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91440</xdr:rowOff>
    </xdr:from>
    <xdr:to>
      <xdr:col>76</xdr:col>
      <xdr:colOff>114300</xdr:colOff>
      <xdr:row>59</xdr:row>
      <xdr:rowOff>123825</xdr:rowOff>
    </xdr:to>
    <xdr:cxnSp macro="">
      <xdr:nvCxnSpPr>
        <xdr:cNvPr id="554" name="直線コネクタ 553">
          <a:extLst>
            <a:ext uri="{FF2B5EF4-FFF2-40B4-BE49-F238E27FC236}">
              <a16:creationId xmlns:a16="http://schemas.microsoft.com/office/drawing/2014/main" id="{6AB2BA84-F883-46CC-80DE-3F87D94D8F2A}"/>
            </a:ext>
          </a:extLst>
        </xdr:cNvPr>
        <xdr:cNvCxnSpPr/>
      </xdr:nvCxnSpPr>
      <xdr:spPr>
        <a:xfrm>
          <a:off x="13703300" y="1020699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10160</xdr:rowOff>
    </xdr:from>
    <xdr:to>
      <xdr:col>67</xdr:col>
      <xdr:colOff>101600</xdr:colOff>
      <xdr:row>59</xdr:row>
      <xdr:rowOff>111760</xdr:rowOff>
    </xdr:to>
    <xdr:sp macro="" textlink="">
      <xdr:nvSpPr>
        <xdr:cNvPr id="555" name="楕円 554">
          <a:extLst>
            <a:ext uri="{FF2B5EF4-FFF2-40B4-BE49-F238E27FC236}">
              <a16:creationId xmlns:a16="http://schemas.microsoft.com/office/drawing/2014/main" id="{8C2A5F92-2D4F-4E0C-9694-FA8ECB701510}"/>
            </a:ext>
          </a:extLst>
        </xdr:cNvPr>
        <xdr:cNvSpPr/>
      </xdr:nvSpPr>
      <xdr:spPr>
        <a:xfrm>
          <a:off x="12763500" y="10125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60960</xdr:rowOff>
    </xdr:from>
    <xdr:to>
      <xdr:col>71</xdr:col>
      <xdr:colOff>177800</xdr:colOff>
      <xdr:row>59</xdr:row>
      <xdr:rowOff>91440</xdr:rowOff>
    </xdr:to>
    <xdr:cxnSp macro="">
      <xdr:nvCxnSpPr>
        <xdr:cNvPr id="556" name="直線コネクタ 555">
          <a:extLst>
            <a:ext uri="{FF2B5EF4-FFF2-40B4-BE49-F238E27FC236}">
              <a16:creationId xmlns:a16="http://schemas.microsoft.com/office/drawing/2014/main" id="{F7082202-D86C-453E-B152-5AC033DF6743}"/>
            </a:ext>
          </a:extLst>
        </xdr:cNvPr>
        <xdr:cNvCxnSpPr/>
      </xdr:nvCxnSpPr>
      <xdr:spPr>
        <a:xfrm>
          <a:off x="12814300" y="1017651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93362</xdr:rowOff>
    </xdr:from>
    <xdr:ext cx="405111" cy="259045"/>
    <xdr:sp macro="" textlink="">
      <xdr:nvSpPr>
        <xdr:cNvPr id="557" name="n_1aveValue【学校施設】&#10;有形固定資産減価償却率">
          <a:extLst>
            <a:ext uri="{FF2B5EF4-FFF2-40B4-BE49-F238E27FC236}">
              <a16:creationId xmlns:a16="http://schemas.microsoft.com/office/drawing/2014/main" id="{D09E5770-700E-4646-BD4B-08DF0F28A847}"/>
            </a:ext>
          </a:extLst>
        </xdr:cNvPr>
        <xdr:cNvSpPr txBox="1"/>
      </xdr:nvSpPr>
      <xdr:spPr>
        <a:xfrm>
          <a:off x="15266044" y="1038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70502</xdr:rowOff>
    </xdr:from>
    <xdr:ext cx="405111" cy="259045"/>
    <xdr:sp macro="" textlink="">
      <xdr:nvSpPr>
        <xdr:cNvPr id="558" name="n_2aveValue【学校施設】&#10;有形固定資産減価償却率">
          <a:extLst>
            <a:ext uri="{FF2B5EF4-FFF2-40B4-BE49-F238E27FC236}">
              <a16:creationId xmlns:a16="http://schemas.microsoft.com/office/drawing/2014/main" id="{535985CD-4273-4A89-B3E3-7A32426E1355}"/>
            </a:ext>
          </a:extLst>
        </xdr:cNvPr>
        <xdr:cNvSpPr txBox="1"/>
      </xdr:nvSpPr>
      <xdr:spPr>
        <a:xfrm>
          <a:off x="14389744" y="10357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83837</xdr:rowOff>
    </xdr:from>
    <xdr:ext cx="405111" cy="259045"/>
    <xdr:sp macro="" textlink="">
      <xdr:nvSpPr>
        <xdr:cNvPr id="559" name="n_3aveValue【学校施設】&#10;有形固定資産減価償却率">
          <a:extLst>
            <a:ext uri="{FF2B5EF4-FFF2-40B4-BE49-F238E27FC236}">
              <a16:creationId xmlns:a16="http://schemas.microsoft.com/office/drawing/2014/main" id="{C716F16C-1B21-4E30-971A-FD44387D675F}"/>
            </a:ext>
          </a:extLst>
        </xdr:cNvPr>
        <xdr:cNvSpPr txBox="1"/>
      </xdr:nvSpPr>
      <xdr:spPr>
        <a:xfrm>
          <a:off x="13500744" y="1037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81932</xdr:rowOff>
    </xdr:from>
    <xdr:ext cx="405111" cy="259045"/>
    <xdr:sp macro="" textlink="">
      <xdr:nvSpPr>
        <xdr:cNvPr id="560" name="n_4aveValue【学校施設】&#10;有形固定資産減価償却率">
          <a:extLst>
            <a:ext uri="{FF2B5EF4-FFF2-40B4-BE49-F238E27FC236}">
              <a16:creationId xmlns:a16="http://schemas.microsoft.com/office/drawing/2014/main" id="{92CED6D4-517B-4897-8F76-FE9D0C6A955C}"/>
            </a:ext>
          </a:extLst>
        </xdr:cNvPr>
        <xdr:cNvSpPr txBox="1"/>
      </xdr:nvSpPr>
      <xdr:spPr>
        <a:xfrm>
          <a:off x="12611744" y="1036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36847</xdr:rowOff>
    </xdr:from>
    <xdr:ext cx="405111" cy="259045"/>
    <xdr:sp macro="" textlink="">
      <xdr:nvSpPr>
        <xdr:cNvPr id="561" name="n_1mainValue【学校施設】&#10;有形固定資産減価償却率">
          <a:extLst>
            <a:ext uri="{FF2B5EF4-FFF2-40B4-BE49-F238E27FC236}">
              <a16:creationId xmlns:a16="http://schemas.microsoft.com/office/drawing/2014/main" id="{676D8061-A6F9-4FDB-BEF8-037785755C43}"/>
            </a:ext>
          </a:extLst>
        </xdr:cNvPr>
        <xdr:cNvSpPr txBox="1"/>
      </xdr:nvSpPr>
      <xdr:spPr>
        <a:xfrm>
          <a:off x="15266044" y="9980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19702</xdr:rowOff>
    </xdr:from>
    <xdr:ext cx="405111" cy="259045"/>
    <xdr:sp macro="" textlink="">
      <xdr:nvSpPr>
        <xdr:cNvPr id="562" name="n_2mainValue【学校施設】&#10;有形固定資産減価償却率">
          <a:extLst>
            <a:ext uri="{FF2B5EF4-FFF2-40B4-BE49-F238E27FC236}">
              <a16:creationId xmlns:a16="http://schemas.microsoft.com/office/drawing/2014/main" id="{F7F8C357-FBB6-4F1A-AFD6-B4A2201D6635}"/>
            </a:ext>
          </a:extLst>
        </xdr:cNvPr>
        <xdr:cNvSpPr txBox="1"/>
      </xdr:nvSpPr>
      <xdr:spPr>
        <a:xfrm>
          <a:off x="14389744" y="9963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158767</xdr:rowOff>
    </xdr:from>
    <xdr:ext cx="405111" cy="259045"/>
    <xdr:sp macro="" textlink="">
      <xdr:nvSpPr>
        <xdr:cNvPr id="563" name="n_3mainValue【学校施設】&#10;有形固定資産減価償却率">
          <a:extLst>
            <a:ext uri="{FF2B5EF4-FFF2-40B4-BE49-F238E27FC236}">
              <a16:creationId xmlns:a16="http://schemas.microsoft.com/office/drawing/2014/main" id="{76B416B8-CB3C-4AFE-BF94-C6DE4A2F18CD}"/>
            </a:ext>
          </a:extLst>
        </xdr:cNvPr>
        <xdr:cNvSpPr txBox="1"/>
      </xdr:nvSpPr>
      <xdr:spPr>
        <a:xfrm>
          <a:off x="13500744" y="9931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128287</xdr:rowOff>
    </xdr:from>
    <xdr:ext cx="405111" cy="259045"/>
    <xdr:sp macro="" textlink="">
      <xdr:nvSpPr>
        <xdr:cNvPr id="564" name="n_4mainValue【学校施設】&#10;有形固定資産減価償却率">
          <a:extLst>
            <a:ext uri="{FF2B5EF4-FFF2-40B4-BE49-F238E27FC236}">
              <a16:creationId xmlns:a16="http://schemas.microsoft.com/office/drawing/2014/main" id="{EEB0AC04-CCE3-4DEB-9E32-3F5FC5AE997E}"/>
            </a:ext>
          </a:extLst>
        </xdr:cNvPr>
        <xdr:cNvSpPr txBox="1"/>
      </xdr:nvSpPr>
      <xdr:spPr>
        <a:xfrm>
          <a:off x="12611744" y="9900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5" name="正方形/長方形 564">
          <a:extLst>
            <a:ext uri="{FF2B5EF4-FFF2-40B4-BE49-F238E27FC236}">
              <a16:creationId xmlns:a16="http://schemas.microsoft.com/office/drawing/2014/main" id="{110CF718-812A-44F6-BB25-342E47F19C24}"/>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6" name="正方形/長方形 565">
          <a:extLst>
            <a:ext uri="{FF2B5EF4-FFF2-40B4-BE49-F238E27FC236}">
              <a16:creationId xmlns:a16="http://schemas.microsoft.com/office/drawing/2014/main" id="{104D54D3-F409-4117-88BD-801E64F1D1C5}"/>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7" name="正方形/長方形 566">
          <a:extLst>
            <a:ext uri="{FF2B5EF4-FFF2-40B4-BE49-F238E27FC236}">
              <a16:creationId xmlns:a16="http://schemas.microsoft.com/office/drawing/2014/main" id="{0EC38F55-1962-4ECF-8E9E-D26568D65AC5}"/>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8" name="正方形/長方形 567">
          <a:extLst>
            <a:ext uri="{FF2B5EF4-FFF2-40B4-BE49-F238E27FC236}">
              <a16:creationId xmlns:a16="http://schemas.microsoft.com/office/drawing/2014/main" id="{BEE6EE60-7CFD-4C67-9A82-EF99262F624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9" name="正方形/長方形 568">
          <a:extLst>
            <a:ext uri="{FF2B5EF4-FFF2-40B4-BE49-F238E27FC236}">
              <a16:creationId xmlns:a16="http://schemas.microsoft.com/office/drawing/2014/main" id="{B80D0D80-5B9B-4488-BE67-368F8DE70B21}"/>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0" name="正方形/長方形 569">
          <a:extLst>
            <a:ext uri="{FF2B5EF4-FFF2-40B4-BE49-F238E27FC236}">
              <a16:creationId xmlns:a16="http://schemas.microsoft.com/office/drawing/2014/main" id="{98FCA3C7-85CC-4DBE-8DFF-04D6CF784701}"/>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1" name="正方形/長方形 570">
          <a:extLst>
            <a:ext uri="{FF2B5EF4-FFF2-40B4-BE49-F238E27FC236}">
              <a16:creationId xmlns:a16="http://schemas.microsoft.com/office/drawing/2014/main" id="{C7FE2C06-FAEA-4909-BE12-71DF9545661E}"/>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2" name="正方形/長方形 571">
          <a:extLst>
            <a:ext uri="{FF2B5EF4-FFF2-40B4-BE49-F238E27FC236}">
              <a16:creationId xmlns:a16="http://schemas.microsoft.com/office/drawing/2014/main" id="{9CFAF273-CFAA-4CBC-B6D6-7CF5A2C9DD28}"/>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3" name="テキスト ボックス 572">
          <a:extLst>
            <a:ext uri="{FF2B5EF4-FFF2-40B4-BE49-F238E27FC236}">
              <a16:creationId xmlns:a16="http://schemas.microsoft.com/office/drawing/2014/main" id="{8EC7FF6B-BCCD-4E57-8814-F5829ED880E9}"/>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4" name="直線コネクタ 573">
          <a:extLst>
            <a:ext uri="{FF2B5EF4-FFF2-40B4-BE49-F238E27FC236}">
              <a16:creationId xmlns:a16="http://schemas.microsoft.com/office/drawing/2014/main" id="{E5E4D361-C1E9-4D3F-8614-2BAA3AD4EA7A}"/>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5" name="直線コネクタ 574">
          <a:extLst>
            <a:ext uri="{FF2B5EF4-FFF2-40B4-BE49-F238E27FC236}">
              <a16:creationId xmlns:a16="http://schemas.microsoft.com/office/drawing/2014/main" id="{070A1F50-BFCE-4323-A0D8-27AF143DF330}"/>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6" name="テキスト ボックス 575">
          <a:extLst>
            <a:ext uri="{FF2B5EF4-FFF2-40B4-BE49-F238E27FC236}">
              <a16:creationId xmlns:a16="http://schemas.microsoft.com/office/drawing/2014/main" id="{6D9F4761-4C83-460A-8294-CEE5FA9740CF}"/>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7" name="直線コネクタ 576">
          <a:extLst>
            <a:ext uri="{FF2B5EF4-FFF2-40B4-BE49-F238E27FC236}">
              <a16:creationId xmlns:a16="http://schemas.microsoft.com/office/drawing/2014/main" id="{5DB91725-E3AB-46B5-B61C-6950C5AFC207}"/>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8" name="テキスト ボックス 577">
          <a:extLst>
            <a:ext uri="{FF2B5EF4-FFF2-40B4-BE49-F238E27FC236}">
              <a16:creationId xmlns:a16="http://schemas.microsoft.com/office/drawing/2014/main" id="{1EC9E185-ACB3-4611-A548-850BFA8B1FA7}"/>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9" name="直線コネクタ 578">
          <a:extLst>
            <a:ext uri="{FF2B5EF4-FFF2-40B4-BE49-F238E27FC236}">
              <a16:creationId xmlns:a16="http://schemas.microsoft.com/office/drawing/2014/main" id="{042878EB-463D-42A1-AF2C-E265BA0D6665}"/>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0" name="テキスト ボックス 579">
          <a:extLst>
            <a:ext uri="{FF2B5EF4-FFF2-40B4-BE49-F238E27FC236}">
              <a16:creationId xmlns:a16="http://schemas.microsoft.com/office/drawing/2014/main" id="{7388B8DF-421E-44DF-9C1A-6111507F9CBC}"/>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1" name="直線コネクタ 580">
          <a:extLst>
            <a:ext uri="{FF2B5EF4-FFF2-40B4-BE49-F238E27FC236}">
              <a16:creationId xmlns:a16="http://schemas.microsoft.com/office/drawing/2014/main" id="{0CCE2C53-EA19-4856-A757-8EFED3051C10}"/>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2" name="テキスト ボックス 581">
          <a:extLst>
            <a:ext uri="{FF2B5EF4-FFF2-40B4-BE49-F238E27FC236}">
              <a16:creationId xmlns:a16="http://schemas.microsoft.com/office/drawing/2014/main" id="{F7978881-B8D5-4FC0-89B0-8555A32DC9BC}"/>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3" name="直線コネクタ 582">
          <a:extLst>
            <a:ext uri="{FF2B5EF4-FFF2-40B4-BE49-F238E27FC236}">
              <a16:creationId xmlns:a16="http://schemas.microsoft.com/office/drawing/2014/main" id="{AAD2B522-C10D-4A3F-A5D8-EB0583CC260E}"/>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4" name="テキスト ボックス 583">
          <a:extLst>
            <a:ext uri="{FF2B5EF4-FFF2-40B4-BE49-F238E27FC236}">
              <a16:creationId xmlns:a16="http://schemas.microsoft.com/office/drawing/2014/main" id="{602F3DC8-3B99-42CC-86AA-8B49998466DB}"/>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5" name="直線コネクタ 584">
          <a:extLst>
            <a:ext uri="{FF2B5EF4-FFF2-40B4-BE49-F238E27FC236}">
              <a16:creationId xmlns:a16="http://schemas.microsoft.com/office/drawing/2014/main" id="{2C4AF1D3-6835-460F-85D5-1FA8B8C9A0B5}"/>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6" name="テキスト ボックス 585">
          <a:extLst>
            <a:ext uri="{FF2B5EF4-FFF2-40B4-BE49-F238E27FC236}">
              <a16:creationId xmlns:a16="http://schemas.microsoft.com/office/drawing/2014/main" id="{E55F2876-2E46-40CF-830D-5DF7A70696CF}"/>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7" name="【学校施設】&#10;一人当たり面積グラフ枠">
          <a:extLst>
            <a:ext uri="{FF2B5EF4-FFF2-40B4-BE49-F238E27FC236}">
              <a16:creationId xmlns:a16="http://schemas.microsoft.com/office/drawing/2014/main" id="{BA88CFB9-3D8A-4C1E-9C18-7176664888EE}"/>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762</xdr:rowOff>
    </xdr:from>
    <xdr:to>
      <xdr:col>116</xdr:col>
      <xdr:colOff>62864</xdr:colOff>
      <xdr:row>63</xdr:row>
      <xdr:rowOff>42672</xdr:rowOff>
    </xdr:to>
    <xdr:cxnSp macro="">
      <xdr:nvCxnSpPr>
        <xdr:cNvPr id="588" name="直線コネクタ 587">
          <a:extLst>
            <a:ext uri="{FF2B5EF4-FFF2-40B4-BE49-F238E27FC236}">
              <a16:creationId xmlns:a16="http://schemas.microsoft.com/office/drawing/2014/main" id="{469D545D-13E8-4F8E-96C5-8EEF3E25D7EE}"/>
            </a:ext>
          </a:extLst>
        </xdr:cNvPr>
        <xdr:cNvCxnSpPr/>
      </xdr:nvCxnSpPr>
      <xdr:spPr>
        <a:xfrm flipV="1">
          <a:off x="22160864" y="9773412"/>
          <a:ext cx="0" cy="1070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46499</xdr:rowOff>
    </xdr:from>
    <xdr:ext cx="469744" cy="259045"/>
    <xdr:sp macro="" textlink="">
      <xdr:nvSpPr>
        <xdr:cNvPr id="589" name="【学校施設】&#10;一人当たり面積最小値テキスト">
          <a:extLst>
            <a:ext uri="{FF2B5EF4-FFF2-40B4-BE49-F238E27FC236}">
              <a16:creationId xmlns:a16="http://schemas.microsoft.com/office/drawing/2014/main" id="{E91947E2-FC6F-4296-B1B5-5F58468C84EF}"/>
            </a:ext>
          </a:extLst>
        </xdr:cNvPr>
        <xdr:cNvSpPr txBox="1"/>
      </xdr:nvSpPr>
      <xdr:spPr>
        <a:xfrm>
          <a:off x="22199600" y="10847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42672</xdr:rowOff>
    </xdr:from>
    <xdr:to>
      <xdr:col>116</xdr:col>
      <xdr:colOff>152400</xdr:colOff>
      <xdr:row>63</xdr:row>
      <xdr:rowOff>42672</xdr:rowOff>
    </xdr:to>
    <xdr:cxnSp macro="">
      <xdr:nvCxnSpPr>
        <xdr:cNvPr id="590" name="直線コネクタ 589">
          <a:extLst>
            <a:ext uri="{FF2B5EF4-FFF2-40B4-BE49-F238E27FC236}">
              <a16:creationId xmlns:a16="http://schemas.microsoft.com/office/drawing/2014/main" id="{1F7FC373-E38B-41B3-A657-D5DC34C04439}"/>
            </a:ext>
          </a:extLst>
        </xdr:cNvPr>
        <xdr:cNvCxnSpPr/>
      </xdr:nvCxnSpPr>
      <xdr:spPr>
        <a:xfrm>
          <a:off x="22072600" y="10844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118889</xdr:rowOff>
    </xdr:from>
    <xdr:ext cx="469744" cy="259045"/>
    <xdr:sp macro="" textlink="">
      <xdr:nvSpPr>
        <xdr:cNvPr id="591" name="【学校施設】&#10;一人当たり面積最大値テキスト">
          <a:extLst>
            <a:ext uri="{FF2B5EF4-FFF2-40B4-BE49-F238E27FC236}">
              <a16:creationId xmlns:a16="http://schemas.microsoft.com/office/drawing/2014/main" id="{51F52332-1FD0-4C3F-96A1-ED886BE9140C}"/>
            </a:ext>
          </a:extLst>
        </xdr:cNvPr>
        <xdr:cNvSpPr txBox="1"/>
      </xdr:nvSpPr>
      <xdr:spPr>
        <a:xfrm>
          <a:off x="22199600" y="9548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762</xdr:rowOff>
    </xdr:from>
    <xdr:to>
      <xdr:col>116</xdr:col>
      <xdr:colOff>152400</xdr:colOff>
      <xdr:row>57</xdr:row>
      <xdr:rowOff>762</xdr:rowOff>
    </xdr:to>
    <xdr:cxnSp macro="">
      <xdr:nvCxnSpPr>
        <xdr:cNvPr id="592" name="直線コネクタ 591">
          <a:extLst>
            <a:ext uri="{FF2B5EF4-FFF2-40B4-BE49-F238E27FC236}">
              <a16:creationId xmlns:a16="http://schemas.microsoft.com/office/drawing/2014/main" id="{E5546FB4-9388-40AA-B7BE-41972F72D772}"/>
            </a:ext>
          </a:extLst>
        </xdr:cNvPr>
        <xdr:cNvCxnSpPr/>
      </xdr:nvCxnSpPr>
      <xdr:spPr>
        <a:xfrm>
          <a:off x="22072600" y="97734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12463</xdr:rowOff>
    </xdr:from>
    <xdr:ext cx="469744" cy="259045"/>
    <xdr:sp macro="" textlink="">
      <xdr:nvSpPr>
        <xdr:cNvPr id="593" name="【学校施設】&#10;一人当たり面積平均値テキスト">
          <a:extLst>
            <a:ext uri="{FF2B5EF4-FFF2-40B4-BE49-F238E27FC236}">
              <a16:creationId xmlns:a16="http://schemas.microsoft.com/office/drawing/2014/main" id="{502A2264-BBBB-4F9D-899A-A34989164104}"/>
            </a:ext>
          </a:extLst>
        </xdr:cNvPr>
        <xdr:cNvSpPr txBox="1"/>
      </xdr:nvSpPr>
      <xdr:spPr>
        <a:xfrm>
          <a:off x="22199600" y="104709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161036</xdr:rowOff>
    </xdr:from>
    <xdr:to>
      <xdr:col>116</xdr:col>
      <xdr:colOff>114300</xdr:colOff>
      <xdr:row>62</xdr:row>
      <xdr:rowOff>91186</xdr:rowOff>
    </xdr:to>
    <xdr:sp macro="" textlink="">
      <xdr:nvSpPr>
        <xdr:cNvPr id="594" name="フローチャート: 判断 593">
          <a:extLst>
            <a:ext uri="{FF2B5EF4-FFF2-40B4-BE49-F238E27FC236}">
              <a16:creationId xmlns:a16="http://schemas.microsoft.com/office/drawing/2014/main" id="{AF4F034A-8FA3-4514-8E0B-A6C00CCDDEE0}"/>
            </a:ext>
          </a:extLst>
        </xdr:cNvPr>
        <xdr:cNvSpPr/>
      </xdr:nvSpPr>
      <xdr:spPr>
        <a:xfrm>
          <a:off x="22110700" y="1061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166942</xdr:rowOff>
    </xdr:from>
    <xdr:to>
      <xdr:col>112</xdr:col>
      <xdr:colOff>38100</xdr:colOff>
      <xdr:row>62</xdr:row>
      <xdr:rowOff>97092</xdr:rowOff>
    </xdr:to>
    <xdr:sp macro="" textlink="">
      <xdr:nvSpPr>
        <xdr:cNvPr id="595" name="フローチャート: 判断 594">
          <a:extLst>
            <a:ext uri="{FF2B5EF4-FFF2-40B4-BE49-F238E27FC236}">
              <a16:creationId xmlns:a16="http://schemas.microsoft.com/office/drawing/2014/main" id="{2E85A471-E086-48C3-A510-725DFC21C71A}"/>
            </a:ext>
          </a:extLst>
        </xdr:cNvPr>
        <xdr:cNvSpPr/>
      </xdr:nvSpPr>
      <xdr:spPr>
        <a:xfrm>
          <a:off x="21272500" y="10625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167894</xdr:rowOff>
    </xdr:from>
    <xdr:to>
      <xdr:col>107</xdr:col>
      <xdr:colOff>101600</xdr:colOff>
      <xdr:row>62</xdr:row>
      <xdr:rowOff>98044</xdr:rowOff>
    </xdr:to>
    <xdr:sp macro="" textlink="">
      <xdr:nvSpPr>
        <xdr:cNvPr id="596" name="フローチャート: 判断 595">
          <a:extLst>
            <a:ext uri="{FF2B5EF4-FFF2-40B4-BE49-F238E27FC236}">
              <a16:creationId xmlns:a16="http://schemas.microsoft.com/office/drawing/2014/main" id="{50F90399-A3AF-4502-8DC6-EA2138AF935A}"/>
            </a:ext>
          </a:extLst>
        </xdr:cNvPr>
        <xdr:cNvSpPr/>
      </xdr:nvSpPr>
      <xdr:spPr>
        <a:xfrm>
          <a:off x="20383500" y="10626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6159</xdr:rowOff>
    </xdr:from>
    <xdr:to>
      <xdr:col>102</xdr:col>
      <xdr:colOff>165100</xdr:colOff>
      <xdr:row>62</xdr:row>
      <xdr:rowOff>107759</xdr:rowOff>
    </xdr:to>
    <xdr:sp macro="" textlink="">
      <xdr:nvSpPr>
        <xdr:cNvPr id="597" name="フローチャート: 判断 596">
          <a:extLst>
            <a:ext uri="{FF2B5EF4-FFF2-40B4-BE49-F238E27FC236}">
              <a16:creationId xmlns:a16="http://schemas.microsoft.com/office/drawing/2014/main" id="{B5793CFD-784F-4D7E-9696-2AE8522630D4}"/>
            </a:ext>
          </a:extLst>
        </xdr:cNvPr>
        <xdr:cNvSpPr/>
      </xdr:nvSpPr>
      <xdr:spPr>
        <a:xfrm>
          <a:off x="19494500" y="10636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99314</xdr:rowOff>
    </xdr:from>
    <xdr:to>
      <xdr:col>98</xdr:col>
      <xdr:colOff>38100</xdr:colOff>
      <xdr:row>62</xdr:row>
      <xdr:rowOff>29464</xdr:rowOff>
    </xdr:to>
    <xdr:sp macro="" textlink="">
      <xdr:nvSpPr>
        <xdr:cNvPr id="598" name="フローチャート: 判断 597">
          <a:extLst>
            <a:ext uri="{FF2B5EF4-FFF2-40B4-BE49-F238E27FC236}">
              <a16:creationId xmlns:a16="http://schemas.microsoft.com/office/drawing/2014/main" id="{2A33A8BE-A8AC-4F00-9A6F-E5350D400B64}"/>
            </a:ext>
          </a:extLst>
        </xdr:cNvPr>
        <xdr:cNvSpPr/>
      </xdr:nvSpPr>
      <xdr:spPr>
        <a:xfrm>
          <a:off x="18605500" y="10557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ED87982C-0240-4025-9632-C424D3956BCE}"/>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370124D6-D17C-4E00-AC7D-2752C70A4BD7}"/>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24860148-BD05-4FCF-B2DC-113B49402D0A}"/>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7A63664B-B364-4854-9C06-227E521A3BC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B13C1E26-E7F5-4297-B009-AD0E3B3891DD}"/>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65786</xdr:rowOff>
    </xdr:from>
    <xdr:to>
      <xdr:col>116</xdr:col>
      <xdr:colOff>114300</xdr:colOff>
      <xdr:row>62</xdr:row>
      <xdr:rowOff>167386</xdr:rowOff>
    </xdr:to>
    <xdr:sp macro="" textlink="">
      <xdr:nvSpPr>
        <xdr:cNvPr id="604" name="楕円 603">
          <a:extLst>
            <a:ext uri="{FF2B5EF4-FFF2-40B4-BE49-F238E27FC236}">
              <a16:creationId xmlns:a16="http://schemas.microsoft.com/office/drawing/2014/main" id="{717D9A8E-36B4-47FD-B86B-B72440340924}"/>
            </a:ext>
          </a:extLst>
        </xdr:cNvPr>
        <xdr:cNvSpPr/>
      </xdr:nvSpPr>
      <xdr:spPr>
        <a:xfrm>
          <a:off x="22110700" y="10695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152163</xdr:rowOff>
    </xdr:from>
    <xdr:ext cx="469744" cy="259045"/>
    <xdr:sp macro="" textlink="">
      <xdr:nvSpPr>
        <xdr:cNvPr id="605" name="【学校施設】&#10;一人当たり面積該当値テキスト">
          <a:extLst>
            <a:ext uri="{FF2B5EF4-FFF2-40B4-BE49-F238E27FC236}">
              <a16:creationId xmlns:a16="http://schemas.microsoft.com/office/drawing/2014/main" id="{0EB683CD-3215-4C3F-A9B9-A67B3C001ADF}"/>
            </a:ext>
          </a:extLst>
        </xdr:cNvPr>
        <xdr:cNvSpPr txBox="1"/>
      </xdr:nvSpPr>
      <xdr:spPr>
        <a:xfrm>
          <a:off x="22199600" y="10610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66357</xdr:rowOff>
    </xdr:from>
    <xdr:to>
      <xdr:col>112</xdr:col>
      <xdr:colOff>38100</xdr:colOff>
      <xdr:row>62</xdr:row>
      <xdr:rowOff>167957</xdr:rowOff>
    </xdr:to>
    <xdr:sp macro="" textlink="">
      <xdr:nvSpPr>
        <xdr:cNvPr id="606" name="楕円 605">
          <a:extLst>
            <a:ext uri="{FF2B5EF4-FFF2-40B4-BE49-F238E27FC236}">
              <a16:creationId xmlns:a16="http://schemas.microsoft.com/office/drawing/2014/main" id="{2E61AD73-A249-445C-9922-BE2B600A9B44}"/>
            </a:ext>
          </a:extLst>
        </xdr:cNvPr>
        <xdr:cNvSpPr/>
      </xdr:nvSpPr>
      <xdr:spPr>
        <a:xfrm>
          <a:off x="21272500" y="10696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116586</xdr:rowOff>
    </xdr:from>
    <xdr:to>
      <xdr:col>116</xdr:col>
      <xdr:colOff>63500</xdr:colOff>
      <xdr:row>62</xdr:row>
      <xdr:rowOff>117157</xdr:rowOff>
    </xdr:to>
    <xdr:cxnSp macro="">
      <xdr:nvCxnSpPr>
        <xdr:cNvPr id="607" name="直線コネクタ 606">
          <a:extLst>
            <a:ext uri="{FF2B5EF4-FFF2-40B4-BE49-F238E27FC236}">
              <a16:creationId xmlns:a16="http://schemas.microsoft.com/office/drawing/2014/main" id="{4DFE0DCA-5C42-4FA6-98CB-2BE5ED0C4309}"/>
            </a:ext>
          </a:extLst>
        </xdr:cNvPr>
        <xdr:cNvCxnSpPr/>
      </xdr:nvCxnSpPr>
      <xdr:spPr>
        <a:xfrm flipV="1">
          <a:off x="21323300" y="10746486"/>
          <a:ext cx="838200" cy="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65595</xdr:rowOff>
    </xdr:from>
    <xdr:to>
      <xdr:col>107</xdr:col>
      <xdr:colOff>101600</xdr:colOff>
      <xdr:row>62</xdr:row>
      <xdr:rowOff>167195</xdr:rowOff>
    </xdr:to>
    <xdr:sp macro="" textlink="">
      <xdr:nvSpPr>
        <xdr:cNvPr id="608" name="楕円 607">
          <a:extLst>
            <a:ext uri="{FF2B5EF4-FFF2-40B4-BE49-F238E27FC236}">
              <a16:creationId xmlns:a16="http://schemas.microsoft.com/office/drawing/2014/main" id="{E788E0DA-FDC8-4B50-9A83-83788A0618F1}"/>
            </a:ext>
          </a:extLst>
        </xdr:cNvPr>
        <xdr:cNvSpPr/>
      </xdr:nvSpPr>
      <xdr:spPr>
        <a:xfrm>
          <a:off x="20383500" y="10695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116395</xdr:rowOff>
    </xdr:from>
    <xdr:to>
      <xdr:col>111</xdr:col>
      <xdr:colOff>177800</xdr:colOff>
      <xdr:row>62</xdr:row>
      <xdr:rowOff>117157</xdr:rowOff>
    </xdr:to>
    <xdr:cxnSp macro="">
      <xdr:nvCxnSpPr>
        <xdr:cNvPr id="609" name="直線コネクタ 608">
          <a:extLst>
            <a:ext uri="{FF2B5EF4-FFF2-40B4-BE49-F238E27FC236}">
              <a16:creationId xmlns:a16="http://schemas.microsoft.com/office/drawing/2014/main" id="{7CBA818D-DCAD-4138-8E7A-E0B9F3F63259}"/>
            </a:ext>
          </a:extLst>
        </xdr:cNvPr>
        <xdr:cNvCxnSpPr/>
      </xdr:nvCxnSpPr>
      <xdr:spPr>
        <a:xfrm>
          <a:off x="20434300" y="10746295"/>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68072</xdr:rowOff>
    </xdr:from>
    <xdr:to>
      <xdr:col>102</xdr:col>
      <xdr:colOff>165100</xdr:colOff>
      <xdr:row>62</xdr:row>
      <xdr:rowOff>169672</xdr:rowOff>
    </xdr:to>
    <xdr:sp macro="" textlink="">
      <xdr:nvSpPr>
        <xdr:cNvPr id="610" name="楕円 609">
          <a:extLst>
            <a:ext uri="{FF2B5EF4-FFF2-40B4-BE49-F238E27FC236}">
              <a16:creationId xmlns:a16="http://schemas.microsoft.com/office/drawing/2014/main" id="{39264B31-2E04-4E8C-8932-F9C767E2CBD8}"/>
            </a:ext>
          </a:extLst>
        </xdr:cNvPr>
        <xdr:cNvSpPr/>
      </xdr:nvSpPr>
      <xdr:spPr>
        <a:xfrm>
          <a:off x="19494500" y="10697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116395</xdr:rowOff>
    </xdr:from>
    <xdr:to>
      <xdr:col>107</xdr:col>
      <xdr:colOff>50800</xdr:colOff>
      <xdr:row>62</xdr:row>
      <xdr:rowOff>118872</xdr:rowOff>
    </xdr:to>
    <xdr:cxnSp macro="">
      <xdr:nvCxnSpPr>
        <xdr:cNvPr id="611" name="直線コネクタ 610">
          <a:extLst>
            <a:ext uri="{FF2B5EF4-FFF2-40B4-BE49-F238E27FC236}">
              <a16:creationId xmlns:a16="http://schemas.microsoft.com/office/drawing/2014/main" id="{3588F903-8E73-47EF-A3AF-11BBB473A8EB}"/>
            </a:ext>
          </a:extLst>
        </xdr:cNvPr>
        <xdr:cNvCxnSpPr/>
      </xdr:nvCxnSpPr>
      <xdr:spPr>
        <a:xfrm flipV="1">
          <a:off x="19545300" y="10746295"/>
          <a:ext cx="889000" cy="2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69215</xdr:rowOff>
    </xdr:from>
    <xdr:to>
      <xdr:col>98</xdr:col>
      <xdr:colOff>38100</xdr:colOff>
      <xdr:row>62</xdr:row>
      <xdr:rowOff>170815</xdr:rowOff>
    </xdr:to>
    <xdr:sp macro="" textlink="">
      <xdr:nvSpPr>
        <xdr:cNvPr id="612" name="楕円 611">
          <a:extLst>
            <a:ext uri="{FF2B5EF4-FFF2-40B4-BE49-F238E27FC236}">
              <a16:creationId xmlns:a16="http://schemas.microsoft.com/office/drawing/2014/main" id="{2407378C-72F3-4CE2-8E37-52AD65699CBD}"/>
            </a:ext>
          </a:extLst>
        </xdr:cNvPr>
        <xdr:cNvSpPr/>
      </xdr:nvSpPr>
      <xdr:spPr>
        <a:xfrm>
          <a:off x="18605500" y="10699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118872</xdr:rowOff>
    </xdr:from>
    <xdr:to>
      <xdr:col>102</xdr:col>
      <xdr:colOff>114300</xdr:colOff>
      <xdr:row>62</xdr:row>
      <xdr:rowOff>120015</xdr:rowOff>
    </xdr:to>
    <xdr:cxnSp macro="">
      <xdr:nvCxnSpPr>
        <xdr:cNvPr id="613" name="直線コネクタ 612">
          <a:extLst>
            <a:ext uri="{FF2B5EF4-FFF2-40B4-BE49-F238E27FC236}">
              <a16:creationId xmlns:a16="http://schemas.microsoft.com/office/drawing/2014/main" id="{D882804C-DA98-48C8-AADE-55D3B189D5E1}"/>
            </a:ext>
          </a:extLst>
        </xdr:cNvPr>
        <xdr:cNvCxnSpPr/>
      </xdr:nvCxnSpPr>
      <xdr:spPr>
        <a:xfrm flipV="1">
          <a:off x="18656300" y="10748772"/>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113619</xdr:rowOff>
    </xdr:from>
    <xdr:ext cx="469744" cy="259045"/>
    <xdr:sp macro="" textlink="">
      <xdr:nvSpPr>
        <xdr:cNvPr id="614" name="n_1aveValue【学校施設】&#10;一人当たり面積">
          <a:extLst>
            <a:ext uri="{FF2B5EF4-FFF2-40B4-BE49-F238E27FC236}">
              <a16:creationId xmlns:a16="http://schemas.microsoft.com/office/drawing/2014/main" id="{20B47153-C868-43CF-AEAE-2B445CD391C4}"/>
            </a:ext>
          </a:extLst>
        </xdr:cNvPr>
        <xdr:cNvSpPr txBox="1"/>
      </xdr:nvSpPr>
      <xdr:spPr>
        <a:xfrm>
          <a:off x="21075727" y="10400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114571</xdr:rowOff>
    </xdr:from>
    <xdr:ext cx="469744" cy="259045"/>
    <xdr:sp macro="" textlink="">
      <xdr:nvSpPr>
        <xdr:cNvPr id="615" name="n_2aveValue【学校施設】&#10;一人当たり面積">
          <a:extLst>
            <a:ext uri="{FF2B5EF4-FFF2-40B4-BE49-F238E27FC236}">
              <a16:creationId xmlns:a16="http://schemas.microsoft.com/office/drawing/2014/main" id="{98919D90-46B5-4674-BE85-54867A2BC736}"/>
            </a:ext>
          </a:extLst>
        </xdr:cNvPr>
        <xdr:cNvSpPr txBox="1"/>
      </xdr:nvSpPr>
      <xdr:spPr>
        <a:xfrm>
          <a:off x="20199427" y="10401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124286</xdr:rowOff>
    </xdr:from>
    <xdr:ext cx="469744" cy="259045"/>
    <xdr:sp macro="" textlink="">
      <xdr:nvSpPr>
        <xdr:cNvPr id="616" name="n_3aveValue【学校施設】&#10;一人当たり面積">
          <a:extLst>
            <a:ext uri="{FF2B5EF4-FFF2-40B4-BE49-F238E27FC236}">
              <a16:creationId xmlns:a16="http://schemas.microsoft.com/office/drawing/2014/main" id="{D38798A0-8FA8-4B70-9E69-2531288D2482}"/>
            </a:ext>
          </a:extLst>
        </xdr:cNvPr>
        <xdr:cNvSpPr txBox="1"/>
      </xdr:nvSpPr>
      <xdr:spPr>
        <a:xfrm>
          <a:off x="19310427" y="10411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45991</xdr:rowOff>
    </xdr:from>
    <xdr:ext cx="469744" cy="259045"/>
    <xdr:sp macro="" textlink="">
      <xdr:nvSpPr>
        <xdr:cNvPr id="617" name="n_4aveValue【学校施設】&#10;一人当たり面積">
          <a:extLst>
            <a:ext uri="{FF2B5EF4-FFF2-40B4-BE49-F238E27FC236}">
              <a16:creationId xmlns:a16="http://schemas.microsoft.com/office/drawing/2014/main" id="{854854AA-08E6-4B62-9F87-D40765D3916C}"/>
            </a:ext>
          </a:extLst>
        </xdr:cNvPr>
        <xdr:cNvSpPr txBox="1"/>
      </xdr:nvSpPr>
      <xdr:spPr>
        <a:xfrm>
          <a:off x="18421427" y="10332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159084</xdr:rowOff>
    </xdr:from>
    <xdr:ext cx="469744" cy="259045"/>
    <xdr:sp macro="" textlink="">
      <xdr:nvSpPr>
        <xdr:cNvPr id="618" name="n_1mainValue【学校施設】&#10;一人当たり面積">
          <a:extLst>
            <a:ext uri="{FF2B5EF4-FFF2-40B4-BE49-F238E27FC236}">
              <a16:creationId xmlns:a16="http://schemas.microsoft.com/office/drawing/2014/main" id="{0FBB05FE-8592-4063-BD8F-0356A6859C6F}"/>
            </a:ext>
          </a:extLst>
        </xdr:cNvPr>
        <xdr:cNvSpPr txBox="1"/>
      </xdr:nvSpPr>
      <xdr:spPr>
        <a:xfrm>
          <a:off x="21075727" y="10788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158322</xdr:rowOff>
    </xdr:from>
    <xdr:ext cx="469744" cy="259045"/>
    <xdr:sp macro="" textlink="">
      <xdr:nvSpPr>
        <xdr:cNvPr id="619" name="n_2mainValue【学校施設】&#10;一人当たり面積">
          <a:extLst>
            <a:ext uri="{FF2B5EF4-FFF2-40B4-BE49-F238E27FC236}">
              <a16:creationId xmlns:a16="http://schemas.microsoft.com/office/drawing/2014/main" id="{CCED0B39-33CE-4181-85A7-83A4FA0E7765}"/>
            </a:ext>
          </a:extLst>
        </xdr:cNvPr>
        <xdr:cNvSpPr txBox="1"/>
      </xdr:nvSpPr>
      <xdr:spPr>
        <a:xfrm>
          <a:off x="20199427" y="10788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160799</xdr:rowOff>
    </xdr:from>
    <xdr:ext cx="469744" cy="259045"/>
    <xdr:sp macro="" textlink="">
      <xdr:nvSpPr>
        <xdr:cNvPr id="620" name="n_3mainValue【学校施設】&#10;一人当たり面積">
          <a:extLst>
            <a:ext uri="{FF2B5EF4-FFF2-40B4-BE49-F238E27FC236}">
              <a16:creationId xmlns:a16="http://schemas.microsoft.com/office/drawing/2014/main" id="{38036785-96EE-4F5A-B508-111F56D80A8C}"/>
            </a:ext>
          </a:extLst>
        </xdr:cNvPr>
        <xdr:cNvSpPr txBox="1"/>
      </xdr:nvSpPr>
      <xdr:spPr>
        <a:xfrm>
          <a:off x="19310427" y="10790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161942</xdr:rowOff>
    </xdr:from>
    <xdr:ext cx="469744" cy="259045"/>
    <xdr:sp macro="" textlink="">
      <xdr:nvSpPr>
        <xdr:cNvPr id="621" name="n_4mainValue【学校施設】&#10;一人当たり面積">
          <a:extLst>
            <a:ext uri="{FF2B5EF4-FFF2-40B4-BE49-F238E27FC236}">
              <a16:creationId xmlns:a16="http://schemas.microsoft.com/office/drawing/2014/main" id="{414323E7-BF28-48F1-AF91-85BB6668EA7E}"/>
            </a:ext>
          </a:extLst>
        </xdr:cNvPr>
        <xdr:cNvSpPr txBox="1"/>
      </xdr:nvSpPr>
      <xdr:spPr>
        <a:xfrm>
          <a:off x="18421427" y="10791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2" name="正方形/長方形 621">
          <a:extLst>
            <a:ext uri="{FF2B5EF4-FFF2-40B4-BE49-F238E27FC236}">
              <a16:creationId xmlns:a16="http://schemas.microsoft.com/office/drawing/2014/main" id="{C606B63E-2F2E-4A32-97DA-B6F961F58EF2}"/>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3" name="正方形/長方形 622">
          <a:extLst>
            <a:ext uri="{FF2B5EF4-FFF2-40B4-BE49-F238E27FC236}">
              <a16:creationId xmlns:a16="http://schemas.microsoft.com/office/drawing/2014/main" id="{CC9FD2DC-61EB-4DAA-AF5F-F701B1A56C5C}"/>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4" name="正方形/長方形 623">
          <a:extLst>
            <a:ext uri="{FF2B5EF4-FFF2-40B4-BE49-F238E27FC236}">
              <a16:creationId xmlns:a16="http://schemas.microsoft.com/office/drawing/2014/main" id="{E49B7F43-1A59-43AC-A57A-E7D9E07AA64C}"/>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5" name="正方形/長方形 624">
          <a:extLst>
            <a:ext uri="{FF2B5EF4-FFF2-40B4-BE49-F238E27FC236}">
              <a16:creationId xmlns:a16="http://schemas.microsoft.com/office/drawing/2014/main" id="{BE4A6081-A67C-431F-AE61-D60F028DE7B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6" name="正方形/長方形 625">
          <a:extLst>
            <a:ext uri="{FF2B5EF4-FFF2-40B4-BE49-F238E27FC236}">
              <a16:creationId xmlns:a16="http://schemas.microsoft.com/office/drawing/2014/main" id="{24AB399B-BFA7-4967-84B4-58E4787FF2BB}"/>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7" name="正方形/長方形 626">
          <a:extLst>
            <a:ext uri="{FF2B5EF4-FFF2-40B4-BE49-F238E27FC236}">
              <a16:creationId xmlns:a16="http://schemas.microsoft.com/office/drawing/2014/main" id="{99F233BA-8F1B-40DA-8124-CA1690E53D36}"/>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8" name="正方形/長方形 627">
          <a:extLst>
            <a:ext uri="{FF2B5EF4-FFF2-40B4-BE49-F238E27FC236}">
              <a16:creationId xmlns:a16="http://schemas.microsoft.com/office/drawing/2014/main" id="{280153D0-25CE-4E4C-BFB6-31FB65F22746}"/>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9" name="正方形/長方形 628">
          <a:extLst>
            <a:ext uri="{FF2B5EF4-FFF2-40B4-BE49-F238E27FC236}">
              <a16:creationId xmlns:a16="http://schemas.microsoft.com/office/drawing/2014/main" id="{5CBA847D-17E7-44B5-8D33-426F183F3843}"/>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0" name="テキスト ボックス 629">
          <a:extLst>
            <a:ext uri="{FF2B5EF4-FFF2-40B4-BE49-F238E27FC236}">
              <a16:creationId xmlns:a16="http://schemas.microsoft.com/office/drawing/2014/main" id="{D03ECD53-3B42-49B2-B812-297D43150296}"/>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1" name="直線コネクタ 630">
          <a:extLst>
            <a:ext uri="{FF2B5EF4-FFF2-40B4-BE49-F238E27FC236}">
              <a16:creationId xmlns:a16="http://schemas.microsoft.com/office/drawing/2014/main" id="{19EDE1F9-722F-49EA-9452-FBBA6D8FC482}"/>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2" name="テキスト ボックス 631">
          <a:extLst>
            <a:ext uri="{FF2B5EF4-FFF2-40B4-BE49-F238E27FC236}">
              <a16:creationId xmlns:a16="http://schemas.microsoft.com/office/drawing/2014/main" id="{15BBE63B-E8D1-4813-B954-F6BAC7D5647C}"/>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3" name="直線コネクタ 632">
          <a:extLst>
            <a:ext uri="{FF2B5EF4-FFF2-40B4-BE49-F238E27FC236}">
              <a16:creationId xmlns:a16="http://schemas.microsoft.com/office/drawing/2014/main" id="{8985F56D-007B-402B-82D9-E3DB6AF6FE85}"/>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4" name="テキスト ボックス 633">
          <a:extLst>
            <a:ext uri="{FF2B5EF4-FFF2-40B4-BE49-F238E27FC236}">
              <a16:creationId xmlns:a16="http://schemas.microsoft.com/office/drawing/2014/main" id="{62D1A053-D769-4463-A286-E0861FB21959}"/>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5" name="直線コネクタ 634">
          <a:extLst>
            <a:ext uri="{FF2B5EF4-FFF2-40B4-BE49-F238E27FC236}">
              <a16:creationId xmlns:a16="http://schemas.microsoft.com/office/drawing/2014/main" id="{8C46DB79-5FE4-42FE-8DA5-EEE461DA4966}"/>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6" name="テキスト ボックス 635">
          <a:extLst>
            <a:ext uri="{FF2B5EF4-FFF2-40B4-BE49-F238E27FC236}">
              <a16:creationId xmlns:a16="http://schemas.microsoft.com/office/drawing/2014/main" id="{DD27EE36-259B-4218-B936-AD956FE89EC2}"/>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7" name="直線コネクタ 636">
          <a:extLst>
            <a:ext uri="{FF2B5EF4-FFF2-40B4-BE49-F238E27FC236}">
              <a16:creationId xmlns:a16="http://schemas.microsoft.com/office/drawing/2014/main" id="{24B6AD92-2E27-424C-9050-17A14DE05623}"/>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8" name="テキスト ボックス 637">
          <a:extLst>
            <a:ext uri="{FF2B5EF4-FFF2-40B4-BE49-F238E27FC236}">
              <a16:creationId xmlns:a16="http://schemas.microsoft.com/office/drawing/2014/main" id="{197F922D-0E1B-4C52-9693-F031E44B8B26}"/>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9" name="直線コネクタ 638">
          <a:extLst>
            <a:ext uri="{FF2B5EF4-FFF2-40B4-BE49-F238E27FC236}">
              <a16:creationId xmlns:a16="http://schemas.microsoft.com/office/drawing/2014/main" id="{E0F9F485-C42A-4E41-B05E-97CA86299D43}"/>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0" name="テキスト ボックス 639">
          <a:extLst>
            <a:ext uri="{FF2B5EF4-FFF2-40B4-BE49-F238E27FC236}">
              <a16:creationId xmlns:a16="http://schemas.microsoft.com/office/drawing/2014/main" id="{E3A6FE63-5DF2-4FF8-86A5-A304E931598E}"/>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1" name="直線コネクタ 640">
          <a:extLst>
            <a:ext uri="{FF2B5EF4-FFF2-40B4-BE49-F238E27FC236}">
              <a16:creationId xmlns:a16="http://schemas.microsoft.com/office/drawing/2014/main" id="{7163383A-D11E-4BF2-B605-310935DF6ECF}"/>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2" name="テキスト ボックス 641">
          <a:extLst>
            <a:ext uri="{FF2B5EF4-FFF2-40B4-BE49-F238E27FC236}">
              <a16:creationId xmlns:a16="http://schemas.microsoft.com/office/drawing/2014/main" id="{2FCB0D73-7216-4726-8E7C-AEC4CD7BAE86}"/>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3" name="直線コネクタ 642">
          <a:extLst>
            <a:ext uri="{FF2B5EF4-FFF2-40B4-BE49-F238E27FC236}">
              <a16:creationId xmlns:a16="http://schemas.microsoft.com/office/drawing/2014/main" id="{B3DE2E70-87D7-48BC-A8BF-C8C4D9964139}"/>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4" name="テキスト ボックス 643">
          <a:extLst>
            <a:ext uri="{FF2B5EF4-FFF2-40B4-BE49-F238E27FC236}">
              <a16:creationId xmlns:a16="http://schemas.microsoft.com/office/drawing/2014/main" id="{D74C819E-C5CD-4CA5-8EE4-411E226A3F6B}"/>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5" name="【児童館】&#10;有形固定資産減価償却率グラフ枠">
          <a:extLst>
            <a:ext uri="{FF2B5EF4-FFF2-40B4-BE49-F238E27FC236}">
              <a16:creationId xmlns:a16="http://schemas.microsoft.com/office/drawing/2014/main" id="{F122C960-0400-49A4-9849-91ED3E8864D7}"/>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74295</xdr:rowOff>
    </xdr:from>
    <xdr:to>
      <xdr:col>85</xdr:col>
      <xdr:colOff>126364</xdr:colOff>
      <xdr:row>86</xdr:row>
      <xdr:rowOff>114300</xdr:rowOff>
    </xdr:to>
    <xdr:cxnSp macro="">
      <xdr:nvCxnSpPr>
        <xdr:cNvPr id="646" name="直線コネクタ 645">
          <a:extLst>
            <a:ext uri="{FF2B5EF4-FFF2-40B4-BE49-F238E27FC236}">
              <a16:creationId xmlns:a16="http://schemas.microsoft.com/office/drawing/2014/main" id="{A8A0C127-9B75-484E-BCAC-8CF9F4ED4BB5}"/>
            </a:ext>
          </a:extLst>
        </xdr:cNvPr>
        <xdr:cNvCxnSpPr/>
      </xdr:nvCxnSpPr>
      <xdr:spPr>
        <a:xfrm flipV="1">
          <a:off x="16318864" y="13275945"/>
          <a:ext cx="0" cy="15830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7" name="【児童館】&#10;有形固定資産減価償却率最小値テキスト">
          <a:extLst>
            <a:ext uri="{FF2B5EF4-FFF2-40B4-BE49-F238E27FC236}">
              <a16:creationId xmlns:a16="http://schemas.microsoft.com/office/drawing/2014/main" id="{ED700DED-2BD6-42CD-A96C-37668A73311E}"/>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8" name="直線コネクタ 647">
          <a:extLst>
            <a:ext uri="{FF2B5EF4-FFF2-40B4-BE49-F238E27FC236}">
              <a16:creationId xmlns:a16="http://schemas.microsoft.com/office/drawing/2014/main" id="{6ECC4607-16B6-4C62-93CB-BA7514C25B7E}"/>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20972</xdr:rowOff>
    </xdr:from>
    <xdr:ext cx="405111" cy="259045"/>
    <xdr:sp macro="" textlink="">
      <xdr:nvSpPr>
        <xdr:cNvPr id="649" name="【児童館】&#10;有形固定資産減価償却率最大値テキスト">
          <a:extLst>
            <a:ext uri="{FF2B5EF4-FFF2-40B4-BE49-F238E27FC236}">
              <a16:creationId xmlns:a16="http://schemas.microsoft.com/office/drawing/2014/main" id="{E5A2C75C-9E5E-42AB-BAE8-B83E8E50BAAA}"/>
            </a:ext>
          </a:extLst>
        </xdr:cNvPr>
        <xdr:cNvSpPr txBox="1"/>
      </xdr:nvSpPr>
      <xdr:spPr>
        <a:xfrm>
          <a:off x="16357600" y="13051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74295</xdr:rowOff>
    </xdr:from>
    <xdr:to>
      <xdr:col>86</xdr:col>
      <xdr:colOff>25400</xdr:colOff>
      <xdr:row>77</xdr:row>
      <xdr:rowOff>74295</xdr:rowOff>
    </xdr:to>
    <xdr:cxnSp macro="">
      <xdr:nvCxnSpPr>
        <xdr:cNvPr id="650" name="直線コネクタ 649">
          <a:extLst>
            <a:ext uri="{FF2B5EF4-FFF2-40B4-BE49-F238E27FC236}">
              <a16:creationId xmlns:a16="http://schemas.microsoft.com/office/drawing/2014/main" id="{591075BD-8815-492A-97D5-614F3F4697D7}"/>
            </a:ext>
          </a:extLst>
        </xdr:cNvPr>
        <xdr:cNvCxnSpPr/>
      </xdr:nvCxnSpPr>
      <xdr:spPr>
        <a:xfrm>
          <a:off x="16230600" y="13275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93363</xdr:rowOff>
    </xdr:from>
    <xdr:ext cx="405111" cy="259045"/>
    <xdr:sp macro="" textlink="">
      <xdr:nvSpPr>
        <xdr:cNvPr id="651" name="【児童館】&#10;有形固定資産減価償却率平均値テキスト">
          <a:extLst>
            <a:ext uri="{FF2B5EF4-FFF2-40B4-BE49-F238E27FC236}">
              <a16:creationId xmlns:a16="http://schemas.microsoft.com/office/drawing/2014/main" id="{8B970908-3FC0-42C5-A11F-A73BC8955B8E}"/>
            </a:ext>
          </a:extLst>
        </xdr:cNvPr>
        <xdr:cNvSpPr txBox="1"/>
      </xdr:nvSpPr>
      <xdr:spPr>
        <a:xfrm>
          <a:off x="16357600" y="139808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114936</xdr:rowOff>
    </xdr:from>
    <xdr:to>
      <xdr:col>85</xdr:col>
      <xdr:colOff>177800</xdr:colOff>
      <xdr:row>82</xdr:row>
      <xdr:rowOff>45086</xdr:rowOff>
    </xdr:to>
    <xdr:sp macro="" textlink="">
      <xdr:nvSpPr>
        <xdr:cNvPr id="652" name="フローチャート: 判断 651">
          <a:extLst>
            <a:ext uri="{FF2B5EF4-FFF2-40B4-BE49-F238E27FC236}">
              <a16:creationId xmlns:a16="http://schemas.microsoft.com/office/drawing/2014/main" id="{F3A5FC1E-450A-4506-9C9A-D31ABF0CF5EA}"/>
            </a:ext>
          </a:extLst>
        </xdr:cNvPr>
        <xdr:cNvSpPr/>
      </xdr:nvSpPr>
      <xdr:spPr>
        <a:xfrm>
          <a:off x="16268700" y="14002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116839</xdr:rowOff>
    </xdr:from>
    <xdr:to>
      <xdr:col>81</xdr:col>
      <xdr:colOff>101600</xdr:colOff>
      <xdr:row>82</xdr:row>
      <xdr:rowOff>46989</xdr:rowOff>
    </xdr:to>
    <xdr:sp macro="" textlink="">
      <xdr:nvSpPr>
        <xdr:cNvPr id="653" name="フローチャート: 判断 652">
          <a:extLst>
            <a:ext uri="{FF2B5EF4-FFF2-40B4-BE49-F238E27FC236}">
              <a16:creationId xmlns:a16="http://schemas.microsoft.com/office/drawing/2014/main" id="{18C209D5-EF38-432A-89CA-08B6A2C7BB04}"/>
            </a:ext>
          </a:extLst>
        </xdr:cNvPr>
        <xdr:cNvSpPr/>
      </xdr:nvSpPr>
      <xdr:spPr>
        <a:xfrm>
          <a:off x="15430500" y="14004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122555</xdr:rowOff>
    </xdr:from>
    <xdr:to>
      <xdr:col>76</xdr:col>
      <xdr:colOff>165100</xdr:colOff>
      <xdr:row>82</xdr:row>
      <xdr:rowOff>52705</xdr:rowOff>
    </xdr:to>
    <xdr:sp macro="" textlink="">
      <xdr:nvSpPr>
        <xdr:cNvPr id="654" name="フローチャート: 判断 653">
          <a:extLst>
            <a:ext uri="{FF2B5EF4-FFF2-40B4-BE49-F238E27FC236}">
              <a16:creationId xmlns:a16="http://schemas.microsoft.com/office/drawing/2014/main" id="{AA1FB175-AF4B-4E39-BCE0-6B17E305097A}"/>
            </a:ext>
          </a:extLst>
        </xdr:cNvPr>
        <xdr:cNvSpPr/>
      </xdr:nvSpPr>
      <xdr:spPr>
        <a:xfrm>
          <a:off x="14541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122555</xdr:rowOff>
    </xdr:from>
    <xdr:to>
      <xdr:col>72</xdr:col>
      <xdr:colOff>38100</xdr:colOff>
      <xdr:row>82</xdr:row>
      <xdr:rowOff>52705</xdr:rowOff>
    </xdr:to>
    <xdr:sp macro="" textlink="">
      <xdr:nvSpPr>
        <xdr:cNvPr id="655" name="フローチャート: 判断 654">
          <a:extLst>
            <a:ext uri="{FF2B5EF4-FFF2-40B4-BE49-F238E27FC236}">
              <a16:creationId xmlns:a16="http://schemas.microsoft.com/office/drawing/2014/main" id="{06D4F7AC-AEA5-4A98-B11D-5D2B270B819D}"/>
            </a:ext>
          </a:extLst>
        </xdr:cNvPr>
        <xdr:cNvSpPr/>
      </xdr:nvSpPr>
      <xdr:spPr>
        <a:xfrm>
          <a:off x="13652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73025</xdr:rowOff>
    </xdr:from>
    <xdr:to>
      <xdr:col>67</xdr:col>
      <xdr:colOff>101600</xdr:colOff>
      <xdr:row>82</xdr:row>
      <xdr:rowOff>3175</xdr:rowOff>
    </xdr:to>
    <xdr:sp macro="" textlink="">
      <xdr:nvSpPr>
        <xdr:cNvPr id="656" name="フローチャート: 判断 655">
          <a:extLst>
            <a:ext uri="{FF2B5EF4-FFF2-40B4-BE49-F238E27FC236}">
              <a16:creationId xmlns:a16="http://schemas.microsoft.com/office/drawing/2014/main" id="{11D3CD39-DB80-42C9-9179-1CFB5DAC8DCD}"/>
            </a:ext>
          </a:extLst>
        </xdr:cNvPr>
        <xdr:cNvSpPr/>
      </xdr:nvSpPr>
      <xdr:spPr>
        <a:xfrm>
          <a:off x="12763500" y="1396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259B46BF-7A3E-4BF0-BD23-FA50E59732B7}"/>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6814AF1D-391B-40FD-AF69-A047320BD4CC}"/>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153E843A-E52C-4992-A112-A3E455DDAEF2}"/>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F211E63B-3C5D-4AF7-9892-B1CE5886ED98}"/>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9F12A75F-4A4E-4A64-993E-BAF3255B09EE}"/>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53975</xdr:rowOff>
    </xdr:from>
    <xdr:to>
      <xdr:col>85</xdr:col>
      <xdr:colOff>177800</xdr:colOff>
      <xdr:row>80</xdr:row>
      <xdr:rowOff>155575</xdr:rowOff>
    </xdr:to>
    <xdr:sp macro="" textlink="">
      <xdr:nvSpPr>
        <xdr:cNvPr id="662" name="楕円 661">
          <a:extLst>
            <a:ext uri="{FF2B5EF4-FFF2-40B4-BE49-F238E27FC236}">
              <a16:creationId xmlns:a16="http://schemas.microsoft.com/office/drawing/2014/main" id="{5149A696-7138-4912-93CF-C5B68A0A42EB}"/>
            </a:ext>
          </a:extLst>
        </xdr:cNvPr>
        <xdr:cNvSpPr/>
      </xdr:nvSpPr>
      <xdr:spPr>
        <a:xfrm>
          <a:off x="16268700" y="13769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76852</xdr:rowOff>
    </xdr:from>
    <xdr:ext cx="405111" cy="259045"/>
    <xdr:sp macro="" textlink="">
      <xdr:nvSpPr>
        <xdr:cNvPr id="663" name="【児童館】&#10;有形固定資産減価償却率該当値テキスト">
          <a:extLst>
            <a:ext uri="{FF2B5EF4-FFF2-40B4-BE49-F238E27FC236}">
              <a16:creationId xmlns:a16="http://schemas.microsoft.com/office/drawing/2014/main" id="{1769A4D5-5BCB-41F6-858C-A95F3194EF92}"/>
            </a:ext>
          </a:extLst>
        </xdr:cNvPr>
        <xdr:cNvSpPr txBox="1"/>
      </xdr:nvSpPr>
      <xdr:spPr>
        <a:xfrm>
          <a:off x="16357600" y="13621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133986</xdr:rowOff>
    </xdr:from>
    <xdr:to>
      <xdr:col>81</xdr:col>
      <xdr:colOff>101600</xdr:colOff>
      <xdr:row>80</xdr:row>
      <xdr:rowOff>64136</xdr:rowOff>
    </xdr:to>
    <xdr:sp macro="" textlink="">
      <xdr:nvSpPr>
        <xdr:cNvPr id="664" name="楕円 663">
          <a:extLst>
            <a:ext uri="{FF2B5EF4-FFF2-40B4-BE49-F238E27FC236}">
              <a16:creationId xmlns:a16="http://schemas.microsoft.com/office/drawing/2014/main" id="{E87F7889-4932-4425-B653-023BA964919C}"/>
            </a:ext>
          </a:extLst>
        </xdr:cNvPr>
        <xdr:cNvSpPr/>
      </xdr:nvSpPr>
      <xdr:spPr>
        <a:xfrm>
          <a:off x="15430500" y="13678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13336</xdr:rowOff>
    </xdr:from>
    <xdr:to>
      <xdr:col>85</xdr:col>
      <xdr:colOff>127000</xdr:colOff>
      <xdr:row>80</xdr:row>
      <xdr:rowOff>104775</xdr:rowOff>
    </xdr:to>
    <xdr:cxnSp macro="">
      <xdr:nvCxnSpPr>
        <xdr:cNvPr id="665" name="直線コネクタ 664">
          <a:extLst>
            <a:ext uri="{FF2B5EF4-FFF2-40B4-BE49-F238E27FC236}">
              <a16:creationId xmlns:a16="http://schemas.microsoft.com/office/drawing/2014/main" id="{7B623299-0C06-4F3B-947B-87A304DCEF52}"/>
            </a:ext>
          </a:extLst>
        </xdr:cNvPr>
        <xdr:cNvCxnSpPr/>
      </xdr:nvCxnSpPr>
      <xdr:spPr>
        <a:xfrm>
          <a:off x="15481300" y="13729336"/>
          <a:ext cx="838200" cy="9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42545</xdr:rowOff>
    </xdr:from>
    <xdr:to>
      <xdr:col>76</xdr:col>
      <xdr:colOff>165100</xdr:colOff>
      <xdr:row>79</xdr:row>
      <xdr:rowOff>144145</xdr:rowOff>
    </xdr:to>
    <xdr:sp macro="" textlink="">
      <xdr:nvSpPr>
        <xdr:cNvPr id="666" name="楕円 665">
          <a:extLst>
            <a:ext uri="{FF2B5EF4-FFF2-40B4-BE49-F238E27FC236}">
              <a16:creationId xmlns:a16="http://schemas.microsoft.com/office/drawing/2014/main" id="{86429FE7-4FD6-42B5-9F45-E8D55A968760}"/>
            </a:ext>
          </a:extLst>
        </xdr:cNvPr>
        <xdr:cNvSpPr/>
      </xdr:nvSpPr>
      <xdr:spPr>
        <a:xfrm>
          <a:off x="14541500" y="13587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93345</xdr:rowOff>
    </xdr:from>
    <xdr:to>
      <xdr:col>81</xdr:col>
      <xdr:colOff>50800</xdr:colOff>
      <xdr:row>80</xdr:row>
      <xdr:rowOff>13336</xdr:rowOff>
    </xdr:to>
    <xdr:cxnSp macro="">
      <xdr:nvCxnSpPr>
        <xdr:cNvPr id="667" name="直線コネクタ 666">
          <a:extLst>
            <a:ext uri="{FF2B5EF4-FFF2-40B4-BE49-F238E27FC236}">
              <a16:creationId xmlns:a16="http://schemas.microsoft.com/office/drawing/2014/main" id="{3623591D-EC4C-4830-A33C-640534349446}"/>
            </a:ext>
          </a:extLst>
        </xdr:cNvPr>
        <xdr:cNvCxnSpPr/>
      </xdr:nvCxnSpPr>
      <xdr:spPr>
        <a:xfrm>
          <a:off x="14592300" y="13637895"/>
          <a:ext cx="8890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122555</xdr:rowOff>
    </xdr:from>
    <xdr:to>
      <xdr:col>72</xdr:col>
      <xdr:colOff>38100</xdr:colOff>
      <xdr:row>79</xdr:row>
      <xdr:rowOff>52705</xdr:rowOff>
    </xdr:to>
    <xdr:sp macro="" textlink="">
      <xdr:nvSpPr>
        <xdr:cNvPr id="668" name="楕円 667">
          <a:extLst>
            <a:ext uri="{FF2B5EF4-FFF2-40B4-BE49-F238E27FC236}">
              <a16:creationId xmlns:a16="http://schemas.microsoft.com/office/drawing/2014/main" id="{6A4A16A3-5472-4957-874F-DB7BD58BCDFC}"/>
            </a:ext>
          </a:extLst>
        </xdr:cNvPr>
        <xdr:cNvSpPr/>
      </xdr:nvSpPr>
      <xdr:spPr>
        <a:xfrm>
          <a:off x="13652500" y="13495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1905</xdr:rowOff>
    </xdr:from>
    <xdr:to>
      <xdr:col>76</xdr:col>
      <xdr:colOff>114300</xdr:colOff>
      <xdr:row>79</xdr:row>
      <xdr:rowOff>93345</xdr:rowOff>
    </xdr:to>
    <xdr:cxnSp macro="">
      <xdr:nvCxnSpPr>
        <xdr:cNvPr id="669" name="直線コネクタ 668">
          <a:extLst>
            <a:ext uri="{FF2B5EF4-FFF2-40B4-BE49-F238E27FC236}">
              <a16:creationId xmlns:a16="http://schemas.microsoft.com/office/drawing/2014/main" id="{B3D15408-7106-4D71-A36B-2984A4B46EEB}"/>
            </a:ext>
          </a:extLst>
        </xdr:cNvPr>
        <xdr:cNvCxnSpPr/>
      </xdr:nvCxnSpPr>
      <xdr:spPr>
        <a:xfrm>
          <a:off x="13703300" y="13546455"/>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78</xdr:row>
      <xdr:rowOff>33020</xdr:rowOff>
    </xdr:from>
    <xdr:to>
      <xdr:col>67</xdr:col>
      <xdr:colOff>101600</xdr:colOff>
      <xdr:row>78</xdr:row>
      <xdr:rowOff>134620</xdr:rowOff>
    </xdr:to>
    <xdr:sp macro="" textlink="">
      <xdr:nvSpPr>
        <xdr:cNvPr id="670" name="楕円 669">
          <a:extLst>
            <a:ext uri="{FF2B5EF4-FFF2-40B4-BE49-F238E27FC236}">
              <a16:creationId xmlns:a16="http://schemas.microsoft.com/office/drawing/2014/main" id="{83A0BCD6-D330-4424-93B5-380575AC1F68}"/>
            </a:ext>
          </a:extLst>
        </xdr:cNvPr>
        <xdr:cNvSpPr/>
      </xdr:nvSpPr>
      <xdr:spPr>
        <a:xfrm>
          <a:off x="12763500" y="13406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83820</xdr:rowOff>
    </xdr:from>
    <xdr:to>
      <xdr:col>71</xdr:col>
      <xdr:colOff>177800</xdr:colOff>
      <xdr:row>79</xdr:row>
      <xdr:rowOff>1905</xdr:rowOff>
    </xdr:to>
    <xdr:cxnSp macro="">
      <xdr:nvCxnSpPr>
        <xdr:cNvPr id="671" name="直線コネクタ 670">
          <a:extLst>
            <a:ext uri="{FF2B5EF4-FFF2-40B4-BE49-F238E27FC236}">
              <a16:creationId xmlns:a16="http://schemas.microsoft.com/office/drawing/2014/main" id="{E00D8990-D3D8-4911-9A8F-AE68F0A16D43}"/>
            </a:ext>
          </a:extLst>
        </xdr:cNvPr>
        <xdr:cNvCxnSpPr/>
      </xdr:nvCxnSpPr>
      <xdr:spPr>
        <a:xfrm>
          <a:off x="12814300" y="13456920"/>
          <a:ext cx="889000" cy="89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38116</xdr:rowOff>
    </xdr:from>
    <xdr:ext cx="405111" cy="259045"/>
    <xdr:sp macro="" textlink="">
      <xdr:nvSpPr>
        <xdr:cNvPr id="672" name="n_1aveValue【児童館】&#10;有形固定資産減価償却率">
          <a:extLst>
            <a:ext uri="{FF2B5EF4-FFF2-40B4-BE49-F238E27FC236}">
              <a16:creationId xmlns:a16="http://schemas.microsoft.com/office/drawing/2014/main" id="{F76D3FFD-62A7-46D8-ACFF-E0A4620A6865}"/>
            </a:ext>
          </a:extLst>
        </xdr:cNvPr>
        <xdr:cNvSpPr txBox="1"/>
      </xdr:nvSpPr>
      <xdr:spPr>
        <a:xfrm>
          <a:off x="15266044" y="14097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43832</xdr:rowOff>
    </xdr:from>
    <xdr:ext cx="405111" cy="259045"/>
    <xdr:sp macro="" textlink="">
      <xdr:nvSpPr>
        <xdr:cNvPr id="673" name="n_2aveValue【児童館】&#10;有形固定資産減価償却率">
          <a:extLst>
            <a:ext uri="{FF2B5EF4-FFF2-40B4-BE49-F238E27FC236}">
              <a16:creationId xmlns:a16="http://schemas.microsoft.com/office/drawing/2014/main" id="{5D53E9AB-C564-48DD-8EB9-0D7257DB6B38}"/>
            </a:ext>
          </a:extLst>
        </xdr:cNvPr>
        <xdr:cNvSpPr txBox="1"/>
      </xdr:nvSpPr>
      <xdr:spPr>
        <a:xfrm>
          <a:off x="14389744" y="1410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43832</xdr:rowOff>
    </xdr:from>
    <xdr:ext cx="405111" cy="259045"/>
    <xdr:sp macro="" textlink="">
      <xdr:nvSpPr>
        <xdr:cNvPr id="674" name="n_3aveValue【児童館】&#10;有形固定資産減価償却率">
          <a:extLst>
            <a:ext uri="{FF2B5EF4-FFF2-40B4-BE49-F238E27FC236}">
              <a16:creationId xmlns:a16="http://schemas.microsoft.com/office/drawing/2014/main" id="{8A220339-6458-48BA-B296-95E7221D251F}"/>
            </a:ext>
          </a:extLst>
        </xdr:cNvPr>
        <xdr:cNvSpPr txBox="1"/>
      </xdr:nvSpPr>
      <xdr:spPr>
        <a:xfrm>
          <a:off x="13500744" y="1410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165752</xdr:rowOff>
    </xdr:from>
    <xdr:ext cx="405111" cy="259045"/>
    <xdr:sp macro="" textlink="">
      <xdr:nvSpPr>
        <xdr:cNvPr id="675" name="n_4aveValue【児童館】&#10;有形固定資産減価償却率">
          <a:extLst>
            <a:ext uri="{FF2B5EF4-FFF2-40B4-BE49-F238E27FC236}">
              <a16:creationId xmlns:a16="http://schemas.microsoft.com/office/drawing/2014/main" id="{22AF24FB-1B1F-4660-958D-8143B7C16FAA}"/>
            </a:ext>
          </a:extLst>
        </xdr:cNvPr>
        <xdr:cNvSpPr txBox="1"/>
      </xdr:nvSpPr>
      <xdr:spPr>
        <a:xfrm>
          <a:off x="12611744" y="14053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80663</xdr:rowOff>
    </xdr:from>
    <xdr:ext cx="405111" cy="259045"/>
    <xdr:sp macro="" textlink="">
      <xdr:nvSpPr>
        <xdr:cNvPr id="676" name="n_1mainValue【児童館】&#10;有形固定資産減価償却率">
          <a:extLst>
            <a:ext uri="{FF2B5EF4-FFF2-40B4-BE49-F238E27FC236}">
              <a16:creationId xmlns:a16="http://schemas.microsoft.com/office/drawing/2014/main" id="{D827EF52-A8F4-436C-AFC9-8F284CE2694E}"/>
            </a:ext>
          </a:extLst>
        </xdr:cNvPr>
        <xdr:cNvSpPr txBox="1"/>
      </xdr:nvSpPr>
      <xdr:spPr>
        <a:xfrm>
          <a:off x="15266044" y="13453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160672</xdr:rowOff>
    </xdr:from>
    <xdr:ext cx="405111" cy="259045"/>
    <xdr:sp macro="" textlink="">
      <xdr:nvSpPr>
        <xdr:cNvPr id="677" name="n_2mainValue【児童館】&#10;有形固定資産減価償却率">
          <a:extLst>
            <a:ext uri="{FF2B5EF4-FFF2-40B4-BE49-F238E27FC236}">
              <a16:creationId xmlns:a16="http://schemas.microsoft.com/office/drawing/2014/main" id="{00BCD13F-E8F0-4E0F-9F9B-BF2F3EA39222}"/>
            </a:ext>
          </a:extLst>
        </xdr:cNvPr>
        <xdr:cNvSpPr txBox="1"/>
      </xdr:nvSpPr>
      <xdr:spPr>
        <a:xfrm>
          <a:off x="14389744" y="13362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69232</xdr:rowOff>
    </xdr:from>
    <xdr:ext cx="405111" cy="259045"/>
    <xdr:sp macro="" textlink="">
      <xdr:nvSpPr>
        <xdr:cNvPr id="678" name="n_3mainValue【児童館】&#10;有形固定資産減価償却率">
          <a:extLst>
            <a:ext uri="{FF2B5EF4-FFF2-40B4-BE49-F238E27FC236}">
              <a16:creationId xmlns:a16="http://schemas.microsoft.com/office/drawing/2014/main" id="{85AF0874-E4DB-45F9-9E49-06ECF05A415B}"/>
            </a:ext>
          </a:extLst>
        </xdr:cNvPr>
        <xdr:cNvSpPr txBox="1"/>
      </xdr:nvSpPr>
      <xdr:spPr>
        <a:xfrm>
          <a:off x="13500744" y="13270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76</xdr:row>
      <xdr:rowOff>151147</xdr:rowOff>
    </xdr:from>
    <xdr:ext cx="405111" cy="259045"/>
    <xdr:sp macro="" textlink="">
      <xdr:nvSpPr>
        <xdr:cNvPr id="679" name="n_4mainValue【児童館】&#10;有形固定資産減価償却率">
          <a:extLst>
            <a:ext uri="{FF2B5EF4-FFF2-40B4-BE49-F238E27FC236}">
              <a16:creationId xmlns:a16="http://schemas.microsoft.com/office/drawing/2014/main" id="{C7941D9D-3A15-4B52-9944-F6C37205483A}"/>
            </a:ext>
          </a:extLst>
        </xdr:cNvPr>
        <xdr:cNvSpPr txBox="1"/>
      </xdr:nvSpPr>
      <xdr:spPr>
        <a:xfrm>
          <a:off x="12611744" y="1318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0" name="正方形/長方形 679">
          <a:extLst>
            <a:ext uri="{FF2B5EF4-FFF2-40B4-BE49-F238E27FC236}">
              <a16:creationId xmlns:a16="http://schemas.microsoft.com/office/drawing/2014/main" id="{37A8337A-2555-405D-914A-CD3816CA9348}"/>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1" name="正方形/長方形 680">
          <a:extLst>
            <a:ext uri="{FF2B5EF4-FFF2-40B4-BE49-F238E27FC236}">
              <a16:creationId xmlns:a16="http://schemas.microsoft.com/office/drawing/2014/main" id="{4D5E085B-47A9-4276-A9CF-EA390537E3EF}"/>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2" name="正方形/長方形 681">
          <a:extLst>
            <a:ext uri="{FF2B5EF4-FFF2-40B4-BE49-F238E27FC236}">
              <a16:creationId xmlns:a16="http://schemas.microsoft.com/office/drawing/2014/main" id="{E549687B-A59F-4352-AFDC-2A6309DD07FF}"/>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3" name="正方形/長方形 682">
          <a:extLst>
            <a:ext uri="{FF2B5EF4-FFF2-40B4-BE49-F238E27FC236}">
              <a16:creationId xmlns:a16="http://schemas.microsoft.com/office/drawing/2014/main" id="{BE129C2F-7B07-4B79-83E8-16F6B3C47686}"/>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4" name="正方形/長方形 683">
          <a:extLst>
            <a:ext uri="{FF2B5EF4-FFF2-40B4-BE49-F238E27FC236}">
              <a16:creationId xmlns:a16="http://schemas.microsoft.com/office/drawing/2014/main" id="{F5EDE2CF-037C-4398-A430-FD16ED298346}"/>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5" name="正方形/長方形 684">
          <a:extLst>
            <a:ext uri="{FF2B5EF4-FFF2-40B4-BE49-F238E27FC236}">
              <a16:creationId xmlns:a16="http://schemas.microsoft.com/office/drawing/2014/main" id="{A908DE79-B3BC-4A52-8F41-29CB246B4F63}"/>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6" name="正方形/長方形 685">
          <a:extLst>
            <a:ext uri="{FF2B5EF4-FFF2-40B4-BE49-F238E27FC236}">
              <a16:creationId xmlns:a16="http://schemas.microsoft.com/office/drawing/2014/main" id="{C470FD85-20F9-4111-AE17-600CE09814F8}"/>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7" name="正方形/長方形 686">
          <a:extLst>
            <a:ext uri="{FF2B5EF4-FFF2-40B4-BE49-F238E27FC236}">
              <a16:creationId xmlns:a16="http://schemas.microsoft.com/office/drawing/2014/main" id="{F1D976D1-D610-4634-B44A-7004DC8F0CC9}"/>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8" name="テキスト ボックス 687">
          <a:extLst>
            <a:ext uri="{FF2B5EF4-FFF2-40B4-BE49-F238E27FC236}">
              <a16:creationId xmlns:a16="http://schemas.microsoft.com/office/drawing/2014/main" id="{18C524EE-E560-4F56-AB0F-4EFC8919EC3A}"/>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9" name="直線コネクタ 688">
          <a:extLst>
            <a:ext uri="{FF2B5EF4-FFF2-40B4-BE49-F238E27FC236}">
              <a16:creationId xmlns:a16="http://schemas.microsoft.com/office/drawing/2014/main" id="{E970F057-F142-46EB-A937-2E19565E1DC4}"/>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85</xdr:row>
      <xdr:rowOff>95250</xdr:rowOff>
    </xdr:from>
    <xdr:to>
      <xdr:col>120</xdr:col>
      <xdr:colOff>114300</xdr:colOff>
      <xdr:row>85</xdr:row>
      <xdr:rowOff>95250</xdr:rowOff>
    </xdr:to>
    <xdr:cxnSp macro="">
      <xdr:nvCxnSpPr>
        <xdr:cNvPr id="690" name="直線コネクタ 689">
          <a:extLst>
            <a:ext uri="{FF2B5EF4-FFF2-40B4-BE49-F238E27FC236}">
              <a16:creationId xmlns:a16="http://schemas.microsoft.com/office/drawing/2014/main" id="{34F03676-A822-4186-8676-8C5AE8114DA6}"/>
            </a:ext>
          </a:extLst>
        </xdr:cNvPr>
        <xdr:cNvCxnSpPr/>
      </xdr:nvCxnSpPr>
      <xdr:spPr>
        <a:xfrm>
          <a:off x="18288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124477</xdr:rowOff>
    </xdr:from>
    <xdr:ext cx="467179" cy="259045"/>
    <xdr:sp macro="" textlink="">
      <xdr:nvSpPr>
        <xdr:cNvPr id="691" name="テキスト ボックス 690">
          <a:extLst>
            <a:ext uri="{FF2B5EF4-FFF2-40B4-BE49-F238E27FC236}">
              <a16:creationId xmlns:a16="http://schemas.microsoft.com/office/drawing/2014/main" id="{56EC3E30-923E-4AF4-A026-7B36BF7B0D23}"/>
            </a:ext>
          </a:extLst>
        </xdr:cNvPr>
        <xdr:cNvSpPr txBox="1"/>
      </xdr:nvSpPr>
      <xdr:spPr>
        <a:xfrm>
          <a:off x="17820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2" name="直線コネクタ 691">
          <a:extLst>
            <a:ext uri="{FF2B5EF4-FFF2-40B4-BE49-F238E27FC236}">
              <a16:creationId xmlns:a16="http://schemas.microsoft.com/office/drawing/2014/main" id="{62E39407-E8CE-4B88-921B-EC0403B14807}"/>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3" name="テキスト ボックス 692">
          <a:extLst>
            <a:ext uri="{FF2B5EF4-FFF2-40B4-BE49-F238E27FC236}">
              <a16:creationId xmlns:a16="http://schemas.microsoft.com/office/drawing/2014/main" id="{EA057429-114C-4659-A82A-40230C09E183}"/>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152400</xdr:rowOff>
    </xdr:from>
    <xdr:to>
      <xdr:col>120</xdr:col>
      <xdr:colOff>114300</xdr:colOff>
      <xdr:row>78</xdr:row>
      <xdr:rowOff>152400</xdr:rowOff>
    </xdr:to>
    <xdr:cxnSp macro="">
      <xdr:nvCxnSpPr>
        <xdr:cNvPr id="694" name="直線コネクタ 693">
          <a:extLst>
            <a:ext uri="{FF2B5EF4-FFF2-40B4-BE49-F238E27FC236}">
              <a16:creationId xmlns:a16="http://schemas.microsoft.com/office/drawing/2014/main" id="{3CE5941E-1AFC-48E2-B570-465223116579}"/>
            </a:ext>
          </a:extLst>
        </xdr:cNvPr>
        <xdr:cNvCxnSpPr/>
      </xdr:nvCxnSpPr>
      <xdr:spPr>
        <a:xfrm>
          <a:off x="18288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10177</xdr:rowOff>
    </xdr:from>
    <xdr:ext cx="467179" cy="259045"/>
    <xdr:sp macro="" textlink="">
      <xdr:nvSpPr>
        <xdr:cNvPr id="695" name="テキスト ボックス 694">
          <a:extLst>
            <a:ext uri="{FF2B5EF4-FFF2-40B4-BE49-F238E27FC236}">
              <a16:creationId xmlns:a16="http://schemas.microsoft.com/office/drawing/2014/main" id="{2BF438C6-EEE0-40A1-A5F7-AD20CABE33EC}"/>
            </a:ext>
          </a:extLst>
        </xdr:cNvPr>
        <xdr:cNvSpPr txBox="1"/>
      </xdr:nvSpPr>
      <xdr:spPr>
        <a:xfrm>
          <a:off x="17820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6" name="直線コネクタ 695">
          <a:extLst>
            <a:ext uri="{FF2B5EF4-FFF2-40B4-BE49-F238E27FC236}">
              <a16:creationId xmlns:a16="http://schemas.microsoft.com/office/drawing/2014/main" id="{5B3F18A9-C8E2-483B-BACE-E73A45AF36CB}"/>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7" name="テキスト ボックス 696">
          <a:extLst>
            <a:ext uri="{FF2B5EF4-FFF2-40B4-BE49-F238E27FC236}">
              <a16:creationId xmlns:a16="http://schemas.microsoft.com/office/drawing/2014/main" id="{08B9898F-7CA4-47EC-9BBE-F29A0BB9F55C}"/>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8" name="【児童館】&#10;一人当たり面積グラフ枠">
          <a:extLst>
            <a:ext uri="{FF2B5EF4-FFF2-40B4-BE49-F238E27FC236}">
              <a16:creationId xmlns:a16="http://schemas.microsoft.com/office/drawing/2014/main" id="{3DA227AA-497A-4B86-A3F2-D2B64EFE1D7D}"/>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20955</xdr:rowOff>
    </xdr:from>
    <xdr:to>
      <xdr:col>116</xdr:col>
      <xdr:colOff>62864</xdr:colOff>
      <xdr:row>85</xdr:row>
      <xdr:rowOff>83820</xdr:rowOff>
    </xdr:to>
    <xdr:cxnSp macro="">
      <xdr:nvCxnSpPr>
        <xdr:cNvPr id="699" name="直線コネクタ 698">
          <a:extLst>
            <a:ext uri="{FF2B5EF4-FFF2-40B4-BE49-F238E27FC236}">
              <a16:creationId xmlns:a16="http://schemas.microsoft.com/office/drawing/2014/main" id="{3E4641E9-E7B1-4854-ADB1-83CC664D252E}"/>
            </a:ext>
          </a:extLst>
        </xdr:cNvPr>
        <xdr:cNvCxnSpPr/>
      </xdr:nvCxnSpPr>
      <xdr:spPr>
        <a:xfrm flipV="1">
          <a:off x="22160864" y="13394055"/>
          <a:ext cx="0" cy="12630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87647</xdr:rowOff>
    </xdr:from>
    <xdr:ext cx="469744" cy="259045"/>
    <xdr:sp macro="" textlink="">
      <xdr:nvSpPr>
        <xdr:cNvPr id="700" name="【児童館】&#10;一人当たり面積最小値テキスト">
          <a:extLst>
            <a:ext uri="{FF2B5EF4-FFF2-40B4-BE49-F238E27FC236}">
              <a16:creationId xmlns:a16="http://schemas.microsoft.com/office/drawing/2014/main" id="{6A4B122A-3E3B-4090-AF42-E8BB7EC69667}"/>
            </a:ext>
          </a:extLst>
        </xdr:cNvPr>
        <xdr:cNvSpPr txBox="1"/>
      </xdr:nvSpPr>
      <xdr:spPr>
        <a:xfrm>
          <a:off x="22199600" y="14660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83820</xdr:rowOff>
    </xdr:from>
    <xdr:to>
      <xdr:col>116</xdr:col>
      <xdr:colOff>152400</xdr:colOff>
      <xdr:row>85</xdr:row>
      <xdr:rowOff>83820</xdr:rowOff>
    </xdr:to>
    <xdr:cxnSp macro="">
      <xdr:nvCxnSpPr>
        <xdr:cNvPr id="701" name="直線コネクタ 700">
          <a:extLst>
            <a:ext uri="{FF2B5EF4-FFF2-40B4-BE49-F238E27FC236}">
              <a16:creationId xmlns:a16="http://schemas.microsoft.com/office/drawing/2014/main" id="{5A773C00-F0FE-464F-A451-D14FDD4618CE}"/>
            </a:ext>
          </a:extLst>
        </xdr:cNvPr>
        <xdr:cNvCxnSpPr/>
      </xdr:nvCxnSpPr>
      <xdr:spPr>
        <a:xfrm>
          <a:off x="22072600" y="14657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139082</xdr:rowOff>
    </xdr:from>
    <xdr:ext cx="469744" cy="259045"/>
    <xdr:sp macro="" textlink="">
      <xdr:nvSpPr>
        <xdr:cNvPr id="702" name="【児童館】&#10;一人当たり面積最大値テキスト">
          <a:extLst>
            <a:ext uri="{FF2B5EF4-FFF2-40B4-BE49-F238E27FC236}">
              <a16:creationId xmlns:a16="http://schemas.microsoft.com/office/drawing/2014/main" id="{582CAFC5-FCBF-4AE1-9B31-2E55F40EA94E}"/>
            </a:ext>
          </a:extLst>
        </xdr:cNvPr>
        <xdr:cNvSpPr txBox="1"/>
      </xdr:nvSpPr>
      <xdr:spPr>
        <a:xfrm>
          <a:off x="22199600" y="13169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20955</xdr:rowOff>
    </xdr:from>
    <xdr:to>
      <xdr:col>116</xdr:col>
      <xdr:colOff>152400</xdr:colOff>
      <xdr:row>78</xdr:row>
      <xdr:rowOff>20955</xdr:rowOff>
    </xdr:to>
    <xdr:cxnSp macro="">
      <xdr:nvCxnSpPr>
        <xdr:cNvPr id="703" name="直線コネクタ 702">
          <a:extLst>
            <a:ext uri="{FF2B5EF4-FFF2-40B4-BE49-F238E27FC236}">
              <a16:creationId xmlns:a16="http://schemas.microsoft.com/office/drawing/2014/main" id="{AEE279F1-70BA-468A-A9DE-A085C0F97AAB}"/>
            </a:ext>
          </a:extLst>
        </xdr:cNvPr>
        <xdr:cNvCxnSpPr/>
      </xdr:nvCxnSpPr>
      <xdr:spPr>
        <a:xfrm>
          <a:off x="22072600" y="133940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10177</xdr:rowOff>
    </xdr:from>
    <xdr:ext cx="469744" cy="259045"/>
    <xdr:sp macro="" textlink="">
      <xdr:nvSpPr>
        <xdr:cNvPr id="704" name="【児童館】&#10;一人当たり面積平均値テキスト">
          <a:extLst>
            <a:ext uri="{FF2B5EF4-FFF2-40B4-BE49-F238E27FC236}">
              <a16:creationId xmlns:a16="http://schemas.microsoft.com/office/drawing/2014/main" id="{978EC2A1-1387-43E6-BD09-DFD9147D72E0}"/>
            </a:ext>
          </a:extLst>
        </xdr:cNvPr>
        <xdr:cNvSpPr txBox="1"/>
      </xdr:nvSpPr>
      <xdr:spPr>
        <a:xfrm>
          <a:off x="22199600" y="14240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158750</xdr:rowOff>
    </xdr:from>
    <xdr:to>
      <xdr:col>116</xdr:col>
      <xdr:colOff>114300</xdr:colOff>
      <xdr:row>84</xdr:row>
      <xdr:rowOff>88900</xdr:rowOff>
    </xdr:to>
    <xdr:sp macro="" textlink="">
      <xdr:nvSpPr>
        <xdr:cNvPr id="705" name="フローチャート: 判断 704">
          <a:extLst>
            <a:ext uri="{FF2B5EF4-FFF2-40B4-BE49-F238E27FC236}">
              <a16:creationId xmlns:a16="http://schemas.microsoft.com/office/drawing/2014/main" id="{A09A1AB4-D1A1-49DC-923C-44325BAB7488}"/>
            </a:ext>
          </a:extLst>
        </xdr:cNvPr>
        <xdr:cNvSpPr/>
      </xdr:nvSpPr>
      <xdr:spPr>
        <a:xfrm>
          <a:off x="221107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158750</xdr:rowOff>
    </xdr:from>
    <xdr:to>
      <xdr:col>112</xdr:col>
      <xdr:colOff>38100</xdr:colOff>
      <xdr:row>84</xdr:row>
      <xdr:rowOff>88900</xdr:rowOff>
    </xdr:to>
    <xdr:sp macro="" textlink="">
      <xdr:nvSpPr>
        <xdr:cNvPr id="706" name="フローチャート: 判断 705">
          <a:extLst>
            <a:ext uri="{FF2B5EF4-FFF2-40B4-BE49-F238E27FC236}">
              <a16:creationId xmlns:a16="http://schemas.microsoft.com/office/drawing/2014/main" id="{76ECF269-AA87-466A-9313-84569131D581}"/>
            </a:ext>
          </a:extLst>
        </xdr:cNvPr>
        <xdr:cNvSpPr/>
      </xdr:nvSpPr>
      <xdr:spPr>
        <a:xfrm>
          <a:off x="212725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4445</xdr:rowOff>
    </xdr:from>
    <xdr:to>
      <xdr:col>107</xdr:col>
      <xdr:colOff>101600</xdr:colOff>
      <xdr:row>84</xdr:row>
      <xdr:rowOff>106045</xdr:rowOff>
    </xdr:to>
    <xdr:sp macro="" textlink="">
      <xdr:nvSpPr>
        <xdr:cNvPr id="707" name="フローチャート: 判断 706">
          <a:extLst>
            <a:ext uri="{FF2B5EF4-FFF2-40B4-BE49-F238E27FC236}">
              <a16:creationId xmlns:a16="http://schemas.microsoft.com/office/drawing/2014/main" id="{5B0F4F33-D517-488A-BC4C-8841296E297C}"/>
            </a:ext>
          </a:extLst>
        </xdr:cNvPr>
        <xdr:cNvSpPr/>
      </xdr:nvSpPr>
      <xdr:spPr>
        <a:xfrm>
          <a:off x="20383500" y="14406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4445</xdr:rowOff>
    </xdr:from>
    <xdr:to>
      <xdr:col>102</xdr:col>
      <xdr:colOff>165100</xdr:colOff>
      <xdr:row>84</xdr:row>
      <xdr:rowOff>106045</xdr:rowOff>
    </xdr:to>
    <xdr:sp macro="" textlink="">
      <xdr:nvSpPr>
        <xdr:cNvPr id="708" name="フローチャート: 判断 707">
          <a:extLst>
            <a:ext uri="{FF2B5EF4-FFF2-40B4-BE49-F238E27FC236}">
              <a16:creationId xmlns:a16="http://schemas.microsoft.com/office/drawing/2014/main" id="{6124C932-C32E-43CC-9BD0-8BFE63C311E4}"/>
            </a:ext>
          </a:extLst>
        </xdr:cNvPr>
        <xdr:cNvSpPr/>
      </xdr:nvSpPr>
      <xdr:spPr>
        <a:xfrm>
          <a:off x="19494500" y="14406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38736</xdr:rowOff>
    </xdr:from>
    <xdr:to>
      <xdr:col>98</xdr:col>
      <xdr:colOff>38100</xdr:colOff>
      <xdr:row>84</xdr:row>
      <xdr:rowOff>140336</xdr:rowOff>
    </xdr:to>
    <xdr:sp macro="" textlink="">
      <xdr:nvSpPr>
        <xdr:cNvPr id="709" name="フローチャート: 判断 708">
          <a:extLst>
            <a:ext uri="{FF2B5EF4-FFF2-40B4-BE49-F238E27FC236}">
              <a16:creationId xmlns:a16="http://schemas.microsoft.com/office/drawing/2014/main" id="{5476CEFA-AAB8-4849-B007-644DD464BAA1}"/>
            </a:ext>
          </a:extLst>
        </xdr:cNvPr>
        <xdr:cNvSpPr/>
      </xdr:nvSpPr>
      <xdr:spPr>
        <a:xfrm>
          <a:off x="18605500" y="14440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F5C336C3-EFFA-4DB9-865F-D62184973F3F}"/>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A70377B3-EDFD-4A6E-8296-67B78CF8DD45}"/>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8A850BE3-D1F2-4174-84D9-D10BA399A28D}"/>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F53F507D-37DB-4E87-B407-7160C4F7A29D}"/>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DE97F6FA-F0E5-45FA-ABB5-F0F0EC9A7289}"/>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118745</xdr:rowOff>
    </xdr:from>
    <xdr:to>
      <xdr:col>116</xdr:col>
      <xdr:colOff>114300</xdr:colOff>
      <xdr:row>85</xdr:row>
      <xdr:rowOff>48895</xdr:rowOff>
    </xdr:to>
    <xdr:sp macro="" textlink="">
      <xdr:nvSpPr>
        <xdr:cNvPr id="715" name="楕円 714">
          <a:extLst>
            <a:ext uri="{FF2B5EF4-FFF2-40B4-BE49-F238E27FC236}">
              <a16:creationId xmlns:a16="http://schemas.microsoft.com/office/drawing/2014/main" id="{2D67BB1D-7C0E-468B-97FE-5488BEC3693D}"/>
            </a:ext>
          </a:extLst>
        </xdr:cNvPr>
        <xdr:cNvSpPr/>
      </xdr:nvSpPr>
      <xdr:spPr>
        <a:xfrm>
          <a:off x="22110700" y="14520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33672</xdr:rowOff>
    </xdr:from>
    <xdr:ext cx="469744" cy="259045"/>
    <xdr:sp macro="" textlink="">
      <xdr:nvSpPr>
        <xdr:cNvPr id="716" name="【児童館】&#10;一人当たり面積該当値テキスト">
          <a:extLst>
            <a:ext uri="{FF2B5EF4-FFF2-40B4-BE49-F238E27FC236}">
              <a16:creationId xmlns:a16="http://schemas.microsoft.com/office/drawing/2014/main" id="{C7144CC9-7EF4-403E-9E6D-0331C982CFFC}"/>
            </a:ext>
          </a:extLst>
        </xdr:cNvPr>
        <xdr:cNvSpPr txBox="1"/>
      </xdr:nvSpPr>
      <xdr:spPr>
        <a:xfrm>
          <a:off x="22199600" y="14435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118745</xdr:rowOff>
    </xdr:from>
    <xdr:to>
      <xdr:col>112</xdr:col>
      <xdr:colOff>38100</xdr:colOff>
      <xdr:row>85</xdr:row>
      <xdr:rowOff>48895</xdr:rowOff>
    </xdr:to>
    <xdr:sp macro="" textlink="">
      <xdr:nvSpPr>
        <xdr:cNvPr id="717" name="楕円 716">
          <a:extLst>
            <a:ext uri="{FF2B5EF4-FFF2-40B4-BE49-F238E27FC236}">
              <a16:creationId xmlns:a16="http://schemas.microsoft.com/office/drawing/2014/main" id="{13A6AC49-176E-4AEE-9E1D-01AF83AD4C15}"/>
            </a:ext>
          </a:extLst>
        </xdr:cNvPr>
        <xdr:cNvSpPr/>
      </xdr:nvSpPr>
      <xdr:spPr>
        <a:xfrm>
          <a:off x="21272500" y="14520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169545</xdr:rowOff>
    </xdr:from>
    <xdr:to>
      <xdr:col>116</xdr:col>
      <xdr:colOff>63500</xdr:colOff>
      <xdr:row>84</xdr:row>
      <xdr:rowOff>169545</xdr:rowOff>
    </xdr:to>
    <xdr:cxnSp macro="">
      <xdr:nvCxnSpPr>
        <xdr:cNvPr id="718" name="直線コネクタ 717">
          <a:extLst>
            <a:ext uri="{FF2B5EF4-FFF2-40B4-BE49-F238E27FC236}">
              <a16:creationId xmlns:a16="http://schemas.microsoft.com/office/drawing/2014/main" id="{E4D9C23C-0BA3-4E1E-AC0F-00FF63E89639}"/>
            </a:ext>
          </a:extLst>
        </xdr:cNvPr>
        <xdr:cNvCxnSpPr/>
      </xdr:nvCxnSpPr>
      <xdr:spPr>
        <a:xfrm>
          <a:off x="21323300" y="1457134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118745</xdr:rowOff>
    </xdr:from>
    <xdr:to>
      <xdr:col>107</xdr:col>
      <xdr:colOff>101600</xdr:colOff>
      <xdr:row>85</xdr:row>
      <xdr:rowOff>48895</xdr:rowOff>
    </xdr:to>
    <xdr:sp macro="" textlink="">
      <xdr:nvSpPr>
        <xdr:cNvPr id="719" name="楕円 718">
          <a:extLst>
            <a:ext uri="{FF2B5EF4-FFF2-40B4-BE49-F238E27FC236}">
              <a16:creationId xmlns:a16="http://schemas.microsoft.com/office/drawing/2014/main" id="{8077DD75-D0AF-4338-8A42-3CD9A4082B24}"/>
            </a:ext>
          </a:extLst>
        </xdr:cNvPr>
        <xdr:cNvSpPr/>
      </xdr:nvSpPr>
      <xdr:spPr>
        <a:xfrm>
          <a:off x="20383500" y="14520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169545</xdr:rowOff>
    </xdr:from>
    <xdr:to>
      <xdr:col>111</xdr:col>
      <xdr:colOff>177800</xdr:colOff>
      <xdr:row>84</xdr:row>
      <xdr:rowOff>169545</xdr:rowOff>
    </xdr:to>
    <xdr:cxnSp macro="">
      <xdr:nvCxnSpPr>
        <xdr:cNvPr id="720" name="直線コネクタ 719">
          <a:extLst>
            <a:ext uri="{FF2B5EF4-FFF2-40B4-BE49-F238E27FC236}">
              <a16:creationId xmlns:a16="http://schemas.microsoft.com/office/drawing/2014/main" id="{D8263ED2-EDF0-456A-ABDD-14C365355689}"/>
            </a:ext>
          </a:extLst>
        </xdr:cNvPr>
        <xdr:cNvCxnSpPr/>
      </xdr:nvCxnSpPr>
      <xdr:spPr>
        <a:xfrm>
          <a:off x="20434300" y="1457134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118745</xdr:rowOff>
    </xdr:from>
    <xdr:to>
      <xdr:col>102</xdr:col>
      <xdr:colOff>165100</xdr:colOff>
      <xdr:row>85</xdr:row>
      <xdr:rowOff>48895</xdr:rowOff>
    </xdr:to>
    <xdr:sp macro="" textlink="">
      <xdr:nvSpPr>
        <xdr:cNvPr id="721" name="楕円 720">
          <a:extLst>
            <a:ext uri="{FF2B5EF4-FFF2-40B4-BE49-F238E27FC236}">
              <a16:creationId xmlns:a16="http://schemas.microsoft.com/office/drawing/2014/main" id="{0EE1B25F-7C19-4E70-A2D6-29DB6F5BBF8F}"/>
            </a:ext>
          </a:extLst>
        </xdr:cNvPr>
        <xdr:cNvSpPr/>
      </xdr:nvSpPr>
      <xdr:spPr>
        <a:xfrm>
          <a:off x="19494500" y="14520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169545</xdr:rowOff>
    </xdr:from>
    <xdr:to>
      <xdr:col>107</xdr:col>
      <xdr:colOff>50800</xdr:colOff>
      <xdr:row>84</xdr:row>
      <xdr:rowOff>169545</xdr:rowOff>
    </xdr:to>
    <xdr:cxnSp macro="">
      <xdr:nvCxnSpPr>
        <xdr:cNvPr id="722" name="直線コネクタ 721">
          <a:extLst>
            <a:ext uri="{FF2B5EF4-FFF2-40B4-BE49-F238E27FC236}">
              <a16:creationId xmlns:a16="http://schemas.microsoft.com/office/drawing/2014/main" id="{DA423038-4012-4456-A60B-D267F2DECB4D}"/>
            </a:ext>
          </a:extLst>
        </xdr:cNvPr>
        <xdr:cNvCxnSpPr/>
      </xdr:nvCxnSpPr>
      <xdr:spPr>
        <a:xfrm>
          <a:off x="19545300" y="1457134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118745</xdr:rowOff>
    </xdr:from>
    <xdr:to>
      <xdr:col>98</xdr:col>
      <xdr:colOff>38100</xdr:colOff>
      <xdr:row>85</xdr:row>
      <xdr:rowOff>48895</xdr:rowOff>
    </xdr:to>
    <xdr:sp macro="" textlink="">
      <xdr:nvSpPr>
        <xdr:cNvPr id="723" name="楕円 722">
          <a:extLst>
            <a:ext uri="{FF2B5EF4-FFF2-40B4-BE49-F238E27FC236}">
              <a16:creationId xmlns:a16="http://schemas.microsoft.com/office/drawing/2014/main" id="{83857835-5D37-4D24-A638-1215B0DD572E}"/>
            </a:ext>
          </a:extLst>
        </xdr:cNvPr>
        <xdr:cNvSpPr/>
      </xdr:nvSpPr>
      <xdr:spPr>
        <a:xfrm>
          <a:off x="18605500" y="14520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169545</xdr:rowOff>
    </xdr:from>
    <xdr:to>
      <xdr:col>102</xdr:col>
      <xdr:colOff>114300</xdr:colOff>
      <xdr:row>84</xdr:row>
      <xdr:rowOff>169545</xdr:rowOff>
    </xdr:to>
    <xdr:cxnSp macro="">
      <xdr:nvCxnSpPr>
        <xdr:cNvPr id="724" name="直線コネクタ 723">
          <a:extLst>
            <a:ext uri="{FF2B5EF4-FFF2-40B4-BE49-F238E27FC236}">
              <a16:creationId xmlns:a16="http://schemas.microsoft.com/office/drawing/2014/main" id="{B01809AE-89F5-4265-9F30-69C1A0692BA9}"/>
            </a:ext>
          </a:extLst>
        </xdr:cNvPr>
        <xdr:cNvCxnSpPr/>
      </xdr:nvCxnSpPr>
      <xdr:spPr>
        <a:xfrm>
          <a:off x="18656300" y="1457134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105427</xdr:rowOff>
    </xdr:from>
    <xdr:ext cx="469744" cy="259045"/>
    <xdr:sp macro="" textlink="">
      <xdr:nvSpPr>
        <xdr:cNvPr id="725" name="n_1aveValue【児童館】&#10;一人当たり面積">
          <a:extLst>
            <a:ext uri="{FF2B5EF4-FFF2-40B4-BE49-F238E27FC236}">
              <a16:creationId xmlns:a16="http://schemas.microsoft.com/office/drawing/2014/main" id="{84BE7B65-F508-4609-8981-5F9EA295573A}"/>
            </a:ext>
          </a:extLst>
        </xdr:cNvPr>
        <xdr:cNvSpPr txBox="1"/>
      </xdr:nvSpPr>
      <xdr:spPr>
        <a:xfrm>
          <a:off x="21075727" y="1416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122572</xdr:rowOff>
    </xdr:from>
    <xdr:ext cx="469744" cy="259045"/>
    <xdr:sp macro="" textlink="">
      <xdr:nvSpPr>
        <xdr:cNvPr id="726" name="n_2aveValue【児童館】&#10;一人当たり面積">
          <a:extLst>
            <a:ext uri="{FF2B5EF4-FFF2-40B4-BE49-F238E27FC236}">
              <a16:creationId xmlns:a16="http://schemas.microsoft.com/office/drawing/2014/main" id="{4F0B1C43-F94C-415F-9948-769C4600B1E8}"/>
            </a:ext>
          </a:extLst>
        </xdr:cNvPr>
        <xdr:cNvSpPr txBox="1"/>
      </xdr:nvSpPr>
      <xdr:spPr>
        <a:xfrm>
          <a:off x="20199427" y="14181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122572</xdr:rowOff>
    </xdr:from>
    <xdr:ext cx="469744" cy="259045"/>
    <xdr:sp macro="" textlink="">
      <xdr:nvSpPr>
        <xdr:cNvPr id="727" name="n_3aveValue【児童館】&#10;一人当たり面積">
          <a:extLst>
            <a:ext uri="{FF2B5EF4-FFF2-40B4-BE49-F238E27FC236}">
              <a16:creationId xmlns:a16="http://schemas.microsoft.com/office/drawing/2014/main" id="{EA65585A-8FE8-4878-87D3-E1F37519EA3B}"/>
            </a:ext>
          </a:extLst>
        </xdr:cNvPr>
        <xdr:cNvSpPr txBox="1"/>
      </xdr:nvSpPr>
      <xdr:spPr>
        <a:xfrm>
          <a:off x="19310427" y="14181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156863</xdr:rowOff>
    </xdr:from>
    <xdr:ext cx="469744" cy="259045"/>
    <xdr:sp macro="" textlink="">
      <xdr:nvSpPr>
        <xdr:cNvPr id="728" name="n_4aveValue【児童館】&#10;一人当たり面積">
          <a:extLst>
            <a:ext uri="{FF2B5EF4-FFF2-40B4-BE49-F238E27FC236}">
              <a16:creationId xmlns:a16="http://schemas.microsoft.com/office/drawing/2014/main" id="{E52449A7-E62D-4F11-9BB4-6249058CFBA4}"/>
            </a:ext>
          </a:extLst>
        </xdr:cNvPr>
        <xdr:cNvSpPr txBox="1"/>
      </xdr:nvSpPr>
      <xdr:spPr>
        <a:xfrm>
          <a:off x="18421427" y="14215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40022</xdr:rowOff>
    </xdr:from>
    <xdr:ext cx="469744" cy="259045"/>
    <xdr:sp macro="" textlink="">
      <xdr:nvSpPr>
        <xdr:cNvPr id="729" name="n_1mainValue【児童館】&#10;一人当たり面積">
          <a:extLst>
            <a:ext uri="{FF2B5EF4-FFF2-40B4-BE49-F238E27FC236}">
              <a16:creationId xmlns:a16="http://schemas.microsoft.com/office/drawing/2014/main" id="{F054D2AF-F089-487C-A5C6-1DD123EA6166}"/>
            </a:ext>
          </a:extLst>
        </xdr:cNvPr>
        <xdr:cNvSpPr txBox="1"/>
      </xdr:nvSpPr>
      <xdr:spPr>
        <a:xfrm>
          <a:off x="21075727" y="14613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40022</xdr:rowOff>
    </xdr:from>
    <xdr:ext cx="469744" cy="259045"/>
    <xdr:sp macro="" textlink="">
      <xdr:nvSpPr>
        <xdr:cNvPr id="730" name="n_2mainValue【児童館】&#10;一人当たり面積">
          <a:extLst>
            <a:ext uri="{FF2B5EF4-FFF2-40B4-BE49-F238E27FC236}">
              <a16:creationId xmlns:a16="http://schemas.microsoft.com/office/drawing/2014/main" id="{04579C2B-E572-414A-886B-E240CFC3AA69}"/>
            </a:ext>
          </a:extLst>
        </xdr:cNvPr>
        <xdr:cNvSpPr txBox="1"/>
      </xdr:nvSpPr>
      <xdr:spPr>
        <a:xfrm>
          <a:off x="20199427" y="14613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40022</xdr:rowOff>
    </xdr:from>
    <xdr:ext cx="469744" cy="259045"/>
    <xdr:sp macro="" textlink="">
      <xdr:nvSpPr>
        <xdr:cNvPr id="731" name="n_3mainValue【児童館】&#10;一人当たり面積">
          <a:extLst>
            <a:ext uri="{FF2B5EF4-FFF2-40B4-BE49-F238E27FC236}">
              <a16:creationId xmlns:a16="http://schemas.microsoft.com/office/drawing/2014/main" id="{ABD50221-5C0A-47F6-9CCF-36BDB470D2EF}"/>
            </a:ext>
          </a:extLst>
        </xdr:cNvPr>
        <xdr:cNvSpPr txBox="1"/>
      </xdr:nvSpPr>
      <xdr:spPr>
        <a:xfrm>
          <a:off x="19310427" y="14613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40022</xdr:rowOff>
    </xdr:from>
    <xdr:ext cx="469744" cy="259045"/>
    <xdr:sp macro="" textlink="">
      <xdr:nvSpPr>
        <xdr:cNvPr id="732" name="n_4mainValue【児童館】&#10;一人当たり面積">
          <a:extLst>
            <a:ext uri="{FF2B5EF4-FFF2-40B4-BE49-F238E27FC236}">
              <a16:creationId xmlns:a16="http://schemas.microsoft.com/office/drawing/2014/main" id="{E40FD960-948A-4E56-A70C-9BD87F29187F}"/>
            </a:ext>
          </a:extLst>
        </xdr:cNvPr>
        <xdr:cNvSpPr txBox="1"/>
      </xdr:nvSpPr>
      <xdr:spPr>
        <a:xfrm>
          <a:off x="18421427" y="14613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3" name="正方形/長方形 732">
          <a:extLst>
            <a:ext uri="{FF2B5EF4-FFF2-40B4-BE49-F238E27FC236}">
              <a16:creationId xmlns:a16="http://schemas.microsoft.com/office/drawing/2014/main" id="{E1DFFC8E-1E88-4386-8B94-8A7BE1AF5CA3}"/>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4" name="正方形/長方形 733">
          <a:extLst>
            <a:ext uri="{FF2B5EF4-FFF2-40B4-BE49-F238E27FC236}">
              <a16:creationId xmlns:a16="http://schemas.microsoft.com/office/drawing/2014/main" id="{F9FE61F1-6ADD-493A-9B25-D133D881EB0D}"/>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5" name="正方形/長方形 734">
          <a:extLst>
            <a:ext uri="{FF2B5EF4-FFF2-40B4-BE49-F238E27FC236}">
              <a16:creationId xmlns:a16="http://schemas.microsoft.com/office/drawing/2014/main" id="{A4E80C3C-3C41-478F-8FA0-028656076C2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6" name="正方形/長方形 735">
          <a:extLst>
            <a:ext uri="{FF2B5EF4-FFF2-40B4-BE49-F238E27FC236}">
              <a16:creationId xmlns:a16="http://schemas.microsoft.com/office/drawing/2014/main" id="{610341E8-35B2-4783-94FB-9F51884697E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7" name="正方形/長方形 736">
          <a:extLst>
            <a:ext uri="{FF2B5EF4-FFF2-40B4-BE49-F238E27FC236}">
              <a16:creationId xmlns:a16="http://schemas.microsoft.com/office/drawing/2014/main" id="{6BCB87B5-7E9B-4F58-9102-6298B61CC915}"/>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8" name="正方形/長方形 737">
          <a:extLst>
            <a:ext uri="{FF2B5EF4-FFF2-40B4-BE49-F238E27FC236}">
              <a16:creationId xmlns:a16="http://schemas.microsoft.com/office/drawing/2014/main" id="{211DE6F8-0632-41E5-97C8-424F29F7A432}"/>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9" name="正方形/長方形 738">
          <a:extLst>
            <a:ext uri="{FF2B5EF4-FFF2-40B4-BE49-F238E27FC236}">
              <a16:creationId xmlns:a16="http://schemas.microsoft.com/office/drawing/2014/main" id="{1CB51F08-E633-4C60-8B5C-4290713107E7}"/>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0" name="正方形/長方形 739">
          <a:extLst>
            <a:ext uri="{FF2B5EF4-FFF2-40B4-BE49-F238E27FC236}">
              <a16:creationId xmlns:a16="http://schemas.microsoft.com/office/drawing/2014/main" id="{A6320621-B023-45B5-8BC3-B5D06A8E2979}"/>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1" name="テキスト ボックス 740">
          <a:extLst>
            <a:ext uri="{FF2B5EF4-FFF2-40B4-BE49-F238E27FC236}">
              <a16:creationId xmlns:a16="http://schemas.microsoft.com/office/drawing/2014/main" id="{EB4999EA-2640-438D-9C21-C9EE244FD5FD}"/>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2" name="直線コネクタ 741">
          <a:extLst>
            <a:ext uri="{FF2B5EF4-FFF2-40B4-BE49-F238E27FC236}">
              <a16:creationId xmlns:a16="http://schemas.microsoft.com/office/drawing/2014/main" id="{439514CD-1B42-4989-A13E-E3BC7560490B}"/>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3" name="テキスト ボックス 742">
          <a:extLst>
            <a:ext uri="{FF2B5EF4-FFF2-40B4-BE49-F238E27FC236}">
              <a16:creationId xmlns:a16="http://schemas.microsoft.com/office/drawing/2014/main" id="{0DB71490-7F99-496D-8B94-2959C7D5513D}"/>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744" name="直線コネクタ 743">
          <a:extLst>
            <a:ext uri="{FF2B5EF4-FFF2-40B4-BE49-F238E27FC236}">
              <a16:creationId xmlns:a16="http://schemas.microsoft.com/office/drawing/2014/main" id="{95AB35BA-AD89-4EFF-84CB-ABE8D75E3503}"/>
            </a:ext>
          </a:extLst>
        </xdr:cNvPr>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745" name="テキスト ボックス 744">
          <a:extLst>
            <a:ext uri="{FF2B5EF4-FFF2-40B4-BE49-F238E27FC236}">
              <a16:creationId xmlns:a16="http://schemas.microsoft.com/office/drawing/2014/main" id="{85496A96-83C6-40CB-9B67-249F1DDF395F}"/>
            </a:ext>
          </a:extLst>
        </xdr:cNvPr>
        <xdr:cNvSpPr txBox="1"/>
      </xdr:nvSpPr>
      <xdr:spPr>
        <a:xfrm>
          <a:off x="11978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746" name="直線コネクタ 745">
          <a:extLst>
            <a:ext uri="{FF2B5EF4-FFF2-40B4-BE49-F238E27FC236}">
              <a16:creationId xmlns:a16="http://schemas.microsoft.com/office/drawing/2014/main" id="{4C5434B3-C356-4D47-A854-8051F6EEEA30}"/>
            </a:ext>
          </a:extLst>
        </xdr:cNvPr>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747" name="テキスト ボックス 746">
          <a:extLst>
            <a:ext uri="{FF2B5EF4-FFF2-40B4-BE49-F238E27FC236}">
              <a16:creationId xmlns:a16="http://schemas.microsoft.com/office/drawing/2014/main" id="{81B66DF9-2743-48E6-8F57-52E89BAD53E4}"/>
            </a:ext>
          </a:extLst>
        </xdr:cNvPr>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748" name="直線コネクタ 747">
          <a:extLst>
            <a:ext uri="{FF2B5EF4-FFF2-40B4-BE49-F238E27FC236}">
              <a16:creationId xmlns:a16="http://schemas.microsoft.com/office/drawing/2014/main" id="{0B1AD81C-3D58-4153-A6F0-D43F91EB4DA9}"/>
            </a:ext>
          </a:extLst>
        </xdr:cNvPr>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749" name="テキスト ボックス 748">
          <a:extLst>
            <a:ext uri="{FF2B5EF4-FFF2-40B4-BE49-F238E27FC236}">
              <a16:creationId xmlns:a16="http://schemas.microsoft.com/office/drawing/2014/main" id="{13A4F3B5-EA7A-4B0B-B205-B581165AAD9D}"/>
            </a:ext>
          </a:extLst>
        </xdr:cNvPr>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750" name="直線コネクタ 749">
          <a:extLst>
            <a:ext uri="{FF2B5EF4-FFF2-40B4-BE49-F238E27FC236}">
              <a16:creationId xmlns:a16="http://schemas.microsoft.com/office/drawing/2014/main" id="{A0D292AA-E584-448B-A6BC-0712C3A9B1C1}"/>
            </a:ext>
          </a:extLst>
        </xdr:cNvPr>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751" name="テキスト ボックス 750">
          <a:extLst>
            <a:ext uri="{FF2B5EF4-FFF2-40B4-BE49-F238E27FC236}">
              <a16:creationId xmlns:a16="http://schemas.microsoft.com/office/drawing/2014/main" id="{B158D628-CB1A-4C1D-B2DD-61AD9179764D}"/>
            </a:ext>
          </a:extLst>
        </xdr:cNvPr>
        <xdr:cNvSpPr txBox="1"/>
      </xdr:nvSpPr>
      <xdr:spPr>
        <a:xfrm>
          <a:off x="12042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2" name="直線コネクタ 751">
          <a:extLst>
            <a:ext uri="{FF2B5EF4-FFF2-40B4-BE49-F238E27FC236}">
              <a16:creationId xmlns:a16="http://schemas.microsoft.com/office/drawing/2014/main" id="{8F55DB98-6038-4D73-B008-0C0C3290E485}"/>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753" name="テキスト ボックス 752">
          <a:extLst>
            <a:ext uri="{FF2B5EF4-FFF2-40B4-BE49-F238E27FC236}">
              <a16:creationId xmlns:a16="http://schemas.microsoft.com/office/drawing/2014/main" id="{D7894C34-A87F-42C1-B938-4B5A08DE1847}"/>
            </a:ext>
          </a:extLst>
        </xdr:cNvPr>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4" name="【公民館】&#10;有形固定資産減価償却率グラフ枠">
          <a:extLst>
            <a:ext uri="{FF2B5EF4-FFF2-40B4-BE49-F238E27FC236}">
              <a16:creationId xmlns:a16="http://schemas.microsoft.com/office/drawing/2014/main" id="{522D5E1B-949B-4C79-ACB2-7D5508B6EA1B}"/>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9906</xdr:rowOff>
    </xdr:from>
    <xdr:to>
      <xdr:col>85</xdr:col>
      <xdr:colOff>126364</xdr:colOff>
      <xdr:row>108</xdr:row>
      <xdr:rowOff>51054</xdr:rowOff>
    </xdr:to>
    <xdr:cxnSp macro="">
      <xdr:nvCxnSpPr>
        <xdr:cNvPr id="755" name="直線コネクタ 754">
          <a:extLst>
            <a:ext uri="{FF2B5EF4-FFF2-40B4-BE49-F238E27FC236}">
              <a16:creationId xmlns:a16="http://schemas.microsoft.com/office/drawing/2014/main" id="{01E8C244-D287-4800-868D-863EA1C10A12}"/>
            </a:ext>
          </a:extLst>
        </xdr:cNvPr>
        <xdr:cNvCxnSpPr/>
      </xdr:nvCxnSpPr>
      <xdr:spPr>
        <a:xfrm flipV="1">
          <a:off x="16318864" y="17154906"/>
          <a:ext cx="0" cy="1412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54881</xdr:rowOff>
    </xdr:from>
    <xdr:ext cx="405111" cy="259045"/>
    <xdr:sp macro="" textlink="">
      <xdr:nvSpPr>
        <xdr:cNvPr id="756" name="【公民館】&#10;有形固定資産減価償却率最小値テキスト">
          <a:extLst>
            <a:ext uri="{FF2B5EF4-FFF2-40B4-BE49-F238E27FC236}">
              <a16:creationId xmlns:a16="http://schemas.microsoft.com/office/drawing/2014/main" id="{13C85ECD-9EFD-483C-9A59-7FD4F243616B}"/>
            </a:ext>
          </a:extLst>
        </xdr:cNvPr>
        <xdr:cNvSpPr txBox="1"/>
      </xdr:nvSpPr>
      <xdr:spPr>
        <a:xfrm>
          <a:off x="16357600" y="185714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51054</xdr:rowOff>
    </xdr:from>
    <xdr:to>
      <xdr:col>86</xdr:col>
      <xdr:colOff>25400</xdr:colOff>
      <xdr:row>108</xdr:row>
      <xdr:rowOff>51054</xdr:rowOff>
    </xdr:to>
    <xdr:cxnSp macro="">
      <xdr:nvCxnSpPr>
        <xdr:cNvPr id="757" name="直線コネクタ 756">
          <a:extLst>
            <a:ext uri="{FF2B5EF4-FFF2-40B4-BE49-F238E27FC236}">
              <a16:creationId xmlns:a16="http://schemas.microsoft.com/office/drawing/2014/main" id="{EACA2DB4-9F6A-43F0-A391-9FE21DA57207}"/>
            </a:ext>
          </a:extLst>
        </xdr:cNvPr>
        <xdr:cNvCxnSpPr/>
      </xdr:nvCxnSpPr>
      <xdr:spPr>
        <a:xfrm>
          <a:off x="16230600" y="185676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128033</xdr:rowOff>
    </xdr:from>
    <xdr:ext cx="405111" cy="259045"/>
    <xdr:sp macro="" textlink="">
      <xdr:nvSpPr>
        <xdr:cNvPr id="758" name="【公民館】&#10;有形固定資産減価償却率最大値テキスト">
          <a:extLst>
            <a:ext uri="{FF2B5EF4-FFF2-40B4-BE49-F238E27FC236}">
              <a16:creationId xmlns:a16="http://schemas.microsoft.com/office/drawing/2014/main" id="{68FDBC1E-39EB-4A1B-9733-7EE4F8D93BFC}"/>
            </a:ext>
          </a:extLst>
        </xdr:cNvPr>
        <xdr:cNvSpPr txBox="1"/>
      </xdr:nvSpPr>
      <xdr:spPr>
        <a:xfrm>
          <a:off x="16357600" y="16930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9906</xdr:rowOff>
    </xdr:from>
    <xdr:to>
      <xdr:col>86</xdr:col>
      <xdr:colOff>25400</xdr:colOff>
      <xdr:row>100</xdr:row>
      <xdr:rowOff>9906</xdr:rowOff>
    </xdr:to>
    <xdr:cxnSp macro="">
      <xdr:nvCxnSpPr>
        <xdr:cNvPr id="759" name="直線コネクタ 758">
          <a:extLst>
            <a:ext uri="{FF2B5EF4-FFF2-40B4-BE49-F238E27FC236}">
              <a16:creationId xmlns:a16="http://schemas.microsoft.com/office/drawing/2014/main" id="{0376ABF5-1C21-4A70-AA65-C47A5722DFF1}"/>
            </a:ext>
          </a:extLst>
        </xdr:cNvPr>
        <xdr:cNvCxnSpPr/>
      </xdr:nvCxnSpPr>
      <xdr:spPr>
        <a:xfrm>
          <a:off x="16230600" y="17154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159275</xdr:rowOff>
    </xdr:from>
    <xdr:ext cx="405111" cy="259045"/>
    <xdr:sp macro="" textlink="">
      <xdr:nvSpPr>
        <xdr:cNvPr id="760" name="【公民館】&#10;有形固定資産減価償却率平均値テキスト">
          <a:extLst>
            <a:ext uri="{FF2B5EF4-FFF2-40B4-BE49-F238E27FC236}">
              <a16:creationId xmlns:a16="http://schemas.microsoft.com/office/drawing/2014/main" id="{553B6C27-74D6-4B4E-8D8E-BDDCDB51AFBE}"/>
            </a:ext>
          </a:extLst>
        </xdr:cNvPr>
        <xdr:cNvSpPr txBox="1"/>
      </xdr:nvSpPr>
      <xdr:spPr>
        <a:xfrm>
          <a:off x="16357600" y="178186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9398</xdr:rowOff>
    </xdr:from>
    <xdr:to>
      <xdr:col>85</xdr:col>
      <xdr:colOff>177800</xdr:colOff>
      <xdr:row>104</xdr:row>
      <xdr:rowOff>110998</xdr:rowOff>
    </xdr:to>
    <xdr:sp macro="" textlink="">
      <xdr:nvSpPr>
        <xdr:cNvPr id="761" name="フローチャート: 判断 760">
          <a:extLst>
            <a:ext uri="{FF2B5EF4-FFF2-40B4-BE49-F238E27FC236}">
              <a16:creationId xmlns:a16="http://schemas.microsoft.com/office/drawing/2014/main" id="{53658D5B-76D0-4B01-A6A5-49D5CAA7A8CA}"/>
            </a:ext>
          </a:extLst>
        </xdr:cNvPr>
        <xdr:cNvSpPr/>
      </xdr:nvSpPr>
      <xdr:spPr>
        <a:xfrm>
          <a:off x="16268700" y="17840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169418</xdr:rowOff>
    </xdr:from>
    <xdr:to>
      <xdr:col>81</xdr:col>
      <xdr:colOff>101600</xdr:colOff>
      <xdr:row>104</xdr:row>
      <xdr:rowOff>99568</xdr:rowOff>
    </xdr:to>
    <xdr:sp macro="" textlink="">
      <xdr:nvSpPr>
        <xdr:cNvPr id="762" name="フローチャート: 判断 761">
          <a:extLst>
            <a:ext uri="{FF2B5EF4-FFF2-40B4-BE49-F238E27FC236}">
              <a16:creationId xmlns:a16="http://schemas.microsoft.com/office/drawing/2014/main" id="{23056110-8C70-443A-A87F-F13F852354C9}"/>
            </a:ext>
          </a:extLst>
        </xdr:cNvPr>
        <xdr:cNvSpPr/>
      </xdr:nvSpPr>
      <xdr:spPr>
        <a:xfrm>
          <a:off x="15430500" y="17828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18542</xdr:rowOff>
    </xdr:from>
    <xdr:to>
      <xdr:col>76</xdr:col>
      <xdr:colOff>165100</xdr:colOff>
      <xdr:row>104</xdr:row>
      <xdr:rowOff>120142</xdr:rowOff>
    </xdr:to>
    <xdr:sp macro="" textlink="">
      <xdr:nvSpPr>
        <xdr:cNvPr id="763" name="フローチャート: 判断 762">
          <a:extLst>
            <a:ext uri="{FF2B5EF4-FFF2-40B4-BE49-F238E27FC236}">
              <a16:creationId xmlns:a16="http://schemas.microsoft.com/office/drawing/2014/main" id="{B860E59E-0241-4917-87CB-4F2121A7B72A}"/>
            </a:ext>
          </a:extLst>
        </xdr:cNvPr>
        <xdr:cNvSpPr/>
      </xdr:nvSpPr>
      <xdr:spPr>
        <a:xfrm>
          <a:off x="14541500" y="17849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27687</xdr:rowOff>
    </xdr:from>
    <xdr:to>
      <xdr:col>72</xdr:col>
      <xdr:colOff>38100</xdr:colOff>
      <xdr:row>104</xdr:row>
      <xdr:rowOff>129287</xdr:rowOff>
    </xdr:to>
    <xdr:sp macro="" textlink="">
      <xdr:nvSpPr>
        <xdr:cNvPr id="764" name="フローチャート: 判断 763">
          <a:extLst>
            <a:ext uri="{FF2B5EF4-FFF2-40B4-BE49-F238E27FC236}">
              <a16:creationId xmlns:a16="http://schemas.microsoft.com/office/drawing/2014/main" id="{AF76973B-3516-472C-B596-57E139275320}"/>
            </a:ext>
          </a:extLst>
        </xdr:cNvPr>
        <xdr:cNvSpPr/>
      </xdr:nvSpPr>
      <xdr:spPr>
        <a:xfrm>
          <a:off x="13652500" y="17858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82550</xdr:rowOff>
    </xdr:from>
    <xdr:to>
      <xdr:col>67</xdr:col>
      <xdr:colOff>101600</xdr:colOff>
      <xdr:row>104</xdr:row>
      <xdr:rowOff>12700</xdr:rowOff>
    </xdr:to>
    <xdr:sp macro="" textlink="">
      <xdr:nvSpPr>
        <xdr:cNvPr id="765" name="フローチャート: 判断 764">
          <a:extLst>
            <a:ext uri="{FF2B5EF4-FFF2-40B4-BE49-F238E27FC236}">
              <a16:creationId xmlns:a16="http://schemas.microsoft.com/office/drawing/2014/main" id="{ABC6208C-E009-4298-8407-354E045E3C81}"/>
            </a:ext>
          </a:extLst>
        </xdr:cNvPr>
        <xdr:cNvSpPr/>
      </xdr:nvSpPr>
      <xdr:spPr>
        <a:xfrm>
          <a:off x="12763500" y="1774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6" name="テキスト ボックス 765">
          <a:extLst>
            <a:ext uri="{FF2B5EF4-FFF2-40B4-BE49-F238E27FC236}">
              <a16:creationId xmlns:a16="http://schemas.microsoft.com/office/drawing/2014/main" id="{870B5271-28D4-4D72-9EC5-4AB088213DA3}"/>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7" name="テキスト ボックス 766">
          <a:extLst>
            <a:ext uri="{FF2B5EF4-FFF2-40B4-BE49-F238E27FC236}">
              <a16:creationId xmlns:a16="http://schemas.microsoft.com/office/drawing/2014/main" id="{822146E3-E014-4459-8ED3-3392CA76E5A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8" name="テキスト ボックス 767">
          <a:extLst>
            <a:ext uri="{FF2B5EF4-FFF2-40B4-BE49-F238E27FC236}">
              <a16:creationId xmlns:a16="http://schemas.microsoft.com/office/drawing/2014/main" id="{D0C5EDAC-4F7B-4EE7-A68F-AC5DD457897F}"/>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4B229F1F-F745-47A4-9B45-C9F690680A66}"/>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301B7FB3-74EE-4FB0-B3D0-1B04F279CBD1}"/>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27687</xdr:rowOff>
    </xdr:from>
    <xdr:to>
      <xdr:col>85</xdr:col>
      <xdr:colOff>177800</xdr:colOff>
      <xdr:row>102</xdr:row>
      <xdr:rowOff>129287</xdr:rowOff>
    </xdr:to>
    <xdr:sp macro="" textlink="">
      <xdr:nvSpPr>
        <xdr:cNvPr id="771" name="楕円 770">
          <a:extLst>
            <a:ext uri="{FF2B5EF4-FFF2-40B4-BE49-F238E27FC236}">
              <a16:creationId xmlns:a16="http://schemas.microsoft.com/office/drawing/2014/main" id="{9093EB9F-B46D-48A5-9B73-5A9C75E2ACE8}"/>
            </a:ext>
          </a:extLst>
        </xdr:cNvPr>
        <xdr:cNvSpPr/>
      </xdr:nvSpPr>
      <xdr:spPr>
        <a:xfrm>
          <a:off x="16268700" y="17515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50564</xdr:rowOff>
    </xdr:from>
    <xdr:ext cx="405111" cy="259045"/>
    <xdr:sp macro="" textlink="">
      <xdr:nvSpPr>
        <xdr:cNvPr id="772" name="【公民館】&#10;有形固定資産減価償却率該当値テキスト">
          <a:extLst>
            <a:ext uri="{FF2B5EF4-FFF2-40B4-BE49-F238E27FC236}">
              <a16:creationId xmlns:a16="http://schemas.microsoft.com/office/drawing/2014/main" id="{F76EB359-32AB-4F67-B534-7B2882662B13}"/>
            </a:ext>
          </a:extLst>
        </xdr:cNvPr>
        <xdr:cNvSpPr txBox="1"/>
      </xdr:nvSpPr>
      <xdr:spPr>
        <a:xfrm>
          <a:off x="16357600" y="173670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164846</xdr:rowOff>
    </xdr:from>
    <xdr:to>
      <xdr:col>81</xdr:col>
      <xdr:colOff>101600</xdr:colOff>
      <xdr:row>102</xdr:row>
      <xdr:rowOff>94996</xdr:rowOff>
    </xdr:to>
    <xdr:sp macro="" textlink="">
      <xdr:nvSpPr>
        <xdr:cNvPr id="773" name="楕円 772">
          <a:extLst>
            <a:ext uri="{FF2B5EF4-FFF2-40B4-BE49-F238E27FC236}">
              <a16:creationId xmlns:a16="http://schemas.microsoft.com/office/drawing/2014/main" id="{0E0C07C2-6761-43B3-B3C5-3A51E6BDC2DC}"/>
            </a:ext>
          </a:extLst>
        </xdr:cNvPr>
        <xdr:cNvSpPr/>
      </xdr:nvSpPr>
      <xdr:spPr>
        <a:xfrm>
          <a:off x="15430500" y="17481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44196</xdr:rowOff>
    </xdr:from>
    <xdr:to>
      <xdr:col>85</xdr:col>
      <xdr:colOff>127000</xdr:colOff>
      <xdr:row>102</xdr:row>
      <xdr:rowOff>78487</xdr:rowOff>
    </xdr:to>
    <xdr:cxnSp macro="">
      <xdr:nvCxnSpPr>
        <xdr:cNvPr id="774" name="直線コネクタ 773">
          <a:extLst>
            <a:ext uri="{FF2B5EF4-FFF2-40B4-BE49-F238E27FC236}">
              <a16:creationId xmlns:a16="http://schemas.microsoft.com/office/drawing/2014/main" id="{F9F5656C-4326-4185-8DB5-27A6522882B6}"/>
            </a:ext>
          </a:extLst>
        </xdr:cNvPr>
        <xdr:cNvCxnSpPr/>
      </xdr:nvCxnSpPr>
      <xdr:spPr>
        <a:xfrm>
          <a:off x="15481300" y="17532096"/>
          <a:ext cx="8382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151130</xdr:rowOff>
    </xdr:from>
    <xdr:to>
      <xdr:col>76</xdr:col>
      <xdr:colOff>165100</xdr:colOff>
      <xdr:row>102</xdr:row>
      <xdr:rowOff>81280</xdr:rowOff>
    </xdr:to>
    <xdr:sp macro="" textlink="">
      <xdr:nvSpPr>
        <xdr:cNvPr id="775" name="楕円 774">
          <a:extLst>
            <a:ext uri="{FF2B5EF4-FFF2-40B4-BE49-F238E27FC236}">
              <a16:creationId xmlns:a16="http://schemas.microsoft.com/office/drawing/2014/main" id="{EB3327D6-0294-4094-A568-666A66AFBC64}"/>
            </a:ext>
          </a:extLst>
        </xdr:cNvPr>
        <xdr:cNvSpPr/>
      </xdr:nvSpPr>
      <xdr:spPr>
        <a:xfrm>
          <a:off x="14541500" y="17467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30480</xdr:rowOff>
    </xdr:from>
    <xdr:to>
      <xdr:col>81</xdr:col>
      <xdr:colOff>50800</xdr:colOff>
      <xdr:row>102</xdr:row>
      <xdr:rowOff>44196</xdr:rowOff>
    </xdr:to>
    <xdr:cxnSp macro="">
      <xdr:nvCxnSpPr>
        <xdr:cNvPr id="776" name="直線コネクタ 775">
          <a:extLst>
            <a:ext uri="{FF2B5EF4-FFF2-40B4-BE49-F238E27FC236}">
              <a16:creationId xmlns:a16="http://schemas.microsoft.com/office/drawing/2014/main" id="{70EAFD13-7C91-4F32-BDA4-FD1AB13F1E52}"/>
            </a:ext>
          </a:extLst>
        </xdr:cNvPr>
        <xdr:cNvCxnSpPr/>
      </xdr:nvCxnSpPr>
      <xdr:spPr>
        <a:xfrm>
          <a:off x="14592300" y="1751838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20828</xdr:rowOff>
    </xdr:from>
    <xdr:to>
      <xdr:col>72</xdr:col>
      <xdr:colOff>38100</xdr:colOff>
      <xdr:row>102</xdr:row>
      <xdr:rowOff>122428</xdr:rowOff>
    </xdr:to>
    <xdr:sp macro="" textlink="">
      <xdr:nvSpPr>
        <xdr:cNvPr id="777" name="楕円 776">
          <a:extLst>
            <a:ext uri="{FF2B5EF4-FFF2-40B4-BE49-F238E27FC236}">
              <a16:creationId xmlns:a16="http://schemas.microsoft.com/office/drawing/2014/main" id="{E4EEC7AC-C5F2-4B1B-AB41-5788BA324E8E}"/>
            </a:ext>
          </a:extLst>
        </xdr:cNvPr>
        <xdr:cNvSpPr/>
      </xdr:nvSpPr>
      <xdr:spPr>
        <a:xfrm>
          <a:off x="13652500" y="17508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30480</xdr:rowOff>
    </xdr:from>
    <xdr:to>
      <xdr:col>76</xdr:col>
      <xdr:colOff>114300</xdr:colOff>
      <xdr:row>102</xdr:row>
      <xdr:rowOff>71628</xdr:rowOff>
    </xdr:to>
    <xdr:cxnSp macro="">
      <xdr:nvCxnSpPr>
        <xdr:cNvPr id="778" name="直線コネクタ 777">
          <a:extLst>
            <a:ext uri="{FF2B5EF4-FFF2-40B4-BE49-F238E27FC236}">
              <a16:creationId xmlns:a16="http://schemas.microsoft.com/office/drawing/2014/main" id="{1B3ECE13-5F89-4FCF-ACC1-EB0F7C179E09}"/>
            </a:ext>
          </a:extLst>
        </xdr:cNvPr>
        <xdr:cNvCxnSpPr/>
      </xdr:nvCxnSpPr>
      <xdr:spPr>
        <a:xfrm flipV="1">
          <a:off x="13703300" y="17518380"/>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11685</xdr:rowOff>
    </xdr:from>
    <xdr:to>
      <xdr:col>67</xdr:col>
      <xdr:colOff>101600</xdr:colOff>
      <xdr:row>102</xdr:row>
      <xdr:rowOff>113285</xdr:rowOff>
    </xdr:to>
    <xdr:sp macro="" textlink="">
      <xdr:nvSpPr>
        <xdr:cNvPr id="779" name="楕円 778">
          <a:extLst>
            <a:ext uri="{FF2B5EF4-FFF2-40B4-BE49-F238E27FC236}">
              <a16:creationId xmlns:a16="http://schemas.microsoft.com/office/drawing/2014/main" id="{BBA1A950-C040-4A94-8221-448FC7E489C4}"/>
            </a:ext>
          </a:extLst>
        </xdr:cNvPr>
        <xdr:cNvSpPr/>
      </xdr:nvSpPr>
      <xdr:spPr>
        <a:xfrm>
          <a:off x="12763500" y="17499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62485</xdr:rowOff>
    </xdr:from>
    <xdr:to>
      <xdr:col>71</xdr:col>
      <xdr:colOff>177800</xdr:colOff>
      <xdr:row>102</xdr:row>
      <xdr:rowOff>71628</xdr:rowOff>
    </xdr:to>
    <xdr:cxnSp macro="">
      <xdr:nvCxnSpPr>
        <xdr:cNvPr id="780" name="直線コネクタ 779">
          <a:extLst>
            <a:ext uri="{FF2B5EF4-FFF2-40B4-BE49-F238E27FC236}">
              <a16:creationId xmlns:a16="http://schemas.microsoft.com/office/drawing/2014/main" id="{1EED131D-416B-4D2D-ABC0-83D0B735E606}"/>
            </a:ext>
          </a:extLst>
        </xdr:cNvPr>
        <xdr:cNvCxnSpPr/>
      </xdr:nvCxnSpPr>
      <xdr:spPr>
        <a:xfrm>
          <a:off x="12814300" y="17550385"/>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90695</xdr:rowOff>
    </xdr:from>
    <xdr:ext cx="405111" cy="259045"/>
    <xdr:sp macro="" textlink="">
      <xdr:nvSpPr>
        <xdr:cNvPr id="781" name="n_1aveValue【公民館】&#10;有形固定資産減価償却率">
          <a:extLst>
            <a:ext uri="{FF2B5EF4-FFF2-40B4-BE49-F238E27FC236}">
              <a16:creationId xmlns:a16="http://schemas.microsoft.com/office/drawing/2014/main" id="{41B3B060-0998-4D9A-B30A-D17CCD995EFA}"/>
            </a:ext>
          </a:extLst>
        </xdr:cNvPr>
        <xdr:cNvSpPr txBox="1"/>
      </xdr:nvSpPr>
      <xdr:spPr>
        <a:xfrm>
          <a:off x="15266044" y="179214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111269</xdr:rowOff>
    </xdr:from>
    <xdr:ext cx="405111" cy="259045"/>
    <xdr:sp macro="" textlink="">
      <xdr:nvSpPr>
        <xdr:cNvPr id="782" name="n_2aveValue【公民館】&#10;有形固定資産減価償却率">
          <a:extLst>
            <a:ext uri="{FF2B5EF4-FFF2-40B4-BE49-F238E27FC236}">
              <a16:creationId xmlns:a16="http://schemas.microsoft.com/office/drawing/2014/main" id="{C54A496E-BB9E-45F4-B77D-BD648CB9AF5A}"/>
            </a:ext>
          </a:extLst>
        </xdr:cNvPr>
        <xdr:cNvSpPr txBox="1"/>
      </xdr:nvSpPr>
      <xdr:spPr>
        <a:xfrm>
          <a:off x="14389744" y="179420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120414</xdr:rowOff>
    </xdr:from>
    <xdr:ext cx="405111" cy="259045"/>
    <xdr:sp macro="" textlink="">
      <xdr:nvSpPr>
        <xdr:cNvPr id="783" name="n_3aveValue【公民館】&#10;有形固定資産減価償却率">
          <a:extLst>
            <a:ext uri="{FF2B5EF4-FFF2-40B4-BE49-F238E27FC236}">
              <a16:creationId xmlns:a16="http://schemas.microsoft.com/office/drawing/2014/main" id="{57987986-F4DF-4FE3-8CB1-EC282FA95881}"/>
            </a:ext>
          </a:extLst>
        </xdr:cNvPr>
        <xdr:cNvSpPr txBox="1"/>
      </xdr:nvSpPr>
      <xdr:spPr>
        <a:xfrm>
          <a:off x="13500744" y="17951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3827</xdr:rowOff>
    </xdr:from>
    <xdr:ext cx="405111" cy="259045"/>
    <xdr:sp macro="" textlink="">
      <xdr:nvSpPr>
        <xdr:cNvPr id="784" name="n_4aveValue【公民館】&#10;有形固定資産減価償却率">
          <a:extLst>
            <a:ext uri="{FF2B5EF4-FFF2-40B4-BE49-F238E27FC236}">
              <a16:creationId xmlns:a16="http://schemas.microsoft.com/office/drawing/2014/main" id="{B6709407-C140-429E-970E-4F3702E35E66}"/>
            </a:ext>
          </a:extLst>
        </xdr:cNvPr>
        <xdr:cNvSpPr txBox="1"/>
      </xdr:nvSpPr>
      <xdr:spPr>
        <a:xfrm>
          <a:off x="12611744" y="1783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111523</xdr:rowOff>
    </xdr:from>
    <xdr:ext cx="405111" cy="259045"/>
    <xdr:sp macro="" textlink="">
      <xdr:nvSpPr>
        <xdr:cNvPr id="785" name="n_1mainValue【公民館】&#10;有形固定資産減価償却率">
          <a:extLst>
            <a:ext uri="{FF2B5EF4-FFF2-40B4-BE49-F238E27FC236}">
              <a16:creationId xmlns:a16="http://schemas.microsoft.com/office/drawing/2014/main" id="{9D7BB24D-B65D-49F7-8771-148FA5855A7B}"/>
            </a:ext>
          </a:extLst>
        </xdr:cNvPr>
        <xdr:cNvSpPr txBox="1"/>
      </xdr:nvSpPr>
      <xdr:spPr>
        <a:xfrm>
          <a:off x="15266044" y="17256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97807</xdr:rowOff>
    </xdr:from>
    <xdr:ext cx="405111" cy="259045"/>
    <xdr:sp macro="" textlink="">
      <xdr:nvSpPr>
        <xdr:cNvPr id="786" name="n_2mainValue【公民館】&#10;有形固定資産減価償却率">
          <a:extLst>
            <a:ext uri="{FF2B5EF4-FFF2-40B4-BE49-F238E27FC236}">
              <a16:creationId xmlns:a16="http://schemas.microsoft.com/office/drawing/2014/main" id="{A35B93B0-FE36-4FEE-B58B-F8E3562F10F2}"/>
            </a:ext>
          </a:extLst>
        </xdr:cNvPr>
        <xdr:cNvSpPr txBox="1"/>
      </xdr:nvSpPr>
      <xdr:spPr>
        <a:xfrm>
          <a:off x="14389744" y="1724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138955</xdr:rowOff>
    </xdr:from>
    <xdr:ext cx="405111" cy="259045"/>
    <xdr:sp macro="" textlink="">
      <xdr:nvSpPr>
        <xdr:cNvPr id="787" name="n_3mainValue【公民館】&#10;有形固定資産減価償却率">
          <a:extLst>
            <a:ext uri="{FF2B5EF4-FFF2-40B4-BE49-F238E27FC236}">
              <a16:creationId xmlns:a16="http://schemas.microsoft.com/office/drawing/2014/main" id="{8FE887C3-EF67-4A02-AB6D-12F233001CB3}"/>
            </a:ext>
          </a:extLst>
        </xdr:cNvPr>
        <xdr:cNvSpPr txBox="1"/>
      </xdr:nvSpPr>
      <xdr:spPr>
        <a:xfrm>
          <a:off x="13500744" y="17283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129812</xdr:rowOff>
    </xdr:from>
    <xdr:ext cx="405111" cy="259045"/>
    <xdr:sp macro="" textlink="">
      <xdr:nvSpPr>
        <xdr:cNvPr id="788" name="n_4mainValue【公民館】&#10;有形固定資産減価償却率">
          <a:extLst>
            <a:ext uri="{FF2B5EF4-FFF2-40B4-BE49-F238E27FC236}">
              <a16:creationId xmlns:a16="http://schemas.microsoft.com/office/drawing/2014/main" id="{D3693DBC-83BD-432A-BAB3-B963EB6AAFC9}"/>
            </a:ext>
          </a:extLst>
        </xdr:cNvPr>
        <xdr:cNvSpPr txBox="1"/>
      </xdr:nvSpPr>
      <xdr:spPr>
        <a:xfrm>
          <a:off x="12611744" y="17274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9" name="正方形/長方形 788">
          <a:extLst>
            <a:ext uri="{FF2B5EF4-FFF2-40B4-BE49-F238E27FC236}">
              <a16:creationId xmlns:a16="http://schemas.microsoft.com/office/drawing/2014/main" id="{172F3E73-DF41-477F-A081-CFF5767289E7}"/>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0" name="正方形/長方形 789">
          <a:extLst>
            <a:ext uri="{FF2B5EF4-FFF2-40B4-BE49-F238E27FC236}">
              <a16:creationId xmlns:a16="http://schemas.microsoft.com/office/drawing/2014/main" id="{CE035C2A-947E-47DF-B63D-761E64F42D81}"/>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1" name="正方形/長方形 790">
          <a:extLst>
            <a:ext uri="{FF2B5EF4-FFF2-40B4-BE49-F238E27FC236}">
              <a16:creationId xmlns:a16="http://schemas.microsoft.com/office/drawing/2014/main" id="{0F9C372F-BDDA-4BE0-B1C5-EEDCF72D966B}"/>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2" name="正方形/長方形 791">
          <a:extLst>
            <a:ext uri="{FF2B5EF4-FFF2-40B4-BE49-F238E27FC236}">
              <a16:creationId xmlns:a16="http://schemas.microsoft.com/office/drawing/2014/main" id="{F5F3E4BF-1796-4753-ACB1-CFD363F1CA3A}"/>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3" name="正方形/長方形 792">
          <a:extLst>
            <a:ext uri="{FF2B5EF4-FFF2-40B4-BE49-F238E27FC236}">
              <a16:creationId xmlns:a16="http://schemas.microsoft.com/office/drawing/2014/main" id="{3D76A0C4-68E7-4DEC-9192-6586E4095B6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4" name="正方形/長方形 793">
          <a:extLst>
            <a:ext uri="{FF2B5EF4-FFF2-40B4-BE49-F238E27FC236}">
              <a16:creationId xmlns:a16="http://schemas.microsoft.com/office/drawing/2014/main" id="{51FA7E3B-4999-4C6F-8173-E0134608A4AA}"/>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5" name="正方形/長方形 794">
          <a:extLst>
            <a:ext uri="{FF2B5EF4-FFF2-40B4-BE49-F238E27FC236}">
              <a16:creationId xmlns:a16="http://schemas.microsoft.com/office/drawing/2014/main" id="{555EB4E3-A2D7-44D2-A36F-42B62FF97402}"/>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6" name="正方形/長方形 795">
          <a:extLst>
            <a:ext uri="{FF2B5EF4-FFF2-40B4-BE49-F238E27FC236}">
              <a16:creationId xmlns:a16="http://schemas.microsoft.com/office/drawing/2014/main" id="{83C857C5-DADE-4E83-AC8A-7DA453688617}"/>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7" name="テキスト ボックス 796">
          <a:extLst>
            <a:ext uri="{FF2B5EF4-FFF2-40B4-BE49-F238E27FC236}">
              <a16:creationId xmlns:a16="http://schemas.microsoft.com/office/drawing/2014/main" id="{6AB43A32-B5ED-481D-B658-7CA181EA3AD4}"/>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8" name="直線コネクタ 797">
          <a:extLst>
            <a:ext uri="{FF2B5EF4-FFF2-40B4-BE49-F238E27FC236}">
              <a16:creationId xmlns:a16="http://schemas.microsoft.com/office/drawing/2014/main" id="{922C5667-719E-43C8-866C-992D209EAFFD}"/>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99" name="直線コネクタ 798">
          <a:extLst>
            <a:ext uri="{FF2B5EF4-FFF2-40B4-BE49-F238E27FC236}">
              <a16:creationId xmlns:a16="http://schemas.microsoft.com/office/drawing/2014/main" id="{5C7CE22F-A65B-42AF-BB60-FF2358AE4777}"/>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0" name="テキスト ボックス 799">
          <a:extLst>
            <a:ext uri="{FF2B5EF4-FFF2-40B4-BE49-F238E27FC236}">
              <a16:creationId xmlns:a16="http://schemas.microsoft.com/office/drawing/2014/main" id="{FD0D90D7-C6A5-4223-AA59-0F44ABE8727C}"/>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1" name="直線コネクタ 800">
          <a:extLst>
            <a:ext uri="{FF2B5EF4-FFF2-40B4-BE49-F238E27FC236}">
              <a16:creationId xmlns:a16="http://schemas.microsoft.com/office/drawing/2014/main" id="{D6BCF3AE-64CF-4232-9E51-051FBBFC5003}"/>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02" name="テキスト ボックス 801">
          <a:extLst>
            <a:ext uri="{FF2B5EF4-FFF2-40B4-BE49-F238E27FC236}">
              <a16:creationId xmlns:a16="http://schemas.microsoft.com/office/drawing/2014/main" id="{6CE6E635-5DA6-45DE-B88F-6B38DE8373FA}"/>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03" name="直線コネクタ 802">
          <a:extLst>
            <a:ext uri="{FF2B5EF4-FFF2-40B4-BE49-F238E27FC236}">
              <a16:creationId xmlns:a16="http://schemas.microsoft.com/office/drawing/2014/main" id="{FCDFBEE0-6966-4D53-BCD8-DB63A3F9DA64}"/>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04" name="テキスト ボックス 803">
          <a:extLst>
            <a:ext uri="{FF2B5EF4-FFF2-40B4-BE49-F238E27FC236}">
              <a16:creationId xmlns:a16="http://schemas.microsoft.com/office/drawing/2014/main" id="{639BDD8A-C196-491C-A0EE-75F809CE3EF8}"/>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05" name="直線コネクタ 804">
          <a:extLst>
            <a:ext uri="{FF2B5EF4-FFF2-40B4-BE49-F238E27FC236}">
              <a16:creationId xmlns:a16="http://schemas.microsoft.com/office/drawing/2014/main" id="{921394D1-0CF7-4601-90CF-4995FF14AB7C}"/>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06" name="テキスト ボックス 805">
          <a:extLst>
            <a:ext uri="{FF2B5EF4-FFF2-40B4-BE49-F238E27FC236}">
              <a16:creationId xmlns:a16="http://schemas.microsoft.com/office/drawing/2014/main" id="{6797B1CD-8784-4821-8C55-B0398B4D7821}"/>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7" name="直線コネクタ 806">
          <a:extLst>
            <a:ext uri="{FF2B5EF4-FFF2-40B4-BE49-F238E27FC236}">
              <a16:creationId xmlns:a16="http://schemas.microsoft.com/office/drawing/2014/main" id="{009481CF-6693-4842-B38D-A6CAF5758E8A}"/>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08" name="テキスト ボックス 807">
          <a:extLst>
            <a:ext uri="{FF2B5EF4-FFF2-40B4-BE49-F238E27FC236}">
              <a16:creationId xmlns:a16="http://schemas.microsoft.com/office/drawing/2014/main" id="{BBA83EE8-B368-48F0-B365-8066402CDE44}"/>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09" name="【公民館】&#10;一人当たり面積グラフ枠">
          <a:extLst>
            <a:ext uri="{FF2B5EF4-FFF2-40B4-BE49-F238E27FC236}">
              <a16:creationId xmlns:a16="http://schemas.microsoft.com/office/drawing/2014/main" id="{A64104A8-1E59-4871-B58C-29D4AD9111D7}"/>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131063</xdr:rowOff>
    </xdr:from>
    <xdr:to>
      <xdr:col>116</xdr:col>
      <xdr:colOff>62864</xdr:colOff>
      <xdr:row>108</xdr:row>
      <xdr:rowOff>19050</xdr:rowOff>
    </xdr:to>
    <xdr:cxnSp macro="">
      <xdr:nvCxnSpPr>
        <xdr:cNvPr id="810" name="直線コネクタ 809">
          <a:extLst>
            <a:ext uri="{FF2B5EF4-FFF2-40B4-BE49-F238E27FC236}">
              <a16:creationId xmlns:a16="http://schemas.microsoft.com/office/drawing/2014/main" id="{C57838DE-AA08-4DD5-AF4D-4AF3554305ED}"/>
            </a:ext>
          </a:extLst>
        </xdr:cNvPr>
        <xdr:cNvCxnSpPr/>
      </xdr:nvCxnSpPr>
      <xdr:spPr>
        <a:xfrm flipV="1">
          <a:off x="22160864" y="17276063"/>
          <a:ext cx="0" cy="12595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22877</xdr:rowOff>
    </xdr:from>
    <xdr:ext cx="469744" cy="259045"/>
    <xdr:sp macro="" textlink="">
      <xdr:nvSpPr>
        <xdr:cNvPr id="811" name="【公民館】&#10;一人当たり面積最小値テキスト">
          <a:extLst>
            <a:ext uri="{FF2B5EF4-FFF2-40B4-BE49-F238E27FC236}">
              <a16:creationId xmlns:a16="http://schemas.microsoft.com/office/drawing/2014/main" id="{6724BB0D-5439-4C06-94E0-409F15DB49D1}"/>
            </a:ext>
          </a:extLst>
        </xdr:cNvPr>
        <xdr:cNvSpPr txBox="1"/>
      </xdr:nvSpPr>
      <xdr:spPr>
        <a:xfrm>
          <a:off x="22199600" y="18539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19050</xdr:rowOff>
    </xdr:from>
    <xdr:to>
      <xdr:col>116</xdr:col>
      <xdr:colOff>152400</xdr:colOff>
      <xdr:row>108</xdr:row>
      <xdr:rowOff>19050</xdr:rowOff>
    </xdr:to>
    <xdr:cxnSp macro="">
      <xdr:nvCxnSpPr>
        <xdr:cNvPr id="812" name="直線コネクタ 811">
          <a:extLst>
            <a:ext uri="{FF2B5EF4-FFF2-40B4-BE49-F238E27FC236}">
              <a16:creationId xmlns:a16="http://schemas.microsoft.com/office/drawing/2014/main" id="{4DF25A51-3333-4C2B-BA12-9EB4F5851725}"/>
            </a:ext>
          </a:extLst>
        </xdr:cNvPr>
        <xdr:cNvCxnSpPr/>
      </xdr:nvCxnSpPr>
      <xdr:spPr>
        <a:xfrm>
          <a:off x="22072600" y="18535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77740</xdr:rowOff>
    </xdr:from>
    <xdr:ext cx="469744" cy="259045"/>
    <xdr:sp macro="" textlink="">
      <xdr:nvSpPr>
        <xdr:cNvPr id="813" name="【公民館】&#10;一人当たり面積最大値テキスト">
          <a:extLst>
            <a:ext uri="{FF2B5EF4-FFF2-40B4-BE49-F238E27FC236}">
              <a16:creationId xmlns:a16="http://schemas.microsoft.com/office/drawing/2014/main" id="{9429F236-86C2-4CC2-86E7-279B0289F67B}"/>
            </a:ext>
          </a:extLst>
        </xdr:cNvPr>
        <xdr:cNvSpPr txBox="1"/>
      </xdr:nvSpPr>
      <xdr:spPr>
        <a:xfrm>
          <a:off x="22199600" y="17051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131063</xdr:rowOff>
    </xdr:from>
    <xdr:to>
      <xdr:col>116</xdr:col>
      <xdr:colOff>152400</xdr:colOff>
      <xdr:row>100</xdr:row>
      <xdr:rowOff>131063</xdr:rowOff>
    </xdr:to>
    <xdr:cxnSp macro="">
      <xdr:nvCxnSpPr>
        <xdr:cNvPr id="814" name="直線コネクタ 813">
          <a:extLst>
            <a:ext uri="{FF2B5EF4-FFF2-40B4-BE49-F238E27FC236}">
              <a16:creationId xmlns:a16="http://schemas.microsoft.com/office/drawing/2014/main" id="{D0B16AF2-7E80-4316-B6BC-4495D7F5E2D9}"/>
            </a:ext>
          </a:extLst>
        </xdr:cNvPr>
        <xdr:cNvCxnSpPr/>
      </xdr:nvCxnSpPr>
      <xdr:spPr>
        <a:xfrm>
          <a:off x="22072600" y="172760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76979</xdr:rowOff>
    </xdr:from>
    <xdr:ext cx="469744" cy="259045"/>
    <xdr:sp macro="" textlink="">
      <xdr:nvSpPr>
        <xdr:cNvPr id="815" name="【公民館】&#10;一人当たり面積平均値テキスト">
          <a:extLst>
            <a:ext uri="{FF2B5EF4-FFF2-40B4-BE49-F238E27FC236}">
              <a16:creationId xmlns:a16="http://schemas.microsoft.com/office/drawing/2014/main" id="{E0B48823-32A7-4445-B0B2-B59DD9CE561C}"/>
            </a:ext>
          </a:extLst>
        </xdr:cNvPr>
        <xdr:cNvSpPr txBox="1"/>
      </xdr:nvSpPr>
      <xdr:spPr>
        <a:xfrm>
          <a:off x="22199600" y="180792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98552</xdr:rowOff>
    </xdr:from>
    <xdr:to>
      <xdr:col>116</xdr:col>
      <xdr:colOff>114300</xdr:colOff>
      <xdr:row>106</xdr:row>
      <xdr:rowOff>28702</xdr:rowOff>
    </xdr:to>
    <xdr:sp macro="" textlink="">
      <xdr:nvSpPr>
        <xdr:cNvPr id="816" name="フローチャート: 判断 815">
          <a:extLst>
            <a:ext uri="{FF2B5EF4-FFF2-40B4-BE49-F238E27FC236}">
              <a16:creationId xmlns:a16="http://schemas.microsoft.com/office/drawing/2014/main" id="{EF1D1FC4-F164-4C80-8CAF-2FB62AC0C99F}"/>
            </a:ext>
          </a:extLst>
        </xdr:cNvPr>
        <xdr:cNvSpPr/>
      </xdr:nvSpPr>
      <xdr:spPr>
        <a:xfrm>
          <a:off x="22110700" y="18100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109982</xdr:rowOff>
    </xdr:from>
    <xdr:to>
      <xdr:col>112</xdr:col>
      <xdr:colOff>38100</xdr:colOff>
      <xdr:row>106</xdr:row>
      <xdr:rowOff>40132</xdr:rowOff>
    </xdr:to>
    <xdr:sp macro="" textlink="">
      <xdr:nvSpPr>
        <xdr:cNvPr id="817" name="フローチャート: 判断 816">
          <a:extLst>
            <a:ext uri="{FF2B5EF4-FFF2-40B4-BE49-F238E27FC236}">
              <a16:creationId xmlns:a16="http://schemas.microsoft.com/office/drawing/2014/main" id="{C9E0C566-7B3E-4A10-8468-DBF646ED06C5}"/>
            </a:ext>
          </a:extLst>
        </xdr:cNvPr>
        <xdr:cNvSpPr/>
      </xdr:nvSpPr>
      <xdr:spPr>
        <a:xfrm>
          <a:off x="21272500" y="1811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116839</xdr:rowOff>
    </xdr:from>
    <xdr:to>
      <xdr:col>107</xdr:col>
      <xdr:colOff>101600</xdr:colOff>
      <xdr:row>106</xdr:row>
      <xdr:rowOff>46989</xdr:rowOff>
    </xdr:to>
    <xdr:sp macro="" textlink="">
      <xdr:nvSpPr>
        <xdr:cNvPr id="818" name="フローチャート: 判断 817">
          <a:extLst>
            <a:ext uri="{FF2B5EF4-FFF2-40B4-BE49-F238E27FC236}">
              <a16:creationId xmlns:a16="http://schemas.microsoft.com/office/drawing/2014/main" id="{E14AF020-D327-43A8-96A1-06F5D158051F}"/>
            </a:ext>
          </a:extLst>
        </xdr:cNvPr>
        <xdr:cNvSpPr/>
      </xdr:nvSpPr>
      <xdr:spPr>
        <a:xfrm>
          <a:off x="20383500" y="1811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123698</xdr:rowOff>
    </xdr:from>
    <xdr:to>
      <xdr:col>102</xdr:col>
      <xdr:colOff>165100</xdr:colOff>
      <xdr:row>106</xdr:row>
      <xdr:rowOff>53848</xdr:rowOff>
    </xdr:to>
    <xdr:sp macro="" textlink="">
      <xdr:nvSpPr>
        <xdr:cNvPr id="819" name="フローチャート: 判断 818">
          <a:extLst>
            <a:ext uri="{FF2B5EF4-FFF2-40B4-BE49-F238E27FC236}">
              <a16:creationId xmlns:a16="http://schemas.microsoft.com/office/drawing/2014/main" id="{069DAB32-9AB8-4534-9094-1F0109ABBEFA}"/>
            </a:ext>
          </a:extLst>
        </xdr:cNvPr>
        <xdr:cNvSpPr/>
      </xdr:nvSpPr>
      <xdr:spPr>
        <a:xfrm>
          <a:off x="19494500" y="1812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50546</xdr:rowOff>
    </xdr:from>
    <xdr:to>
      <xdr:col>98</xdr:col>
      <xdr:colOff>38100</xdr:colOff>
      <xdr:row>105</xdr:row>
      <xdr:rowOff>152146</xdr:rowOff>
    </xdr:to>
    <xdr:sp macro="" textlink="">
      <xdr:nvSpPr>
        <xdr:cNvPr id="820" name="フローチャート: 判断 819">
          <a:extLst>
            <a:ext uri="{FF2B5EF4-FFF2-40B4-BE49-F238E27FC236}">
              <a16:creationId xmlns:a16="http://schemas.microsoft.com/office/drawing/2014/main" id="{474FFFDB-BCD2-435E-AA9C-9C808224D19F}"/>
            </a:ext>
          </a:extLst>
        </xdr:cNvPr>
        <xdr:cNvSpPr/>
      </xdr:nvSpPr>
      <xdr:spPr>
        <a:xfrm>
          <a:off x="18605500" y="18052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1" name="テキスト ボックス 820">
          <a:extLst>
            <a:ext uri="{FF2B5EF4-FFF2-40B4-BE49-F238E27FC236}">
              <a16:creationId xmlns:a16="http://schemas.microsoft.com/office/drawing/2014/main" id="{02209F7F-F4D8-4DF2-9335-3A2B3B8CFA85}"/>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2" name="テキスト ボックス 821">
          <a:extLst>
            <a:ext uri="{FF2B5EF4-FFF2-40B4-BE49-F238E27FC236}">
              <a16:creationId xmlns:a16="http://schemas.microsoft.com/office/drawing/2014/main" id="{1D67853F-FBAA-458B-9980-CC4861B3067E}"/>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3" name="テキスト ボックス 822">
          <a:extLst>
            <a:ext uri="{FF2B5EF4-FFF2-40B4-BE49-F238E27FC236}">
              <a16:creationId xmlns:a16="http://schemas.microsoft.com/office/drawing/2014/main" id="{2DA842D3-0C20-4215-9168-3BA642C67F15}"/>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4" name="テキスト ボックス 823">
          <a:extLst>
            <a:ext uri="{FF2B5EF4-FFF2-40B4-BE49-F238E27FC236}">
              <a16:creationId xmlns:a16="http://schemas.microsoft.com/office/drawing/2014/main" id="{94778409-8869-4799-9BA9-214BEC3145D7}"/>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E2B22B2F-158C-431A-BAB6-166F60B08149}"/>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100</xdr:row>
      <xdr:rowOff>121413</xdr:rowOff>
    </xdr:from>
    <xdr:to>
      <xdr:col>116</xdr:col>
      <xdr:colOff>114300</xdr:colOff>
      <xdr:row>101</xdr:row>
      <xdr:rowOff>51563</xdr:rowOff>
    </xdr:to>
    <xdr:sp macro="" textlink="">
      <xdr:nvSpPr>
        <xdr:cNvPr id="826" name="楕円 825">
          <a:extLst>
            <a:ext uri="{FF2B5EF4-FFF2-40B4-BE49-F238E27FC236}">
              <a16:creationId xmlns:a16="http://schemas.microsoft.com/office/drawing/2014/main" id="{79516DFA-957B-4E6F-BAA2-FE51D17AD720}"/>
            </a:ext>
          </a:extLst>
        </xdr:cNvPr>
        <xdr:cNvSpPr/>
      </xdr:nvSpPr>
      <xdr:spPr>
        <a:xfrm>
          <a:off x="22110700" y="17266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100</xdr:row>
      <xdr:rowOff>36340</xdr:rowOff>
    </xdr:from>
    <xdr:ext cx="469744" cy="259045"/>
    <xdr:sp macro="" textlink="">
      <xdr:nvSpPr>
        <xdr:cNvPr id="827" name="【公民館】&#10;一人当たり面積該当値テキスト">
          <a:extLst>
            <a:ext uri="{FF2B5EF4-FFF2-40B4-BE49-F238E27FC236}">
              <a16:creationId xmlns:a16="http://schemas.microsoft.com/office/drawing/2014/main" id="{C190FF3A-9494-4410-93C2-C91EEB38C95B}"/>
            </a:ext>
          </a:extLst>
        </xdr:cNvPr>
        <xdr:cNvSpPr txBox="1"/>
      </xdr:nvSpPr>
      <xdr:spPr>
        <a:xfrm>
          <a:off x="22199600" y="17181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100</xdr:row>
      <xdr:rowOff>123698</xdr:rowOff>
    </xdr:from>
    <xdr:to>
      <xdr:col>112</xdr:col>
      <xdr:colOff>38100</xdr:colOff>
      <xdr:row>101</xdr:row>
      <xdr:rowOff>53848</xdr:rowOff>
    </xdr:to>
    <xdr:sp macro="" textlink="">
      <xdr:nvSpPr>
        <xdr:cNvPr id="828" name="楕円 827">
          <a:extLst>
            <a:ext uri="{FF2B5EF4-FFF2-40B4-BE49-F238E27FC236}">
              <a16:creationId xmlns:a16="http://schemas.microsoft.com/office/drawing/2014/main" id="{179472ED-C4B6-404B-ACA1-6E9478A3D92E}"/>
            </a:ext>
          </a:extLst>
        </xdr:cNvPr>
        <xdr:cNvSpPr/>
      </xdr:nvSpPr>
      <xdr:spPr>
        <a:xfrm>
          <a:off x="21272500" y="17268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101</xdr:row>
      <xdr:rowOff>763</xdr:rowOff>
    </xdr:from>
    <xdr:to>
      <xdr:col>116</xdr:col>
      <xdr:colOff>63500</xdr:colOff>
      <xdr:row>101</xdr:row>
      <xdr:rowOff>3048</xdr:rowOff>
    </xdr:to>
    <xdr:cxnSp macro="">
      <xdr:nvCxnSpPr>
        <xdr:cNvPr id="829" name="直線コネクタ 828">
          <a:extLst>
            <a:ext uri="{FF2B5EF4-FFF2-40B4-BE49-F238E27FC236}">
              <a16:creationId xmlns:a16="http://schemas.microsoft.com/office/drawing/2014/main" id="{3752F301-D676-4124-A551-1CE59763E586}"/>
            </a:ext>
          </a:extLst>
        </xdr:cNvPr>
        <xdr:cNvCxnSpPr/>
      </xdr:nvCxnSpPr>
      <xdr:spPr>
        <a:xfrm flipV="1">
          <a:off x="21323300" y="17317213"/>
          <a:ext cx="8382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100</xdr:row>
      <xdr:rowOff>64263</xdr:rowOff>
    </xdr:from>
    <xdr:to>
      <xdr:col>107</xdr:col>
      <xdr:colOff>101600</xdr:colOff>
      <xdr:row>100</xdr:row>
      <xdr:rowOff>165863</xdr:rowOff>
    </xdr:to>
    <xdr:sp macro="" textlink="">
      <xdr:nvSpPr>
        <xdr:cNvPr id="830" name="楕円 829">
          <a:extLst>
            <a:ext uri="{FF2B5EF4-FFF2-40B4-BE49-F238E27FC236}">
              <a16:creationId xmlns:a16="http://schemas.microsoft.com/office/drawing/2014/main" id="{20877892-4B03-44BD-83A4-F6C130DD741C}"/>
            </a:ext>
          </a:extLst>
        </xdr:cNvPr>
        <xdr:cNvSpPr/>
      </xdr:nvSpPr>
      <xdr:spPr>
        <a:xfrm>
          <a:off x="20383500" y="17209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100</xdr:row>
      <xdr:rowOff>115063</xdr:rowOff>
    </xdr:from>
    <xdr:to>
      <xdr:col>111</xdr:col>
      <xdr:colOff>177800</xdr:colOff>
      <xdr:row>101</xdr:row>
      <xdr:rowOff>3048</xdr:rowOff>
    </xdr:to>
    <xdr:cxnSp macro="">
      <xdr:nvCxnSpPr>
        <xdr:cNvPr id="831" name="直線コネクタ 830">
          <a:extLst>
            <a:ext uri="{FF2B5EF4-FFF2-40B4-BE49-F238E27FC236}">
              <a16:creationId xmlns:a16="http://schemas.microsoft.com/office/drawing/2014/main" id="{E8BF230F-B855-4776-9C8D-963206FCC2C7}"/>
            </a:ext>
          </a:extLst>
        </xdr:cNvPr>
        <xdr:cNvCxnSpPr/>
      </xdr:nvCxnSpPr>
      <xdr:spPr>
        <a:xfrm>
          <a:off x="20434300" y="17260063"/>
          <a:ext cx="889000" cy="59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99</xdr:row>
      <xdr:rowOff>91694</xdr:rowOff>
    </xdr:from>
    <xdr:to>
      <xdr:col>102</xdr:col>
      <xdr:colOff>165100</xdr:colOff>
      <xdr:row>100</xdr:row>
      <xdr:rowOff>21844</xdr:rowOff>
    </xdr:to>
    <xdr:sp macro="" textlink="">
      <xdr:nvSpPr>
        <xdr:cNvPr id="832" name="楕円 831">
          <a:extLst>
            <a:ext uri="{FF2B5EF4-FFF2-40B4-BE49-F238E27FC236}">
              <a16:creationId xmlns:a16="http://schemas.microsoft.com/office/drawing/2014/main" id="{85A7F506-30AA-4844-93B2-84AF02262C06}"/>
            </a:ext>
          </a:extLst>
        </xdr:cNvPr>
        <xdr:cNvSpPr/>
      </xdr:nvSpPr>
      <xdr:spPr>
        <a:xfrm>
          <a:off x="19494500" y="17065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99</xdr:row>
      <xdr:rowOff>142494</xdr:rowOff>
    </xdr:from>
    <xdr:to>
      <xdr:col>107</xdr:col>
      <xdr:colOff>50800</xdr:colOff>
      <xdr:row>100</xdr:row>
      <xdr:rowOff>115063</xdr:rowOff>
    </xdr:to>
    <xdr:cxnSp macro="">
      <xdr:nvCxnSpPr>
        <xdr:cNvPr id="833" name="直線コネクタ 832">
          <a:extLst>
            <a:ext uri="{FF2B5EF4-FFF2-40B4-BE49-F238E27FC236}">
              <a16:creationId xmlns:a16="http://schemas.microsoft.com/office/drawing/2014/main" id="{CEFCB524-ADEE-4790-B769-1EA01BAE2CEE}"/>
            </a:ext>
          </a:extLst>
        </xdr:cNvPr>
        <xdr:cNvCxnSpPr/>
      </xdr:nvCxnSpPr>
      <xdr:spPr>
        <a:xfrm>
          <a:off x="19545300" y="17116044"/>
          <a:ext cx="889000" cy="144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99</xdr:row>
      <xdr:rowOff>98552</xdr:rowOff>
    </xdr:from>
    <xdr:to>
      <xdr:col>98</xdr:col>
      <xdr:colOff>38100</xdr:colOff>
      <xdr:row>100</xdr:row>
      <xdr:rowOff>28702</xdr:rowOff>
    </xdr:to>
    <xdr:sp macro="" textlink="">
      <xdr:nvSpPr>
        <xdr:cNvPr id="834" name="楕円 833">
          <a:extLst>
            <a:ext uri="{FF2B5EF4-FFF2-40B4-BE49-F238E27FC236}">
              <a16:creationId xmlns:a16="http://schemas.microsoft.com/office/drawing/2014/main" id="{3DB7A1A4-B8F1-4063-A528-A9EC617A319D}"/>
            </a:ext>
          </a:extLst>
        </xdr:cNvPr>
        <xdr:cNvSpPr/>
      </xdr:nvSpPr>
      <xdr:spPr>
        <a:xfrm>
          <a:off x="18605500" y="17072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99</xdr:row>
      <xdr:rowOff>142494</xdr:rowOff>
    </xdr:from>
    <xdr:to>
      <xdr:col>102</xdr:col>
      <xdr:colOff>114300</xdr:colOff>
      <xdr:row>99</xdr:row>
      <xdr:rowOff>149352</xdr:rowOff>
    </xdr:to>
    <xdr:cxnSp macro="">
      <xdr:nvCxnSpPr>
        <xdr:cNvPr id="835" name="直線コネクタ 834">
          <a:extLst>
            <a:ext uri="{FF2B5EF4-FFF2-40B4-BE49-F238E27FC236}">
              <a16:creationId xmlns:a16="http://schemas.microsoft.com/office/drawing/2014/main" id="{F69DE53E-AC45-4D22-A3D1-247591E73F6A}"/>
            </a:ext>
          </a:extLst>
        </xdr:cNvPr>
        <xdr:cNvCxnSpPr/>
      </xdr:nvCxnSpPr>
      <xdr:spPr>
        <a:xfrm flipV="1">
          <a:off x="18656300" y="17116044"/>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31259</xdr:rowOff>
    </xdr:from>
    <xdr:ext cx="469744" cy="259045"/>
    <xdr:sp macro="" textlink="">
      <xdr:nvSpPr>
        <xdr:cNvPr id="836" name="n_1aveValue【公民館】&#10;一人当たり面積">
          <a:extLst>
            <a:ext uri="{FF2B5EF4-FFF2-40B4-BE49-F238E27FC236}">
              <a16:creationId xmlns:a16="http://schemas.microsoft.com/office/drawing/2014/main" id="{D2D135A0-A893-4AFC-873A-CB87ECD5A344}"/>
            </a:ext>
          </a:extLst>
        </xdr:cNvPr>
        <xdr:cNvSpPr txBox="1"/>
      </xdr:nvSpPr>
      <xdr:spPr>
        <a:xfrm>
          <a:off x="21075727" y="18204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38116</xdr:rowOff>
    </xdr:from>
    <xdr:ext cx="469744" cy="259045"/>
    <xdr:sp macro="" textlink="">
      <xdr:nvSpPr>
        <xdr:cNvPr id="837" name="n_2aveValue【公民館】&#10;一人当たり面積">
          <a:extLst>
            <a:ext uri="{FF2B5EF4-FFF2-40B4-BE49-F238E27FC236}">
              <a16:creationId xmlns:a16="http://schemas.microsoft.com/office/drawing/2014/main" id="{680D53AC-AD52-47EA-B790-224B4A6FB4C1}"/>
            </a:ext>
          </a:extLst>
        </xdr:cNvPr>
        <xdr:cNvSpPr txBox="1"/>
      </xdr:nvSpPr>
      <xdr:spPr>
        <a:xfrm>
          <a:off x="20199427" y="18211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44975</xdr:rowOff>
    </xdr:from>
    <xdr:ext cx="469744" cy="259045"/>
    <xdr:sp macro="" textlink="">
      <xdr:nvSpPr>
        <xdr:cNvPr id="838" name="n_3aveValue【公民館】&#10;一人当たり面積">
          <a:extLst>
            <a:ext uri="{FF2B5EF4-FFF2-40B4-BE49-F238E27FC236}">
              <a16:creationId xmlns:a16="http://schemas.microsoft.com/office/drawing/2014/main" id="{D6980839-A36E-4BBF-831E-25404980904C}"/>
            </a:ext>
          </a:extLst>
        </xdr:cNvPr>
        <xdr:cNvSpPr txBox="1"/>
      </xdr:nvSpPr>
      <xdr:spPr>
        <a:xfrm>
          <a:off x="19310427" y="18218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143273</xdr:rowOff>
    </xdr:from>
    <xdr:ext cx="469744" cy="259045"/>
    <xdr:sp macro="" textlink="">
      <xdr:nvSpPr>
        <xdr:cNvPr id="839" name="n_4aveValue【公民館】&#10;一人当たり面積">
          <a:extLst>
            <a:ext uri="{FF2B5EF4-FFF2-40B4-BE49-F238E27FC236}">
              <a16:creationId xmlns:a16="http://schemas.microsoft.com/office/drawing/2014/main" id="{BD8FE3FF-D84B-4968-94F1-465DF6A6F74E}"/>
            </a:ext>
          </a:extLst>
        </xdr:cNvPr>
        <xdr:cNvSpPr txBox="1"/>
      </xdr:nvSpPr>
      <xdr:spPr>
        <a:xfrm>
          <a:off x="18421427" y="18145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99</xdr:row>
      <xdr:rowOff>70375</xdr:rowOff>
    </xdr:from>
    <xdr:ext cx="469744" cy="259045"/>
    <xdr:sp macro="" textlink="">
      <xdr:nvSpPr>
        <xdr:cNvPr id="840" name="n_1mainValue【公民館】&#10;一人当たり面積">
          <a:extLst>
            <a:ext uri="{FF2B5EF4-FFF2-40B4-BE49-F238E27FC236}">
              <a16:creationId xmlns:a16="http://schemas.microsoft.com/office/drawing/2014/main" id="{C7CC19AB-CE6B-47CF-907F-4CE53E322D42}"/>
            </a:ext>
          </a:extLst>
        </xdr:cNvPr>
        <xdr:cNvSpPr txBox="1"/>
      </xdr:nvSpPr>
      <xdr:spPr>
        <a:xfrm>
          <a:off x="21075727" y="17043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99</xdr:row>
      <xdr:rowOff>10940</xdr:rowOff>
    </xdr:from>
    <xdr:ext cx="469744" cy="259045"/>
    <xdr:sp macro="" textlink="">
      <xdr:nvSpPr>
        <xdr:cNvPr id="841" name="n_2mainValue【公民館】&#10;一人当たり面積">
          <a:extLst>
            <a:ext uri="{FF2B5EF4-FFF2-40B4-BE49-F238E27FC236}">
              <a16:creationId xmlns:a16="http://schemas.microsoft.com/office/drawing/2014/main" id="{D49C8780-7B95-45B2-AF82-BCFD40DEDD0A}"/>
            </a:ext>
          </a:extLst>
        </xdr:cNvPr>
        <xdr:cNvSpPr txBox="1"/>
      </xdr:nvSpPr>
      <xdr:spPr>
        <a:xfrm>
          <a:off x="20199427" y="16984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98</xdr:row>
      <xdr:rowOff>38371</xdr:rowOff>
    </xdr:from>
    <xdr:ext cx="469744" cy="259045"/>
    <xdr:sp macro="" textlink="">
      <xdr:nvSpPr>
        <xdr:cNvPr id="842" name="n_3mainValue【公民館】&#10;一人当たり面積">
          <a:extLst>
            <a:ext uri="{FF2B5EF4-FFF2-40B4-BE49-F238E27FC236}">
              <a16:creationId xmlns:a16="http://schemas.microsoft.com/office/drawing/2014/main" id="{51B92B39-2AE3-41D9-8CFC-B4721A378545}"/>
            </a:ext>
          </a:extLst>
        </xdr:cNvPr>
        <xdr:cNvSpPr txBox="1"/>
      </xdr:nvSpPr>
      <xdr:spPr>
        <a:xfrm>
          <a:off x="19310427" y="16840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98</xdr:row>
      <xdr:rowOff>45229</xdr:rowOff>
    </xdr:from>
    <xdr:ext cx="469744" cy="259045"/>
    <xdr:sp macro="" textlink="">
      <xdr:nvSpPr>
        <xdr:cNvPr id="843" name="n_4mainValue【公民館】&#10;一人当たり面積">
          <a:extLst>
            <a:ext uri="{FF2B5EF4-FFF2-40B4-BE49-F238E27FC236}">
              <a16:creationId xmlns:a16="http://schemas.microsoft.com/office/drawing/2014/main" id="{5D7791A6-BEA1-48C8-B42D-04D3C7C19B90}"/>
            </a:ext>
          </a:extLst>
        </xdr:cNvPr>
        <xdr:cNvSpPr txBox="1"/>
      </xdr:nvSpPr>
      <xdr:spPr>
        <a:xfrm>
          <a:off x="18421427" y="16847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4" name="正方形/長方形 843">
          <a:extLst>
            <a:ext uri="{FF2B5EF4-FFF2-40B4-BE49-F238E27FC236}">
              <a16:creationId xmlns:a16="http://schemas.microsoft.com/office/drawing/2014/main" id="{30A29024-2385-4A0E-8FC8-470CBC407674}"/>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5" name="正方形/長方形 844">
          <a:extLst>
            <a:ext uri="{FF2B5EF4-FFF2-40B4-BE49-F238E27FC236}">
              <a16:creationId xmlns:a16="http://schemas.microsoft.com/office/drawing/2014/main" id="{DE2AC8FB-358F-4998-9374-066300B9A03F}"/>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6" name="テキスト ボックス 845">
          <a:extLst>
            <a:ext uri="{FF2B5EF4-FFF2-40B4-BE49-F238E27FC236}">
              <a16:creationId xmlns:a16="http://schemas.microsoft.com/office/drawing/2014/main" id="{5E802210-80BA-4037-9856-DE8E0501525A}"/>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道路については、有形固定資産減価償却率・一人当たり延長ともに類似団体平均を上回っているが、道路延長の縮減は困難であるため、優先順位をつけ、計画的に改良・修繕を行っていくこととする。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公営住宅については、類似団体と比較して有形固定資産減価償却率が特に高くなっているが、公共施設個別計画において廃止・解体の方針が確定している施設が多く、老朽化した施設の改修も予定されているため、今後は数値の減少が見込まれる。</a:t>
          </a:r>
        </a:p>
        <a:p>
          <a:r>
            <a:rPr kumimoji="1" lang="ja-JP" altLang="en-US" sz="1300">
              <a:latin typeface="ＭＳ Ｐゴシック" panose="020B0600070205080204" pitchFamily="50" charset="-128"/>
              <a:ea typeface="ＭＳ Ｐゴシック" panose="020B0600070205080204" pitchFamily="50" charset="-128"/>
            </a:rPr>
            <a:t>公民館については、類似団体と比較して有形固定資産減価償却率が特に低くなっているが、平成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年度に庄内公民館を新設したことや有形固定資産額全体の約</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％を占めているはさま未来館の有形固定資産減価償却率が約</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となっていることによるものである。一人当たり面積については、類似団体と比較して特に大きくなっている。旧庄内公民館の除却を予定しているため、一人当たり面積は減少する見込みであるが、今後も計画等に基づき適正化を図っ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886EA29-2E45-42A2-BA78-AE5A8199139B}"/>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9361CAD8-BE5A-47B7-9BAD-2CC722452C7A}"/>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A2A62A6-8CD5-4EC1-8287-415EABCBB18F}"/>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DC19A0F-9922-4118-A3B4-45D1CC896A04}"/>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大分県由布市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118BE46-2BBB-4D0F-B6EC-172CB81DFA4F}"/>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8B40A16-8555-48CD-8AE7-2A187EA2681A}"/>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0665217-67A8-49F9-A860-626C4B6BF46F}"/>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42791CB-942A-45A6-B9B3-66C5A51AF4D8}"/>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B2E1349-D5C7-46AC-B57C-137E5BFD6111}"/>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5BA61A3-B218-4EF5-9DE2-5F7A4712E077}"/>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33,521
32,748
319.32
24,724,912
23,687,428
658,684
11,556,888
20,742,090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1DB4CC1-766D-4FB9-B78B-1C568FDF409F}"/>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2F2E9E8-BE86-48F4-9147-2CE17ADD2529}"/>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A30604E-1BE7-479C-B7F5-100231E936DB}"/>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7.4
36.9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1CD7337-23CD-4A6E-B71F-EDD3BD390F69}"/>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458283E-CBE8-4B0B-BF4C-2D72133AEDDB}"/>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EF658C2A-EBB1-4D96-A924-27DBF4F64468}"/>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67661349-61E8-41BC-90E8-5749566B2F68}"/>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EA4F395-DB4E-4A30-8418-FD2C9E33F66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9851B2C-3583-4CA9-99B0-96EDA8566E86}"/>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8ECF288-60DF-45CF-A3A8-6591A4A52A2D}"/>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F135DF6-EFF5-41B8-922A-65AD96AB4942}"/>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4F481B0-4769-490F-80CE-3A39DDFD9F37}"/>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DE47FA2-0883-4405-886E-1F098FCFD201}"/>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746E851-7E5E-4B9E-822B-3030C0D8C989}"/>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79C5A49-6736-40F5-8A1B-C2E6B1460F5A}"/>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D80147C-BAC8-45DF-9A1A-D5DADAD910DC}"/>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6355828-8588-4359-9878-38AE2AEFFF63}"/>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7695D017-C9BE-489F-A0E8-BE2E54A9664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2D86F71-86CC-4448-B026-2CCE5569301F}"/>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DCBDB78-07EA-456D-BAF5-88C41235D18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E3566A7-CB6C-4339-B4CD-DC8147BDB5A3}"/>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7600FD4-D0F5-4F07-85A7-CDC602EF0F1A}"/>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D6B3136-8A81-439C-BA23-860249CC05DD}"/>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0E9E5AE-30A7-411F-A2A5-DD55227F4DD4}"/>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1082296-6CAF-42AB-91FF-39C3D239D084}"/>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44C0508-DBC7-4191-A371-835D874F2635}"/>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F286B13-D69B-4867-AE45-49D0B4D2CFB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DDFA7CDD-9664-447F-A492-A788EFF01538}"/>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8870CE89-BAB9-4896-9DB5-6CDFF20131F3}"/>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279A84C0-ED2F-4BA3-878C-C0232BBC8A44}"/>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F2B4B321-A5CC-42AE-874D-9A4AADDE819D}"/>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D331C261-5278-42A2-A2C0-81BB2AAA7E46}"/>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B808411A-BE75-48AA-A29D-55733CC3104A}"/>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F860FBA2-F0E4-4ABD-99ED-078CC7EDA204}"/>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5FC8BD62-42C5-4958-9D49-E3AAD79F282C}"/>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88015BCE-306C-4CA3-AF10-5178BFC8E23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71AF013B-828F-49B0-B23E-9ABD4C5BDB9C}"/>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EBE9DAB7-0632-47B7-A546-102C84E82957}"/>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24408C5A-1958-4ABF-AACD-20485B4E44BB}"/>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B49F3E91-B275-4AE9-AC11-9F26E618EC1F}"/>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51D0D01C-A783-4015-910D-372D742BC98C}"/>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404B2420-60E7-4E5A-A180-470583BACBCB}"/>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FDD8C850-95A7-4AAC-882D-2B14A70A86FD}"/>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BDFB8995-1B37-4B50-8C74-39F7A71A916E}"/>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520861C6-B28E-48A0-91A8-FE79B871E172}"/>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71CB1411-5E91-47AF-BA4B-EE1F45E70279}"/>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7149BE52-16AE-4019-AA2C-B1B0B19467A3}"/>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C6D56F75-9236-40F0-A72C-7A7346570892}"/>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886E8BE9-0CFF-4913-A902-FBC3E291CA41}"/>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B65F168D-E3BE-4AFC-91A3-3CBDEA6A5B1E}"/>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6616C9A9-8200-4660-A9CC-CA6FFF40559D}"/>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A58EA9BA-0C9E-4F3F-B39E-8DEABC2C4E8E}"/>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E1E8C09E-B10C-4D8F-8A22-2224AF8E5883}"/>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F9581961-5B41-4AE5-A764-3332FEC8B7CF}"/>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17CD03CD-038C-407B-B438-806F563B4B84}"/>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95FCC5DC-F10C-497E-B1E7-AE31D9CF891B}"/>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DFB09239-4002-4E5B-8475-DAF09637D4CA}"/>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62453770-0222-42E7-B198-742AB1E31698}"/>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67CB367F-E2C1-4D1E-BAA8-B2364D95512B}"/>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7455280F-FE60-435E-BFA3-FCF296C63A4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4C51A021-A7C5-4572-9294-106E76023FCA}"/>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123825</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id="{21F3F1E5-FD2B-4821-8A09-8583EFF9CF1A}"/>
            </a:ext>
          </a:extLst>
        </xdr:cNvPr>
        <xdr:cNvCxnSpPr/>
      </xdr:nvCxnSpPr>
      <xdr:spPr>
        <a:xfrm flipV="1">
          <a:off x="4634865" y="9553575"/>
          <a:ext cx="0" cy="1495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a:extLst>
            <a:ext uri="{FF2B5EF4-FFF2-40B4-BE49-F238E27FC236}">
              <a16:creationId xmlns:a16="http://schemas.microsoft.com/office/drawing/2014/main" id="{99C975F1-9856-4548-A09B-4F4DDEF11B46}"/>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id="{94623FF1-5581-4ADC-9DF9-2058782EBDCF}"/>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70502</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9EBC4B75-4620-4276-A510-93C72590C49B}"/>
            </a:ext>
          </a:extLst>
        </xdr:cNvPr>
        <xdr:cNvSpPr txBox="1"/>
      </xdr:nvSpPr>
      <xdr:spPr>
        <a:xfrm>
          <a:off x="4673600" y="9328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123825</xdr:rowOff>
    </xdr:from>
    <xdr:to>
      <xdr:col>24</xdr:col>
      <xdr:colOff>152400</xdr:colOff>
      <xdr:row>55</xdr:row>
      <xdr:rowOff>123825</xdr:rowOff>
    </xdr:to>
    <xdr:cxnSp macro="">
      <xdr:nvCxnSpPr>
        <xdr:cNvPr id="77" name="直線コネクタ 76">
          <a:extLst>
            <a:ext uri="{FF2B5EF4-FFF2-40B4-BE49-F238E27FC236}">
              <a16:creationId xmlns:a16="http://schemas.microsoft.com/office/drawing/2014/main" id="{65E9B115-F85C-4A36-B865-FF1D7A4BC097}"/>
            </a:ext>
          </a:extLst>
        </xdr:cNvPr>
        <xdr:cNvCxnSpPr/>
      </xdr:nvCxnSpPr>
      <xdr:spPr>
        <a:xfrm>
          <a:off x="4546600" y="9553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143527</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FDFC713A-A543-499D-8BC2-416B5704561E}"/>
            </a:ext>
          </a:extLst>
        </xdr:cNvPr>
        <xdr:cNvSpPr txBox="1"/>
      </xdr:nvSpPr>
      <xdr:spPr>
        <a:xfrm>
          <a:off x="4673600" y="102590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120650</xdr:rowOff>
    </xdr:from>
    <xdr:to>
      <xdr:col>24</xdr:col>
      <xdr:colOff>114300</xdr:colOff>
      <xdr:row>61</xdr:row>
      <xdr:rowOff>50800</xdr:rowOff>
    </xdr:to>
    <xdr:sp macro="" textlink="">
      <xdr:nvSpPr>
        <xdr:cNvPr id="79" name="フローチャート: 判断 78">
          <a:extLst>
            <a:ext uri="{FF2B5EF4-FFF2-40B4-BE49-F238E27FC236}">
              <a16:creationId xmlns:a16="http://schemas.microsoft.com/office/drawing/2014/main" id="{A7212DA0-2C9D-4B17-8319-DB8D6115AD6F}"/>
            </a:ext>
          </a:extLst>
        </xdr:cNvPr>
        <xdr:cNvSpPr/>
      </xdr:nvSpPr>
      <xdr:spPr>
        <a:xfrm>
          <a:off x="4584700" y="1040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86360</xdr:rowOff>
    </xdr:from>
    <xdr:to>
      <xdr:col>20</xdr:col>
      <xdr:colOff>38100</xdr:colOff>
      <xdr:row>61</xdr:row>
      <xdr:rowOff>16510</xdr:rowOff>
    </xdr:to>
    <xdr:sp macro="" textlink="">
      <xdr:nvSpPr>
        <xdr:cNvPr id="80" name="フローチャート: 判断 79">
          <a:extLst>
            <a:ext uri="{FF2B5EF4-FFF2-40B4-BE49-F238E27FC236}">
              <a16:creationId xmlns:a16="http://schemas.microsoft.com/office/drawing/2014/main" id="{5351FAB4-D489-46B6-B578-52A2257FEC28}"/>
            </a:ext>
          </a:extLst>
        </xdr:cNvPr>
        <xdr:cNvSpPr/>
      </xdr:nvSpPr>
      <xdr:spPr>
        <a:xfrm>
          <a:off x="37465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67310</xdr:rowOff>
    </xdr:from>
    <xdr:to>
      <xdr:col>15</xdr:col>
      <xdr:colOff>101600</xdr:colOff>
      <xdr:row>60</xdr:row>
      <xdr:rowOff>168910</xdr:rowOff>
    </xdr:to>
    <xdr:sp macro="" textlink="">
      <xdr:nvSpPr>
        <xdr:cNvPr id="81" name="フローチャート: 判断 80">
          <a:extLst>
            <a:ext uri="{FF2B5EF4-FFF2-40B4-BE49-F238E27FC236}">
              <a16:creationId xmlns:a16="http://schemas.microsoft.com/office/drawing/2014/main" id="{3FAF699C-6E7D-48D0-B6B0-5C459BF0F1C8}"/>
            </a:ext>
          </a:extLst>
        </xdr:cNvPr>
        <xdr:cNvSpPr/>
      </xdr:nvSpPr>
      <xdr:spPr>
        <a:xfrm>
          <a:off x="2857500" y="1035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48260</xdr:rowOff>
    </xdr:from>
    <xdr:to>
      <xdr:col>10</xdr:col>
      <xdr:colOff>165100</xdr:colOff>
      <xdr:row>60</xdr:row>
      <xdr:rowOff>149860</xdr:rowOff>
    </xdr:to>
    <xdr:sp macro="" textlink="">
      <xdr:nvSpPr>
        <xdr:cNvPr id="82" name="フローチャート: 判断 81">
          <a:extLst>
            <a:ext uri="{FF2B5EF4-FFF2-40B4-BE49-F238E27FC236}">
              <a16:creationId xmlns:a16="http://schemas.microsoft.com/office/drawing/2014/main" id="{2C28846C-39B6-4EE9-95B8-8EECC0A42863}"/>
            </a:ext>
          </a:extLst>
        </xdr:cNvPr>
        <xdr:cNvSpPr/>
      </xdr:nvSpPr>
      <xdr:spPr>
        <a:xfrm>
          <a:off x="1968500" y="103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8255</xdr:rowOff>
    </xdr:from>
    <xdr:to>
      <xdr:col>6</xdr:col>
      <xdr:colOff>38100</xdr:colOff>
      <xdr:row>60</xdr:row>
      <xdr:rowOff>109855</xdr:rowOff>
    </xdr:to>
    <xdr:sp macro="" textlink="">
      <xdr:nvSpPr>
        <xdr:cNvPr id="83" name="フローチャート: 判断 82">
          <a:extLst>
            <a:ext uri="{FF2B5EF4-FFF2-40B4-BE49-F238E27FC236}">
              <a16:creationId xmlns:a16="http://schemas.microsoft.com/office/drawing/2014/main" id="{A391ED1A-FCE5-40A9-BD87-12DBB7B06C59}"/>
            </a:ext>
          </a:extLst>
        </xdr:cNvPr>
        <xdr:cNvSpPr/>
      </xdr:nvSpPr>
      <xdr:spPr>
        <a:xfrm>
          <a:off x="10795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36271821-F634-41B0-91AB-06F64A91172A}"/>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F0D5A95F-4221-499E-8753-6A784E88AD85}"/>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6D9F35D3-9760-4855-AB87-42C6DCBBCAB7}"/>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EB72140A-48E4-4203-8A18-96F15665697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32A8B797-E112-4BF3-8BE8-66AD5B297B8F}"/>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61595</xdr:rowOff>
    </xdr:from>
    <xdr:to>
      <xdr:col>24</xdr:col>
      <xdr:colOff>114300</xdr:colOff>
      <xdr:row>61</xdr:row>
      <xdr:rowOff>163195</xdr:rowOff>
    </xdr:to>
    <xdr:sp macro="" textlink="">
      <xdr:nvSpPr>
        <xdr:cNvPr id="89" name="楕円 88">
          <a:extLst>
            <a:ext uri="{FF2B5EF4-FFF2-40B4-BE49-F238E27FC236}">
              <a16:creationId xmlns:a16="http://schemas.microsoft.com/office/drawing/2014/main" id="{03987228-193A-4926-AB91-39AB55DD7B53}"/>
            </a:ext>
          </a:extLst>
        </xdr:cNvPr>
        <xdr:cNvSpPr/>
      </xdr:nvSpPr>
      <xdr:spPr>
        <a:xfrm>
          <a:off x="4584700" y="10520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40022</xdr:rowOff>
    </xdr:from>
    <xdr:ext cx="405111" cy="259045"/>
    <xdr:sp macro="" textlink="">
      <xdr:nvSpPr>
        <xdr:cNvPr id="90" name="【体育館・プール】&#10;有形固定資産減価償却率該当値テキスト">
          <a:extLst>
            <a:ext uri="{FF2B5EF4-FFF2-40B4-BE49-F238E27FC236}">
              <a16:creationId xmlns:a16="http://schemas.microsoft.com/office/drawing/2014/main" id="{E64A29DD-D743-431C-932E-116A24615134}"/>
            </a:ext>
          </a:extLst>
        </xdr:cNvPr>
        <xdr:cNvSpPr txBox="1"/>
      </xdr:nvSpPr>
      <xdr:spPr>
        <a:xfrm>
          <a:off x="4673600" y="10498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40640</xdr:rowOff>
    </xdr:from>
    <xdr:to>
      <xdr:col>20</xdr:col>
      <xdr:colOff>38100</xdr:colOff>
      <xdr:row>61</xdr:row>
      <xdr:rowOff>142240</xdr:rowOff>
    </xdr:to>
    <xdr:sp macro="" textlink="">
      <xdr:nvSpPr>
        <xdr:cNvPr id="91" name="楕円 90">
          <a:extLst>
            <a:ext uri="{FF2B5EF4-FFF2-40B4-BE49-F238E27FC236}">
              <a16:creationId xmlns:a16="http://schemas.microsoft.com/office/drawing/2014/main" id="{7F973C7B-B334-460F-852A-D7613A0560F1}"/>
            </a:ext>
          </a:extLst>
        </xdr:cNvPr>
        <xdr:cNvSpPr/>
      </xdr:nvSpPr>
      <xdr:spPr>
        <a:xfrm>
          <a:off x="3746500" y="1049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91440</xdr:rowOff>
    </xdr:from>
    <xdr:to>
      <xdr:col>24</xdr:col>
      <xdr:colOff>63500</xdr:colOff>
      <xdr:row>61</xdr:row>
      <xdr:rowOff>112395</xdr:rowOff>
    </xdr:to>
    <xdr:cxnSp macro="">
      <xdr:nvCxnSpPr>
        <xdr:cNvPr id="92" name="直線コネクタ 91">
          <a:extLst>
            <a:ext uri="{FF2B5EF4-FFF2-40B4-BE49-F238E27FC236}">
              <a16:creationId xmlns:a16="http://schemas.microsoft.com/office/drawing/2014/main" id="{3835DFFC-8B6F-408A-9AE0-2DC53BF7D76F}"/>
            </a:ext>
          </a:extLst>
        </xdr:cNvPr>
        <xdr:cNvCxnSpPr/>
      </xdr:nvCxnSpPr>
      <xdr:spPr>
        <a:xfrm>
          <a:off x="3797300" y="10549890"/>
          <a:ext cx="8382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10160</xdr:rowOff>
    </xdr:from>
    <xdr:to>
      <xdr:col>15</xdr:col>
      <xdr:colOff>101600</xdr:colOff>
      <xdr:row>61</xdr:row>
      <xdr:rowOff>111760</xdr:rowOff>
    </xdr:to>
    <xdr:sp macro="" textlink="">
      <xdr:nvSpPr>
        <xdr:cNvPr id="93" name="楕円 92">
          <a:extLst>
            <a:ext uri="{FF2B5EF4-FFF2-40B4-BE49-F238E27FC236}">
              <a16:creationId xmlns:a16="http://schemas.microsoft.com/office/drawing/2014/main" id="{EDC479C3-3788-45FA-A7DF-0D4BF058263C}"/>
            </a:ext>
          </a:extLst>
        </xdr:cNvPr>
        <xdr:cNvSpPr/>
      </xdr:nvSpPr>
      <xdr:spPr>
        <a:xfrm>
          <a:off x="2857500" y="10468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60960</xdr:rowOff>
    </xdr:from>
    <xdr:to>
      <xdr:col>19</xdr:col>
      <xdr:colOff>177800</xdr:colOff>
      <xdr:row>61</xdr:row>
      <xdr:rowOff>91440</xdr:rowOff>
    </xdr:to>
    <xdr:cxnSp macro="">
      <xdr:nvCxnSpPr>
        <xdr:cNvPr id="94" name="直線コネクタ 93">
          <a:extLst>
            <a:ext uri="{FF2B5EF4-FFF2-40B4-BE49-F238E27FC236}">
              <a16:creationId xmlns:a16="http://schemas.microsoft.com/office/drawing/2014/main" id="{562B82D9-90A1-47FB-BBE7-F844C260445D}"/>
            </a:ext>
          </a:extLst>
        </xdr:cNvPr>
        <xdr:cNvCxnSpPr/>
      </xdr:nvCxnSpPr>
      <xdr:spPr>
        <a:xfrm>
          <a:off x="2908300" y="1051941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168275</xdr:rowOff>
    </xdr:from>
    <xdr:to>
      <xdr:col>10</xdr:col>
      <xdr:colOff>165100</xdr:colOff>
      <xdr:row>61</xdr:row>
      <xdr:rowOff>98425</xdr:rowOff>
    </xdr:to>
    <xdr:sp macro="" textlink="">
      <xdr:nvSpPr>
        <xdr:cNvPr id="95" name="楕円 94">
          <a:extLst>
            <a:ext uri="{FF2B5EF4-FFF2-40B4-BE49-F238E27FC236}">
              <a16:creationId xmlns:a16="http://schemas.microsoft.com/office/drawing/2014/main" id="{F47218FF-1F6D-4CE4-8F65-EFAC43A095F4}"/>
            </a:ext>
          </a:extLst>
        </xdr:cNvPr>
        <xdr:cNvSpPr/>
      </xdr:nvSpPr>
      <xdr:spPr>
        <a:xfrm>
          <a:off x="1968500" y="1045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47625</xdr:rowOff>
    </xdr:from>
    <xdr:to>
      <xdr:col>15</xdr:col>
      <xdr:colOff>50800</xdr:colOff>
      <xdr:row>61</xdr:row>
      <xdr:rowOff>60960</xdr:rowOff>
    </xdr:to>
    <xdr:cxnSp macro="">
      <xdr:nvCxnSpPr>
        <xdr:cNvPr id="96" name="直線コネクタ 95">
          <a:extLst>
            <a:ext uri="{FF2B5EF4-FFF2-40B4-BE49-F238E27FC236}">
              <a16:creationId xmlns:a16="http://schemas.microsoft.com/office/drawing/2014/main" id="{752489EF-0E17-4ECE-8EA8-402167535371}"/>
            </a:ext>
          </a:extLst>
        </xdr:cNvPr>
        <xdr:cNvCxnSpPr/>
      </xdr:nvCxnSpPr>
      <xdr:spPr>
        <a:xfrm>
          <a:off x="2019300" y="10506075"/>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44450</xdr:rowOff>
    </xdr:from>
    <xdr:to>
      <xdr:col>6</xdr:col>
      <xdr:colOff>38100</xdr:colOff>
      <xdr:row>61</xdr:row>
      <xdr:rowOff>146050</xdr:rowOff>
    </xdr:to>
    <xdr:sp macro="" textlink="">
      <xdr:nvSpPr>
        <xdr:cNvPr id="97" name="楕円 96">
          <a:extLst>
            <a:ext uri="{FF2B5EF4-FFF2-40B4-BE49-F238E27FC236}">
              <a16:creationId xmlns:a16="http://schemas.microsoft.com/office/drawing/2014/main" id="{32009303-259D-40CA-B658-B65481345494}"/>
            </a:ext>
          </a:extLst>
        </xdr:cNvPr>
        <xdr:cNvSpPr/>
      </xdr:nvSpPr>
      <xdr:spPr>
        <a:xfrm>
          <a:off x="1079500" y="1050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47625</xdr:rowOff>
    </xdr:from>
    <xdr:to>
      <xdr:col>10</xdr:col>
      <xdr:colOff>114300</xdr:colOff>
      <xdr:row>61</xdr:row>
      <xdr:rowOff>95250</xdr:rowOff>
    </xdr:to>
    <xdr:cxnSp macro="">
      <xdr:nvCxnSpPr>
        <xdr:cNvPr id="98" name="直線コネクタ 97">
          <a:extLst>
            <a:ext uri="{FF2B5EF4-FFF2-40B4-BE49-F238E27FC236}">
              <a16:creationId xmlns:a16="http://schemas.microsoft.com/office/drawing/2014/main" id="{722758D9-15CF-4C98-9F83-F758240E5752}"/>
            </a:ext>
          </a:extLst>
        </xdr:cNvPr>
        <xdr:cNvCxnSpPr/>
      </xdr:nvCxnSpPr>
      <xdr:spPr>
        <a:xfrm flipV="1">
          <a:off x="1130300" y="1050607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33037</xdr:rowOff>
    </xdr:from>
    <xdr:ext cx="405111" cy="259045"/>
    <xdr:sp macro="" textlink="">
      <xdr:nvSpPr>
        <xdr:cNvPr id="99" name="n_1aveValue【体育館・プール】&#10;有形固定資産減価償却率">
          <a:extLst>
            <a:ext uri="{FF2B5EF4-FFF2-40B4-BE49-F238E27FC236}">
              <a16:creationId xmlns:a16="http://schemas.microsoft.com/office/drawing/2014/main" id="{291F9FC7-27B7-4669-A3FB-B7825B14DE2A}"/>
            </a:ext>
          </a:extLst>
        </xdr:cNvPr>
        <xdr:cNvSpPr txBox="1"/>
      </xdr:nvSpPr>
      <xdr:spPr>
        <a:xfrm>
          <a:off x="3582044" y="10148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13987</xdr:rowOff>
    </xdr:from>
    <xdr:ext cx="405111" cy="259045"/>
    <xdr:sp macro="" textlink="">
      <xdr:nvSpPr>
        <xdr:cNvPr id="100" name="n_2aveValue【体育館・プール】&#10;有形固定資産減価償却率">
          <a:extLst>
            <a:ext uri="{FF2B5EF4-FFF2-40B4-BE49-F238E27FC236}">
              <a16:creationId xmlns:a16="http://schemas.microsoft.com/office/drawing/2014/main" id="{8B70FE6E-EAD3-4219-BBA5-D0D5D4FE15D0}"/>
            </a:ext>
          </a:extLst>
        </xdr:cNvPr>
        <xdr:cNvSpPr txBox="1"/>
      </xdr:nvSpPr>
      <xdr:spPr>
        <a:xfrm>
          <a:off x="2705744" y="10129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166387</xdr:rowOff>
    </xdr:from>
    <xdr:ext cx="405111" cy="259045"/>
    <xdr:sp macro="" textlink="">
      <xdr:nvSpPr>
        <xdr:cNvPr id="101" name="n_3aveValue【体育館・プール】&#10;有形固定資産減価償却率">
          <a:extLst>
            <a:ext uri="{FF2B5EF4-FFF2-40B4-BE49-F238E27FC236}">
              <a16:creationId xmlns:a16="http://schemas.microsoft.com/office/drawing/2014/main" id="{33366AB2-AE89-4CA5-B445-EB5435686EE4}"/>
            </a:ext>
          </a:extLst>
        </xdr:cNvPr>
        <xdr:cNvSpPr txBox="1"/>
      </xdr:nvSpPr>
      <xdr:spPr>
        <a:xfrm>
          <a:off x="1816744" y="1011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126382</xdr:rowOff>
    </xdr:from>
    <xdr:ext cx="405111" cy="259045"/>
    <xdr:sp macro="" textlink="">
      <xdr:nvSpPr>
        <xdr:cNvPr id="102" name="n_4aveValue【体育館・プール】&#10;有形固定資産減価償却率">
          <a:extLst>
            <a:ext uri="{FF2B5EF4-FFF2-40B4-BE49-F238E27FC236}">
              <a16:creationId xmlns:a16="http://schemas.microsoft.com/office/drawing/2014/main" id="{A994D55B-6FDC-4B0E-A363-2E3218682290}"/>
            </a:ext>
          </a:extLst>
        </xdr:cNvPr>
        <xdr:cNvSpPr txBox="1"/>
      </xdr:nvSpPr>
      <xdr:spPr>
        <a:xfrm>
          <a:off x="927744" y="1007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133367</xdr:rowOff>
    </xdr:from>
    <xdr:ext cx="405111" cy="259045"/>
    <xdr:sp macro="" textlink="">
      <xdr:nvSpPr>
        <xdr:cNvPr id="103" name="n_1mainValue【体育館・プール】&#10;有形固定資産減価償却率">
          <a:extLst>
            <a:ext uri="{FF2B5EF4-FFF2-40B4-BE49-F238E27FC236}">
              <a16:creationId xmlns:a16="http://schemas.microsoft.com/office/drawing/2014/main" id="{7E8B0204-E538-402A-A06B-FF8550226FB8}"/>
            </a:ext>
          </a:extLst>
        </xdr:cNvPr>
        <xdr:cNvSpPr txBox="1"/>
      </xdr:nvSpPr>
      <xdr:spPr>
        <a:xfrm>
          <a:off x="3582044" y="10591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102887</xdr:rowOff>
    </xdr:from>
    <xdr:ext cx="405111" cy="259045"/>
    <xdr:sp macro="" textlink="">
      <xdr:nvSpPr>
        <xdr:cNvPr id="104" name="n_2mainValue【体育館・プール】&#10;有形固定資産減価償却率">
          <a:extLst>
            <a:ext uri="{FF2B5EF4-FFF2-40B4-BE49-F238E27FC236}">
              <a16:creationId xmlns:a16="http://schemas.microsoft.com/office/drawing/2014/main" id="{725729B4-F197-485F-82AE-767B7345BFB9}"/>
            </a:ext>
          </a:extLst>
        </xdr:cNvPr>
        <xdr:cNvSpPr txBox="1"/>
      </xdr:nvSpPr>
      <xdr:spPr>
        <a:xfrm>
          <a:off x="2705744" y="10561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89552</xdr:rowOff>
    </xdr:from>
    <xdr:ext cx="405111" cy="259045"/>
    <xdr:sp macro="" textlink="">
      <xdr:nvSpPr>
        <xdr:cNvPr id="105" name="n_3mainValue【体育館・プール】&#10;有形固定資産減価償却率">
          <a:extLst>
            <a:ext uri="{FF2B5EF4-FFF2-40B4-BE49-F238E27FC236}">
              <a16:creationId xmlns:a16="http://schemas.microsoft.com/office/drawing/2014/main" id="{7B00FA35-C60E-42FD-87C7-E5E57811719F}"/>
            </a:ext>
          </a:extLst>
        </xdr:cNvPr>
        <xdr:cNvSpPr txBox="1"/>
      </xdr:nvSpPr>
      <xdr:spPr>
        <a:xfrm>
          <a:off x="1816744" y="10548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137177</xdr:rowOff>
    </xdr:from>
    <xdr:ext cx="405111" cy="259045"/>
    <xdr:sp macro="" textlink="">
      <xdr:nvSpPr>
        <xdr:cNvPr id="106" name="n_4mainValue【体育館・プール】&#10;有形固定資産減価償却率">
          <a:extLst>
            <a:ext uri="{FF2B5EF4-FFF2-40B4-BE49-F238E27FC236}">
              <a16:creationId xmlns:a16="http://schemas.microsoft.com/office/drawing/2014/main" id="{741BA518-9A33-4DCE-BA82-0FCC3CF851F7}"/>
            </a:ext>
          </a:extLst>
        </xdr:cNvPr>
        <xdr:cNvSpPr txBox="1"/>
      </xdr:nvSpPr>
      <xdr:spPr>
        <a:xfrm>
          <a:off x="927744" y="10595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id="{F438BF17-0E1F-4BAB-8E31-AB797076CE13}"/>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2D4B2076-29C8-471F-832C-6C940A203756}"/>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id="{E8E85945-1233-44C1-92A7-E4C9D5B631FC}"/>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01C994CF-90A6-4795-9F95-5B50E04FDDAE}"/>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id="{05CE8CC8-06DB-4550-95B6-BD284905E28F}"/>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2FAA4CA8-5EE4-4D26-94E4-DC92190CD1A9}"/>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id="{F1185F87-213F-423A-8813-F0EE82070C57}"/>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id="{1946E5AD-A1D7-4FC0-9BFD-D63A54B7CE06}"/>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a:extLst>
            <a:ext uri="{FF2B5EF4-FFF2-40B4-BE49-F238E27FC236}">
              <a16:creationId xmlns:a16="http://schemas.microsoft.com/office/drawing/2014/main" id="{7FE9AD84-613E-48D8-BBCE-0AEE856B088E}"/>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id="{6D254A74-420F-40B5-B109-C98CC3B0BACA}"/>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17" name="直線コネクタ 116">
          <a:extLst>
            <a:ext uri="{FF2B5EF4-FFF2-40B4-BE49-F238E27FC236}">
              <a16:creationId xmlns:a16="http://schemas.microsoft.com/office/drawing/2014/main" id="{3CC9B9EB-B25C-4D95-810F-CD0C49E67A35}"/>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18" name="テキスト ボックス 117">
          <a:extLst>
            <a:ext uri="{FF2B5EF4-FFF2-40B4-BE49-F238E27FC236}">
              <a16:creationId xmlns:a16="http://schemas.microsoft.com/office/drawing/2014/main" id="{7B4FC16A-2C34-4697-B48C-D890DE0C8472}"/>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19" name="直線コネクタ 118">
          <a:extLst>
            <a:ext uri="{FF2B5EF4-FFF2-40B4-BE49-F238E27FC236}">
              <a16:creationId xmlns:a16="http://schemas.microsoft.com/office/drawing/2014/main" id="{315BB793-69D3-4D7B-955A-2A0108B40272}"/>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20" name="テキスト ボックス 119">
          <a:extLst>
            <a:ext uri="{FF2B5EF4-FFF2-40B4-BE49-F238E27FC236}">
              <a16:creationId xmlns:a16="http://schemas.microsoft.com/office/drawing/2014/main" id="{0733D038-3EB8-4D32-A667-70D6EDC54307}"/>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21" name="直線コネクタ 120">
          <a:extLst>
            <a:ext uri="{FF2B5EF4-FFF2-40B4-BE49-F238E27FC236}">
              <a16:creationId xmlns:a16="http://schemas.microsoft.com/office/drawing/2014/main" id="{6245793E-BE81-457F-AF6B-748D7DD81003}"/>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22" name="テキスト ボックス 121">
          <a:extLst>
            <a:ext uri="{FF2B5EF4-FFF2-40B4-BE49-F238E27FC236}">
              <a16:creationId xmlns:a16="http://schemas.microsoft.com/office/drawing/2014/main" id="{0A4726EA-797D-4351-A24A-C5806682CF9B}"/>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23" name="直線コネクタ 122">
          <a:extLst>
            <a:ext uri="{FF2B5EF4-FFF2-40B4-BE49-F238E27FC236}">
              <a16:creationId xmlns:a16="http://schemas.microsoft.com/office/drawing/2014/main" id="{1DD0884E-DE04-4916-B175-A06F1AE8ABF4}"/>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24" name="テキスト ボックス 123">
          <a:extLst>
            <a:ext uri="{FF2B5EF4-FFF2-40B4-BE49-F238E27FC236}">
              <a16:creationId xmlns:a16="http://schemas.microsoft.com/office/drawing/2014/main" id="{0BF108FA-6981-4B61-AB4A-ADEBE8480773}"/>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25" name="直線コネクタ 124">
          <a:extLst>
            <a:ext uri="{FF2B5EF4-FFF2-40B4-BE49-F238E27FC236}">
              <a16:creationId xmlns:a16="http://schemas.microsoft.com/office/drawing/2014/main" id="{636AB4E5-2959-492D-8E32-176BF72F3477}"/>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26" name="テキスト ボックス 125">
          <a:extLst>
            <a:ext uri="{FF2B5EF4-FFF2-40B4-BE49-F238E27FC236}">
              <a16:creationId xmlns:a16="http://schemas.microsoft.com/office/drawing/2014/main" id="{80966BD6-564A-4B3D-B319-50FFBB3C224E}"/>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7" name="直線コネクタ 126">
          <a:extLst>
            <a:ext uri="{FF2B5EF4-FFF2-40B4-BE49-F238E27FC236}">
              <a16:creationId xmlns:a16="http://schemas.microsoft.com/office/drawing/2014/main" id="{023E6B3C-A9AB-41AF-8CEE-85116EAFEC11}"/>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8" name="テキスト ボックス 127">
          <a:extLst>
            <a:ext uri="{FF2B5EF4-FFF2-40B4-BE49-F238E27FC236}">
              <a16:creationId xmlns:a16="http://schemas.microsoft.com/office/drawing/2014/main" id="{3B71D415-8937-4C5E-BB53-E3141C55A6B6}"/>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9" name="【体育館・プール】&#10;一人当たり面積グラフ枠">
          <a:extLst>
            <a:ext uri="{FF2B5EF4-FFF2-40B4-BE49-F238E27FC236}">
              <a16:creationId xmlns:a16="http://schemas.microsoft.com/office/drawing/2014/main" id="{7CFFFD23-634B-42B0-9D98-4892E89E4D0B}"/>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34290</xdr:rowOff>
    </xdr:from>
    <xdr:to>
      <xdr:col>54</xdr:col>
      <xdr:colOff>189865</xdr:colOff>
      <xdr:row>64</xdr:row>
      <xdr:rowOff>33020</xdr:rowOff>
    </xdr:to>
    <xdr:cxnSp macro="">
      <xdr:nvCxnSpPr>
        <xdr:cNvPr id="130" name="直線コネクタ 129">
          <a:extLst>
            <a:ext uri="{FF2B5EF4-FFF2-40B4-BE49-F238E27FC236}">
              <a16:creationId xmlns:a16="http://schemas.microsoft.com/office/drawing/2014/main" id="{04075AD0-4AE8-46CA-B9BF-782A23D0E0EF}"/>
            </a:ext>
          </a:extLst>
        </xdr:cNvPr>
        <xdr:cNvCxnSpPr/>
      </xdr:nvCxnSpPr>
      <xdr:spPr>
        <a:xfrm flipV="1">
          <a:off x="10476865" y="9464040"/>
          <a:ext cx="0" cy="1541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36847</xdr:rowOff>
    </xdr:from>
    <xdr:ext cx="469744" cy="259045"/>
    <xdr:sp macro="" textlink="">
      <xdr:nvSpPr>
        <xdr:cNvPr id="131" name="【体育館・プール】&#10;一人当たり面積最小値テキスト">
          <a:extLst>
            <a:ext uri="{FF2B5EF4-FFF2-40B4-BE49-F238E27FC236}">
              <a16:creationId xmlns:a16="http://schemas.microsoft.com/office/drawing/2014/main" id="{FB2EB7BC-460C-4A1F-8FE0-1D8E458151A1}"/>
            </a:ext>
          </a:extLst>
        </xdr:cNvPr>
        <xdr:cNvSpPr txBox="1"/>
      </xdr:nvSpPr>
      <xdr:spPr>
        <a:xfrm>
          <a:off x="10515600" y="11009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33020</xdr:rowOff>
    </xdr:from>
    <xdr:to>
      <xdr:col>55</xdr:col>
      <xdr:colOff>88900</xdr:colOff>
      <xdr:row>64</xdr:row>
      <xdr:rowOff>33020</xdr:rowOff>
    </xdr:to>
    <xdr:cxnSp macro="">
      <xdr:nvCxnSpPr>
        <xdr:cNvPr id="132" name="直線コネクタ 131">
          <a:extLst>
            <a:ext uri="{FF2B5EF4-FFF2-40B4-BE49-F238E27FC236}">
              <a16:creationId xmlns:a16="http://schemas.microsoft.com/office/drawing/2014/main" id="{A28E52B1-0EFF-4E8B-8A30-0F8B44E0A911}"/>
            </a:ext>
          </a:extLst>
        </xdr:cNvPr>
        <xdr:cNvCxnSpPr/>
      </xdr:nvCxnSpPr>
      <xdr:spPr>
        <a:xfrm>
          <a:off x="10388600" y="11005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152417</xdr:rowOff>
    </xdr:from>
    <xdr:ext cx="469744" cy="259045"/>
    <xdr:sp macro="" textlink="">
      <xdr:nvSpPr>
        <xdr:cNvPr id="133" name="【体育館・プール】&#10;一人当たり面積最大値テキスト">
          <a:extLst>
            <a:ext uri="{FF2B5EF4-FFF2-40B4-BE49-F238E27FC236}">
              <a16:creationId xmlns:a16="http://schemas.microsoft.com/office/drawing/2014/main" id="{C3EC05F3-79A4-4E94-B6AE-FEC555163B9A}"/>
            </a:ext>
          </a:extLst>
        </xdr:cNvPr>
        <xdr:cNvSpPr txBox="1"/>
      </xdr:nvSpPr>
      <xdr:spPr>
        <a:xfrm>
          <a:off x="10515600" y="9239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34290</xdr:rowOff>
    </xdr:from>
    <xdr:to>
      <xdr:col>55</xdr:col>
      <xdr:colOff>88900</xdr:colOff>
      <xdr:row>55</xdr:row>
      <xdr:rowOff>34290</xdr:rowOff>
    </xdr:to>
    <xdr:cxnSp macro="">
      <xdr:nvCxnSpPr>
        <xdr:cNvPr id="134" name="直線コネクタ 133">
          <a:extLst>
            <a:ext uri="{FF2B5EF4-FFF2-40B4-BE49-F238E27FC236}">
              <a16:creationId xmlns:a16="http://schemas.microsoft.com/office/drawing/2014/main" id="{0C742CB5-641B-4682-B182-39D09B863D8A}"/>
            </a:ext>
          </a:extLst>
        </xdr:cNvPr>
        <xdr:cNvCxnSpPr/>
      </xdr:nvCxnSpPr>
      <xdr:spPr>
        <a:xfrm>
          <a:off x="10388600" y="9464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33037</xdr:rowOff>
    </xdr:from>
    <xdr:ext cx="469744" cy="259045"/>
    <xdr:sp macro="" textlink="">
      <xdr:nvSpPr>
        <xdr:cNvPr id="135" name="【体育館・プール】&#10;一人当たり面積平均値テキスト">
          <a:extLst>
            <a:ext uri="{FF2B5EF4-FFF2-40B4-BE49-F238E27FC236}">
              <a16:creationId xmlns:a16="http://schemas.microsoft.com/office/drawing/2014/main" id="{EB91824D-7CBF-4E41-8010-AAE780281167}"/>
            </a:ext>
          </a:extLst>
        </xdr:cNvPr>
        <xdr:cNvSpPr txBox="1"/>
      </xdr:nvSpPr>
      <xdr:spPr>
        <a:xfrm>
          <a:off x="10515600" y="104914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10160</xdr:rowOff>
    </xdr:from>
    <xdr:to>
      <xdr:col>55</xdr:col>
      <xdr:colOff>50800</xdr:colOff>
      <xdr:row>62</xdr:row>
      <xdr:rowOff>111760</xdr:rowOff>
    </xdr:to>
    <xdr:sp macro="" textlink="">
      <xdr:nvSpPr>
        <xdr:cNvPr id="136" name="フローチャート: 判断 135">
          <a:extLst>
            <a:ext uri="{FF2B5EF4-FFF2-40B4-BE49-F238E27FC236}">
              <a16:creationId xmlns:a16="http://schemas.microsoft.com/office/drawing/2014/main" id="{2C6D8BCB-55F4-4D5A-9A59-A51FE2E25BF3}"/>
            </a:ext>
          </a:extLst>
        </xdr:cNvPr>
        <xdr:cNvSpPr/>
      </xdr:nvSpPr>
      <xdr:spPr>
        <a:xfrm>
          <a:off x="10426700" y="10640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15240</xdr:rowOff>
    </xdr:from>
    <xdr:to>
      <xdr:col>50</xdr:col>
      <xdr:colOff>165100</xdr:colOff>
      <xdr:row>62</xdr:row>
      <xdr:rowOff>116840</xdr:rowOff>
    </xdr:to>
    <xdr:sp macro="" textlink="">
      <xdr:nvSpPr>
        <xdr:cNvPr id="137" name="フローチャート: 判断 136">
          <a:extLst>
            <a:ext uri="{FF2B5EF4-FFF2-40B4-BE49-F238E27FC236}">
              <a16:creationId xmlns:a16="http://schemas.microsoft.com/office/drawing/2014/main" id="{944BFA2D-0AE8-44CE-8A19-5FB56B98DD5C}"/>
            </a:ext>
          </a:extLst>
        </xdr:cNvPr>
        <xdr:cNvSpPr/>
      </xdr:nvSpPr>
      <xdr:spPr>
        <a:xfrm>
          <a:off x="9588500" y="10645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19050</xdr:rowOff>
    </xdr:from>
    <xdr:to>
      <xdr:col>46</xdr:col>
      <xdr:colOff>38100</xdr:colOff>
      <xdr:row>62</xdr:row>
      <xdr:rowOff>120650</xdr:rowOff>
    </xdr:to>
    <xdr:sp macro="" textlink="">
      <xdr:nvSpPr>
        <xdr:cNvPr id="138" name="フローチャート: 判断 137">
          <a:extLst>
            <a:ext uri="{FF2B5EF4-FFF2-40B4-BE49-F238E27FC236}">
              <a16:creationId xmlns:a16="http://schemas.microsoft.com/office/drawing/2014/main" id="{05B4F122-4C2E-4E05-9F66-B3FCEA551AAB}"/>
            </a:ext>
          </a:extLst>
        </xdr:cNvPr>
        <xdr:cNvSpPr/>
      </xdr:nvSpPr>
      <xdr:spPr>
        <a:xfrm>
          <a:off x="8699500" y="10648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17780</xdr:rowOff>
    </xdr:from>
    <xdr:to>
      <xdr:col>41</xdr:col>
      <xdr:colOff>101600</xdr:colOff>
      <xdr:row>62</xdr:row>
      <xdr:rowOff>119380</xdr:rowOff>
    </xdr:to>
    <xdr:sp macro="" textlink="">
      <xdr:nvSpPr>
        <xdr:cNvPr id="139" name="フローチャート: 判断 138">
          <a:extLst>
            <a:ext uri="{FF2B5EF4-FFF2-40B4-BE49-F238E27FC236}">
              <a16:creationId xmlns:a16="http://schemas.microsoft.com/office/drawing/2014/main" id="{26AFB901-6DF8-4584-8A73-3ABBC31EAA0A}"/>
            </a:ext>
          </a:extLst>
        </xdr:cNvPr>
        <xdr:cNvSpPr/>
      </xdr:nvSpPr>
      <xdr:spPr>
        <a:xfrm>
          <a:off x="7810500" y="1064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62230</xdr:rowOff>
    </xdr:from>
    <xdr:to>
      <xdr:col>36</xdr:col>
      <xdr:colOff>165100</xdr:colOff>
      <xdr:row>61</xdr:row>
      <xdr:rowOff>163830</xdr:rowOff>
    </xdr:to>
    <xdr:sp macro="" textlink="">
      <xdr:nvSpPr>
        <xdr:cNvPr id="140" name="フローチャート: 判断 139">
          <a:extLst>
            <a:ext uri="{FF2B5EF4-FFF2-40B4-BE49-F238E27FC236}">
              <a16:creationId xmlns:a16="http://schemas.microsoft.com/office/drawing/2014/main" id="{447B43F1-9713-45A2-AFF5-D6D99E64B87D}"/>
            </a:ext>
          </a:extLst>
        </xdr:cNvPr>
        <xdr:cNvSpPr/>
      </xdr:nvSpPr>
      <xdr:spPr>
        <a:xfrm>
          <a:off x="6921500" y="10520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C24D2946-29A0-4AF0-A7C6-D4924DC342BA}"/>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82629DF3-D77F-45AD-B77C-96FF14890714}"/>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A80A063D-27FC-4AF7-9A1D-EB2C3EB53FC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429A04B4-5AEC-47B4-81F3-90D632E279DC}"/>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5" name="テキスト ボックス 144">
          <a:extLst>
            <a:ext uri="{FF2B5EF4-FFF2-40B4-BE49-F238E27FC236}">
              <a16:creationId xmlns:a16="http://schemas.microsoft.com/office/drawing/2014/main" id="{B4AADD99-F9BB-4EF0-893E-A68AB5BFC76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113030</xdr:rowOff>
    </xdr:from>
    <xdr:to>
      <xdr:col>55</xdr:col>
      <xdr:colOff>50800</xdr:colOff>
      <xdr:row>63</xdr:row>
      <xdr:rowOff>43180</xdr:rowOff>
    </xdr:to>
    <xdr:sp macro="" textlink="">
      <xdr:nvSpPr>
        <xdr:cNvPr id="146" name="楕円 145">
          <a:extLst>
            <a:ext uri="{FF2B5EF4-FFF2-40B4-BE49-F238E27FC236}">
              <a16:creationId xmlns:a16="http://schemas.microsoft.com/office/drawing/2014/main" id="{239F09E7-D298-46D8-A775-2D80E7A72697}"/>
            </a:ext>
          </a:extLst>
        </xdr:cNvPr>
        <xdr:cNvSpPr/>
      </xdr:nvSpPr>
      <xdr:spPr>
        <a:xfrm>
          <a:off x="10426700" y="10742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91457</xdr:rowOff>
    </xdr:from>
    <xdr:ext cx="469744" cy="259045"/>
    <xdr:sp macro="" textlink="">
      <xdr:nvSpPr>
        <xdr:cNvPr id="147" name="【体育館・プール】&#10;一人当たり面積該当値テキスト">
          <a:extLst>
            <a:ext uri="{FF2B5EF4-FFF2-40B4-BE49-F238E27FC236}">
              <a16:creationId xmlns:a16="http://schemas.microsoft.com/office/drawing/2014/main" id="{DA84C13F-2D8E-45AB-A962-AF4DA6D5CA47}"/>
            </a:ext>
          </a:extLst>
        </xdr:cNvPr>
        <xdr:cNvSpPr txBox="1"/>
      </xdr:nvSpPr>
      <xdr:spPr>
        <a:xfrm>
          <a:off x="10515600" y="10721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113030</xdr:rowOff>
    </xdr:from>
    <xdr:to>
      <xdr:col>50</xdr:col>
      <xdr:colOff>165100</xdr:colOff>
      <xdr:row>63</xdr:row>
      <xdr:rowOff>43180</xdr:rowOff>
    </xdr:to>
    <xdr:sp macro="" textlink="">
      <xdr:nvSpPr>
        <xdr:cNvPr id="148" name="楕円 147">
          <a:extLst>
            <a:ext uri="{FF2B5EF4-FFF2-40B4-BE49-F238E27FC236}">
              <a16:creationId xmlns:a16="http://schemas.microsoft.com/office/drawing/2014/main" id="{14E2FF52-3789-410E-B94D-A56E1C3A2B27}"/>
            </a:ext>
          </a:extLst>
        </xdr:cNvPr>
        <xdr:cNvSpPr/>
      </xdr:nvSpPr>
      <xdr:spPr>
        <a:xfrm>
          <a:off x="9588500" y="10742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163830</xdr:rowOff>
    </xdr:from>
    <xdr:to>
      <xdr:col>55</xdr:col>
      <xdr:colOff>0</xdr:colOff>
      <xdr:row>62</xdr:row>
      <xdr:rowOff>163830</xdr:rowOff>
    </xdr:to>
    <xdr:cxnSp macro="">
      <xdr:nvCxnSpPr>
        <xdr:cNvPr id="149" name="直線コネクタ 148">
          <a:extLst>
            <a:ext uri="{FF2B5EF4-FFF2-40B4-BE49-F238E27FC236}">
              <a16:creationId xmlns:a16="http://schemas.microsoft.com/office/drawing/2014/main" id="{9D232D0E-FF83-447E-B311-C3E696F1FF2A}"/>
            </a:ext>
          </a:extLst>
        </xdr:cNvPr>
        <xdr:cNvCxnSpPr/>
      </xdr:nvCxnSpPr>
      <xdr:spPr>
        <a:xfrm>
          <a:off x="9639300" y="1079373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113030</xdr:rowOff>
    </xdr:from>
    <xdr:to>
      <xdr:col>46</xdr:col>
      <xdr:colOff>38100</xdr:colOff>
      <xdr:row>63</xdr:row>
      <xdr:rowOff>43180</xdr:rowOff>
    </xdr:to>
    <xdr:sp macro="" textlink="">
      <xdr:nvSpPr>
        <xdr:cNvPr id="150" name="楕円 149">
          <a:extLst>
            <a:ext uri="{FF2B5EF4-FFF2-40B4-BE49-F238E27FC236}">
              <a16:creationId xmlns:a16="http://schemas.microsoft.com/office/drawing/2014/main" id="{726E2521-CD5F-482D-B2A9-4C2EB01EF925}"/>
            </a:ext>
          </a:extLst>
        </xdr:cNvPr>
        <xdr:cNvSpPr/>
      </xdr:nvSpPr>
      <xdr:spPr>
        <a:xfrm>
          <a:off x="8699500" y="10742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163830</xdr:rowOff>
    </xdr:from>
    <xdr:to>
      <xdr:col>50</xdr:col>
      <xdr:colOff>114300</xdr:colOff>
      <xdr:row>62</xdr:row>
      <xdr:rowOff>163830</xdr:rowOff>
    </xdr:to>
    <xdr:cxnSp macro="">
      <xdr:nvCxnSpPr>
        <xdr:cNvPr id="151" name="直線コネクタ 150">
          <a:extLst>
            <a:ext uri="{FF2B5EF4-FFF2-40B4-BE49-F238E27FC236}">
              <a16:creationId xmlns:a16="http://schemas.microsoft.com/office/drawing/2014/main" id="{7F529882-3D2B-438E-B86F-15E469877034}"/>
            </a:ext>
          </a:extLst>
        </xdr:cNvPr>
        <xdr:cNvCxnSpPr/>
      </xdr:nvCxnSpPr>
      <xdr:spPr>
        <a:xfrm>
          <a:off x="8750300" y="107937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115570</xdr:rowOff>
    </xdr:from>
    <xdr:to>
      <xdr:col>41</xdr:col>
      <xdr:colOff>101600</xdr:colOff>
      <xdr:row>63</xdr:row>
      <xdr:rowOff>45720</xdr:rowOff>
    </xdr:to>
    <xdr:sp macro="" textlink="">
      <xdr:nvSpPr>
        <xdr:cNvPr id="152" name="楕円 151">
          <a:extLst>
            <a:ext uri="{FF2B5EF4-FFF2-40B4-BE49-F238E27FC236}">
              <a16:creationId xmlns:a16="http://schemas.microsoft.com/office/drawing/2014/main" id="{5454BA42-97E4-40B8-8193-896FBE92095F}"/>
            </a:ext>
          </a:extLst>
        </xdr:cNvPr>
        <xdr:cNvSpPr/>
      </xdr:nvSpPr>
      <xdr:spPr>
        <a:xfrm>
          <a:off x="7810500" y="10745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163830</xdr:rowOff>
    </xdr:from>
    <xdr:to>
      <xdr:col>45</xdr:col>
      <xdr:colOff>177800</xdr:colOff>
      <xdr:row>62</xdr:row>
      <xdr:rowOff>166370</xdr:rowOff>
    </xdr:to>
    <xdr:cxnSp macro="">
      <xdr:nvCxnSpPr>
        <xdr:cNvPr id="153" name="直線コネクタ 152">
          <a:extLst>
            <a:ext uri="{FF2B5EF4-FFF2-40B4-BE49-F238E27FC236}">
              <a16:creationId xmlns:a16="http://schemas.microsoft.com/office/drawing/2014/main" id="{C0F893A6-C354-4D8B-BE18-C20827D746EE}"/>
            </a:ext>
          </a:extLst>
        </xdr:cNvPr>
        <xdr:cNvCxnSpPr/>
      </xdr:nvCxnSpPr>
      <xdr:spPr>
        <a:xfrm flipV="1">
          <a:off x="7861300" y="10793730"/>
          <a:ext cx="8890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115570</xdr:rowOff>
    </xdr:from>
    <xdr:to>
      <xdr:col>36</xdr:col>
      <xdr:colOff>165100</xdr:colOff>
      <xdr:row>63</xdr:row>
      <xdr:rowOff>45720</xdr:rowOff>
    </xdr:to>
    <xdr:sp macro="" textlink="">
      <xdr:nvSpPr>
        <xdr:cNvPr id="154" name="楕円 153">
          <a:extLst>
            <a:ext uri="{FF2B5EF4-FFF2-40B4-BE49-F238E27FC236}">
              <a16:creationId xmlns:a16="http://schemas.microsoft.com/office/drawing/2014/main" id="{30EBD147-9F25-49A9-8323-43A7802E8F44}"/>
            </a:ext>
          </a:extLst>
        </xdr:cNvPr>
        <xdr:cNvSpPr/>
      </xdr:nvSpPr>
      <xdr:spPr>
        <a:xfrm>
          <a:off x="6921500" y="10745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166370</xdr:rowOff>
    </xdr:from>
    <xdr:to>
      <xdr:col>41</xdr:col>
      <xdr:colOff>50800</xdr:colOff>
      <xdr:row>62</xdr:row>
      <xdr:rowOff>166370</xdr:rowOff>
    </xdr:to>
    <xdr:cxnSp macro="">
      <xdr:nvCxnSpPr>
        <xdr:cNvPr id="155" name="直線コネクタ 154">
          <a:extLst>
            <a:ext uri="{FF2B5EF4-FFF2-40B4-BE49-F238E27FC236}">
              <a16:creationId xmlns:a16="http://schemas.microsoft.com/office/drawing/2014/main" id="{3B272DB0-9F1A-4717-972A-7ECF86F771AE}"/>
            </a:ext>
          </a:extLst>
        </xdr:cNvPr>
        <xdr:cNvCxnSpPr/>
      </xdr:nvCxnSpPr>
      <xdr:spPr>
        <a:xfrm>
          <a:off x="6972300" y="107962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133367</xdr:rowOff>
    </xdr:from>
    <xdr:ext cx="469744" cy="259045"/>
    <xdr:sp macro="" textlink="">
      <xdr:nvSpPr>
        <xdr:cNvPr id="156" name="n_1aveValue【体育館・プール】&#10;一人当たり面積">
          <a:extLst>
            <a:ext uri="{FF2B5EF4-FFF2-40B4-BE49-F238E27FC236}">
              <a16:creationId xmlns:a16="http://schemas.microsoft.com/office/drawing/2014/main" id="{179C69D0-CFBE-41DB-B761-58EA90E79C68}"/>
            </a:ext>
          </a:extLst>
        </xdr:cNvPr>
        <xdr:cNvSpPr txBox="1"/>
      </xdr:nvSpPr>
      <xdr:spPr>
        <a:xfrm>
          <a:off x="9391727" y="10420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137177</xdr:rowOff>
    </xdr:from>
    <xdr:ext cx="469744" cy="259045"/>
    <xdr:sp macro="" textlink="">
      <xdr:nvSpPr>
        <xdr:cNvPr id="157" name="n_2aveValue【体育館・プール】&#10;一人当たり面積">
          <a:extLst>
            <a:ext uri="{FF2B5EF4-FFF2-40B4-BE49-F238E27FC236}">
              <a16:creationId xmlns:a16="http://schemas.microsoft.com/office/drawing/2014/main" id="{7DAC7D83-28BE-49CA-9683-92BA280382BA}"/>
            </a:ext>
          </a:extLst>
        </xdr:cNvPr>
        <xdr:cNvSpPr txBox="1"/>
      </xdr:nvSpPr>
      <xdr:spPr>
        <a:xfrm>
          <a:off x="8515427" y="10424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135907</xdr:rowOff>
    </xdr:from>
    <xdr:ext cx="469744" cy="259045"/>
    <xdr:sp macro="" textlink="">
      <xdr:nvSpPr>
        <xdr:cNvPr id="158" name="n_3aveValue【体育館・プール】&#10;一人当たり面積">
          <a:extLst>
            <a:ext uri="{FF2B5EF4-FFF2-40B4-BE49-F238E27FC236}">
              <a16:creationId xmlns:a16="http://schemas.microsoft.com/office/drawing/2014/main" id="{04505606-31DD-453E-950C-389F43CE6D13}"/>
            </a:ext>
          </a:extLst>
        </xdr:cNvPr>
        <xdr:cNvSpPr txBox="1"/>
      </xdr:nvSpPr>
      <xdr:spPr>
        <a:xfrm>
          <a:off x="7626427" y="1042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8907</xdr:rowOff>
    </xdr:from>
    <xdr:ext cx="469744" cy="259045"/>
    <xdr:sp macro="" textlink="">
      <xdr:nvSpPr>
        <xdr:cNvPr id="159" name="n_4aveValue【体育館・プール】&#10;一人当たり面積">
          <a:extLst>
            <a:ext uri="{FF2B5EF4-FFF2-40B4-BE49-F238E27FC236}">
              <a16:creationId xmlns:a16="http://schemas.microsoft.com/office/drawing/2014/main" id="{6E1A3E60-EB47-42D9-8C10-8AF5EB1D0492}"/>
            </a:ext>
          </a:extLst>
        </xdr:cNvPr>
        <xdr:cNvSpPr txBox="1"/>
      </xdr:nvSpPr>
      <xdr:spPr>
        <a:xfrm>
          <a:off x="6737427" y="10295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34307</xdr:rowOff>
    </xdr:from>
    <xdr:ext cx="469744" cy="259045"/>
    <xdr:sp macro="" textlink="">
      <xdr:nvSpPr>
        <xdr:cNvPr id="160" name="n_1mainValue【体育館・プール】&#10;一人当たり面積">
          <a:extLst>
            <a:ext uri="{FF2B5EF4-FFF2-40B4-BE49-F238E27FC236}">
              <a16:creationId xmlns:a16="http://schemas.microsoft.com/office/drawing/2014/main" id="{E1CD1D27-1E5D-45D9-B76B-931DC404CCCF}"/>
            </a:ext>
          </a:extLst>
        </xdr:cNvPr>
        <xdr:cNvSpPr txBox="1"/>
      </xdr:nvSpPr>
      <xdr:spPr>
        <a:xfrm>
          <a:off x="9391727" y="1083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34307</xdr:rowOff>
    </xdr:from>
    <xdr:ext cx="469744" cy="259045"/>
    <xdr:sp macro="" textlink="">
      <xdr:nvSpPr>
        <xdr:cNvPr id="161" name="n_2mainValue【体育館・プール】&#10;一人当たり面積">
          <a:extLst>
            <a:ext uri="{FF2B5EF4-FFF2-40B4-BE49-F238E27FC236}">
              <a16:creationId xmlns:a16="http://schemas.microsoft.com/office/drawing/2014/main" id="{744B1E7C-930A-4BBC-95B5-7678D294FF15}"/>
            </a:ext>
          </a:extLst>
        </xdr:cNvPr>
        <xdr:cNvSpPr txBox="1"/>
      </xdr:nvSpPr>
      <xdr:spPr>
        <a:xfrm>
          <a:off x="8515427" y="1083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36847</xdr:rowOff>
    </xdr:from>
    <xdr:ext cx="469744" cy="259045"/>
    <xdr:sp macro="" textlink="">
      <xdr:nvSpPr>
        <xdr:cNvPr id="162" name="n_3mainValue【体育館・プール】&#10;一人当たり面積">
          <a:extLst>
            <a:ext uri="{FF2B5EF4-FFF2-40B4-BE49-F238E27FC236}">
              <a16:creationId xmlns:a16="http://schemas.microsoft.com/office/drawing/2014/main" id="{431701D5-BD8E-476E-A9BD-42DD0F368A1A}"/>
            </a:ext>
          </a:extLst>
        </xdr:cNvPr>
        <xdr:cNvSpPr txBox="1"/>
      </xdr:nvSpPr>
      <xdr:spPr>
        <a:xfrm>
          <a:off x="7626427" y="10838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36847</xdr:rowOff>
    </xdr:from>
    <xdr:ext cx="469744" cy="259045"/>
    <xdr:sp macro="" textlink="">
      <xdr:nvSpPr>
        <xdr:cNvPr id="163" name="n_4mainValue【体育館・プール】&#10;一人当たり面積">
          <a:extLst>
            <a:ext uri="{FF2B5EF4-FFF2-40B4-BE49-F238E27FC236}">
              <a16:creationId xmlns:a16="http://schemas.microsoft.com/office/drawing/2014/main" id="{F28DF139-3E1F-481B-A36F-1E6EAACFF404}"/>
            </a:ext>
          </a:extLst>
        </xdr:cNvPr>
        <xdr:cNvSpPr txBox="1"/>
      </xdr:nvSpPr>
      <xdr:spPr>
        <a:xfrm>
          <a:off x="6737427" y="10838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4" name="正方形/長方形 163">
          <a:extLst>
            <a:ext uri="{FF2B5EF4-FFF2-40B4-BE49-F238E27FC236}">
              <a16:creationId xmlns:a16="http://schemas.microsoft.com/office/drawing/2014/main" id="{603B2E68-7B05-467B-AEEC-222BDDC62854}"/>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5" name="正方形/長方形 164">
          <a:extLst>
            <a:ext uri="{FF2B5EF4-FFF2-40B4-BE49-F238E27FC236}">
              <a16:creationId xmlns:a16="http://schemas.microsoft.com/office/drawing/2014/main" id="{9171DDB4-7AAA-4884-9020-DCE218CCFD38}"/>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6" name="正方形/長方形 165">
          <a:extLst>
            <a:ext uri="{FF2B5EF4-FFF2-40B4-BE49-F238E27FC236}">
              <a16:creationId xmlns:a16="http://schemas.microsoft.com/office/drawing/2014/main" id="{739FC8AD-3982-415A-B929-BC458CB0DD37}"/>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7" name="正方形/長方形 166">
          <a:extLst>
            <a:ext uri="{FF2B5EF4-FFF2-40B4-BE49-F238E27FC236}">
              <a16:creationId xmlns:a16="http://schemas.microsoft.com/office/drawing/2014/main" id="{1FCA7246-221B-47B5-AC1B-8E8A4CAD047E}"/>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8" name="正方形/長方形 167">
          <a:extLst>
            <a:ext uri="{FF2B5EF4-FFF2-40B4-BE49-F238E27FC236}">
              <a16:creationId xmlns:a16="http://schemas.microsoft.com/office/drawing/2014/main" id="{BEC94587-BDE7-49A0-9C2A-F05EB0186038}"/>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9" name="正方形/長方形 168">
          <a:extLst>
            <a:ext uri="{FF2B5EF4-FFF2-40B4-BE49-F238E27FC236}">
              <a16:creationId xmlns:a16="http://schemas.microsoft.com/office/drawing/2014/main" id="{FB75B9F3-DA25-4153-8B63-6AB6C4C1BA3F}"/>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0" name="正方形/長方形 169">
          <a:extLst>
            <a:ext uri="{FF2B5EF4-FFF2-40B4-BE49-F238E27FC236}">
              <a16:creationId xmlns:a16="http://schemas.microsoft.com/office/drawing/2014/main" id="{12677328-1982-49B1-9018-2AEFECCA3134}"/>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1" name="正方形/長方形 170">
          <a:extLst>
            <a:ext uri="{FF2B5EF4-FFF2-40B4-BE49-F238E27FC236}">
              <a16:creationId xmlns:a16="http://schemas.microsoft.com/office/drawing/2014/main" id="{13502727-0CAB-42E4-B982-50F7E55EE54D}"/>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2" name="テキスト ボックス 171">
          <a:extLst>
            <a:ext uri="{FF2B5EF4-FFF2-40B4-BE49-F238E27FC236}">
              <a16:creationId xmlns:a16="http://schemas.microsoft.com/office/drawing/2014/main" id="{9A6483A9-4C57-4CCD-844D-4C60F1BA11FD}"/>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3" name="直線コネクタ 172">
          <a:extLst>
            <a:ext uri="{FF2B5EF4-FFF2-40B4-BE49-F238E27FC236}">
              <a16:creationId xmlns:a16="http://schemas.microsoft.com/office/drawing/2014/main" id="{90D62CC7-B1EF-4DC1-A4B2-07C066E79AE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4" name="テキスト ボックス 173">
          <a:extLst>
            <a:ext uri="{FF2B5EF4-FFF2-40B4-BE49-F238E27FC236}">
              <a16:creationId xmlns:a16="http://schemas.microsoft.com/office/drawing/2014/main" id="{FA167C63-4618-4DB8-94DF-F92B2DCF1185}"/>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175" name="直線コネクタ 174">
          <a:extLst>
            <a:ext uri="{FF2B5EF4-FFF2-40B4-BE49-F238E27FC236}">
              <a16:creationId xmlns:a16="http://schemas.microsoft.com/office/drawing/2014/main" id="{2C4D4BC4-BB0D-4AE0-9DCA-85A3A2AF8C34}"/>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176" name="テキスト ボックス 175">
          <a:extLst>
            <a:ext uri="{FF2B5EF4-FFF2-40B4-BE49-F238E27FC236}">
              <a16:creationId xmlns:a16="http://schemas.microsoft.com/office/drawing/2014/main" id="{5778E1A6-E51B-46A3-B8AC-A21CB4CAC3D6}"/>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177" name="直線コネクタ 176">
          <a:extLst>
            <a:ext uri="{FF2B5EF4-FFF2-40B4-BE49-F238E27FC236}">
              <a16:creationId xmlns:a16="http://schemas.microsoft.com/office/drawing/2014/main" id="{624F6AC0-568E-4DD3-AB01-C91A2A71EBA2}"/>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178" name="テキスト ボックス 177">
          <a:extLst>
            <a:ext uri="{FF2B5EF4-FFF2-40B4-BE49-F238E27FC236}">
              <a16:creationId xmlns:a16="http://schemas.microsoft.com/office/drawing/2014/main" id="{0A351AFD-427A-4225-92CC-8E58705852E1}"/>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179" name="直線コネクタ 178">
          <a:extLst>
            <a:ext uri="{FF2B5EF4-FFF2-40B4-BE49-F238E27FC236}">
              <a16:creationId xmlns:a16="http://schemas.microsoft.com/office/drawing/2014/main" id="{37DC8A2D-E347-4123-A49F-537CCF4D6F82}"/>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180" name="テキスト ボックス 179">
          <a:extLst>
            <a:ext uri="{FF2B5EF4-FFF2-40B4-BE49-F238E27FC236}">
              <a16:creationId xmlns:a16="http://schemas.microsoft.com/office/drawing/2014/main" id="{9D69A2AA-961E-4DE1-B66D-FAF61DAD3327}"/>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181" name="直線コネクタ 180">
          <a:extLst>
            <a:ext uri="{FF2B5EF4-FFF2-40B4-BE49-F238E27FC236}">
              <a16:creationId xmlns:a16="http://schemas.microsoft.com/office/drawing/2014/main" id="{BC262BB9-5339-4E11-9A64-43B61DC9D33F}"/>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182" name="テキスト ボックス 181">
          <a:extLst>
            <a:ext uri="{FF2B5EF4-FFF2-40B4-BE49-F238E27FC236}">
              <a16:creationId xmlns:a16="http://schemas.microsoft.com/office/drawing/2014/main" id="{4398F4D1-1360-4FC5-B485-12F36525BB79}"/>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3" name="直線コネクタ 182">
          <a:extLst>
            <a:ext uri="{FF2B5EF4-FFF2-40B4-BE49-F238E27FC236}">
              <a16:creationId xmlns:a16="http://schemas.microsoft.com/office/drawing/2014/main" id="{D4D78D86-42E4-4695-8097-094762AB3964}"/>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184" name="テキスト ボックス 183">
          <a:extLst>
            <a:ext uri="{FF2B5EF4-FFF2-40B4-BE49-F238E27FC236}">
              <a16:creationId xmlns:a16="http://schemas.microsoft.com/office/drawing/2014/main" id="{B84DC61B-FA17-405C-827F-0D6BE516B862}"/>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5" name="【福祉施設】&#10;有形固定資産減価償却率グラフ枠">
          <a:extLst>
            <a:ext uri="{FF2B5EF4-FFF2-40B4-BE49-F238E27FC236}">
              <a16:creationId xmlns:a16="http://schemas.microsoft.com/office/drawing/2014/main" id="{04710CC0-976F-4E21-AF64-5E309B9906EC}"/>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72389</xdr:rowOff>
    </xdr:from>
    <xdr:to>
      <xdr:col>24</xdr:col>
      <xdr:colOff>62865</xdr:colOff>
      <xdr:row>86</xdr:row>
      <xdr:rowOff>6096</xdr:rowOff>
    </xdr:to>
    <xdr:cxnSp macro="">
      <xdr:nvCxnSpPr>
        <xdr:cNvPr id="186" name="直線コネクタ 185">
          <a:extLst>
            <a:ext uri="{FF2B5EF4-FFF2-40B4-BE49-F238E27FC236}">
              <a16:creationId xmlns:a16="http://schemas.microsoft.com/office/drawing/2014/main" id="{BE1BACBA-D5AA-40AB-AE50-C46ECEA305A0}"/>
            </a:ext>
          </a:extLst>
        </xdr:cNvPr>
        <xdr:cNvCxnSpPr/>
      </xdr:nvCxnSpPr>
      <xdr:spPr>
        <a:xfrm flipV="1">
          <a:off x="4634865" y="13445489"/>
          <a:ext cx="0" cy="13053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9923</xdr:rowOff>
    </xdr:from>
    <xdr:ext cx="405111" cy="259045"/>
    <xdr:sp macro="" textlink="">
      <xdr:nvSpPr>
        <xdr:cNvPr id="187" name="【福祉施設】&#10;有形固定資産減価償却率最小値テキスト">
          <a:extLst>
            <a:ext uri="{FF2B5EF4-FFF2-40B4-BE49-F238E27FC236}">
              <a16:creationId xmlns:a16="http://schemas.microsoft.com/office/drawing/2014/main" id="{4E616226-EA5F-4D94-A5A6-7E9C23952E1E}"/>
            </a:ext>
          </a:extLst>
        </xdr:cNvPr>
        <xdr:cNvSpPr txBox="1"/>
      </xdr:nvSpPr>
      <xdr:spPr>
        <a:xfrm>
          <a:off x="4673600" y="14754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6096</xdr:rowOff>
    </xdr:from>
    <xdr:to>
      <xdr:col>24</xdr:col>
      <xdr:colOff>152400</xdr:colOff>
      <xdr:row>86</xdr:row>
      <xdr:rowOff>6096</xdr:rowOff>
    </xdr:to>
    <xdr:cxnSp macro="">
      <xdr:nvCxnSpPr>
        <xdr:cNvPr id="188" name="直線コネクタ 187">
          <a:extLst>
            <a:ext uri="{FF2B5EF4-FFF2-40B4-BE49-F238E27FC236}">
              <a16:creationId xmlns:a16="http://schemas.microsoft.com/office/drawing/2014/main" id="{CC1659FA-3925-4288-A695-2B3404BED5AD}"/>
            </a:ext>
          </a:extLst>
        </xdr:cNvPr>
        <xdr:cNvCxnSpPr/>
      </xdr:nvCxnSpPr>
      <xdr:spPr>
        <a:xfrm>
          <a:off x="4546600" y="14750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19066</xdr:rowOff>
    </xdr:from>
    <xdr:ext cx="405111" cy="259045"/>
    <xdr:sp macro="" textlink="">
      <xdr:nvSpPr>
        <xdr:cNvPr id="189" name="【福祉施設】&#10;有形固定資産減価償却率最大値テキスト">
          <a:extLst>
            <a:ext uri="{FF2B5EF4-FFF2-40B4-BE49-F238E27FC236}">
              <a16:creationId xmlns:a16="http://schemas.microsoft.com/office/drawing/2014/main" id="{162DD888-2417-4796-9752-2BAE5A731798}"/>
            </a:ext>
          </a:extLst>
        </xdr:cNvPr>
        <xdr:cNvSpPr txBox="1"/>
      </xdr:nvSpPr>
      <xdr:spPr>
        <a:xfrm>
          <a:off x="4673600" y="13220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72389</xdr:rowOff>
    </xdr:from>
    <xdr:to>
      <xdr:col>24</xdr:col>
      <xdr:colOff>152400</xdr:colOff>
      <xdr:row>78</xdr:row>
      <xdr:rowOff>72389</xdr:rowOff>
    </xdr:to>
    <xdr:cxnSp macro="">
      <xdr:nvCxnSpPr>
        <xdr:cNvPr id="190" name="直線コネクタ 189">
          <a:extLst>
            <a:ext uri="{FF2B5EF4-FFF2-40B4-BE49-F238E27FC236}">
              <a16:creationId xmlns:a16="http://schemas.microsoft.com/office/drawing/2014/main" id="{E2C93486-3789-440F-B756-B2CCAFC0D64B}"/>
            </a:ext>
          </a:extLst>
        </xdr:cNvPr>
        <xdr:cNvCxnSpPr/>
      </xdr:nvCxnSpPr>
      <xdr:spPr>
        <a:xfrm>
          <a:off x="4546600" y="13445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54881</xdr:rowOff>
    </xdr:from>
    <xdr:ext cx="405111" cy="259045"/>
    <xdr:sp macro="" textlink="">
      <xdr:nvSpPr>
        <xdr:cNvPr id="191" name="【福祉施設】&#10;有形固定資産減価償却率平均値テキスト">
          <a:extLst>
            <a:ext uri="{FF2B5EF4-FFF2-40B4-BE49-F238E27FC236}">
              <a16:creationId xmlns:a16="http://schemas.microsoft.com/office/drawing/2014/main" id="{BF6612C5-D206-4A20-9589-0C50945B5DF7}"/>
            </a:ext>
          </a:extLst>
        </xdr:cNvPr>
        <xdr:cNvSpPr txBox="1"/>
      </xdr:nvSpPr>
      <xdr:spPr>
        <a:xfrm>
          <a:off x="4673600" y="1394233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76454</xdr:rowOff>
    </xdr:from>
    <xdr:to>
      <xdr:col>24</xdr:col>
      <xdr:colOff>114300</xdr:colOff>
      <xdr:row>82</xdr:row>
      <xdr:rowOff>6604</xdr:rowOff>
    </xdr:to>
    <xdr:sp macro="" textlink="">
      <xdr:nvSpPr>
        <xdr:cNvPr id="192" name="フローチャート: 判断 191">
          <a:extLst>
            <a:ext uri="{FF2B5EF4-FFF2-40B4-BE49-F238E27FC236}">
              <a16:creationId xmlns:a16="http://schemas.microsoft.com/office/drawing/2014/main" id="{932E04DD-9681-46BC-8BF8-0CA995A5BFF4}"/>
            </a:ext>
          </a:extLst>
        </xdr:cNvPr>
        <xdr:cNvSpPr/>
      </xdr:nvSpPr>
      <xdr:spPr>
        <a:xfrm>
          <a:off x="4584700" y="13963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21589</xdr:rowOff>
    </xdr:from>
    <xdr:to>
      <xdr:col>20</xdr:col>
      <xdr:colOff>38100</xdr:colOff>
      <xdr:row>81</xdr:row>
      <xdr:rowOff>123189</xdr:rowOff>
    </xdr:to>
    <xdr:sp macro="" textlink="">
      <xdr:nvSpPr>
        <xdr:cNvPr id="193" name="フローチャート: 判断 192">
          <a:extLst>
            <a:ext uri="{FF2B5EF4-FFF2-40B4-BE49-F238E27FC236}">
              <a16:creationId xmlns:a16="http://schemas.microsoft.com/office/drawing/2014/main" id="{7C2940A1-8E8F-46A5-9E5A-8839ABE16937}"/>
            </a:ext>
          </a:extLst>
        </xdr:cNvPr>
        <xdr:cNvSpPr/>
      </xdr:nvSpPr>
      <xdr:spPr>
        <a:xfrm>
          <a:off x="3746500" y="13909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1015</xdr:rowOff>
    </xdr:from>
    <xdr:to>
      <xdr:col>15</xdr:col>
      <xdr:colOff>101600</xdr:colOff>
      <xdr:row>81</xdr:row>
      <xdr:rowOff>102615</xdr:rowOff>
    </xdr:to>
    <xdr:sp macro="" textlink="">
      <xdr:nvSpPr>
        <xdr:cNvPr id="194" name="フローチャート: 判断 193">
          <a:extLst>
            <a:ext uri="{FF2B5EF4-FFF2-40B4-BE49-F238E27FC236}">
              <a16:creationId xmlns:a16="http://schemas.microsoft.com/office/drawing/2014/main" id="{19B953DC-1D73-4525-820C-1914DE7AB875}"/>
            </a:ext>
          </a:extLst>
        </xdr:cNvPr>
        <xdr:cNvSpPr/>
      </xdr:nvSpPr>
      <xdr:spPr>
        <a:xfrm>
          <a:off x="2857500" y="13888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131318</xdr:rowOff>
    </xdr:from>
    <xdr:to>
      <xdr:col>10</xdr:col>
      <xdr:colOff>165100</xdr:colOff>
      <xdr:row>81</xdr:row>
      <xdr:rowOff>61468</xdr:rowOff>
    </xdr:to>
    <xdr:sp macro="" textlink="">
      <xdr:nvSpPr>
        <xdr:cNvPr id="195" name="フローチャート: 判断 194">
          <a:extLst>
            <a:ext uri="{FF2B5EF4-FFF2-40B4-BE49-F238E27FC236}">
              <a16:creationId xmlns:a16="http://schemas.microsoft.com/office/drawing/2014/main" id="{1F2A93F8-2929-460A-B94F-CAEEC6E8EFFF}"/>
            </a:ext>
          </a:extLst>
        </xdr:cNvPr>
        <xdr:cNvSpPr/>
      </xdr:nvSpPr>
      <xdr:spPr>
        <a:xfrm>
          <a:off x="1968500" y="13847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163322</xdr:rowOff>
    </xdr:from>
    <xdr:to>
      <xdr:col>6</xdr:col>
      <xdr:colOff>38100</xdr:colOff>
      <xdr:row>80</xdr:row>
      <xdr:rowOff>93472</xdr:rowOff>
    </xdr:to>
    <xdr:sp macro="" textlink="">
      <xdr:nvSpPr>
        <xdr:cNvPr id="196" name="フローチャート: 判断 195">
          <a:extLst>
            <a:ext uri="{FF2B5EF4-FFF2-40B4-BE49-F238E27FC236}">
              <a16:creationId xmlns:a16="http://schemas.microsoft.com/office/drawing/2014/main" id="{0FAF79DA-4F3B-4081-883E-550C296C4128}"/>
            </a:ext>
          </a:extLst>
        </xdr:cNvPr>
        <xdr:cNvSpPr/>
      </xdr:nvSpPr>
      <xdr:spPr>
        <a:xfrm>
          <a:off x="1079500" y="13707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7" name="テキスト ボックス 196">
          <a:extLst>
            <a:ext uri="{FF2B5EF4-FFF2-40B4-BE49-F238E27FC236}">
              <a16:creationId xmlns:a16="http://schemas.microsoft.com/office/drawing/2014/main" id="{CBF7A69D-2C2F-49E1-8898-265CD494025B}"/>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8" name="テキスト ボックス 197">
          <a:extLst>
            <a:ext uri="{FF2B5EF4-FFF2-40B4-BE49-F238E27FC236}">
              <a16:creationId xmlns:a16="http://schemas.microsoft.com/office/drawing/2014/main" id="{BBB5B2B6-2A72-4FB4-9ECE-42EE5FC39D58}"/>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49DBABD1-5845-48DD-AEB2-74958F67F0E2}"/>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F85BCCCC-70FF-41CE-99C2-654641EA4483}"/>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63766AFE-7068-415F-B54A-53C39EAA7FF7}"/>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12446</xdr:rowOff>
    </xdr:from>
    <xdr:to>
      <xdr:col>24</xdr:col>
      <xdr:colOff>114300</xdr:colOff>
      <xdr:row>79</xdr:row>
      <xdr:rowOff>114046</xdr:rowOff>
    </xdr:to>
    <xdr:sp macro="" textlink="">
      <xdr:nvSpPr>
        <xdr:cNvPr id="202" name="楕円 201">
          <a:extLst>
            <a:ext uri="{FF2B5EF4-FFF2-40B4-BE49-F238E27FC236}">
              <a16:creationId xmlns:a16="http://schemas.microsoft.com/office/drawing/2014/main" id="{24628222-FEE4-46EC-82E1-0FACD504DE4A}"/>
            </a:ext>
          </a:extLst>
        </xdr:cNvPr>
        <xdr:cNvSpPr/>
      </xdr:nvSpPr>
      <xdr:spPr>
        <a:xfrm>
          <a:off x="4584700" y="13556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35323</xdr:rowOff>
    </xdr:from>
    <xdr:ext cx="405111" cy="259045"/>
    <xdr:sp macro="" textlink="">
      <xdr:nvSpPr>
        <xdr:cNvPr id="203" name="【福祉施設】&#10;有形固定資産減価償却率該当値テキスト">
          <a:extLst>
            <a:ext uri="{FF2B5EF4-FFF2-40B4-BE49-F238E27FC236}">
              <a16:creationId xmlns:a16="http://schemas.microsoft.com/office/drawing/2014/main" id="{63F2ABB0-15FF-4B77-B8A8-0A8D329F4CBA}"/>
            </a:ext>
          </a:extLst>
        </xdr:cNvPr>
        <xdr:cNvSpPr txBox="1"/>
      </xdr:nvSpPr>
      <xdr:spPr>
        <a:xfrm>
          <a:off x="4673600" y="13408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149606</xdr:rowOff>
    </xdr:from>
    <xdr:to>
      <xdr:col>20</xdr:col>
      <xdr:colOff>38100</xdr:colOff>
      <xdr:row>80</xdr:row>
      <xdr:rowOff>79756</xdr:rowOff>
    </xdr:to>
    <xdr:sp macro="" textlink="">
      <xdr:nvSpPr>
        <xdr:cNvPr id="204" name="楕円 203">
          <a:extLst>
            <a:ext uri="{FF2B5EF4-FFF2-40B4-BE49-F238E27FC236}">
              <a16:creationId xmlns:a16="http://schemas.microsoft.com/office/drawing/2014/main" id="{D0A9ED47-BFE1-4361-9A22-56AABAB7C1E9}"/>
            </a:ext>
          </a:extLst>
        </xdr:cNvPr>
        <xdr:cNvSpPr/>
      </xdr:nvSpPr>
      <xdr:spPr>
        <a:xfrm>
          <a:off x="3746500" y="13694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63246</xdr:rowOff>
    </xdr:from>
    <xdr:to>
      <xdr:col>24</xdr:col>
      <xdr:colOff>63500</xdr:colOff>
      <xdr:row>80</xdr:row>
      <xdr:rowOff>28956</xdr:rowOff>
    </xdr:to>
    <xdr:cxnSp macro="">
      <xdr:nvCxnSpPr>
        <xdr:cNvPr id="205" name="直線コネクタ 204">
          <a:extLst>
            <a:ext uri="{FF2B5EF4-FFF2-40B4-BE49-F238E27FC236}">
              <a16:creationId xmlns:a16="http://schemas.microsoft.com/office/drawing/2014/main" id="{6649958D-41B4-4EE0-8BE0-3700EE8DCD7A}"/>
            </a:ext>
          </a:extLst>
        </xdr:cNvPr>
        <xdr:cNvCxnSpPr/>
      </xdr:nvCxnSpPr>
      <xdr:spPr>
        <a:xfrm flipV="1">
          <a:off x="3797300" y="13607796"/>
          <a:ext cx="8382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99313</xdr:rowOff>
    </xdr:from>
    <xdr:to>
      <xdr:col>15</xdr:col>
      <xdr:colOff>101600</xdr:colOff>
      <xdr:row>80</xdr:row>
      <xdr:rowOff>29463</xdr:rowOff>
    </xdr:to>
    <xdr:sp macro="" textlink="">
      <xdr:nvSpPr>
        <xdr:cNvPr id="206" name="楕円 205">
          <a:extLst>
            <a:ext uri="{FF2B5EF4-FFF2-40B4-BE49-F238E27FC236}">
              <a16:creationId xmlns:a16="http://schemas.microsoft.com/office/drawing/2014/main" id="{7814335C-EC4E-4689-A364-7B8282E81612}"/>
            </a:ext>
          </a:extLst>
        </xdr:cNvPr>
        <xdr:cNvSpPr/>
      </xdr:nvSpPr>
      <xdr:spPr>
        <a:xfrm>
          <a:off x="2857500" y="13643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150113</xdr:rowOff>
    </xdr:from>
    <xdr:to>
      <xdr:col>19</xdr:col>
      <xdr:colOff>177800</xdr:colOff>
      <xdr:row>80</xdr:row>
      <xdr:rowOff>28956</xdr:rowOff>
    </xdr:to>
    <xdr:cxnSp macro="">
      <xdr:nvCxnSpPr>
        <xdr:cNvPr id="207" name="直線コネクタ 206">
          <a:extLst>
            <a:ext uri="{FF2B5EF4-FFF2-40B4-BE49-F238E27FC236}">
              <a16:creationId xmlns:a16="http://schemas.microsoft.com/office/drawing/2014/main" id="{8BD289E1-43F7-486D-BE37-812C60E353A2}"/>
            </a:ext>
          </a:extLst>
        </xdr:cNvPr>
        <xdr:cNvCxnSpPr/>
      </xdr:nvCxnSpPr>
      <xdr:spPr>
        <a:xfrm>
          <a:off x="2908300" y="13694663"/>
          <a:ext cx="889000" cy="50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92456</xdr:rowOff>
    </xdr:from>
    <xdr:to>
      <xdr:col>10</xdr:col>
      <xdr:colOff>165100</xdr:colOff>
      <xdr:row>80</xdr:row>
      <xdr:rowOff>22606</xdr:rowOff>
    </xdr:to>
    <xdr:sp macro="" textlink="">
      <xdr:nvSpPr>
        <xdr:cNvPr id="208" name="楕円 207">
          <a:extLst>
            <a:ext uri="{FF2B5EF4-FFF2-40B4-BE49-F238E27FC236}">
              <a16:creationId xmlns:a16="http://schemas.microsoft.com/office/drawing/2014/main" id="{394445B0-CE88-4EE1-BAF7-3C250C215D31}"/>
            </a:ext>
          </a:extLst>
        </xdr:cNvPr>
        <xdr:cNvSpPr/>
      </xdr:nvSpPr>
      <xdr:spPr>
        <a:xfrm>
          <a:off x="1968500" y="13637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143256</xdr:rowOff>
    </xdr:from>
    <xdr:to>
      <xdr:col>15</xdr:col>
      <xdr:colOff>50800</xdr:colOff>
      <xdr:row>79</xdr:row>
      <xdr:rowOff>150113</xdr:rowOff>
    </xdr:to>
    <xdr:cxnSp macro="">
      <xdr:nvCxnSpPr>
        <xdr:cNvPr id="209" name="直線コネクタ 208">
          <a:extLst>
            <a:ext uri="{FF2B5EF4-FFF2-40B4-BE49-F238E27FC236}">
              <a16:creationId xmlns:a16="http://schemas.microsoft.com/office/drawing/2014/main" id="{10DEACB8-32A9-4154-B092-7F4EB582CF6B}"/>
            </a:ext>
          </a:extLst>
        </xdr:cNvPr>
        <xdr:cNvCxnSpPr/>
      </xdr:nvCxnSpPr>
      <xdr:spPr>
        <a:xfrm>
          <a:off x="2019300" y="13687806"/>
          <a:ext cx="889000"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44450</xdr:rowOff>
    </xdr:from>
    <xdr:to>
      <xdr:col>6</xdr:col>
      <xdr:colOff>38100</xdr:colOff>
      <xdr:row>79</xdr:row>
      <xdr:rowOff>146050</xdr:rowOff>
    </xdr:to>
    <xdr:sp macro="" textlink="">
      <xdr:nvSpPr>
        <xdr:cNvPr id="210" name="楕円 209">
          <a:extLst>
            <a:ext uri="{FF2B5EF4-FFF2-40B4-BE49-F238E27FC236}">
              <a16:creationId xmlns:a16="http://schemas.microsoft.com/office/drawing/2014/main" id="{B462234E-784F-4FE6-ABFC-810DAE61628C}"/>
            </a:ext>
          </a:extLst>
        </xdr:cNvPr>
        <xdr:cNvSpPr/>
      </xdr:nvSpPr>
      <xdr:spPr>
        <a:xfrm>
          <a:off x="1079500" y="1358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95250</xdr:rowOff>
    </xdr:from>
    <xdr:to>
      <xdr:col>10</xdr:col>
      <xdr:colOff>114300</xdr:colOff>
      <xdr:row>79</xdr:row>
      <xdr:rowOff>143256</xdr:rowOff>
    </xdr:to>
    <xdr:cxnSp macro="">
      <xdr:nvCxnSpPr>
        <xdr:cNvPr id="211" name="直線コネクタ 210">
          <a:extLst>
            <a:ext uri="{FF2B5EF4-FFF2-40B4-BE49-F238E27FC236}">
              <a16:creationId xmlns:a16="http://schemas.microsoft.com/office/drawing/2014/main" id="{29C4F13A-7D87-4604-ADF8-5F44DC35FD76}"/>
            </a:ext>
          </a:extLst>
        </xdr:cNvPr>
        <xdr:cNvCxnSpPr/>
      </xdr:nvCxnSpPr>
      <xdr:spPr>
        <a:xfrm>
          <a:off x="1130300" y="13639800"/>
          <a:ext cx="8890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114316</xdr:rowOff>
    </xdr:from>
    <xdr:ext cx="405111" cy="259045"/>
    <xdr:sp macro="" textlink="">
      <xdr:nvSpPr>
        <xdr:cNvPr id="212" name="n_1aveValue【福祉施設】&#10;有形固定資産減価償却率">
          <a:extLst>
            <a:ext uri="{FF2B5EF4-FFF2-40B4-BE49-F238E27FC236}">
              <a16:creationId xmlns:a16="http://schemas.microsoft.com/office/drawing/2014/main" id="{D5063AC7-6AB1-4017-BA00-8E68AAD47F5A}"/>
            </a:ext>
          </a:extLst>
        </xdr:cNvPr>
        <xdr:cNvSpPr txBox="1"/>
      </xdr:nvSpPr>
      <xdr:spPr>
        <a:xfrm>
          <a:off x="3582044" y="14001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93742</xdr:rowOff>
    </xdr:from>
    <xdr:ext cx="405111" cy="259045"/>
    <xdr:sp macro="" textlink="">
      <xdr:nvSpPr>
        <xdr:cNvPr id="213" name="n_2aveValue【福祉施設】&#10;有形固定資産減価償却率">
          <a:extLst>
            <a:ext uri="{FF2B5EF4-FFF2-40B4-BE49-F238E27FC236}">
              <a16:creationId xmlns:a16="http://schemas.microsoft.com/office/drawing/2014/main" id="{664D9D48-C65C-45BA-8AD5-923B5EF7B802}"/>
            </a:ext>
          </a:extLst>
        </xdr:cNvPr>
        <xdr:cNvSpPr txBox="1"/>
      </xdr:nvSpPr>
      <xdr:spPr>
        <a:xfrm>
          <a:off x="2705744" y="13981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52595</xdr:rowOff>
    </xdr:from>
    <xdr:ext cx="405111" cy="259045"/>
    <xdr:sp macro="" textlink="">
      <xdr:nvSpPr>
        <xdr:cNvPr id="214" name="n_3aveValue【福祉施設】&#10;有形固定資産減価償却率">
          <a:extLst>
            <a:ext uri="{FF2B5EF4-FFF2-40B4-BE49-F238E27FC236}">
              <a16:creationId xmlns:a16="http://schemas.microsoft.com/office/drawing/2014/main" id="{897826E7-404D-4657-A549-A64CD88565E6}"/>
            </a:ext>
          </a:extLst>
        </xdr:cNvPr>
        <xdr:cNvSpPr txBox="1"/>
      </xdr:nvSpPr>
      <xdr:spPr>
        <a:xfrm>
          <a:off x="1816744" y="139400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84599</xdr:rowOff>
    </xdr:from>
    <xdr:ext cx="405111" cy="259045"/>
    <xdr:sp macro="" textlink="">
      <xdr:nvSpPr>
        <xdr:cNvPr id="215" name="n_4aveValue【福祉施設】&#10;有形固定資産減価償却率">
          <a:extLst>
            <a:ext uri="{FF2B5EF4-FFF2-40B4-BE49-F238E27FC236}">
              <a16:creationId xmlns:a16="http://schemas.microsoft.com/office/drawing/2014/main" id="{4FA80999-FBB5-4C31-8E1B-70176DDAF9CD}"/>
            </a:ext>
          </a:extLst>
        </xdr:cNvPr>
        <xdr:cNvSpPr txBox="1"/>
      </xdr:nvSpPr>
      <xdr:spPr>
        <a:xfrm>
          <a:off x="927744" y="13800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96283</xdr:rowOff>
    </xdr:from>
    <xdr:ext cx="405111" cy="259045"/>
    <xdr:sp macro="" textlink="">
      <xdr:nvSpPr>
        <xdr:cNvPr id="216" name="n_1mainValue【福祉施設】&#10;有形固定資産減価償却率">
          <a:extLst>
            <a:ext uri="{FF2B5EF4-FFF2-40B4-BE49-F238E27FC236}">
              <a16:creationId xmlns:a16="http://schemas.microsoft.com/office/drawing/2014/main" id="{1195578F-32D7-4997-B06A-B3B366603D08}"/>
            </a:ext>
          </a:extLst>
        </xdr:cNvPr>
        <xdr:cNvSpPr txBox="1"/>
      </xdr:nvSpPr>
      <xdr:spPr>
        <a:xfrm>
          <a:off x="3582044" y="13469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45990</xdr:rowOff>
    </xdr:from>
    <xdr:ext cx="405111" cy="259045"/>
    <xdr:sp macro="" textlink="">
      <xdr:nvSpPr>
        <xdr:cNvPr id="217" name="n_2mainValue【福祉施設】&#10;有形固定資産減価償却率">
          <a:extLst>
            <a:ext uri="{FF2B5EF4-FFF2-40B4-BE49-F238E27FC236}">
              <a16:creationId xmlns:a16="http://schemas.microsoft.com/office/drawing/2014/main" id="{8FC55B79-085B-4A00-8ABC-6857D64E4AFF}"/>
            </a:ext>
          </a:extLst>
        </xdr:cNvPr>
        <xdr:cNvSpPr txBox="1"/>
      </xdr:nvSpPr>
      <xdr:spPr>
        <a:xfrm>
          <a:off x="2705744" y="13419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39133</xdr:rowOff>
    </xdr:from>
    <xdr:ext cx="405111" cy="259045"/>
    <xdr:sp macro="" textlink="">
      <xdr:nvSpPr>
        <xdr:cNvPr id="218" name="n_3mainValue【福祉施設】&#10;有形固定資産減価償却率">
          <a:extLst>
            <a:ext uri="{FF2B5EF4-FFF2-40B4-BE49-F238E27FC236}">
              <a16:creationId xmlns:a16="http://schemas.microsoft.com/office/drawing/2014/main" id="{94F598AB-6570-4D99-B764-59CF812ADA7A}"/>
            </a:ext>
          </a:extLst>
        </xdr:cNvPr>
        <xdr:cNvSpPr txBox="1"/>
      </xdr:nvSpPr>
      <xdr:spPr>
        <a:xfrm>
          <a:off x="1816744" y="13412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162577</xdr:rowOff>
    </xdr:from>
    <xdr:ext cx="405111" cy="259045"/>
    <xdr:sp macro="" textlink="">
      <xdr:nvSpPr>
        <xdr:cNvPr id="219" name="n_4mainValue【福祉施設】&#10;有形固定資産減価償却率">
          <a:extLst>
            <a:ext uri="{FF2B5EF4-FFF2-40B4-BE49-F238E27FC236}">
              <a16:creationId xmlns:a16="http://schemas.microsoft.com/office/drawing/2014/main" id="{ECAFCF55-11E6-44CC-A0A4-DD3C2C61002A}"/>
            </a:ext>
          </a:extLst>
        </xdr:cNvPr>
        <xdr:cNvSpPr txBox="1"/>
      </xdr:nvSpPr>
      <xdr:spPr>
        <a:xfrm>
          <a:off x="927744" y="1336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0" name="正方形/長方形 219">
          <a:extLst>
            <a:ext uri="{FF2B5EF4-FFF2-40B4-BE49-F238E27FC236}">
              <a16:creationId xmlns:a16="http://schemas.microsoft.com/office/drawing/2014/main" id="{0EF3F2AE-B89E-4E81-BB25-F88E486CE00E}"/>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1" name="正方形/長方形 220">
          <a:extLst>
            <a:ext uri="{FF2B5EF4-FFF2-40B4-BE49-F238E27FC236}">
              <a16:creationId xmlns:a16="http://schemas.microsoft.com/office/drawing/2014/main" id="{D49D27F5-57E6-48F5-AA8E-EDA1A75FF637}"/>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2" name="正方形/長方形 221">
          <a:extLst>
            <a:ext uri="{FF2B5EF4-FFF2-40B4-BE49-F238E27FC236}">
              <a16:creationId xmlns:a16="http://schemas.microsoft.com/office/drawing/2014/main" id="{5D1841C9-5BC9-48FB-B134-2CA8E25C781A}"/>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3" name="正方形/長方形 222">
          <a:extLst>
            <a:ext uri="{FF2B5EF4-FFF2-40B4-BE49-F238E27FC236}">
              <a16:creationId xmlns:a16="http://schemas.microsoft.com/office/drawing/2014/main" id="{C23273B4-A483-4C83-9D0C-C86FBEAA4BE9}"/>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4" name="正方形/長方形 223">
          <a:extLst>
            <a:ext uri="{FF2B5EF4-FFF2-40B4-BE49-F238E27FC236}">
              <a16:creationId xmlns:a16="http://schemas.microsoft.com/office/drawing/2014/main" id="{C9C7DF44-D58D-4C94-A679-960C9990BFCC}"/>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5" name="正方形/長方形 224">
          <a:extLst>
            <a:ext uri="{FF2B5EF4-FFF2-40B4-BE49-F238E27FC236}">
              <a16:creationId xmlns:a16="http://schemas.microsoft.com/office/drawing/2014/main" id="{AC29D397-28C4-44D3-B839-DA1E0431826B}"/>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6" name="正方形/長方形 225">
          <a:extLst>
            <a:ext uri="{FF2B5EF4-FFF2-40B4-BE49-F238E27FC236}">
              <a16:creationId xmlns:a16="http://schemas.microsoft.com/office/drawing/2014/main" id="{50B7D4DD-C94D-47CC-87C3-27401AEFA93E}"/>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7" name="正方形/長方形 226">
          <a:extLst>
            <a:ext uri="{FF2B5EF4-FFF2-40B4-BE49-F238E27FC236}">
              <a16:creationId xmlns:a16="http://schemas.microsoft.com/office/drawing/2014/main" id="{82C4F05F-63A5-434A-98F0-4FF34FEB1BA2}"/>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8" name="テキスト ボックス 227">
          <a:extLst>
            <a:ext uri="{FF2B5EF4-FFF2-40B4-BE49-F238E27FC236}">
              <a16:creationId xmlns:a16="http://schemas.microsoft.com/office/drawing/2014/main" id="{90DB07C0-2A7F-4366-8AC8-84F523B42EED}"/>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29" name="直線コネクタ 228">
          <a:extLst>
            <a:ext uri="{FF2B5EF4-FFF2-40B4-BE49-F238E27FC236}">
              <a16:creationId xmlns:a16="http://schemas.microsoft.com/office/drawing/2014/main" id="{8EA76A4E-A558-4C6D-9467-04F71BB03F16}"/>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230" name="直線コネクタ 229">
          <a:extLst>
            <a:ext uri="{FF2B5EF4-FFF2-40B4-BE49-F238E27FC236}">
              <a16:creationId xmlns:a16="http://schemas.microsoft.com/office/drawing/2014/main" id="{65786AB6-8DF3-465E-AF88-85E5BFF0DEE5}"/>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231" name="テキスト ボックス 230">
          <a:extLst>
            <a:ext uri="{FF2B5EF4-FFF2-40B4-BE49-F238E27FC236}">
              <a16:creationId xmlns:a16="http://schemas.microsoft.com/office/drawing/2014/main" id="{85F3CB64-0117-4F7B-B127-0E97338A89F0}"/>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232" name="直線コネクタ 231">
          <a:extLst>
            <a:ext uri="{FF2B5EF4-FFF2-40B4-BE49-F238E27FC236}">
              <a16:creationId xmlns:a16="http://schemas.microsoft.com/office/drawing/2014/main" id="{4CAE9A1E-1908-4266-A3BF-F32F1E6F5C43}"/>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233" name="テキスト ボックス 232">
          <a:extLst>
            <a:ext uri="{FF2B5EF4-FFF2-40B4-BE49-F238E27FC236}">
              <a16:creationId xmlns:a16="http://schemas.microsoft.com/office/drawing/2014/main" id="{EB69951D-5072-4F3C-88E8-90D766184A3F}"/>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234" name="直線コネクタ 233">
          <a:extLst>
            <a:ext uri="{FF2B5EF4-FFF2-40B4-BE49-F238E27FC236}">
              <a16:creationId xmlns:a16="http://schemas.microsoft.com/office/drawing/2014/main" id="{CA84FED0-6986-45F1-827D-0D1E8C878FAC}"/>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235" name="テキスト ボックス 234">
          <a:extLst>
            <a:ext uri="{FF2B5EF4-FFF2-40B4-BE49-F238E27FC236}">
              <a16:creationId xmlns:a16="http://schemas.microsoft.com/office/drawing/2014/main" id="{9FFB092F-B3AA-47D9-8555-5C14FDB49E59}"/>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236" name="直線コネクタ 235">
          <a:extLst>
            <a:ext uri="{FF2B5EF4-FFF2-40B4-BE49-F238E27FC236}">
              <a16:creationId xmlns:a16="http://schemas.microsoft.com/office/drawing/2014/main" id="{96BDFF1F-755D-433A-B887-5117F8B65068}"/>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237" name="テキスト ボックス 236">
          <a:extLst>
            <a:ext uri="{FF2B5EF4-FFF2-40B4-BE49-F238E27FC236}">
              <a16:creationId xmlns:a16="http://schemas.microsoft.com/office/drawing/2014/main" id="{9D02B64C-A8C0-4A2F-9F34-0D913604EA95}"/>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238" name="直線コネクタ 237">
          <a:extLst>
            <a:ext uri="{FF2B5EF4-FFF2-40B4-BE49-F238E27FC236}">
              <a16:creationId xmlns:a16="http://schemas.microsoft.com/office/drawing/2014/main" id="{5AEF920A-14AC-49F1-9338-F49B9E0DEF7E}"/>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239" name="テキスト ボックス 238">
          <a:extLst>
            <a:ext uri="{FF2B5EF4-FFF2-40B4-BE49-F238E27FC236}">
              <a16:creationId xmlns:a16="http://schemas.microsoft.com/office/drawing/2014/main" id="{C2C0EAB2-A5F4-4225-B233-FEF902B39893}"/>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240" name="直線コネクタ 239">
          <a:extLst>
            <a:ext uri="{FF2B5EF4-FFF2-40B4-BE49-F238E27FC236}">
              <a16:creationId xmlns:a16="http://schemas.microsoft.com/office/drawing/2014/main" id="{68EC7641-1352-43D6-85DA-7573EB28A3E1}"/>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241" name="テキスト ボックス 240">
          <a:extLst>
            <a:ext uri="{FF2B5EF4-FFF2-40B4-BE49-F238E27FC236}">
              <a16:creationId xmlns:a16="http://schemas.microsoft.com/office/drawing/2014/main" id="{0F1F2F5F-4A35-4E08-96B6-8FDB94BA2843}"/>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2" name="直線コネクタ 241">
          <a:extLst>
            <a:ext uri="{FF2B5EF4-FFF2-40B4-BE49-F238E27FC236}">
              <a16:creationId xmlns:a16="http://schemas.microsoft.com/office/drawing/2014/main" id="{9061497A-4CC4-401A-8B3C-06833DCB72A5}"/>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3" name="テキスト ボックス 242">
          <a:extLst>
            <a:ext uri="{FF2B5EF4-FFF2-40B4-BE49-F238E27FC236}">
              <a16:creationId xmlns:a16="http://schemas.microsoft.com/office/drawing/2014/main" id="{D2A5667C-C841-465B-8F96-FADEAB1FC049}"/>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4" name="【福祉施設】&#10;一人当たり面積グラフ枠">
          <a:extLst>
            <a:ext uri="{FF2B5EF4-FFF2-40B4-BE49-F238E27FC236}">
              <a16:creationId xmlns:a16="http://schemas.microsoft.com/office/drawing/2014/main" id="{8AADDA09-5195-4B2E-9C9F-E2832F6BA256}"/>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152944</xdr:rowOff>
    </xdr:from>
    <xdr:to>
      <xdr:col>54</xdr:col>
      <xdr:colOff>189865</xdr:colOff>
      <xdr:row>86</xdr:row>
      <xdr:rowOff>144780</xdr:rowOff>
    </xdr:to>
    <xdr:cxnSp macro="">
      <xdr:nvCxnSpPr>
        <xdr:cNvPr id="245" name="直線コネクタ 244">
          <a:extLst>
            <a:ext uri="{FF2B5EF4-FFF2-40B4-BE49-F238E27FC236}">
              <a16:creationId xmlns:a16="http://schemas.microsoft.com/office/drawing/2014/main" id="{D30647E6-16F7-40E0-937E-3D3792FF8A49}"/>
            </a:ext>
          </a:extLst>
        </xdr:cNvPr>
        <xdr:cNvCxnSpPr/>
      </xdr:nvCxnSpPr>
      <xdr:spPr>
        <a:xfrm flipV="1">
          <a:off x="10476865" y="13354594"/>
          <a:ext cx="0" cy="15348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148607</xdr:rowOff>
    </xdr:from>
    <xdr:ext cx="469744" cy="259045"/>
    <xdr:sp macro="" textlink="">
      <xdr:nvSpPr>
        <xdr:cNvPr id="246" name="【福祉施設】&#10;一人当たり面積最小値テキスト">
          <a:extLst>
            <a:ext uri="{FF2B5EF4-FFF2-40B4-BE49-F238E27FC236}">
              <a16:creationId xmlns:a16="http://schemas.microsoft.com/office/drawing/2014/main" id="{F3782D6F-4241-4488-B736-8BA038C56601}"/>
            </a:ext>
          </a:extLst>
        </xdr:cNvPr>
        <xdr:cNvSpPr txBox="1"/>
      </xdr:nvSpPr>
      <xdr:spPr>
        <a:xfrm>
          <a:off x="10515600" y="14893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144780</xdr:rowOff>
    </xdr:from>
    <xdr:to>
      <xdr:col>55</xdr:col>
      <xdr:colOff>88900</xdr:colOff>
      <xdr:row>86</xdr:row>
      <xdr:rowOff>144780</xdr:rowOff>
    </xdr:to>
    <xdr:cxnSp macro="">
      <xdr:nvCxnSpPr>
        <xdr:cNvPr id="247" name="直線コネクタ 246">
          <a:extLst>
            <a:ext uri="{FF2B5EF4-FFF2-40B4-BE49-F238E27FC236}">
              <a16:creationId xmlns:a16="http://schemas.microsoft.com/office/drawing/2014/main" id="{4C89E69C-9E3A-43ED-A685-7258D346B161}"/>
            </a:ext>
          </a:extLst>
        </xdr:cNvPr>
        <xdr:cNvCxnSpPr/>
      </xdr:nvCxnSpPr>
      <xdr:spPr>
        <a:xfrm>
          <a:off x="10388600" y="14889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99621</xdr:rowOff>
    </xdr:from>
    <xdr:ext cx="469744" cy="259045"/>
    <xdr:sp macro="" textlink="">
      <xdr:nvSpPr>
        <xdr:cNvPr id="248" name="【福祉施設】&#10;一人当たり面積最大値テキスト">
          <a:extLst>
            <a:ext uri="{FF2B5EF4-FFF2-40B4-BE49-F238E27FC236}">
              <a16:creationId xmlns:a16="http://schemas.microsoft.com/office/drawing/2014/main" id="{8F01F28F-7CEB-4C04-98D6-32FC44A07444}"/>
            </a:ext>
          </a:extLst>
        </xdr:cNvPr>
        <xdr:cNvSpPr txBox="1"/>
      </xdr:nvSpPr>
      <xdr:spPr>
        <a:xfrm>
          <a:off x="10515600" y="13129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152944</xdr:rowOff>
    </xdr:from>
    <xdr:to>
      <xdr:col>55</xdr:col>
      <xdr:colOff>88900</xdr:colOff>
      <xdr:row>77</xdr:row>
      <xdr:rowOff>152944</xdr:rowOff>
    </xdr:to>
    <xdr:cxnSp macro="">
      <xdr:nvCxnSpPr>
        <xdr:cNvPr id="249" name="直線コネクタ 248">
          <a:extLst>
            <a:ext uri="{FF2B5EF4-FFF2-40B4-BE49-F238E27FC236}">
              <a16:creationId xmlns:a16="http://schemas.microsoft.com/office/drawing/2014/main" id="{87FFA8E0-0015-4C92-8197-4F02AB07D525}"/>
            </a:ext>
          </a:extLst>
        </xdr:cNvPr>
        <xdr:cNvCxnSpPr/>
      </xdr:nvCxnSpPr>
      <xdr:spPr>
        <a:xfrm>
          <a:off x="10388600" y="133545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146793</xdr:rowOff>
    </xdr:from>
    <xdr:ext cx="469744" cy="259045"/>
    <xdr:sp macro="" textlink="">
      <xdr:nvSpPr>
        <xdr:cNvPr id="250" name="【福祉施設】&#10;一人当たり面積平均値テキスト">
          <a:extLst>
            <a:ext uri="{FF2B5EF4-FFF2-40B4-BE49-F238E27FC236}">
              <a16:creationId xmlns:a16="http://schemas.microsoft.com/office/drawing/2014/main" id="{2027F956-E9A7-498D-A682-C51A6CB5138B}"/>
            </a:ext>
          </a:extLst>
        </xdr:cNvPr>
        <xdr:cNvSpPr txBox="1"/>
      </xdr:nvSpPr>
      <xdr:spPr>
        <a:xfrm>
          <a:off x="10515600" y="145485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123916</xdr:rowOff>
    </xdr:from>
    <xdr:to>
      <xdr:col>55</xdr:col>
      <xdr:colOff>50800</xdr:colOff>
      <xdr:row>86</xdr:row>
      <xdr:rowOff>54066</xdr:rowOff>
    </xdr:to>
    <xdr:sp macro="" textlink="">
      <xdr:nvSpPr>
        <xdr:cNvPr id="251" name="フローチャート: 判断 250">
          <a:extLst>
            <a:ext uri="{FF2B5EF4-FFF2-40B4-BE49-F238E27FC236}">
              <a16:creationId xmlns:a16="http://schemas.microsoft.com/office/drawing/2014/main" id="{A638F6EE-78E6-4D93-AB8C-8568A4C7D6BE}"/>
            </a:ext>
          </a:extLst>
        </xdr:cNvPr>
        <xdr:cNvSpPr/>
      </xdr:nvSpPr>
      <xdr:spPr>
        <a:xfrm>
          <a:off x="10426700" y="14697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128270</xdr:rowOff>
    </xdr:from>
    <xdr:to>
      <xdr:col>50</xdr:col>
      <xdr:colOff>165100</xdr:colOff>
      <xdr:row>86</xdr:row>
      <xdr:rowOff>58420</xdr:rowOff>
    </xdr:to>
    <xdr:sp macro="" textlink="">
      <xdr:nvSpPr>
        <xdr:cNvPr id="252" name="フローチャート: 判断 251">
          <a:extLst>
            <a:ext uri="{FF2B5EF4-FFF2-40B4-BE49-F238E27FC236}">
              <a16:creationId xmlns:a16="http://schemas.microsoft.com/office/drawing/2014/main" id="{8E312845-C488-493C-BEAF-B8DD19321CE3}"/>
            </a:ext>
          </a:extLst>
        </xdr:cNvPr>
        <xdr:cNvSpPr/>
      </xdr:nvSpPr>
      <xdr:spPr>
        <a:xfrm>
          <a:off x="9588500" y="14701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129358</xdr:rowOff>
    </xdr:from>
    <xdr:to>
      <xdr:col>46</xdr:col>
      <xdr:colOff>38100</xdr:colOff>
      <xdr:row>86</xdr:row>
      <xdr:rowOff>59508</xdr:rowOff>
    </xdr:to>
    <xdr:sp macro="" textlink="">
      <xdr:nvSpPr>
        <xdr:cNvPr id="253" name="フローチャート: 判断 252">
          <a:extLst>
            <a:ext uri="{FF2B5EF4-FFF2-40B4-BE49-F238E27FC236}">
              <a16:creationId xmlns:a16="http://schemas.microsoft.com/office/drawing/2014/main" id="{455EFD71-830F-45EF-B358-D496FF6FD7CC}"/>
            </a:ext>
          </a:extLst>
        </xdr:cNvPr>
        <xdr:cNvSpPr/>
      </xdr:nvSpPr>
      <xdr:spPr>
        <a:xfrm>
          <a:off x="8699500" y="14702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131536</xdr:rowOff>
    </xdr:from>
    <xdr:to>
      <xdr:col>41</xdr:col>
      <xdr:colOff>101600</xdr:colOff>
      <xdr:row>86</xdr:row>
      <xdr:rowOff>61686</xdr:rowOff>
    </xdr:to>
    <xdr:sp macro="" textlink="">
      <xdr:nvSpPr>
        <xdr:cNvPr id="254" name="フローチャート: 判断 253">
          <a:extLst>
            <a:ext uri="{FF2B5EF4-FFF2-40B4-BE49-F238E27FC236}">
              <a16:creationId xmlns:a16="http://schemas.microsoft.com/office/drawing/2014/main" id="{26A84291-F2E0-45A3-97F5-CD36B0EE4E6B}"/>
            </a:ext>
          </a:extLst>
        </xdr:cNvPr>
        <xdr:cNvSpPr/>
      </xdr:nvSpPr>
      <xdr:spPr>
        <a:xfrm>
          <a:off x="7810500" y="1470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122827</xdr:rowOff>
    </xdr:from>
    <xdr:to>
      <xdr:col>36</xdr:col>
      <xdr:colOff>165100</xdr:colOff>
      <xdr:row>86</xdr:row>
      <xdr:rowOff>52977</xdr:rowOff>
    </xdr:to>
    <xdr:sp macro="" textlink="">
      <xdr:nvSpPr>
        <xdr:cNvPr id="255" name="フローチャート: 判断 254">
          <a:extLst>
            <a:ext uri="{FF2B5EF4-FFF2-40B4-BE49-F238E27FC236}">
              <a16:creationId xmlns:a16="http://schemas.microsoft.com/office/drawing/2014/main" id="{81EA3E61-7ECF-4128-BDD8-5CC96A0926EB}"/>
            </a:ext>
          </a:extLst>
        </xdr:cNvPr>
        <xdr:cNvSpPr/>
      </xdr:nvSpPr>
      <xdr:spPr>
        <a:xfrm>
          <a:off x="6921500" y="14696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6" name="テキスト ボックス 255">
          <a:extLst>
            <a:ext uri="{FF2B5EF4-FFF2-40B4-BE49-F238E27FC236}">
              <a16:creationId xmlns:a16="http://schemas.microsoft.com/office/drawing/2014/main" id="{2C842E6B-ECB1-4801-9CA0-2600426803D7}"/>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7" name="テキスト ボックス 256">
          <a:extLst>
            <a:ext uri="{FF2B5EF4-FFF2-40B4-BE49-F238E27FC236}">
              <a16:creationId xmlns:a16="http://schemas.microsoft.com/office/drawing/2014/main" id="{202554F5-05F9-4B87-8D4C-DB0E02EEB36F}"/>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8" name="テキスト ボックス 257">
          <a:extLst>
            <a:ext uri="{FF2B5EF4-FFF2-40B4-BE49-F238E27FC236}">
              <a16:creationId xmlns:a16="http://schemas.microsoft.com/office/drawing/2014/main" id="{F66EB0C1-B2B2-473B-ABC4-B09758A0AD48}"/>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9" name="テキスト ボックス 258">
          <a:extLst>
            <a:ext uri="{FF2B5EF4-FFF2-40B4-BE49-F238E27FC236}">
              <a16:creationId xmlns:a16="http://schemas.microsoft.com/office/drawing/2014/main" id="{051CD538-99D2-4F70-A55C-E2BC222E9ACC}"/>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60" name="テキスト ボックス 259">
          <a:extLst>
            <a:ext uri="{FF2B5EF4-FFF2-40B4-BE49-F238E27FC236}">
              <a16:creationId xmlns:a16="http://schemas.microsoft.com/office/drawing/2014/main" id="{A06FB8B2-6272-47FC-BE19-40FFF5508DC8}"/>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15602</xdr:rowOff>
    </xdr:from>
    <xdr:to>
      <xdr:col>55</xdr:col>
      <xdr:colOff>50800</xdr:colOff>
      <xdr:row>86</xdr:row>
      <xdr:rowOff>117202</xdr:rowOff>
    </xdr:to>
    <xdr:sp macro="" textlink="">
      <xdr:nvSpPr>
        <xdr:cNvPr id="261" name="楕円 260">
          <a:extLst>
            <a:ext uri="{FF2B5EF4-FFF2-40B4-BE49-F238E27FC236}">
              <a16:creationId xmlns:a16="http://schemas.microsoft.com/office/drawing/2014/main" id="{D1BF3166-31A7-40B7-A63D-02383241ED51}"/>
            </a:ext>
          </a:extLst>
        </xdr:cNvPr>
        <xdr:cNvSpPr/>
      </xdr:nvSpPr>
      <xdr:spPr>
        <a:xfrm>
          <a:off x="10426700" y="14760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102342</xdr:rowOff>
    </xdr:from>
    <xdr:ext cx="469744" cy="259045"/>
    <xdr:sp macro="" textlink="">
      <xdr:nvSpPr>
        <xdr:cNvPr id="262" name="【福祉施設】&#10;一人当たり面積該当値テキスト">
          <a:extLst>
            <a:ext uri="{FF2B5EF4-FFF2-40B4-BE49-F238E27FC236}">
              <a16:creationId xmlns:a16="http://schemas.microsoft.com/office/drawing/2014/main" id="{9862886D-1294-4AD5-B7DB-B950B83AC1B7}"/>
            </a:ext>
          </a:extLst>
        </xdr:cNvPr>
        <xdr:cNvSpPr txBox="1"/>
      </xdr:nvSpPr>
      <xdr:spPr>
        <a:xfrm>
          <a:off x="10515600" y="14675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157662</xdr:rowOff>
    </xdr:from>
    <xdr:to>
      <xdr:col>50</xdr:col>
      <xdr:colOff>165100</xdr:colOff>
      <xdr:row>86</xdr:row>
      <xdr:rowOff>87812</xdr:rowOff>
    </xdr:to>
    <xdr:sp macro="" textlink="">
      <xdr:nvSpPr>
        <xdr:cNvPr id="263" name="楕円 262">
          <a:extLst>
            <a:ext uri="{FF2B5EF4-FFF2-40B4-BE49-F238E27FC236}">
              <a16:creationId xmlns:a16="http://schemas.microsoft.com/office/drawing/2014/main" id="{C90D086F-5BCC-4E53-8AEB-93D889228CFF}"/>
            </a:ext>
          </a:extLst>
        </xdr:cNvPr>
        <xdr:cNvSpPr/>
      </xdr:nvSpPr>
      <xdr:spPr>
        <a:xfrm>
          <a:off x="9588500" y="14730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37012</xdr:rowOff>
    </xdr:from>
    <xdr:to>
      <xdr:col>55</xdr:col>
      <xdr:colOff>0</xdr:colOff>
      <xdr:row>86</xdr:row>
      <xdr:rowOff>66402</xdr:rowOff>
    </xdr:to>
    <xdr:cxnSp macro="">
      <xdr:nvCxnSpPr>
        <xdr:cNvPr id="264" name="直線コネクタ 263">
          <a:extLst>
            <a:ext uri="{FF2B5EF4-FFF2-40B4-BE49-F238E27FC236}">
              <a16:creationId xmlns:a16="http://schemas.microsoft.com/office/drawing/2014/main" id="{4AAF8DBB-0540-4816-A7BF-7B614E9D920F}"/>
            </a:ext>
          </a:extLst>
        </xdr:cNvPr>
        <xdr:cNvCxnSpPr/>
      </xdr:nvCxnSpPr>
      <xdr:spPr>
        <a:xfrm>
          <a:off x="9639300" y="14781712"/>
          <a:ext cx="838200" cy="29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156573</xdr:rowOff>
    </xdr:from>
    <xdr:to>
      <xdr:col>46</xdr:col>
      <xdr:colOff>38100</xdr:colOff>
      <xdr:row>86</xdr:row>
      <xdr:rowOff>86723</xdr:rowOff>
    </xdr:to>
    <xdr:sp macro="" textlink="">
      <xdr:nvSpPr>
        <xdr:cNvPr id="265" name="楕円 264">
          <a:extLst>
            <a:ext uri="{FF2B5EF4-FFF2-40B4-BE49-F238E27FC236}">
              <a16:creationId xmlns:a16="http://schemas.microsoft.com/office/drawing/2014/main" id="{FD4EBFAB-4BFF-4FC4-A78B-4A34E8993CE8}"/>
            </a:ext>
          </a:extLst>
        </xdr:cNvPr>
        <xdr:cNvSpPr/>
      </xdr:nvSpPr>
      <xdr:spPr>
        <a:xfrm>
          <a:off x="8699500" y="14729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35923</xdr:rowOff>
    </xdr:from>
    <xdr:to>
      <xdr:col>50</xdr:col>
      <xdr:colOff>114300</xdr:colOff>
      <xdr:row>86</xdr:row>
      <xdr:rowOff>37012</xdr:rowOff>
    </xdr:to>
    <xdr:cxnSp macro="">
      <xdr:nvCxnSpPr>
        <xdr:cNvPr id="266" name="直線コネクタ 265">
          <a:extLst>
            <a:ext uri="{FF2B5EF4-FFF2-40B4-BE49-F238E27FC236}">
              <a16:creationId xmlns:a16="http://schemas.microsoft.com/office/drawing/2014/main" id="{4A3766F0-91DB-4B97-AB1E-6CA66159FC3F}"/>
            </a:ext>
          </a:extLst>
        </xdr:cNvPr>
        <xdr:cNvCxnSpPr/>
      </xdr:nvCxnSpPr>
      <xdr:spPr>
        <a:xfrm>
          <a:off x="8750300" y="14780623"/>
          <a:ext cx="889000" cy="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157662</xdr:rowOff>
    </xdr:from>
    <xdr:to>
      <xdr:col>41</xdr:col>
      <xdr:colOff>101600</xdr:colOff>
      <xdr:row>86</xdr:row>
      <xdr:rowOff>87812</xdr:rowOff>
    </xdr:to>
    <xdr:sp macro="" textlink="">
      <xdr:nvSpPr>
        <xdr:cNvPr id="267" name="楕円 266">
          <a:extLst>
            <a:ext uri="{FF2B5EF4-FFF2-40B4-BE49-F238E27FC236}">
              <a16:creationId xmlns:a16="http://schemas.microsoft.com/office/drawing/2014/main" id="{A60B4EFA-6DFA-4FA8-9A38-C5A52D9FE7A4}"/>
            </a:ext>
          </a:extLst>
        </xdr:cNvPr>
        <xdr:cNvSpPr/>
      </xdr:nvSpPr>
      <xdr:spPr>
        <a:xfrm>
          <a:off x="7810500" y="14730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35923</xdr:rowOff>
    </xdr:from>
    <xdr:to>
      <xdr:col>45</xdr:col>
      <xdr:colOff>177800</xdr:colOff>
      <xdr:row>86</xdr:row>
      <xdr:rowOff>37012</xdr:rowOff>
    </xdr:to>
    <xdr:cxnSp macro="">
      <xdr:nvCxnSpPr>
        <xdr:cNvPr id="268" name="直線コネクタ 267">
          <a:extLst>
            <a:ext uri="{FF2B5EF4-FFF2-40B4-BE49-F238E27FC236}">
              <a16:creationId xmlns:a16="http://schemas.microsoft.com/office/drawing/2014/main" id="{66E2D861-4F36-41BE-B200-7C76946AEA13}"/>
            </a:ext>
          </a:extLst>
        </xdr:cNvPr>
        <xdr:cNvCxnSpPr/>
      </xdr:nvCxnSpPr>
      <xdr:spPr>
        <a:xfrm flipV="1">
          <a:off x="7861300" y="14780623"/>
          <a:ext cx="889000" cy="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158750</xdr:rowOff>
    </xdr:from>
    <xdr:to>
      <xdr:col>36</xdr:col>
      <xdr:colOff>165100</xdr:colOff>
      <xdr:row>86</xdr:row>
      <xdr:rowOff>88900</xdr:rowOff>
    </xdr:to>
    <xdr:sp macro="" textlink="">
      <xdr:nvSpPr>
        <xdr:cNvPr id="269" name="楕円 268">
          <a:extLst>
            <a:ext uri="{FF2B5EF4-FFF2-40B4-BE49-F238E27FC236}">
              <a16:creationId xmlns:a16="http://schemas.microsoft.com/office/drawing/2014/main" id="{8AF79CCF-2E83-4DF2-A8BE-1DA89C5B862F}"/>
            </a:ext>
          </a:extLst>
        </xdr:cNvPr>
        <xdr:cNvSpPr/>
      </xdr:nvSpPr>
      <xdr:spPr>
        <a:xfrm>
          <a:off x="6921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37012</xdr:rowOff>
    </xdr:from>
    <xdr:to>
      <xdr:col>41</xdr:col>
      <xdr:colOff>50800</xdr:colOff>
      <xdr:row>86</xdr:row>
      <xdr:rowOff>38100</xdr:rowOff>
    </xdr:to>
    <xdr:cxnSp macro="">
      <xdr:nvCxnSpPr>
        <xdr:cNvPr id="270" name="直線コネクタ 269">
          <a:extLst>
            <a:ext uri="{FF2B5EF4-FFF2-40B4-BE49-F238E27FC236}">
              <a16:creationId xmlns:a16="http://schemas.microsoft.com/office/drawing/2014/main" id="{CAB2F2FD-56CF-4CAA-A3A9-32224734FF13}"/>
            </a:ext>
          </a:extLst>
        </xdr:cNvPr>
        <xdr:cNvCxnSpPr/>
      </xdr:nvCxnSpPr>
      <xdr:spPr>
        <a:xfrm flipV="1">
          <a:off x="6972300" y="14781712"/>
          <a:ext cx="8890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74947</xdr:rowOff>
    </xdr:from>
    <xdr:ext cx="469744" cy="259045"/>
    <xdr:sp macro="" textlink="">
      <xdr:nvSpPr>
        <xdr:cNvPr id="271" name="n_1aveValue【福祉施設】&#10;一人当たり面積">
          <a:extLst>
            <a:ext uri="{FF2B5EF4-FFF2-40B4-BE49-F238E27FC236}">
              <a16:creationId xmlns:a16="http://schemas.microsoft.com/office/drawing/2014/main" id="{6D7A05BB-0611-49BE-B4ED-5C9D1F5E0E56}"/>
            </a:ext>
          </a:extLst>
        </xdr:cNvPr>
        <xdr:cNvSpPr txBox="1"/>
      </xdr:nvSpPr>
      <xdr:spPr>
        <a:xfrm>
          <a:off x="9391727" y="14476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76035</xdr:rowOff>
    </xdr:from>
    <xdr:ext cx="469744" cy="259045"/>
    <xdr:sp macro="" textlink="">
      <xdr:nvSpPr>
        <xdr:cNvPr id="272" name="n_2aveValue【福祉施設】&#10;一人当たり面積">
          <a:extLst>
            <a:ext uri="{FF2B5EF4-FFF2-40B4-BE49-F238E27FC236}">
              <a16:creationId xmlns:a16="http://schemas.microsoft.com/office/drawing/2014/main" id="{6C6EF023-D80A-4B5A-B066-C52E3E0FF086}"/>
            </a:ext>
          </a:extLst>
        </xdr:cNvPr>
        <xdr:cNvSpPr txBox="1"/>
      </xdr:nvSpPr>
      <xdr:spPr>
        <a:xfrm>
          <a:off x="8515427" y="14477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78213</xdr:rowOff>
    </xdr:from>
    <xdr:ext cx="469744" cy="259045"/>
    <xdr:sp macro="" textlink="">
      <xdr:nvSpPr>
        <xdr:cNvPr id="273" name="n_3aveValue【福祉施設】&#10;一人当たり面積">
          <a:extLst>
            <a:ext uri="{FF2B5EF4-FFF2-40B4-BE49-F238E27FC236}">
              <a16:creationId xmlns:a16="http://schemas.microsoft.com/office/drawing/2014/main" id="{0E371CF9-B35C-4861-BEE6-17C56746A26A}"/>
            </a:ext>
          </a:extLst>
        </xdr:cNvPr>
        <xdr:cNvSpPr txBox="1"/>
      </xdr:nvSpPr>
      <xdr:spPr>
        <a:xfrm>
          <a:off x="7626427" y="14480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69504</xdr:rowOff>
    </xdr:from>
    <xdr:ext cx="469744" cy="259045"/>
    <xdr:sp macro="" textlink="">
      <xdr:nvSpPr>
        <xdr:cNvPr id="274" name="n_4aveValue【福祉施設】&#10;一人当たり面積">
          <a:extLst>
            <a:ext uri="{FF2B5EF4-FFF2-40B4-BE49-F238E27FC236}">
              <a16:creationId xmlns:a16="http://schemas.microsoft.com/office/drawing/2014/main" id="{67039216-F7A8-424A-BC73-67BC7CD06F0F}"/>
            </a:ext>
          </a:extLst>
        </xdr:cNvPr>
        <xdr:cNvSpPr txBox="1"/>
      </xdr:nvSpPr>
      <xdr:spPr>
        <a:xfrm>
          <a:off x="6737427" y="14471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78939</xdr:rowOff>
    </xdr:from>
    <xdr:ext cx="469744" cy="259045"/>
    <xdr:sp macro="" textlink="">
      <xdr:nvSpPr>
        <xdr:cNvPr id="275" name="n_1mainValue【福祉施設】&#10;一人当たり面積">
          <a:extLst>
            <a:ext uri="{FF2B5EF4-FFF2-40B4-BE49-F238E27FC236}">
              <a16:creationId xmlns:a16="http://schemas.microsoft.com/office/drawing/2014/main" id="{70939569-F33E-4270-9F57-A3A4B88E8B6F}"/>
            </a:ext>
          </a:extLst>
        </xdr:cNvPr>
        <xdr:cNvSpPr txBox="1"/>
      </xdr:nvSpPr>
      <xdr:spPr>
        <a:xfrm>
          <a:off x="9391727" y="14823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77850</xdr:rowOff>
    </xdr:from>
    <xdr:ext cx="469744" cy="259045"/>
    <xdr:sp macro="" textlink="">
      <xdr:nvSpPr>
        <xdr:cNvPr id="276" name="n_2mainValue【福祉施設】&#10;一人当たり面積">
          <a:extLst>
            <a:ext uri="{FF2B5EF4-FFF2-40B4-BE49-F238E27FC236}">
              <a16:creationId xmlns:a16="http://schemas.microsoft.com/office/drawing/2014/main" id="{4350A5A5-7829-482C-BB2D-D28DA1B612B2}"/>
            </a:ext>
          </a:extLst>
        </xdr:cNvPr>
        <xdr:cNvSpPr txBox="1"/>
      </xdr:nvSpPr>
      <xdr:spPr>
        <a:xfrm>
          <a:off x="8515427" y="14822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78939</xdr:rowOff>
    </xdr:from>
    <xdr:ext cx="469744" cy="259045"/>
    <xdr:sp macro="" textlink="">
      <xdr:nvSpPr>
        <xdr:cNvPr id="277" name="n_3mainValue【福祉施設】&#10;一人当たり面積">
          <a:extLst>
            <a:ext uri="{FF2B5EF4-FFF2-40B4-BE49-F238E27FC236}">
              <a16:creationId xmlns:a16="http://schemas.microsoft.com/office/drawing/2014/main" id="{A1F54EEC-4033-4223-8F20-A6BDC4EBC77B}"/>
            </a:ext>
          </a:extLst>
        </xdr:cNvPr>
        <xdr:cNvSpPr txBox="1"/>
      </xdr:nvSpPr>
      <xdr:spPr>
        <a:xfrm>
          <a:off x="7626427" y="14823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80027</xdr:rowOff>
    </xdr:from>
    <xdr:ext cx="469744" cy="259045"/>
    <xdr:sp macro="" textlink="">
      <xdr:nvSpPr>
        <xdr:cNvPr id="278" name="n_4mainValue【福祉施設】&#10;一人当たり面積">
          <a:extLst>
            <a:ext uri="{FF2B5EF4-FFF2-40B4-BE49-F238E27FC236}">
              <a16:creationId xmlns:a16="http://schemas.microsoft.com/office/drawing/2014/main" id="{49EE6AB0-859E-438C-9FB0-A6B8B0AE83B8}"/>
            </a:ext>
          </a:extLst>
        </xdr:cNvPr>
        <xdr:cNvSpPr txBox="1"/>
      </xdr:nvSpPr>
      <xdr:spPr>
        <a:xfrm>
          <a:off x="6737427"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9" name="正方形/長方形 278">
          <a:extLst>
            <a:ext uri="{FF2B5EF4-FFF2-40B4-BE49-F238E27FC236}">
              <a16:creationId xmlns:a16="http://schemas.microsoft.com/office/drawing/2014/main" id="{BC2A919D-CB4C-4A9A-9E08-AAFD78CC75AE}"/>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0" name="正方形/長方形 279">
          <a:extLst>
            <a:ext uri="{FF2B5EF4-FFF2-40B4-BE49-F238E27FC236}">
              <a16:creationId xmlns:a16="http://schemas.microsoft.com/office/drawing/2014/main" id="{4BC485BD-5264-4533-9EEC-D06E15BA8651}"/>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1" name="正方形/長方形 280">
          <a:extLst>
            <a:ext uri="{FF2B5EF4-FFF2-40B4-BE49-F238E27FC236}">
              <a16:creationId xmlns:a16="http://schemas.microsoft.com/office/drawing/2014/main" id="{2EEC79C9-0ED5-49A6-82AA-8B65A853E14D}"/>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2" name="正方形/長方形 281">
          <a:extLst>
            <a:ext uri="{FF2B5EF4-FFF2-40B4-BE49-F238E27FC236}">
              <a16:creationId xmlns:a16="http://schemas.microsoft.com/office/drawing/2014/main" id="{585C5F4F-D4E6-47A9-AEC6-03AA9F161281}"/>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3" name="正方形/長方形 282">
          <a:extLst>
            <a:ext uri="{FF2B5EF4-FFF2-40B4-BE49-F238E27FC236}">
              <a16:creationId xmlns:a16="http://schemas.microsoft.com/office/drawing/2014/main" id="{D81B18DB-20C7-463F-9DDE-BE58524A562A}"/>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4" name="正方形/長方形 283">
          <a:extLst>
            <a:ext uri="{FF2B5EF4-FFF2-40B4-BE49-F238E27FC236}">
              <a16:creationId xmlns:a16="http://schemas.microsoft.com/office/drawing/2014/main" id="{A02D9BFC-1FF6-413B-80BD-DCCB32C85406}"/>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5" name="正方形/長方形 284">
          <a:extLst>
            <a:ext uri="{FF2B5EF4-FFF2-40B4-BE49-F238E27FC236}">
              <a16:creationId xmlns:a16="http://schemas.microsoft.com/office/drawing/2014/main" id="{8D50DD88-237F-4FA9-9F6F-41F4004A676D}"/>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6" name="正方形/長方形 285">
          <a:extLst>
            <a:ext uri="{FF2B5EF4-FFF2-40B4-BE49-F238E27FC236}">
              <a16:creationId xmlns:a16="http://schemas.microsoft.com/office/drawing/2014/main" id="{48D3A230-57F2-4B97-B085-18CBCA4A82AB}"/>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7" name="テキスト ボックス 286">
          <a:extLst>
            <a:ext uri="{FF2B5EF4-FFF2-40B4-BE49-F238E27FC236}">
              <a16:creationId xmlns:a16="http://schemas.microsoft.com/office/drawing/2014/main" id="{7B418718-96EF-4C48-93DB-3EB1468EB1A2}"/>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8" name="直線コネクタ 287">
          <a:extLst>
            <a:ext uri="{FF2B5EF4-FFF2-40B4-BE49-F238E27FC236}">
              <a16:creationId xmlns:a16="http://schemas.microsoft.com/office/drawing/2014/main" id="{FECC6CB3-3068-4E33-84DD-C6A5F7B83B56}"/>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89" name="テキスト ボックス 288">
          <a:extLst>
            <a:ext uri="{FF2B5EF4-FFF2-40B4-BE49-F238E27FC236}">
              <a16:creationId xmlns:a16="http://schemas.microsoft.com/office/drawing/2014/main" id="{BE0EAD2D-C09F-4383-854D-88357A8DE303}"/>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290" name="直線コネクタ 289">
          <a:extLst>
            <a:ext uri="{FF2B5EF4-FFF2-40B4-BE49-F238E27FC236}">
              <a16:creationId xmlns:a16="http://schemas.microsoft.com/office/drawing/2014/main" id="{DAF47A41-A785-40A0-87F2-2213213AE007}"/>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291" name="テキスト ボックス 290">
          <a:extLst>
            <a:ext uri="{FF2B5EF4-FFF2-40B4-BE49-F238E27FC236}">
              <a16:creationId xmlns:a16="http://schemas.microsoft.com/office/drawing/2014/main" id="{39095399-68D3-407D-8773-1C8730F992DA}"/>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292" name="直線コネクタ 291">
          <a:extLst>
            <a:ext uri="{FF2B5EF4-FFF2-40B4-BE49-F238E27FC236}">
              <a16:creationId xmlns:a16="http://schemas.microsoft.com/office/drawing/2014/main" id="{F4FF4F03-993F-49F3-8431-645AE92FE6CA}"/>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293" name="テキスト ボックス 292">
          <a:extLst>
            <a:ext uri="{FF2B5EF4-FFF2-40B4-BE49-F238E27FC236}">
              <a16:creationId xmlns:a16="http://schemas.microsoft.com/office/drawing/2014/main" id="{C70D37D1-E0AD-40F8-889F-B287CE7CBB81}"/>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294" name="直線コネクタ 293">
          <a:extLst>
            <a:ext uri="{FF2B5EF4-FFF2-40B4-BE49-F238E27FC236}">
              <a16:creationId xmlns:a16="http://schemas.microsoft.com/office/drawing/2014/main" id="{2107770B-C1DF-47EE-A59A-E5004F6B4B43}"/>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295" name="テキスト ボックス 294">
          <a:extLst>
            <a:ext uri="{FF2B5EF4-FFF2-40B4-BE49-F238E27FC236}">
              <a16:creationId xmlns:a16="http://schemas.microsoft.com/office/drawing/2014/main" id="{027573F8-7241-4CB6-9239-2BE6CD1499D0}"/>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296" name="直線コネクタ 295">
          <a:extLst>
            <a:ext uri="{FF2B5EF4-FFF2-40B4-BE49-F238E27FC236}">
              <a16:creationId xmlns:a16="http://schemas.microsoft.com/office/drawing/2014/main" id="{C5026C5A-123A-469C-AA70-E40C6F2F18DC}"/>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297" name="テキスト ボックス 296">
          <a:extLst>
            <a:ext uri="{FF2B5EF4-FFF2-40B4-BE49-F238E27FC236}">
              <a16:creationId xmlns:a16="http://schemas.microsoft.com/office/drawing/2014/main" id="{42D97079-C43D-4FD4-9007-D669D9F18B77}"/>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298" name="直線コネクタ 297">
          <a:extLst>
            <a:ext uri="{FF2B5EF4-FFF2-40B4-BE49-F238E27FC236}">
              <a16:creationId xmlns:a16="http://schemas.microsoft.com/office/drawing/2014/main" id="{82F57083-B79A-4E1C-9195-579B62A78A8E}"/>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299" name="テキスト ボックス 298">
          <a:extLst>
            <a:ext uri="{FF2B5EF4-FFF2-40B4-BE49-F238E27FC236}">
              <a16:creationId xmlns:a16="http://schemas.microsoft.com/office/drawing/2014/main" id="{CE327683-C7DF-4FB2-8677-BC6DB2C3ECB0}"/>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0" name="直線コネクタ 299">
          <a:extLst>
            <a:ext uri="{FF2B5EF4-FFF2-40B4-BE49-F238E27FC236}">
              <a16:creationId xmlns:a16="http://schemas.microsoft.com/office/drawing/2014/main" id="{591AD568-76BB-4E26-8473-1905A4988519}"/>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01" name="テキスト ボックス 300">
          <a:extLst>
            <a:ext uri="{FF2B5EF4-FFF2-40B4-BE49-F238E27FC236}">
              <a16:creationId xmlns:a16="http://schemas.microsoft.com/office/drawing/2014/main" id="{B22D6350-20DC-4332-A37C-5C9AFFE35713}"/>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02" name="【市民会館】&#10;有形固定資産減価償却率グラフ枠">
          <a:extLst>
            <a:ext uri="{FF2B5EF4-FFF2-40B4-BE49-F238E27FC236}">
              <a16:creationId xmlns:a16="http://schemas.microsoft.com/office/drawing/2014/main" id="{A96F695E-23DC-4092-A466-57DD85536A11}"/>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108586</xdr:rowOff>
    </xdr:from>
    <xdr:to>
      <xdr:col>24</xdr:col>
      <xdr:colOff>62865</xdr:colOff>
      <xdr:row>108</xdr:row>
      <xdr:rowOff>152400</xdr:rowOff>
    </xdr:to>
    <xdr:cxnSp macro="">
      <xdr:nvCxnSpPr>
        <xdr:cNvPr id="303" name="直線コネクタ 302">
          <a:extLst>
            <a:ext uri="{FF2B5EF4-FFF2-40B4-BE49-F238E27FC236}">
              <a16:creationId xmlns:a16="http://schemas.microsoft.com/office/drawing/2014/main" id="{B0DE2F70-381B-4C2E-A013-1208FC309A73}"/>
            </a:ext>
          </a:extLst>
        </xdr:cNvPr>
        <xdr:cNvCxnSpPr/>
      </xdr:nvCxnSpPr>
      <xdr:spPr>
        <a:xfrm flipV="1">
          <a:off x="4634865" y="17082136"/>
          <a:ext cx="0" cy="15868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04" name="【市民会館】&#10;有形固定資産減価償却率最小値テキスト">
          <a:extLst>
            <a:ext uri="{FF2B5EF4-FFF2-40B4-BE49-F238E27FC236}">
              <a16:creationId xmlns:a16="http://schemas.microsoft.com/office/drawing/2014/main" id="{1B9F9286-85A3-4BD3-B5F9-8617C94CEE9E}"/>
            </a:ext>
          </a:extLst>
        </xdr:cNvPr>
        <xdr:cNvSpPr txBox="1"/>
      </xdr:nvSpPr>
      <xdr:spPr>
        <a:xfrm>
          <a:off x="4673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305" name="直線コネクタ 304">
          <a:extLst>
            <a:ext uri="{FF2B5EF4-FFF2-40B4-BE49-F238E27FC236}">
              <a16:creationId xmlns:a16="http://schemas.microsoft.com/office/drawing/2014/main" id="{535DDBC0-EFAC-48D4-B8C5-125E66EF0952}"/>
            </a:ext>
          </a:extLst>
        </xdr:cNvPr>
        <xdr:cNvCxnSpPr/>
      </xdr:nvCxnSpPr>
      <xdr:spPr>
        <a:xfrm>
          <a:off x="4546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55263</xdr:rowOff>
    </xdr:from>
    <xdr:ext cx="405111" cy="259045"/>
    <xdr:sp macro="" textlink="">
      <xdr:nvSpPr>
        <xdr:cNvPr id="306" name="【市民会館】&#10;有形固定資産減価償却率最大値テキスト">
          <a:extLst>
            <a:ext uri="{FF2B5EF4-FFF2-40B4-BE49-F238E27FC236}">
              <a16:creationId xmlns:a16="http://schemas.microsoft.com/office/drawing/2014/main" id="{9AB384DC-4D72-4B11-A9A7-6196A66264C5}"/>
            </a:ext>
          </a:extLst>
        </xdr:cNvPr>
        <xdr:cNvSpPr txBox="1"/>
      </xdr:nvSpPr>
      <xdr:spPr>
        <a:xfrm>
          <a:off x="4673600" y="16857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108586</xdr:rowOff>
    </xdr:from>
    <xdr:to>
      <xdr:col>24</xdr:col>
      <xdr:colOff>152400</xdr:colOff>
      <xdr:row>99</xdr:row>
      <xdr:rowOff>108586</xdr:rowOff>
    </xdr:to>
    <xdr:cxnSp macro="">
      <xdr:nvCxnSpPr>
        <xdr:cNvPr id="307" name="直線コネクタ 306">
          <a:extLst>
            <a:ext uri="{FF2B5EF4-FFF2-40B4-BE49-F238E27FC236}">
              <a16:creationId xmlns:a16="http://schemas.microsoft.com/office/drawing/2014/main" id="{F7736FA5-E7BC-4259-86CE-2F3EB25AF380}"/>
            </a:ext>
          </a:extLst>
        </xdr:cNvPr>
        <xdr:cNvCxnSpPr/>
      </xdr:nvCxnSpPr>
      <xdr:spPr>
        <a:xfrm>
          <a:off x="4546600" y="17082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160038</xdr:rowOff>
    </xdr:from>
    <xdr:ext cx="405111" cy="259045"/>
    <xdr:sp macro="" textlink="">
      <xdr:nvSpPr>
        <xdr:cNvPr id="308" name="【市民会館】&#10;有形固定資産減価償却率平均値テキスト">
          <a:extLst>
            <a:ext uri="{FF2B5EF4-FFF2-40B4-BE49-F238E27FC236}">
              <a16:creationId xmlns:a16="http://schemas.microsoft.com/office/drawing/2014/main" id="{A7425561-3DC6-4C24-AA59-60EC5AD5CF0D}"/>
            </a:ext>
          </a:extLst>
        </xdr:cNvPr>
        <xdr:cNvSpPr txBox="1"/>
      </xdr:nvSpPr>
      <xdr:spPr>
        <a:xfrm>
          <a:off x="4673600" y="178193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10161</xdr:rowOff>
    </xdr:from>
    <xdr:to>
      <xdr:col>24</xdr:col>
      <xdr:colOff>114300</xdr:colOff>
      <xdr:row>104</xdr:row>
      <xdr:rowOff>111761</xdr:rowOff>
    </xdr:to>
    <xdr:sp macro="" textlink="">
      <xdr:nvSpPr>
        <xdr:cNvPr id="309" name="フローチャート: 判断 308">
          <a:extLst>
            <a:ext uri="{FF2B5EF4-FFF2-40B4-BE49-F238E27FC236}">
              <a16:creationId xmlns:a16="http://schemas.microsoft.com/office/drawing/2014/main" id="{7103D5E6-897D-4C3B-B29E-A9EC01349424}"/>
            </a:ext>
          </a:extLst>
        </xdr:cNvPr>
        <xdr:cNvSpPr/>
      </xdr:nvSpPr>
      <xdr:spPr>
        <a:xfrm>
          <a:off x="4584700" y="17840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153036</xdr:rowOff>
    </xdr:from>
    <xdr:to>
      <xdr:col>20</xdr:col>
      <xdr:colOff>38100</xdr:colOff>
      <xdr:row>104</xdr:row>
      <xdr:rowOff>83186</xdr:rowOff>
    </xdr:to>
    <xdr:sp macro="" textlink="">
      <xdr:nvSpPr>
        <xdr:cNvPr id="310" name="フローチャート: 判断 309">
          <a:extLst>
            <a:ext uri="{FF2B5EF4-FFF2-40B4-BE49-F238E27FC236}">
              <a16:creationId xmlns:a16="http://schemas.microsoft.com/office/drawing/2014/main" id="{4B59F371-C054-4E14-9148-F22EAA9F1AB4}"/>
            </a:ext>
          </a:extLst>
        </xdr:cNvPr>
        <xdr:cNvSpPr/>
      </xdr:nvSpPr>
      <xdr:spPr>
        <a:xfrm>
          <a:off x="3746500" y="17812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101600</xdr:rowOff>
    </xdr:from>
    <xdr:to>
      <xdr:col>15</xdr:col>
      <xdr:colOff>101600</xdr:colOff>
      <xdr:row>104</xdr:row>
      <xdr:rowOff>31750</xdr:rowOff>
    </xdr:to>
    <xdr:sp macro="" textlink="">
      <xdr:nvSpPr>
        <xdr:cNvPr id="311" name="フローチャート: 判断 310">
          <a:extLst>
            <a:ext uri="{FF2B5EF4-FFF2-40B4-BE49-F238E27FC236}">
              <a16:creationId xmlns:a16="http://schemas.microsoft.com/office/drawing/2014/main" id="{DE9C4766-F6EF-41D5-97D8-B9ACE3F9EDD3}"/>
            </a:ext>
          </a:extLst>
        </xdr:cNvPr>
        <xdr:cNvSpPr/>
      </xdr:nvSpPr>
      <xdr:spPr>
        <a:xfrm>
          <a:off x="2857500" y="1776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92075</xdr:rowOff>
    </xdr:from>
    <xdr:to>
      <xdr:col>10</xdr:col>
      <xdr:colOff>165100</xdr:colOff>
      <xdr:row>104</xdr:row>
      <xdr:rowOff>22225</xdr:rowOff>
    </xdr:to>
    <xdr:sp macro="" textlink="">
      <xdr:nvSpPr>
        <xdr:cNvPr id="312" name="フローチャート: 判断 311">
          <a:extLst>
            <a:ext uri="{FF2B5EF4-FFF2-40B4-BE49-F238E27FC236}">
              <a16:creationId xmlns:a16="http://schemas.microsoft.com/office/drawing/2014/main" id="{5BEECB68-7703-4DDE-A3C6-B1450E2928A0}"/>
            </a:ext>
          </a:extLst>
        </xdr:cNvPr>
        <xdr:cNvSpPr/>
      </xdr:nvSpPr>
      <xdr:spPr>
        <a:xfrm>
          <a:off x="1968500" y="1775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31114</xdr:rowOff>
    </xdr:from>
    <xdr:to>
      <xdr:col>6</xdr:col>
      <xdr:colOff>38100</xdr:colOff>
      <xdr:row>103</xdr:row>
      <xdr:rowOff>132714</xdr:rowOff>
    </xdr:to>
    <xdr:sp macro="" textlink="">
      <xdr:nvSpPr>
        <xdr:cNvPr id="313" name="フローチャート: 判断 312">
          <a:extLst>
            <a:ext uri="{FF2B5EF4-FFF2-40B4-BE49-F238E27FC236}">
              <a16:creationId xmlns:a16="http://schemas.microsoft.com/office/drawing/2014/main" id="{DD64EC43-1A66-461F-82AC-D3AA7D1E346D}"/>
            </a:ext>
          </a:extLst>
        </xdr:cNvPr>
        <xdr:cNvSpPr/>
      </xdr:nvSpPr>
      <xdr:spPr>
        <a:xfrm>
          <a:off x="1079500" y="17690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4" name="テキスト ボックス 313">
          <a:extLst>
            <a:ext uri="{FF2B5EF4-FFF2-40B4-BE49-F238E27FC236}">
              <a16:creationId xmlns:a16="http://schemas.microsoft.com/office/drawing/2014/main" id="{B5EC37E3-51D0-4BAF-87D3-333B851A0A98}"/>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5" name="テキスト ボックス 314">
          <a:extLst>
            <a:ext uri="{FF2B5EF4-FFF2-40B4-BE49-F238E27FC236}">
              <a16:creationId xmlns:a16="http://schemas.microsoft.com/office/drawing/2014/main" id="{021D1625-A449-478D-8A32-CC546AF8C52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6" name="テキスト ボックス 315">
          <a:extLst>
            <a:ext uri="{FF2B5EF4-FFF2-40B4-BE49-F238E27FC236}">
              <a16:creationId xmlns:a16="http://schemas.microsoft.com/office/drawing/2014/main" id="{F2806769-467B-473C-A96D-F5D05C95AC42}"/>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7" name="テキスト ボックス 316">
          <a:extLst>
            <a:ext uri="{FF2B5EF4-FFF2-40B4-BE49-F238E27FC236}">
              <a16:creationId xmlns:a16="http://schemas.microsoft.com/office/drawing/2014/main" id="{AEA02686-8374-46A2-9375-1CFAF0B74E9D}"/>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8" name="テキスト ボックス 317">
          <a:extLst>
            <a:ext uri="{FF2B5EF4-FFF2-40B4-BE49-F238E27FC236}">
              <a16:creationId xmlns:a16="http://schemas.microsoft.com/office/drawing/2014/main" id="{A2ACA414-48B4-45CA-9B6E-3EB2325EB03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132080</xdr:rowOff>
    </xdr:from>
    <xdr:to>
      <xdr:col>24</xdr:col>
      <xdr:colOff>114300</xdr:colOff>
      <xdr:row>104</xdr:row>
      <xdr:rowOff>62230</xdr:rowOff>
    </xdr:to>
    <xdr:sp macro="" textlink="">
      <xdr:nvSpPr>
        <xdr:cNvPr id="319" name="楕円 318">
          <a:extLst>
            <a:ext uri="{FF2B5EF4-FFF2-40B4-BE49-F238E27FC236}">
              <a16:creationId xmlns:a16="http://schemas.microsoft.com/office/drawing/2014/main" id="{036EB7B9-9DCE-4524-A22C-A11F5545CCB8}"/>
            </a:ext>
          </a:extLst>
        </xdr:cNvPr>
        <xdr:cNvSpPr/>
      </xdr:nvSpPr>
      <xdr:spPr>
        <a:xfrm>
          <a:off x="4584700" y="1779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154957</xdr:rowOff>
    </xdr:from>
    <xdr:ext cx="405111" cy="259045"/>
    <xdr:sp macro="" textlink="">
      <xdr:nvSpPr>
        <xdr:cNvPr id="320" name="【市民会館】&#10;有形固定資産減価償却率該当値テキスト">
          <a:extLst>
            <a:ext uri="{FF2B5EF4-FFF2-40B4-BE49-F238E27FC236}">
              <a16:creationId xmlns:a16="http://schemas.microsoft.com/office/drawing/2014/main" id="{0AE6B075-37C1-47B0-AC59-23D295C25160}"/>
            </a:ext>
          </a:extLst>
        </xdr:cNvPr>
        <xdr:cNvSpPr txBox="1"/>
      </xdr:nvSpPr>
      <xdr:spPr>
        <a:xfrm>
          <a:off x="4673600" y="1764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97789</xdr:rowOff>
    </xdr:from>
    <xdr:to>
      <xdr:col>20</xdr:col>
      <xdr:colOff>38100</xdr:colOff>
      <xdr:row>104</xdr:row>
      <xdr:rowOff>27939</xdr:rowOff>
    </xdr:to>
    <xdr:sp macro="" textlink="">
      <xdr:nvSpPr>
        <xdr:cNvPr id="321" name="楕円 320">
          <a:extLst>
            <a:ext uri="{FF2B5EF4-FFF2-40B4-BE49-F238E27FC236}">
              <a16:creationId xmlns:a16="http://schemas.microsoft.com/office/drawing/2014/main" id="{518A69CD-8699-40E5-BA94-9EBFF02C3DFF}"/>
            </a:ext>
          </a:extLst>
        </xdr:cNvPr>
        <xdr:cNvSpPr/>
      </xdr:nvSpPr>
      <xdr:spPr>
        <a:xfrm>
          <a:off x="3746500" y="17757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148589</xdr:rowOff>
    </xdr:from>
    <xdr:to>
      <xdr:col>24</xdr:col>
      <xdr:colOff>63500</xdr:colOff>
      <xdr:row>104</xdr:row>
      <xdr:rowOff>11430</xdr:rowOff>
    </xdr:to>
    <xdr:cxnSp macro="">
      <xdr:nvCxnSpPr>
        <xdr:cNvPr id="322" name="直線コネクタ 321">
          <a:extLst>
            <a:ext uri="{FF2B5EF4-FFF2-40B4-BE49-F238E27FC236}">
              <a16:creationId xmlns:a16="http://schemas.microsoft.com/office/drawing/2014/main" id="{E0280A40-DA1E-4D61-B569-C12CD63E0664}"/>
            </a:ext>
          </a:extLst>
        </xdr:cNvPr>
        <xdr:cNvCxnSpPr/>
      </xdr:nvCxnSpPr>
      <xdr:spPr>
        <a:xfrm>
          <a:off x="3797300" y="17807939"/>
          <a:ext cx="8382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65405</xdr:rowOff>
    </xdr:from>
    <xdr:to>
      <xdr:col>15</xdr:col>
      <xdr:colOff>101600</xdr:colOff>
      <xdr:row>103</xdr:row>
      <xdr:rowOff>167005</xdr:rowOff>
    </xdr:to>
    <xdr:sp macro="" textlink="">
      <xdr:nvSpPr>
        <xdr:cNvPr id="323" name="楕円 322">
          <a:extLst>
            <a:ext uri="{FF2B5EF4-FFF2-40B4-BE49-F238E27FC236}">
              <a16:creationId xmlns:a16="http://schemas.microsoft.com/office/drawing/2014/main" id="{BFD0D678-A500-4946-9A93-727BC5A6DFBA}"/>
            </a:ext>
          </a:extLst>
        </xdr:cNvPr>
        <xdr:cNvSpPr/>
      </xdr:nvSpPr>
      <xdr:spPr>
        <a:xfrm>
          <a:off x="2857500" y="17724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116205</xdr:rowOff>
    </xdr:from>
    <xdr:to>
      <xdr:col>19</xdr:col>
      <xdr:colOff>177800</xdr:colOff>
      <xdr:row>103</xdr:row>
      <xdr:rowOff>148589</xdr:rowOff>
    </xdr:to>
    <xdr:cxnSp macro="">
      <xdr:nvCxnSpPr>
        <xdr:cNvPr id="324" name="直線コネクタ 323">
          <a:extLst>
            <a:ext uri="{FF2B5EF4-FFF2-40B4-BE49-F238E27FC236}">
              <a16:creationId xmlns:a16="http://schemas.microsoft.com/office/drawing/2014/main" id="{C4FF4FFF-3506-4298-8C6B-CD9BCCE0BB29}"/>
            </a:ext>
          </a:extLst>
        </xdr:cNvPr>
        <xdr:cNvCxnSpPr/>
      </xdr:nvCxnSpPr>
      <xdr:spPr>
        <a:xfrm>
          <a:off x="2908300" y="17775555"/>
          <a:ext cx="8890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31114</xdr:rowOff>
    </xdr:from>
    <xdr:to>
      <xdr:col>10</xdr:col>
      <xdr:colOff>165100</xdr:colOff>
      <xdr:row>103</xdr:row>
      <xdr:rowOff>132714</xdr:rowOff>
    </xdr:to>
    <xdr:sp macro="" textlink="">
      <xdr:nvSpPr>
        <xdr:cNvPr id="325" name="楕円 324">
          <a:extLst>
            <a:ext uri="{FF2B5EF4-FFF2-40B4-BE49-F238E27FC236}">
              <a16:creationId xmlns:a16="http://schemas.microsoft.com/office/drawing/2014/main" id="{52362284-2716-4732-BEFE-7AD756490F0B}"/>
            </a:ext>
          </a:extLst>
        </xdr:cNvPr>
        <xdr:cNvSpPr/>
      </xdr:nvSpPr>
      <xdr:spPr>
        <a:xfrm>
          <a:off x="1968500" y="17690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81914</xdr:rowOff>
    </xdr:from>
    <xdr:to>
      <xdr:col>15</xdr:col>
      <xdr:colOff>50800</xdr:colOff>
      <xdr:row>103</xdr:row>
      <xdr:rowOff>116205</xdr:rowOff>
    </xdr:to>
    <xdr:cxnSp macro="">
      <xdr:nvCxnSpPr>
        <xdr:cNvPr id="326" name="直線コネクタ 325">
          <a:extLst>
            <a:ext uri="{FF2B5EF4-FFF2-40B4-BE49-F238E27FC236}">
              <a16:creationId xmlns:a16="http://schemas.microsoft.com/office/drawing/2014/main" id="{B6F3DA71-2CB5-4727-B456-7410B1CC6BF7}"/>
            </a:ext>
          </a:extLst>
        </xdr:cNvPr>
        <xdr:cNvCxnSpPr/>
      </xdr:nvCxnSpPr>
      <xdr:spPr>
        <a:xfrm>
          <a:off x="2019300" y="17741264"/>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170180</xdr:rowOff>
    </xdr:from>
    <xdr:to>
      <xdr:col>6</xdr:col>
      <xdr:colOff>38100</xdr:colOff>
      <xdr:row>103</xdr:row>
      <xdr:rowOff>100330</xdr:rowOff>
    </xdr:to>
    <xdr:sp macro="" textlink="">
      <xdr:nvSpPr>
        <xdr:cNvPr id="327" name="楕円 326">
          <a:extLst>
            <a:ext uri="{FF2B5EF4-FFF2-40B4-BE49-F238E27FC236}">
              <a16:creationId xmlns:a16="http://schemas.microsoft.com/office/drawing/2014/main" id="{0B1A36E7-D37C-487E-906D-FDB5E6AC35D0}"/>
            </a:ext>
          </a:extLst>
        </xdr:cNvPr>
        <xdr:cNvSpPr/>
      </xdr:nvSpPr>
      <xdr:spPr>
        <a:xfrm>
          <a:off x="1079500" y="17658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49530</xdr:rowOff>
    </xdr:from>
    <xdr:to>
      <xdr:col>10</xdr:col>
      <xdr:colOff>114300</xdr:colOff>
      <xdr:row>103</xdr:row>
      <xdr:rowOff>81914</xdr:rowOff>
    </xdr:to>
    <xdr:cxnSp macro="">
      <xdr:nvCxnSpPr>
        <xdr:cNvPr id="328" name="直線コネクタ 327">
          <a:extLst>
            <a:ext uri="{FF2B5EF4-FFF2-40B4-BE49-F238E27FC236}">
              <a16:creationId xmlns:a16="http://schemas.microsoft.com/office/drawing/2014/main" id="{A4390560-884A-4A0E-A7A8-06C1D4474903}"/>
            </a:ext>
          </a:extLst>
        </xdr:cNvPr>
        <xdr:cNvCxnSpPr/>
      </xdr:nvCxnSpPr>
      <xdr:spPr>
        <a:xfrm>
          <a:off x="1130300" y="17708880"/>
          <a:ext cx="8890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74313</xdr:rowOff>
    </xdr:from>
    <xdr:ext cx="405111" cy="259045"/>
    <xdr:sp macro="" textlink="">
      <xdr:nvSpPr>
        <xdr:cNvPr id="329" name="n_1aveValue【市民会館】&#10;有形固定資産減価償却率">
          <a:extLst>
            <a:ext uri="{FF2B5EF4-FFF2-40B4-BE49-F238E27FC236}">
              <a16:creationId xmlns:a16="http://schemas.microsoft.com/office/drawing/2014/main" id="{F23B3AC8-E1C3-4B46-B5AD-3178C95D14B1}"/>
            </a:ext>
          </a:extLst>
        </xdr:cNvPr>
        <xdr:cNvSpPr txBox="1"/>
      </xdr:nvSpPr>
      <xdr:spPr>
        <a:xfrm>
          <a:off x="3582044" y="17905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22877</xdr:rowOff>
    </xdr:from>
    <xdr:ext cx="405111" cy="259045"/>
    <xdr:sp macro="" textlink="">
      <xdr:nvSpPr>
        <xdr:cNvPr id="330" name="n_2aveValue【市民会館】&#10;有形固定資産減価償却率">
          <a:extLst>
            <a:ext uri="{FF2B5EF4-FFF2-40B4-BE49-F238E27FC236}">
              <a16:creationId xmlns:a16="http://schemas.microsoft.com/office/drawing/2014/main" id="{6D6A4A22-C3FD-40DE-B1C3-EB718D631088}"/>
            </a:ext>
          </a:extLst>
        </xdr:cNvPr>
        <xdr:cNvSpPr txBox="1"/>
      </xdr:nvSpPr>
      <xdr:spPr>
        <a:xfrm>
          <a:off x="2705744" y="17853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13352</xdr:rowOff>
    </xdr:from>
    <xdr:ext cx="405111" cy="259045"/>
    <xdr:sp macro="" textlink="">
      <xdr:nvSpPr>
        <xdr:cNvPr id="331" name="n_3aveValue【市民会館】&#10;有形固定資産減価償却率">
          <a:extLst>
            <a:ext uri="{FF2B5EF4-FFF2-40B4-BE49-F238E27FC236}">
              <a16:creationId xmlns:a16="http://schemas.microsoft.com/office/drawing/2014/main" id="{C5F071C6-D6DF-48DA-867F-499DBE11D28B}"/>
            </a:ext>
          </a:extLst>
        </xdr:cNvPr>
        <xdr:cNvSpPr txBox="1"/>
      </xdr:nvSpPr>
      <xdr:spPr>
        <a:xfrm>
          <a:off x="1816744" y="17844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123841</xdr:rowOff>
    </xdr:from>
    <xdr:ext cx="405111" cy="259045"/>
    <xdr:sp macro="" textlink="">
      <xdr:nvSpPr>
        <xdr:cNvPr id="332" name="n_4aveValue【市民会館】&#10;有形固定資産減価償却率">
          <a:extLst>
            <a:ext uri="{FF2B5EF4-FFF2-40B4-BE49-F238E27FC236}">
              <a16:creationId xmlns:a16="http://schemas.microsoft.com/office/drawing/2014/main" id="{2E257558-1B87-4A91-887A-2715BDD3BD88}"/>
            </a:ext>
          </a:extLst>
        </xdr:cNvPr>
        <xdr:cNvSpPr txBox="1"/>
      </xdr:nvSpPr>
      <xdr:spPr>
        <a:xfrm>
          <a:off x="927744" y="17783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44466</xdr:rowOff>
    </xdr:from>
    <xdr:ext cx="405111" cy="259045"/>
    <xdr:sp macro="" textlink="">
      <xdr:nvSpPr>
        <xdr:cNvPr id="333" name="n_1mainValue【市民会館】&#10;有形固定資産減価償却率">
          <a:extLst>
            <a:ext uri="{FF2B5EF4-FFF2-40B4-BE49-F238E27FC236}">
              <a16:creationId xmlns:a16="http://schemas.microsoft.com/office/drawing/2014/main" id="{0A8B07B2-C2F0-4209-B4E5-12F88C304001}"/>
            </a:ext>
          </a:extLst>
        </xdr:cNvPr>
        <xdr:cNvSpPr txBox="1"/>
      </xdr:nvSpPr>
      <xdr:spPr>
        <a:xfrm>
          <a:off x="3582044" y="17532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12082</xdr:rowOff>
    </xdr:from>
    <xdr:ext cx="405111" cy="259045"/>
    <xdr:sp macro="" textlink="">
      <xdr:nvSpPr>
        <xdr:cNvPr id="334" name="n_2mainValue【市民会館】&#10;有形固定資産減価償却率">
          <a:extLst>
            <a:ext uri="{FF2B5EF4-FFF2-40B4-BE49-F238E27FC236}">
              <a16:creationId xmlns:a16="http://schemas.microsoft.com/office/drawing/2014/main" id="{AF453887-F748-4F93-B4F7-7B34C82F1193}"/>
            </a:ext>
          </a:extLst>
        </xdr:cNvPr>
        <xdr:cNvSpPr txBox="1"/>
      </xdr:nvSpPr>
      <xdr:spPr>
        <a:xfrm>
          <a:off x="2705744" y="17499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149241</xdr:rowOff>
    </xdr:from>
    <xdr:ext cx="405111" cy="259045"/>
    <xdr:sp macro="" textlink="">
      <xdr:nvSpPr>
        <xdr:cNvPr id="335" name="n_3mainValue【市民会館】&#10;有形固定資産減価償却率">
          <a:extLst>
            <a:ext uri="{FF2B5EF4-FFF2-40B4-BE49-F238E27FC236}">
              <a16:creationId xmlns:a16="http://schemas.microsoft.com/office/drawing/2014/main" id="{7BF81A94-6AFD-401A-9ACB-8BEEF5834111}"/>
            </a:ext>
          </a:extLst>
        </xdr:cNvPr>
        <xdr:cNvSpPr txBox="1"/>
      </xdr:nvSpPr>
      <xdr:spPr>
        <a:xfrm>
          <a:off x="1816744" y="17465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116857</xdr:rowOff>
    </xdr:from>
    <xdr:ext cx="405111" cy="259045"/>
    <xdr:sp macro="" textlink="">
      <xdr:nvSpPr>
        <xdr:cNvPr id="336" name="n_4mainValue【市民会館】&#10;有形固定資産減価償却率">
          <a:extLst>
            <a:ext uri="{FF2B5EF4-FFF2-40B4-BE49-F238E27FC236}">
              <a16:creationId xmlns:a16="http://schemas.microsoft.com/office/drawing/2014/main" id="{1DA43A1C-BF17-46BC-AB4B-E97B6B916DEC}"/>
            </a:ext>
          </a:extLst>
        </xdr:cNvPr>
        <xdr:cNvSpPr txBox="1"/>
      </xdr:nvSpPr>
      <xdr:spPr>
        <a:xfrm>
          <a:off x="927744" y="1743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7" name="正方形/長方形 336">
          <a:extLst>
            <a:ext uri="{FF2B5EF4-FFF2-40B4-BE49-F238E27FC236}">
              <a16:creationId xmlns:a16="http://schemas.microsoft.com/office/drawing/2014/main" id="{277CB3F7-02DF-45DE-8B1F-ED3C5DFD8BFF}"/>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8" name="正方形/長方形 337">
          <a:extLst>
            <a:ext uri="{FF2B5EF4-FFF2-40B4-BE49-F238E27FC236}">
              <a16:creationId xmlns:a16="http://schemas.microsoft.com/office/drawing/2014/main" id="{8D0F7BD3-69CB-4B9F-B69B-15547E6D7419}"/>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9" name="正方形/長方形 338">
          <a:extLst>
            <a:ext uri="{FF2B5EF4-FFF2-40B4-BE49-F238E27FC236}">
              <a16:creationId xmlns:a16="http://schemas.microsoft.com/office/drawing/2014/main" id="{D5387B91-2012-4D29-B34B-F41566459A7B}"/>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0" name="正方形/長方形 339">
          <a:extLst>
            <a:ext uri="{FF2B5EF4-FFF2-40B4-BE49-F238E27FC236}">
              <a16:creationId xmlns:a16="http://schemas.microsoft.com/office/drawing/2014/main" id="{4E10D242-A3C5-4BE5-BD03-D03D4C2182D8}"/>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1" name="正方形/長方形 340">
          <a:extLst>
            <a:ext uri="{FF2B5EF4-FFF2-40B4-BE49-F238E27FC236}">
              <a16:creationId xmlns:a16="http://schemas.microsoft.com/office/drawing/2014/main" id="{0308C6DA-3C86-44DB-BBF1-863F10E77DE6}"/>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2" name="正方形/長方形 341">
          <a:extLst>
            <a:ext uri="{FF2B5EF4-FFF2-40B4-BE49-F238E27FC236}">
              <a16:creationId xmlns:a16="http://schemas.microsoft.com/office/drawing/2014/main" id="{80940E82-C58B-48DD-9571-FC45E5CD996D}"/>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3" name="正方形/長方形 342">
          <a:extLst>
            <a:ext uri="{FF2B5EF4-FFF2-40B4-BE49-F238E27FC236}">
              <a16:creationId xmlns:a16="http://schemas.microsoft.com/office/drawing/2014/main" id="{558E9C78-EE9B-454B-B007-9CC913ABDF62}"/>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4" name="正方形/長方形 343">
          <a:extLst>
            <a:ext uri="{FF2B5EF4-FFF2-40B4-BE49-F238E27FC236}">
              <a16:creationId xmlns:a16="http://schemas.microsoft.com/office/drawing/2014/main" id="{B67FC20B-A5FE-459B-96C4-3AB2B0C5EAE5}"/>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5" name="テキスト ボックス 344">
          <a:extLst>
            <a:ext uri="{FF2B5EF4-FFF2-40B4-BE49-F238E27FC236}">
              <a16:creationId xmlns:a16="http://schemas.microsoft.com/office/drawing/2014/main" id="{C1A3E1EB-EC24-4A2F-BB63-9E7138D0879A}"/>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6" name="直線コネクタ 345">
          <a:extLst>
            <a:ext uri="{FF2B5EF4-FFF2-40B4-BE49-F238E27FC236}">
              <a16:creationId xmlns:a16="http://schemas.microsoft.com/office/drawing/2014/main" id="{DF65C5C7-5DF7-48AC-87FB-7BF7AEFA5703}"/>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47" name="直線コネクタ 346">
          <a:extLst>
            <a:ext uri="{FF2B5EF4-FFF2-40B4-BE49-F238E27FC236}">
              <a16:creationId xmlns:a16="http://schemas.microsoft.com/office/drawing/2014/main" id="{356F6015-586F-4C89-8C2D-28A37AA24ECC}"/>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48" name="テキスト ボックス 347">
          <a:extLst>
            <a:ext uri="{FF2B5EF4-FFF2-40B4-BE49-F238E27FC236}">
              <a16:creationId xmlns:a16="http://schemas.microsoft.com/office/drawing/2014/main" id="{CAED3078-C025-4CFF-99D8-2A92A849F5EB}"/>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49" name="直線コネクタ 348">
          <a:extLst>
            <a:ext uri="{FF2B5EF4-FFF2-40B4-BE49-F238E27FC236}">
              <a16:creationId xmlns:a16="http://schemas.microsoft.com/office/drawing/2014/main" id="{E87C2951-E530-4455-81DE-63616B2BFA8F}"/>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50" name="テキスト ボックス 349">
          <a:extLst>
            <a:ext uri="{FF2B5EF4-FFF2-40B4-BE49-F238E27FC236}">
              <a16:creationId xmlns:a16="http://schemas.microsoft.com/office/drawing/2014/main" id="{08E955D3-526B-46AF-8D7E-B8A89CB5D075}"/>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51" name="直線コネクタ 350">
          <a:extLst>
            <a:ext uri="{FF2B5EF4-FFF2-40B4-BE49-F238E27FC236}">
              <a16:creationId xmlns:a16="http://schemas.microsoft.com/office/drawing/2014/main" id="{44F765E5-5E54-41BE-94A4-E8B749C1D763}"/>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52" name="テキスト ボックス 351">
          <a:extLst>
            <a:ext uri="{FF2B5EF4-FFF2-40B4-BE49-F238E27FC236}">
              <a16:creationId xmlns:a16="http://schemas.microsoft.com/office/drawing/2014/main" id="{93E1C1D8-8CEF-49A0-8CBB-AD8E005822DB}"/>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3" name="直線コネクタ 352">
          <a:extLst>
            <a:ext uri="{FF2B5EF4-FFF2-40B4-BE49-F238E27FC236}">
              <a16:creationId xmlns:a16="http://schemas.microsoft.com/office/drawing/2014/main" id="{EE984228-8DF0-45DB-88C6-4CD6E9D4373D}"/>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4" name="テキスト ボックス 353">
          <a:extLst>
            <a:ext uri="{FF2B5EF4-FFF2-40B4-BE49-F238E27FC236}">
              <a16:creationId xmlns:a16="http://schemas.microsoft.com/office/drawing/2014/main" id="{3C0A35EB-6C19-4E95-950C-C8AEBEC78854}"/>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5" name="直線コネクタ 354">
          <a:extLst>
            <a:ext uri="{FF2B5EF4-FFF2-40B4-BE49-F238E27FC236}">
              <a16:creationId xmlns:a16="http://schemas.microsoft.com/office/drawing/2014/main" id="{CFB2414C-E0AD-487C-A806-A89399F403E9}"/>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56" name="テキスト ボックス 355">
          <a:extLst>
            <a:ext uri="{FF2B5EF4-FFF2-40B4-BE49-F238E27FC236}">
              <a16:creationId xmlns:a16="http://schemas.microsoft.com/office/drawing/2014/main" id="{E98D8566-E006-4CB2-94ED-5D5B93F9D862}"/>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7" name="直線コネクタ 356">
          <a:extLst>
            <a:ext uri="{FF2B5EF4-FFF2-40B4-BE49-F238E27FC236}">
              <a16:creationId xmlns:a16="http://schemas.microsoft.com/office/drawing/2014/main" id="{95518B39-27EF-4898-BE71-45A859415824}"/>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58" name="テキスト ボックス 357">
          <a:extLst>
            <a:ext uri="{FF2B5EF4-FFF2-40B4-BE49-F238E27FC236}">
              <a16:creationId xmlns:a16="http://schemas.microsoft.com/office/drawing/2014/main" id="{E47BF58D-761D-4BF0-82FE-BB746CA209DA}"/>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9" name="【市民会館】&#10;一人当たり面積グラフ枠">
          <a:extLst>
            <a:ext uri="{FF2B5EF4-FFF2-40B4-BE49-F238E27FC236}">
              <a16:creationId xmlns:a16="http://schemas.microsoft.com/office/drawing/2014/main" id="{58EFFD88-C36A-4898-AD72-1FD7A76E0D96}"/>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49530</xdr:rowOff>
    </xdr:from>
    <xdr:to>
      <xdr:col>54</xdr:col>
      <xdr:colOff>189865</xdr:colOff>
      <xdr:row>108</xdr:row>
      <xdr:rowOff>123189</xdr:rowOff>
    </xdr:to>
    <xdr:cxnSp macro="">
      <xdr:nvCxnSpPr>
        <xdr:cNvPr id="360" name="直線コネクタ 359">
          <a:extLst>
            <a:ext uri="{FF2B5EF4-FFF2-40B4-BE49-F238E27FC236}">
              <a16:creationId xmlns:a16="http://schemas.microsoft.com/office/drawing/2014/main" id="{225006CC-09ED-498A-A687-5C50496ECD24}"/>
            </a:ext>
          </a:extLst>
        </xdr:cNvPr>
        <xdr:cNvCxnSpPr/>
      </xdr:nvCxnSpPr>
      <xdr:spPr>
        <a:xfrm flipV="1">
          <a:off x="10476865" y="17194530"/>
          <a:ext cx="0" cy="14452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127016</xdr:rowOff>
    </xdr:from>
    <xdr:ext cx="469744" cy="259045"/>
    <xdr:sp macro="" textlink="">
      <xdr:nvSpPr>
        <xdr:cNvPr id="361" name="【市民会館】&#10;一人当たり面積最小値テキスト">
          <a:extLst>
            <a:ext uri="{FF2B5EF4-FFF2-40B4-BE49-F238E27FC236}">
              <a16:creationId xmlns:a16="http://schemas.microsoft.com/office/drawing/2014/main" id="{EFE817AF-6168-43B7-98D8-FBFF1AF7CD66}"/>
            </a:ext>
          </a:extLst>
        </xdr:cNvPr>
        <xdr:cNvSpPr txBox="1"/>
      </xdr:nvSpPr>
      <xdr:spPr>
        <a:xfrm>
          <a:off x="10515600" y="18643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123189</xdr:rowOff>
    </xdr:from>
    <xdr:to>
      <xdr:col>55</xdr:col>
      <xdr:colOff>88900</xdr:colOff>
      <xdr:row>108</xdr:row>
      <xdr:rowOff>123189</xdr:rowOff>
    </xdr:to>
    <xdr:cxnSp macro="">
      <xdr:nvCxnSpPr>
        <xdr:cNvPr id="362" name="直線コネクタ 361">
          <a:extLst>
            <a:ext uri="{FF2B5EF4-FFF2-40B4-BE49-F238E27FC236}">
              <a16:creationId xmlns:a16="http://schemas.microsoft.com/office/drawing/2014/main" id="{0A4283BC-5B1B-4CF6-AB4F-6292F82F1D9B}"/>
            </a:ext>
          </a:extLst>
        </xdr:cNvPr>
        <xdr:cNvCxnSpPr/>
      </xdr:nvCxnSpPr>
      <xdr:spPr>
        <a:xfrm>
          <a:off x="10388600" y="18639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167657</xdr:rowOff>
    </xdr:from>
    <xdr:ext cx="469744" cy="259045"/>
    <xdr:sp macro="" textlink="">
      <xdr:nvSpPr>
        <xdr:cNvPr id="363" name="【市民会館】&#10;一人当たり面積最大値テキスト">
          <a:extLst>
            <a:ext uri="{FF2B5EF4-FFF2-40B4-BE49-F238E27FC236}">
              <a16:creationId xmlns:a16="http://schemas.microsoft.com/office/drawing/2014/main" id="{9227775E-A6B0-4108-BB63-97CF4E2F1826}"/>
            </a:ext>
          </a:extLst>
        </xdr:cNvPr>
        <xdr:cNvSpPr txBox="1"/>
      </xdr:nvSpPr>
      <xdr:spPr>
        <a:xfrm>
          <a:off x="10515600" y="16969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49530</xdr:rowOff>
    </xdr:from>
    <xdr:to>
      <xdr:col>55</xdr:col>
      <xdr:colOff>88900</xdr:colOff>
      <xdr:row>100</xdr:row>
      <xdr:rowOff>49530</xdr:rowOff>
    </xdr:to>
    <xdr:cxnSp macro="">
      <xdr:nvCxnSpPr>
        <xdr:cNvPr id="364" name="直線コネクタ 363">
          <a:extLst>
            <a:ext uri="{FF2B5EF4-FFF2-40B4-BE49-F238E27FC236}">
              <a16:creationId xmlns:a16="http://schemas.microsoft.com/office/drawing/2014/main" id="{80F47444-8EF7-4A08-8043-70B727DAFE47}"/>
            </a:ext>
          </a:extLst>
        </xdr:cNvPr>
        <xdr:cNvCxnSpPr/>
      </xdr:nvCxnSpPr>
      <xdr:spPr>
        <a:xfrm>
          <a:off x="10388600" y="17194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71138</xdr:rowOff>
    </xdr:from>
    <xdr:ext cx="469744" cy="259045"/>
    <xdr:sp macro="" textlink="">
      <xdr:nvSpPr>
        <xdr:cNvPr id="365" name="【市民会館】&#10;一人当たり面積平均値テキスト">
          <a:extLst>
            <a:ext uri="{FF2B5EF4-FFF2-40B4-BE49-F238E27FC236}">
              <a16:creationId xmlns:a16="http://schemas.microsoft.com/office/drawing/2014/main" id="{105F9EFD-CB09-4D6A-89C5-61B3B8136808}"/>
            </a:ext>
          </a:extLst>
        </xdr:cNvPr>
        <xdr:cNvSpPr txBox="1"/>
      </xdr:nvSpPr>
      <xdr:spPr>
        <a:xfrm>
          <a:off x="10515600" y="182448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48261</xdr:rowOff>
    </xdr:from>
    <xdr:to>
      <xdr:col>55</xdr:col>
      <xdr:colOff>50800</xdr:colOff>
      <xdr:row>107</xdr:row>
      <xdr:rowOff>149861</xdr:rowOff>
    </xdr:to>
    <xdr:sp macro="" textlink="">
      <xdr:nvSpPr>
        <xdr:cNvPr id="366" name="フローチャート: 判断 365">
          <a:extLst>
            <a:ext uri="{FF2B5EF4-FFF2-40B4-BE49-F238E27FC236}">
              <a16:creationId xmlns:a16="http://schemas.microsoft.com/office/drawing/2014/main" id="{35100A2D-AB43-4EBE-ACE0-902DE9907074}"/>
            </a:ext>
          </a:extLst>
        </xdr:cNvPr>
        <xdr:cNvSpPr/>
      </xdr:nvSpPr>
      <xdr:spPr>
        <a:xfrm>
          <a:off x="10426700" y="18393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48261</xdr:rowOff>
    </xdr:from>
    <xdr:to>
      <xdr:col>50</xdr:col>
      <xdr:colOff>165100</xdr:colOff>
      <xdr:row>107</xdr:row>
      <xdr:rowOff>149861</xdr:rowOff>
    </xdr:to>
    <xdr:sp macro="" textlink="">
      <xdr:nvSpPr>
        <xdr:cNvPr id="367" name="フローチャート: 判断 366">
          <a:extLst>
            <a:ext uri="{FF2B5EF4-FFF2-40B4-BE49-F238E27FC236}">
              <a16:creationId xmlns:a16="http://schemas.microsoft.com/office/drawing/2014/main" id="{3189FE6A-3D3F-40D7-BFD6-AB7618A607D0}"/>
            </a:ext>
          </a:extLst>
        </xdr:cNvPr>
        <xdr:cNvSpPr/>
      </xdr:nvSpPr>
      <xdr:spPr>
        <a:xfrm>
          <a:off x="9588500" y="18393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41911</xdr:rowOff>
    </xdr:from>
    <xdr:to>
      <xdr:col>46</xdr:col>
      <xdr:colOff>38100</xdr:colOff>
      <xdr:row>107</xdr:row>
      <xdr:rowOff>143511</xdr:rowOff>
    </xdr:to>
    <xdr:sp macro="" textlink="">
      <xdr:nvSpPr>
        <xdr:cNvPr id="368" name="フローチャート: 判断 367">
          <a:extLst>
            <a:ext uri="{FF2B5EF4-FFF2-40B4-BE49-F238E27FC236}">
              <a16:creationId xmlns:a16="http://schemas.microsoft.com/office/drawing/2014/main" id="{6987BB57-7806-436B-9E70-98631E969F61}"/>
            </a:ext>
          </a:extLst>
        </xdr:cNvPr>
        <xdr:cNvSpPr/>
      </xdr:nvSpPr>
      <xdr:spPr>
        <a:xfrm>
          <a:off x="8699500" y="18387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41911</xdr:rowOff>
    </xdr:from>
    <xdr:to>
      <xdr:col>41</xdr:col>
      <xdr:colOff>101600</xdr:colOff>
      <xdr:row>107</xdr:row>
      <xdr:rowOff>143511</xdr:rowOff>
    </xdr:to>
    <xdr:sp macro="" textlink="">
      <xdr:nvSpPr>
        <xdr:cNvPr id="369" name="フローチャート: 判断 368">
          <a:extLst>
            <a:ext uri="{FF2B5EF4-FFF2-40B4-BE49-F238E27FC236}">
              <a16:creationId xmlns:a16="http://schemas.microsoft.com/office/drawing/2014/main" id="{0B9E3328-112C-4CAE-A4D1-2683388B1668}"/>
            </a:ext>
          </a:extLst>
        </xdr:cNvPr>
        <xdr:cNvSpPr/>
      </xdr:nvSpPr>
      <xdr:spPr>
        <a:xfrm>
          <a:off x="7810500" y="18387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36830</xdr:rowOff>
    </xdr:from>
    <xdr:to>
      <xdr:col>36</xdr:col>
      <xdr:colOff>165100</xdr:colOff>
      <xdr:row>107</xdr:row>
      <xdr:rowOff>138430</xdr:rowOff>
    </xdr:to>
    <xdr:sp macro="" textlink="">
      <xdr:nvSpPr>
        <xdr:cNvPr id="370" name="フローチャート: 判断 369">
          <a:extLst>
            <a:ext uri="{FF2B5EF4-FFF2-40B4-BE49-F238E27FC236}">
              <a16:creationId xmlns:a16="http://schemas.microsoft.com/office/drawing/2014/main" id="{517F2948-EFEF-4EB2-B6CF-2FB147191190}"/>
            </a:ext>
          </a:extLst>
        </xdr:cNvPr>
        <xdr:cNvSpPr/>
      </xdr:nvSpPr>
      <xdr:spPr>
        <a:xfrm>
          <a:off x="6921500" y="1838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1" name="テキスト ボックス 370">
          <a:extLst>
            <a:ext uri="{FF2B5EF4-FFF2-40B4-BE49-F238E27FC236}">
              <a16:creationId xmlns:a16="http://schemas.microsoft.com/office/drawing/2014/main" id="{F95A470E-17C8-4E74-8B5C-EDEFD318E959}"/>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2" name="テキスト ボックス 371">
          <a:extLst>
            <a:ext uri="{FF2B5EF4-FFF2-40B4-BE49-F238E27FC236}">
              <a16:creationId xmlns:a16="http://schemas.microsoft.com/office/drawing/2014/main" id="{9FA7FE23-7341-4497-9FFF-72F9A2CF1A9B}"/>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3" name="テキスト ボックス 372">
          <a:extLst>
            <a:ext uri="{FF2B5EF4-FFF2-40B4-BE49-F238E27FC236}">
              <a16:creationId xmlns:a16="http://schemas.microsoft.com/office/drawing/2014/main" id="{DC1150A3-7AEB-49BD-8295-72406B736A0B}"/>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4" name="テキスト ボックス 373">
          <a:extLst>
            <a:ext uri="{FF2B5EF4-FFF2-40B4-BE49-F238E27FC236}">
              <a16:creationId xmlns:a16="http://schemas.microsoft.com/office/drawing/2014/main" id="{47D91B1D-0E6B-4CD7-8556-2D3604F1717A}"/>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5" name="テキスト ボックス 374">
          <a:extLst>
            <a:ext uri="{FF2B5EF4-FFF2-40B4-BE49-F238E27FC236}">
              <a16:creationId xmlns:a16="http://schemas.microsoft.com/office/drawing/2014/main" id="{1C9C9AEF-05BD-4B51-8000-2F3861C77AD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49530</xdr:rowOff>
    </xdr:from>
    <xdr:to>
      <xdr:col>55</xdr:col>
      <xdr:colOff>50800</xdr:colOff>
      <xdr:row>108</xdr:row>
      <xdr:rowOff>151130</xdr:rowOff>
    </xdr:to>
    <xdr:sp macro="" textlink="">
      <xdr:nvSpPr>
        <xdr:cNvPr id="376" name="楕円 375">
          <a:extLst>
            <a:ext uri="{FF2B5EF4-FFF2-40B4-BE49-F238E27FC236}">
              <a16:creationId xmlns:a16="http://schemas.microsoft.com/office/drawing/2014/main" id="{C3F6F2CB-7490-4784-8131-2AF7AFF31BE2}"/>
            </a:ext>
          </a:extLst>
        </xdr:cNvPr>
        <xdr:cNvSpPr/>
      </xdr:nvSpPr>
      <xdr:spPr>
        <a:xfrm>
          <a:off x="10426700" y="18566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135907</xdr:rowOff>
    </xdr:from>
    <xdr:ext cx="469744" cy="259045"/>
    <xdr:sp macro="" textlink="">
      <xdr:nvSpPr>
        <xdr:cNvPr id="377" name="【市民会館】&#10;一人当たり面積該当値テキスト">
          <a:extLst>
            <a:ext uri="{FF2B5EF4-FFF2-40B4-BE49-F238E27FC236}">
              <a16:creationId xmlns:a16="http://schemas.microsoft.com/office/drawing/2014/main" id="{E33E4F28-BD5B-4B54-977E-ECEAEEFE6B48}"/>
            </a:ext>
          </a:extLst>
        </xdr:cNvPr>
        <xdr:cNvSpPr txBox="1"/>
      </xdr:nvSpPr>
      <xdr:spPr>
        <a:xfrm>
          <a:off x="10515600" y="18481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49530</xdr:rowOff>
    </xdr:from>
    <xdr:to>
      <xdr:col>50</xdr:col>
      <xdr:colOff>165100</xdr:colOff>
      <xdr:row>108</xdr:row>
      <xdr:rowOff>151130</xdr:rowOff>
    </xdr:to>
    <xdr:sp macro="" textlink="">
      <xdr:nvSpPr>
        <xdr:cNvPr id="378" name="楕円 377">
          <a:extLst>
            <a:ext uri="{FF2B5EF4-FFF2-40B4-BE49-F238E27FC236}">
              <a16:creationId xmlns:a16="http://schemas.microsoft.com/office/drawing/2014/main" id="{EE049DA4-5A8E-42E2-AB22-7CEADB2D17F0}"/>
            </a:ext>
          </a:extLst>
        </xdr:cNvPr>
        <xdr:cNvSpPr/>
      </xdr:nvSpPr>
      <xdr:spPr>
        <a:xfrm>
          <a:off x="9588500" y="18566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100330</xdr:rowOff>
    </xdr:from>
    <xdr:to>
      <xdr:col>55</xdr:col>
      <xdr:colOff>0</xdr:colOff>
      <xdr:row>108</xdr:row>
      <xdr:rowOff>100330</xdr:rowOff>
    </xdr:to>
    <xdr:cxnSp macro="">
      <xdr:nvCxnSpPr>
        <xdr:cNvPr id="379" name="直線コネクタ 378">
          <a:extLst>
            <a:ext uri="{FF2B5EF4-FFF2-40B4-BE49-F238E27FC236}">
              <a16:creationId xmlns:a16="http://schemas.microsoft.com/office/drawing/2014/main" id="{CB604539-94AB-4C2C-AE87-CCB09075BE0D}"/>
            </a:ext>
          </a:extLst>
        </xdr:cNvPr>
        <xdr:cNvCxnSpPr/>
      </xdr:nvCxnSpPr>
      <xdr:spPr>
        <a:xfrm>
          <a:off x="9639300" y="1861693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49530</xdr:rowOff>
    </xdr:from>
    <xdr:to>
      <xdr:col>46</xdr:col>
      <xdr:colOff>38100</xdr:colOff>
      <xdr:row>108</xdr:row>
      <xdr:rowOff>151130</xdr:rowOff>
    </xdr:to>
    <xdr:sp macro="" textlink="">
      <xdr:nvSpPr>
        <xdr:cNvPr id="380" name="楕円 379">
          <a:extLst>
            <a:ext uri="{FF2B5EF4-FFF2-40B4-BE49-F238E27FC236}">
              <a16:creationId xmlns:a16="http://schemas.microsoft.com/office/drawing/2014/main" id="{E0EA18ED-DCC0-4818-AC2E-951D2686A9A6}"/>
            </a:ext>
          </a:extLst>
        </xdr:cNvPr>
        <xdr:cNvSpPr/>
      </xdr:nvSpPr>
      <xdr:spPr>
        <a:xfrm>
          <a:off x="8699500" y="18566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100330</xdr:rowOff>
    </xdr:from>
    <xdr:to>
      <xdr:col>50</xdr:col>
      <xdr:colOff>114300</xdr:colOff>
      <xdr:row>108</xdr:row>
      <xdr:rowOff>100330</xdr:rowOff>
    </xdr:to>
    <xdr:cxnSp macro="">
      <xdr:nvCxnSpPr>
        <xdr:cNvPr id="381" name="直線コネクタ 380">
          <a:extLst>
            <a:ext uri="{FF2B5EF4-FFF2-40B4-BE49-F238E27FC236}">
              <a16:creationId xmlns:a16="http://schemas.microsoft.com/office/drawing/2014/main" id="{0BE41F46-EA68-4C64-882F-3C0C2A2F4373}"/>
            </a:ext>
          </a:extLst>
        </xdr:cNvPr>
        <xdr:cNvCxnSpPr/>
      </xdr:nvCxnSpPr>
      <xdr:spPr>
        <a:xfrm>
          <a:off x="8750300" y="186169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49530</xdr:rowOff>
    </xdr:from>
    <xdr:to>
      <xdr:col>41</xdr:col>
      <xdr:colOff>101600</xdr:colOff>
      <xdr:row>108</xdr:row>
      <xdr:rowOff>151130</xdr:rowOff>
    </xdr:to>
    <xdr:sp macro="" textlink="">
      <xdr:nvSpPr>
        <xdr:cNvPr id="382" name="楕円 381">
          <a:extLst>
            <a:ext uri="{FF2B5EF4-FFF2-40B4-BE49-F238E27FC236}">
              <a16:creationId xmlns:a16="http://schemas.microsoft.com/office/drawing/2014/main" id="{07F539F3-52DA-4AA7-8091-619CFFC2AFE6}"/>
            </a:ext>
          </a:extLst>
        </xdr:cNvPr>
        <xdr:cNvSpPr/>
      </xdr:nvSpPr>
      <xdr:spPr>
        <a:xfrm>
          <a:off x="7810500" y="18566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100330</xdr:rowOff>
    </xdr:from>
    <xdr:to>
      <xdr:col>45</xdr:col>
      <xdr:colOff>177800</xdr:colOff>
      <xdr:row>108</xdr:row>
      <xdr:rowOff>100330</xdr:rowOff>
    </xdr:to>
    <xdr:cxnSp macro="">
      <xdr:nvCxnSpPr>
        <xdr:cNvPr id="383" name="直線コネクタ 382">
          <a:extLst>
            <a:ext uri="{FF2B5EF4-FFF2-40B4-BE49-F238E27FC236}">
              <a16:creationId xmlns:a16="http://schemas.microsoft.com/office/drawing/2014/main" id="{965818E6-AF55-4EB5-9F81-F190F0D4EDE5}"/>
            </a:ext>
          </a:extLst>
        </xdr:cNvPr>
        <xdr:cNvCxnSpPr/>
      </xdr:nvCxnSpPr>
      <xdr:spPr>
        <a:xfrm>
          <a:off x="7861300" y="186169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49530</xdr:rowOff>
    </xdr:from>
    <xdr:to>
      <xdr:col>36</xdr:col>
      <xdr:colOff>165100</xdr:colOff>
      <xdr:row>108</xdr:row>
      <xdr:rowOff>151130</xdr:rowOff>
    </xdr:to>
    <xdr:sp macro="" textlink="">
      <xdr:nvSpPr>
        <xdr:cNvPr id="384" name="楕円 383">
          <a:extLst>
            <a:ext uri="{FF2B5EF4-FFF2-40B4-BE49-F238E27FC236}">
              <a16:creationId xmlns:a16="http://schemas.microsoft.com/office/drawing/2014/main" id="{36280C1F-4C79-4E4D-BFA7-F8B7624392E8}"/>
            </a:ext>
          </a:extLst>
        </xdr:cNvPr>
        <xdr:cNvSpPr/>
      </xdr:nvSpPr>
      <xdr:spPr>
        <a:xfrm>
          <a:off x="6921500" y="18566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100330</xdr:rowOff>
    </xdr:from>
    <xdr:to>
      <xdr:col>41</xdr:col>
      <xdr:colOff>50800</xdr:colOff>
      <xdr:row>108</xdr:row>
      <xdr:rowOff>100330</xdr:rowOff>
    </xdr:to>
    <xdr:cxnSp macro="">
      <xdr:nvCxnSpPr>
        <xdr:cNvPr id="385" name="直線コネクタ 384">
          <a:extLst>
            <a:ext uri="{FF2B5EF4-FFF2-40B4-BE49-F238E27FC236}">
              <a16:creationId xmlns:a16="http://schemas.microsoft.com/office/drawing/2014/main" id="{2A93C069-5CBE-43A3-A3E3-3B210750E17B}"/>
            </a:ext>
          </a:extLst>
        </xdr:cNvPr>
        <xdr:cNvCxnSpPr/>
      </xdr:nvCxnSpPr>
      <xdr:spPr>
        <a:xfrm>
          <a:off x="6972300" y="186169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166388</xdr:rowOff>
    </xdr:from>
    <xdr:ext cx="469744" cy="259045"/>
    <xdr:sp macro="" textlink="">
      <xdr:nvSpPr>
        <xdr:cNvPr id="386" name="n_1aveValue【市民会館】&#10;一人当たり面積">
          <a:extLst>
            <a:ext uri="{FF2B5EF4-FFF2-40B4-BE49-F238E27FC236}">
              <a16:creationId xmlns:a16="http://schemas.microsoft.com/office/drawing/2014/main" id="{C0C5C7C8-1727-4AB6-A8B1-F1E2EAE501AC}"/>
            </a:ext>
          </a:extLst>
        </xdr:cNvPr>
        <xdr:cNvSpPr txBox="1"/>
      </xdr:nvSpPr>
      <xdr:spPr>
        <a:xfrm>
          <a:off x="9391727" y="18168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160038</xdr:rowOff>
    </xdr:from>
    <xdr:ext cx="469744" cy="259045"/>
    <xdr:sp macro="" textlink="">
      <xdr:nvSpPr>
        <xdr:cNvPr id="387" name="n_2aveValue【市民会館】&#10;一人当たり面積">
          <a:extLst>
            <a:ext uri="{FF2B5EF4-FFF2-40B4-BE49-F238E27FC236}">
              <a16:creationId xmlns:a16="http://schemas.microsoft.com/office/drawing/2014/main" id="{8069BC14-DA7C-476C-A77A-5159ABABC11E}"/>
            </a:ext>
          </a:extLst>
        </xdr:cNvPr>
        <xdr:cNvSpPr txBox="1"/>
      </xdr:nvSpPr>
      <xdr:spPr>
        <a:xfrm>
          <a:off x="8515427" y="18162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160038</xdr:rowOff>
    </xdr:from>
    <xdr:ext cx="469744" cy="259045"/>
    <xdr:sp macro="" textlink="">
      <xdr:nvSpPr>
        <xdr:cNvPr id="388" name="n_3aveValue【市民会館】&#10;一人当たり面積">
          <a:extLst>
            <a:ext uri="{FF2B5EF4-FFF2-40B4-BE49-F238E27FC236}">
              <a16:creationId xmlns:a16="http://schemas.microsoft.com/office/drawing/2014/main" id="{4E16C5B4-F39C-41FC-80E5-C32FC9BDBBAA}"/>
            </a:ext>
          </a:extLst>
        </xdr:cNvPr>
        <xdr:cNvSpPr txBox="1"/>
      </xdr:nvSpPr>
      <xdr:spPr>
        <a:xfrm>
          <a:off x="7626427" y="18162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154957</xdr:rowOff>
    </xdr:from>
    <xdr:ext cx="469744" cy="259045"/>
    <xdr:sp macro="" textlink="">
      <xdr:nvSpPr>
        <xdr:cNvPr id="389" name="n_4aveValue【市民会館】&#10;一人当たり面積">
          <a:extLst>
            <a:ext uri="{FF2B5EF4-FFF2-40B4-BE49-F238E27FC236}">
              <a16:creationId xmlns:a16="http://schemas.microsoft.com/office/drawing/2014/main" id="{65EB8B34-B253-430F-8AC8-752A9E5CBE80}"/>
            </a:ext>
          </a:extLst>
        </xdr:cNvPr>
        <xdr:cNvSpPr txBox="1"/>
      </xdr:nvSpPr>
      <xdr:spPr>
        <a:xfrm>
          <a:off x="6737427" y="1815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142257</xdr:rowOff>
    </xdr:from>
    <xdr:ext cx="469744" cy="259045"/>
    <xdr:sp macro="" textlink="">
      <xdr:nvSpPr>
        <xdr:cNvPr id="390" name="n_1mainValue【市民会館】&#10;一人当たり面積">
          <a:extLst>
            <a:ext uri="{FF2B5EF4-FFF2-40B4-BE49-F238E27FC236}">
              <a16:creationId xmlns:a16="http://schemas.microsoft.com/office/drawing/2014/main" id="{BC6AFB3E-0DC6-48E6-B6C8-9BE626E140B3}"/>
            </a:ext>
          </a:extLst>
        </xdr:cNvPr>
        <xdr:cNvSpPr txBox="1"/>
      </xdr:nvSpPr>
      <xdr:spPr>
        <a:xfrm>
          <a:off x="9391727" y="18658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142257</xdr:rowOff>
    </xdr:from>
    <xdr:ext cx="469744" cy="259045"/>
    <xdr:sp macro="" textlink="">
      <xdr:nvSpPr>
        <xdr:cNvPr id="391" name="n_2mainValue【市民会館】&#10;一人当たり面積">
          <a:extLst>
            <a:ext uri="{FF2B5EF4-FFF2-40B4-BE49-F238E27FC236}">
              <a16:creationId xmlns:a16="http://schemas.microsoft.com/office/drawing/2014/main" id="{CDC5B7F6-144D-4C6C-B357-6D7CE0FA9E6A}"/>
            </a:ext>
          </a:extLst>
        </xdr:cNvPr>
        <xdr:cNvSpPr txBox="1"/>
      </xdr:nvSpPr>
      <xdr:spPr>
        <a:xfrm>
          <a:off x="8515427" y="18658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142257</xdr:rowOff>
    </xdr:from>
    <xdr:ext cx="469744" cy="259045"/>
    <xdr:sp macro="" textlink="">
      <xdr:nvSpPr>
        <xdr:cNvPr id="392" name="n_3mainValue【市民会館】&#10;一人当たり面積">
          <a:extLst>
            <a:ext uri="{FF2B5EF4-FFF2-40B4-BE49-F238E27FC236}">
              <a16:creationId xmlns:a16="http://schemas.microsoft.com/office/drawing/2014/main" id="{31B6C0CF-9BAD-4788-8DB0-76064380EA0A}"/>
            </a:ext>
          </a:extLst>
        </xdr:cNvPr>
        <xdr:cNvSpPr txBox="1"/>
      </xdr:nvSpPr>
      <xdr:spPr>
        <a:xfrm>
          <a:off x="7626427" y="18658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142257</xdr:rowOff>
    </xdr:from>
    <xdr:ext cx="469744" cy="259045"/>
    <xdr:sp macro="" textlink="">
      <xdr:nvSpPr>
        <xdr:cNvPr id="393" name="n_4mainValue【市民会館】&#10;一人当たり面積">
          <a:extLst>
            <a:ext uri="{FF2B5EF4-FFF2-40B4-BE49-F238E27FC236}">
              <a16:creationId xmlns:a16="http://schemas.microsoft.com/office/drawing/2014/main" id="{BB46D8E4-D309-4665-8555-F9345CD4D5E0}"/>
            </a:ext>
          </a:extLst>
        </xdr:cNvPr>
        <xdr:cNvSpPr txBox="1"/>
      </xdr:nvSpPr>
      <xdr:spPr>
        <a:xfrm>
          <a:off x="6737427" y="18658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05BB02F1-1298-4CF7-937C-8780967CF73B}"/>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29715233-6365-467D-817E-C9B134DCF0B3}"/>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72EF05AE-B88A-4613-80B8-E59B61A2797C}"/>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37359594-29A1-401A-B91C-D649C0D98986}"/>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7E3B2500-0F63-4EFB-808E-0AC598FFD66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5205EDC7-D1FD-4009-A55A-E7D942195D17}"/>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49FF089B-3371-4780-B091-06E956CB98AD}"/>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057A8231-31CB-4559-83AE-017FE9993F4E}"/>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2" name="テキスト ボックス 401">
          <a:extLst>
            <a:ext uri="{FF2B5EF4-FFF2-40B4-BE49-F238E27FC236}">
              <a16:creationId xmlns:a16="http://schemas.microsoft.com/office/drawing/2014/main" id="{A50663C3-B355-4185-B49F-A09BF53C1A87}"/>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a:extLst>
            <a:ext uri="{FF2B5EF4-FFF2-40B4-BE49-F238E27FC236}">
              <a16:creationId xmlns:a16="http://schemas.microsoft.com/office/drawing/2014/main" id="{917A2916-B55A-4B67-A594-32053E642DE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4" name="テキスト ボックス 403">
          <a:extLst>
            <a:ext uri="{FF2B5EF4-FFF2-40B4-BE49-F238E27FC236}">
              <a16:creationId xmlns:a16="http://schemas.microsoft.com/office/drawing/2014/main" id="{C264B61B-945B-440C-80BA-F6A1CF66BCF6}"/>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5" name="直線コネクタ 404">
          <a:extLst>
            <a:ext uri="{FF2B5EF4-FFF2-40B4-BE49-F238E27FC236}">
              <a16:creationId xmlns:a16="http://schemas.microsoft.com/office/drawing/2014/main" id="{BDF6DDD2-74F8-47CE-B22A-0A4516DD7FE3}"/>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6" name="テキスト ボックス 405">
          <a:extLst>
            <a:ext uri="{FF2B5EF4-FFF2-40B4-BE49-F238E27FC236}">
              <a16:creationId xmlns:a16="http://schemas.microsoft.com/office/drawing/2014/main" id="{9601C74B-5C6A-4912-915D-585F740D55B6}"/>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7" name="直線コネクタ 406">
          <a:extLst>
            <a:ext uri="{FF2B5EF4-FFF2-40B4-BE49-F238E27FC236}">
              <a16:creationId xmlns:a16="http://schemas.microsoft.com/office/drawing/2014/main" id="{E390DC64-9096-469E-9859-8D097382DC6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8" name="テキスト ボックス 407">
          <a:extLst>
            <a:ext uri="{FF2B5EF4-FFF2-40B4-BE49-F238E27FC236}">
              <a16:creationId xmlns:a16="http://schemas.microsoft.com/office/drawing/2014/main" id="{3E8B70F6-0080-469D-94C4-584ABFEC75D8}"/>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9" name="直線コネクタ 408">
          <a:extLst>
            <a:ext uri="{FF2B5EF4-FFF2-40B4-BE49-F238E27FC236}">
              <a16:creationId xmlns:a16="http://schemas.microsoft.com/office/drawing/2014/main" id="{BF24E6F7-A03A-4088-B39F-21077B81935E}"/>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0" name="テキスト ボックス 409">
          <a:extLst>
            <a:ext uri="{FF2B5EF4-FFF2-40B4-BE49-F238E27FC236}">
              <a16:creationId xmlns:a16="http://schemas.microsoft.com/office/drawing/2014/main" id="{1178440A-A9B9-489F-B0BC-452E63EF7FD7}"/>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1" name="直線コネクタ 410">
          <a:extLst>
            <a:ext uri="{FF2B5EF4-FFF2-40B4-BE49-F238E27FC236}">
              <a16:creationId xmlns:a16="http://schemas.microsoft.com/office/drawing/2014/main" id="{0FECE03B-D0A1-4B1E-89AB-D2787302EDA5}"/>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2" name="テキスト ボックス 411">
          <a:extLst>
            <a:ext uri="{FF2B5EF4-FFF2-40B4-BE49-F238E27FC236}">
              <a16:creationId xmlns:a16="http://schemas.microsoft.com/office/drawing/2014/main" id="{D3C33F95-21C7-4C1F-B551-4348C992324E}"/>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3" name="直線コネクタ 412">
          <a:extLst>
            <a:ext uri="{FF2B5EF4-FFF2-40B4-BE49-F238E27FC236}">
              <a16:creationId xmlns:a16="http://schemas.microsoft.com/office/drawing/2014/main" id="{BD4A92C4-96DA-42ED-A6F7-2FDF5F0AECD4}"/>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4" name="テキスト ボックス 413">
          <a:extLst>
            <a:ext uri="{FF2B5EF4-FFF2-40B4-BE49-F238E27FC236}">
              <a16:creationId xmlns:a16="http://schemas.microsoft.com/office/drawing/2014/main" id="{33DD461D-E4FA-49CE-BA3A-BD49D7D6A097}"/>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43F4DFCA-AEE9-423D-960C-246CF351A099}"/>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6" name="テキスト ボックス 415">
          <a:extLst>
            <a:ext uri="{FF2B5EF4-FFF2-40B4-BE49-F238E27FC236}">
              <a16:creationId xmlns:a16="http://schemas.microsoft.com/office/drawing/2014/main" id="{7F99A631-0DF1-4957-BC62-BEB5170FA0B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7" name="【一般廃棄物処理施設】&#10;有形固定資産減価償却率グラフ枠">
          <a:extLst>
            <a:ext uri="{FF2B5EF4-FFF2-40B4-BE49-F238E27FC236}">
              <a16:creationId xmlns:a16="http://schemas.microsoft.com/office/drawing/2014/main" id="{DF7AA88E-E914-4110-B92B-F0616CECAEB9}"/>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7620</xdr:rowOff>
    </xdr:from>
    <xdr:to>
      <xdr:col>85</xdr:col>
      <xdr:colOff>126364</xdr:colOff>
      <xdr:row>42</xdr:row>
      <xdr:rowOff>38100</xdr:rowOff>
    </xdr:to>
    <xdr:cxnSp macro="">
      <xdr:nvCxnSpPr>
        <xdr:cNvPr id="418" name="直線コネクタ 417">
          <a:extLst>
            <a:ext uri="{FF2B5EF4-FFF2-40B4-BE49-F238E27FC236}">
              <a16:creationId xmlns:a16="http://schemas.microsoft.com/office/drawing/2014/main" id="{D854405E-EC6B-438C-B267-E5E1A7EAF706}"/>
            </a:ext>
          </a:extLst>
        </xdr:cNvPr>
        <xdr:cNvCxnSpPr/>
      </xdr:nvCxnSpPr>
      <xdr:spPr>
        <a:xfrm flipV="1">
          <a:off x="16318864" y="5836920"/>
          <a:ext cx="0" cy="14020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19" name="【一般廃棄物処理施設】&#10;有形固定資産減価償却率最小値テキスト">
          <a:extLst>
            <a:ext uri="{FF2B5EF4-FFF2-40B4-BE49-F238E27FC236}">
              <a16:creationId xmlns:a16="http://schemas.microsoft.com/office/drawing/2014/main" id="{06C07FFA-8AB8-43D4-9C98-04523E985A8B}"/>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0" name="直線コネクタ 419">
          <a:extLst>
            <a:ext uri="{FF2B5EF4-FFF2-40B4-BE49-F238E27FC236}">
              <a16:creationId xmlns:a16="http://schemas.microsoft.com/office/drawing/2014/main" id="{5A70C7D4-65FB-439A-8719-3E21248854FC}"/>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125747</xdr:rowOff>
    </xdr:from>
    <xdr:ext cx="405111" cy="259045"/>
    <xdr:sp macro="" textlink="">
      <xdr:nvSpPr>
        <xdr:cNvPr id="421" name="【一般廃棄物処理施設】&#10;有形固定資産減価償却率最大値テキスト">
          <a:extLst>
            <a:ext uri="{FF2B5EF4-FFF2-40B4-BE49-F238E27FC236}">
              <a16:creationId xmlns:a16="http://schemas.microsoft.com/office/drawing/2014/main" id="{F74AF00B-3A45-4442-BEEE-4E8531DACED8}"/>
            </a:ext>
          </a:extLst>
        </xdr:cNvPr>
        <xdr:cNvSpPr txBox="1"/>
      </xdr:nvSpPr>
      <xdr:spPr>
        <a:xfrm>
          <a:off x="16357600" y="5612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7620</xdr:rowOff>
    </xdr:from>
    <xdr:to>
      <xdr:col>86</xdr:col>
      <xdr:colOff>25400</xdr:colOff>
      <xdr:row>34</xdr:row>
      <xdr:rowOff>7620</xdr:rowOff>
    </xdr:to>
    <xdr:cxnSp macro="">
      <xdr:nvCxnSpPr>
        <xdr:cNvPr id="422" name="直線コネクタ 421">
          <a:extLst>
            <a:ext uri="{FF2B5EF4-FFF2-40B4-BE49-F238E27FC236}">
              <a16:creationId xmlns:a16="http://schemas.microsoft.com/office/drawing/2014/main" id="{4C76DFD4-E663-49FC-BF19-8466476B1504}"/>
            </a:ext>
          </a:extLst>
        </xdr:cNvPr>
        <xdr:cNvCxnSpPr/>
      </xdr:nvCxnSpPr>
      <xdr:spPr>
        <a:xfrm>
          <a:off x="16230600" y="5836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100982</xdr:rowOff>
    </xdr:from>
    <xdr:ext cx="405111" cy="259045"/>
    <xdr:sp macro="" textlink="">
      <xdr:nvSpPr>
        <xdr:cNvPr id="423" name="【一般廃棄物処理施設】&#10;有形固定資産減価償却率平均値テキスト">
          <a:extLst>
            <a:ext uri="{FF2B5EF4-FFF2-40B4-BE49-F238E27FC236}">
              <a16:creationId xmlns:a16="http://schemas.microsoft.com/office/drawing/2014/main" id="{E6CD7121-A3EF-427C-912D-E2CAA5DEFF24}"/>
            </a:ext>
          </a:extLst>
        </xdr:cNvPr>
        <xdr:cNvSpPr txBox="1"/>
      </xdr:nvSpPr>
      <xdr:spPr>
        <a:xfrm>
          <a:off x="16357600" y="64446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122555</xdr:rowOff>
    </xdr:from>
    <xdr:to>
      <xdr:col>85</xdr:col>
      <xdr:colOff>177800</xdr:colOff>
      <xdr:row>38</xdr:row>
      <xdr:rowOff>52705</xdr:rowOff>
    </xdr:to>
    <xdr:sp macro="" textlink="">
      <xdr:nvSpPr>
        <xdr:cNvPr id="424" name="フローチャート: 判断 423">
          <a:extLst>
            <a:ext uri="{FF2B5EF4-FFF2-40B4-BE49-F238E27FC236}">
              <a16:creationId xmlns:a16="http://schemas.microsoft.com/office/drawing/2014/main" id="{54555E2F-69FD-43A3-A778-AE68A6033217}"/>
            </a:ext>
          </a:extLst>
        </xdr:cNvPr>
        <xdr:cNvSpPr/>
      </xdr:nvSpPr>
      <xdr:spPr>
        <a:xfrm>
          <a:off x="16268700" y="646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107315</xdr:rowOff>
    </xdr:from>
    <xdr:to>
      <xdr:col>81</xdr:col>
      <xdr:colOff>101600</xdr:colOff>
      <xdr:row>38</xdr:row>
      <xdr:rowOff>37465</xdr:rowOff>
    </xdr:to>
    <xdr:sp macro="" textlink="">
      <xdr:nvSpPr>
        <xdr:cNvPr id="425" name="フローチャート: 判断 424">
          <a:extLst>
            <a:ext uri="{FF2B5EF4-FFF2-40B4-BE49-F238E27FC236}">
              <a16:creationId xmlns:a16="http://schemas.microsoft.com/office/drawing/2014/main" id="{A18F2AF2-8316-49AF-81B0-D8F5DC106B8E}"/>
            </a:ext>
          </a:extLst>
        </xdr:cNvPr>
        <xdr:cNvSpPr/>
      </xdr:nvSpPr>
      <xdr:spPr>
        <a:xfrm>
          <a:off x="15430500" y="6450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143510</xdr:rowOff>
    </xdr:from>
    <xdr:to>
      <xdr:col>76</xdr:col>
      <xdr:colOff>165100</xdr:colOff>
      <xdr:row>38</xdr:row>
      <xdr:rowOff>73660</xdr:rowOff>
    </xdr:to>
    <xdr:sp macro="" textlink="">
      <xdr:nvSpPr>
        <xdr:cNvPr id="426" name="フローチャート: 判断 425">
          <a:extLst>
            <a:ext uri="{FF2B5EF4-FFF2-40B4-BE49-F238E27FC236}">
              <a16:creationId xmlns:a16="http://schemas.microsoft.com/office/drawing/2014/main" id="{F0E7E812-B788-45CF-B0F2-DA42BDABDCFC}"/>
            </a:ext>
          </a:extLst>
        </xdr:cNvPr>
        <xdr:cNvSpPr/>
      </xdr:nvSpPr>
      <xdr:spPr>
        <a:xfrm>
          <a:off x="14541500" y="64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162560</xdr:rowOff>
    </xdr:from>
    <xdr:to>
      <xdr:col>72</xdr:col>
      <xdr:colOff>38100</xdr:colOff>
      <xdr:row>38</xdr:row>
      <xdr:rowOff>92710</xdr:rowOff>
    </xdr:to>
    <xdr:sp macro="" textlink="">
      <xdr:nvSpPr>
        <xdr:cNvPr id="427" name="フローチャート: 判断 426">
          <a:extLst>
            <a:ext uri="{FF2B5EF4-FFF2-40B4-BE49-F238E27FC236}">
              <a16:creationId xmlns:a16="http://schemas.microsoft.com/office/drawing/2014/main" id="{8335A7A7-AD3B-4223-AD7C-9838DE7295F5}"/>
            </a:ext>
          </a:extLst>
        </xdr:cNvPr>
        <xdr:cNvSpPr/>
      </xdr:nvSpPr>
      <xdr:spPr>
        <a:xfrm>
          <a:off x="13652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59690</xdr:rowOff>
    </xdr:from>
    <xdr:to>
      <xdr:col>67</xdr:col>
      <xdr:colOff>101600</xdr:colOff>
      <xdr:row>37</xdr:row>
      <xdr:rowOff>161290</xdr:rowOff>
    </xdr:to>
    <xdr:sp macro="" textlink="">
      <xdr:nvSpPr>
        <xdr:cNvPr id="428" name="フローチャート: 判断 427">
          <a:extLst>
            <a:ext uri="{FF2B5EF4-FFF2-40B4-BE49-F238E27FC236}">
              <a16:creationId xmlns:a16="http://schemas.microsoft.com/office/drawing/2014/main" id="{A8B15853-67C4-4BC5-B0DB-A26C14F77A39}"/>
            </a:ext>
          </a:extLst>
        </xdr:cNvPr>
        <xdr:cNvSpPr/>
      </xdr:nvSpPr>
      <xdr:spPr>
        <a:xfrm>
          <a:off x="127635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9F497956-313B-46A8-AEEE-F88DA1BA69C3}"/>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679DD042-361B-48E8-99A2-54081B05137A}"/>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537B9AAD-1526-4BEB-ABF3-AEE510D80E12}"/>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975D7623-E99B-445F-9648-62866AA7BD56}"/>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9E956F9E-DD02-4D4E-9F4A-31A04C92D762}"/>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86360</xdr:rowOff>
    </xdr:from>
    <xdr:to>
      <xdr:col>85</xdr:col>
      <xdr:colOff>177800</xdr:colOff>
      <xdr:row>36</xdr:row>
      <xdr:rowOff>16510</xdr:rowOff>
    </xdr:to>
    <xdr:sp macro="" textlink="">
      <xdr:nvSpPr>
        <xdr:cNvPr id="434" name="楕円 433">
          <a:extLst>
            <a:ext uri="{FF2B5EF4-FFF2-40B4-BE49-F238E27FC236}">
              <a16:creationId xmlns:a16="http://schemas.microsoft.com/office/drawing/2014/main" id="{739B0E63-775E-4E7B-890E-632874E1F50B}"/>
            </a:ext>
          </a:extLst>
        </xdr:cNvPr>
        <xdr:cNvSpPr/>
      </xdr:nvSpPr>
      <xdr:spPr>
        <a:xfrm>
          <a:off x="16268700" y="6087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109237</xdr:rowOff>
    </xdr:from>
    <xdr:ext cx="405111" cy="259045"/>
    <xdr:sp macro="" textlink="">
      <xdr:nvSpPr>
        <xdr:cNvPr id="435" name="【一般廃棄物処理施設】&#10;有形固定資産減価償却率該当値テキスト">
          <a:extLst>
            <a:ext uri="{FF2B5EF4-FFF2-40B4-BE49-F238E27FC236}">
              <a16:creationId xmlns:a16="http://schemas.microsoft.com/office/drawing/2014/main" id="{0304AAE0-56C7-46E8-96B6-A20AE84A466E}"/>
            </a:ext>
          </a:extLst>
        </xdr:cNvPr>
        <xdr:cNvSpPr txBox="1"/>
      </xdr:nvSpPr>
      <xdr:spPr>
        <a:xfrm>
          <a:off x="16357600" y="5938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34925</xdr:rowOff>
    </xdr:from>
    <xdr:to>
      <xdr:col>81</xdr:col>
      <xdr:colOff>101600</xdr:colOff>
      <xdr:row>35</xdr:row>
      <xdr:rowOff>136525</xdr:rowOff>
    </xdr:to>
    <xdr:sp macro="" textlink="">
      <xdr:nvSpPr>
        <xdr:cNvPr id="436" name="楕円 435">
          <a:extLst>
            <a:ext uri="{FF2B5EF4-FFF2-40B4-BE49-F238E27FC236}">
              <a16:creationId xmlns:a16="http://schemas.microsoft.com/office/drawing/2014/main" id="{0703D7CD-B718-4504-8640-53D13C475A86}"/>
            </a:ext>
          </a:extLst>
        </xdr:cNvPr>
        <xdr:cNvSpPr/>
      </xdr:nvSpPr>
      <xdr:spPr>
        <a:xfrm>
          <a:off x="15430500" y="6035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85725</xdr:rowOff>
    </xdr:from>
    <xdr:to>
      <xdr:col>85</xdr:col>
      <xdr:colOff>127000</xdr:colOff>
      <xdr:row>35</xdr:row>
      <xdr:rowOff>137160</xdr:rowOff>
    </xdr:to>
    <xdr:cxnSp macro="">
      <xdr:nvCxnSpPr>
        <xdr:cNvPr id="437" name="直線コネクタ 436">
          <a:extLst>
            <a:ext uri="{FF2B5EF4-FFF2-40B4-BE49-F238E27FC236}">
              <a16:creationId xmlns:a16="http://schemas.microsoft.com/office/drawing/2014/main" id="{02CBA618-2124-4066-85A7-D143F8925320}"/>
            </a:ext>
          </a:extLst>
        </xdr:cNvPr>
        <xdr:cNvCxnSpPr/>
      </xdr:nvCxnSpPr>
      <xdr:spPr>
        <a:xfrm>
          <a:off x="15481300" y="6086475"/>
          <a:ext cx="8382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156845</xdr:rowOff>
    </xdr:from>
    <xdr:to>
      <xdr:col>76</xdr:col>
      <xdr:colOff>165100</xdr:colOff>
      <xdr:row>35</xdr:row>
      <xdr:rowOff>86995</xdr:rowOff>
    </xdr:to>
    <xdr:sp macro="" textlink="">
      <xdr:nvSpPr>
        <xdr:cNvPr id="438" name="楕円 437">
          <a:extLst>
            <a:ext uri="{FF2B5EF4-FFF2-40B4-BE49-F238E27FC236}">
              <a16:creationId xmlns:a16="http://schemas.microsoft.com/office/drawing/2014/main" id="{C6F762BE-D78E-4BFA-9376-237FD5332FFD}"/>
            </a:ext>
          </a:extLst>
        </xdr:cNvPr>
        <xdr:cNvSpPr/>
      </xdr:nvSpPr>
      <xdr:spPr>
        <a:xfrm>
          <a:off x="14541500" y="5986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36195</xdr:rowOff>
    </xdr:from>
    <xdr:to>
      <xdr:col>81</xdr:col>
      <xdr:colOff>50800</xdr:colOff>
      <xdr:row>35</xdr:row>
      <xdr:rowOff>85725</xdr:rowOff>
    </xdr:to>
    <xdr:cxnSp macro="">
      <xdr:nvCxnSpPr>
        <xdr:cNvPr id="439" name="直線コネクタ 438">
          <a:extLst>
            <a:ext uri="{FF2B5EF4-FFF2-40B4-BE49-F238E27FC236}">
              <a16:creationId xmlns:a16="http://schemas.microsoft.com/office/drawing/2014/main" id="{00F4E463-C03A-4F7A-BD23-76A24AEE3B5E}"/>
            </a:ext>
          </a:extLst>
        </xdr:cNvPr>
        <xdr:cNvCxnSpPr/>
      </xdr:nvCxnSpPr>
      <xdr:spPr>
        <a:xfrm>
          <a:off x="14592300" y="6036945"/>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90170</xdr:rowOff>
    </xdr:from>
    <xdr:to>
      <xdr:col>72</xdr:col>
      <xdr:colOff>38100</xdr:colOff>
      <xdr:row>38</xdr:row>
      <xdr:rowOff>20320</xdr:rowOff>
    </xdr:to>
    <xdr:sp macro="" textlink="">
      <xdr:nvSpPr>
        <xdr:cNvPr id="440" name="楕円 439">
          <a:extLst>
            <a:ext uri="{FF2B5EF4-FFF2-40B4-BE49-F238E27FC236}">
              <a16:creationId xmlns:a16="http://schemas.microsoft.com/office/drawing/2014/main" id="{D3BEBDB8-BCDA-4AA7-8491-BA239323D0FE}"/>
            </a:ext>
          </a:extLst>
        </xdr:cNvPr>
        <xdr:cNvSpPr/>
      </xdr:nvSpPr>
      <xdr:spPr>
        <a:xfrm>
          <a:off x="13652500" y="643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36195</xdr:rowOff>
    </xdr:from>
    <xdr:to>
      <xdr:col>76</xdr:col>
      <xdr:colOff>114300</xdr:colOff>
      <xdr:row>37</xdr:row>
      <xdr:rowOff>140970</xdr:rowOff>
    </xdr:to>
    <xdr:cxnSp macro="">
      <xdr:nvCxnSpPr>
        <xdr:cNvPr id="441" name="直線コネクタ 440">
          <a:extLst>
            <a:ext uri="{FF2B5EF4-FFF2-40B4-BE49-F238E27FC236}">
              <a16:creationId xmlns:a16="http://schemas.microsoft.com/office/drawing/2014/main" id="{18483672-1B35-4798-82FC-8A8409DBACC1}"/>
            </a:ext>
          </a:extLst>
        </xdr:cNvPr>
        <xdr:cNvCxnSpPr/>
      </xdr:nvCxnSpPr>
      <xdr:spPr>
        <a:xfrm flipV="1">
          <a:off x="13703300" y="6036945"/>
          <a:ext cx="889000" cy="447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38735</xdr:rowOff>
    </xdr:from>
    <xdr:to>
      <xdr:col>67</xdr:col>
      <xdr:colOff>101600</xdr:colOff>
      <xdr:row>37</xdr:row>
      <xdr:rowOff>140335</xdr:rowOff>
    </xdr:to>
    <xdr:sp macro="" textlink="">
      <xdr:nvSpPr>
        <xdr:cNvPr id="442" name="楕円 441">
          <a:extLst>
            <a:ext uri="{FF2B5EF4-FFF2-40B4-BE49-F238E27FC236}">
              <a16:creationId xmlns:a16="http://schemas.microsoft.com/office/drawing/2014/main" id="{C0DC5B7C-8FC7-4078-BD95-53CC9A0C0909}"/>
            </a:ext>
          </a:extLst>
        </xdr:cNvPr>
        <xdr:cNvSpPr/>
      </xdr:nvSpPr>
      <xdr:spPr>
        <a:xfrm>
          <a:off x="12763500" y="6382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89535</xdr:rowOff>
    </xdr:from>
    <xdr:to>
      <xdr:col>71</xdr:col>
      <xdr:colOff>177800</xdr:colOff>
      <xdr:row>37</xdr:row>
      <xdr:rowOff>140970</xdr:rowOff>
    </xdr:to>
    <xdr:cxnSp macro="">
      <xdr:nvCxnSpPr>
        <xdr:cNvPr id="443" name="直線コネクタ 442">
          <a:extLst>
            <a:ext uri="{FF2B5EF4-FFF2-40B4-BE49-F238E27FC236}">
              <a16:creationId xmlns:a16="http://schemas.microsoft.com/office/drawing/2014/main" id="{39BD41E5-DBF0-4723-8E6E-57C951F34958}"/>
            </a:ext>
          </a:extLst>
        </xdr:cNvPr>
        <xdr:cNvCxnSpPr/>
      </xdr:nvCxnSpPr>
      <xdr:spPr>
        <a:xfrm>
          <a:off x="12814300" y="643318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28592</xdr:rowOff>
    </xdr:from>
    <xdr:ext cx="405111" cy="259045"/>
    <xdr:sp macro="" textlink="">
      <xdr:nvSpPr>
        <xdr:cNvPr id="444" name="n_1aveValue【一般廃棄物処理施設】&#10;有形固定資産減価償却率">
          <a:extLst>
            <a:ext uri="{FF2B5EF4-FFF2-40B4-BE49-F238E27FC236}">
              <a16:creationId xmlns:a16="http://schemas.microsoft.com/office/drawing/2014/main" id="{FDE6C7FF-00A2-42B2-B5CD-292A4C77C535}"/>
            </a:ext>
          </a:extLst>
        </xdr:cNvPr>
        <xdr:cNvSpPr txBox="1"/>
      </xdr:nvSpPr>
      <xdr:spPr>
        <a:xfrm>
          <a:off x="15266044" y="6543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64787</xdr:rowOff>
    </xdr:from>
    <xdr:ext cx="405111" cy="259045"/>
    <xdr:sp macro="" textlink="">
      <xdr:nvSpPr>
        <xdr:cNvPr id="445" name="n_2aveValue【一般廃棄物処理施設】&#10;有形固定資産減価償却率">
          <a:extLst>
            <a:ext uri="{FF2B5EF4-FFF2-40B4-BE49-F238E27FC236}">
              <a16:creationId xmlns:a16="http://schemas.microsoft.com/office/drawing/2014/main" id="{B4A8AF71-584E-4295-9290-CF49606A2505}"/>
            </a:ext>
          </a:extLst>
        </xdr:cNvPr>
        <xdr:cNvSpPr txBox="1"/>
      </xdr:nvSpPr>
      <xdr:spPr>
        <a:xfrm>
          <a:off x="14389744" y="6579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83837</xdr:rowOff>
    </xdr:from>
    <xdr:ext cx="405111" cy="259045"/>
    <xdr:sp macro="" textlink="">
      <xdr:nvSpPr>
        <xdr:cNvPr id="446" name="n_3aveValue【一般廃棄物処理施設】&#10;有形固定資産減価償却率">
          <a:extLst>
            <a:ext uri="{FF2B5EF4-FFF2-40B4-BE49-F238E27FC236}">
              <a16:creationId xmlns:a16="http://schemas.microsoft.com/office/drawing/2014/main" id="{F7E7A5F9-51ED-4B10-BFB0-549B862BE76D}"/>
            </a:ext>
          </a:extLst>
        </xdr:cNvPr>
        <xdr:cNvSpPr txBox="1"/>
      </xdr:nvSpPr>
      <xdr:spPr>
        <a:xfrm>
          <a:off x="13500744" y="659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152417</xdr:rowOff>
    </xdr:from>
    <xdr:ext cx="405111" cy="259045"/>
    <xdr:sp macro="" textlink="">
      <xdr:nvSpPr>
        <xdr:cNvPr id="447" name="n_4aveValue【一般廃棄物処理施設】&#10;有形固定資産減価償却率">
          <a:extLst>
            <a:ext uri="{FF2B5EF4-FFF2-40B4-BE49-F238E27FC236}">
              <a16:creationId xmlns:a16="http://schemas.microsoft.com/office/drawing/2014/main" id="{4610A51E-0FEA-4C20-B6FD-53CA2931D204}"/>
            </a:ext>
          </a:extLst>
        </xdr:cNvPr>
        <xdr:cNvSpPr txBox="1"/>
      </xdr:nvSpPr>
      <xdr:spPr>
        <a:xfrm>
          <a:off x="12611744" y="649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153052</xdr:rowOff>
    </xdr:from>
    <xdr:ext cx="405111" cy="259045"/>
    <xdr:sp macro="" textlink="">
      <xdr:nvSpPr>
        <xdr:cNvPr id="448" name="n_1mainValue【一般廃棄物処理施設】&#10;有形固定資産減価償却率">
          <a:extLst>
            <a:ext uri="{FF2B5EF4-FFF2-40B4-BE49-F238E27FC236}">
              <a16:creationId xmlns:a16="http://schemas.microsoft.com/office/drawing/2014/main" id="{4D1A6C3B-263D-4135-AB31-94CA95F53A5E}"/>
            </a:ext>
          </a:extLst>
        </xdr:cNvPr>
        <xdr:cNvSpPr txBox="1"/>
      </xdr:nvSpPr>
      <xdr:spPr>
        <a:xfrm>
          <a:off x="15266044" y="5810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103522</xdr:rowOff>
    </xdr:from>
    <xdr:ext cx="405111" cy="259045"/>
    <xdr:sp macro="" textlink="">
      <xdr:nvSpPr>
        <xdr:cNvPr id="449" name="n_2mainValue【一般廃棄物処理施設】&#10;有形固定資産減価償却率">
          <a:extLst>
            <a:ext uri="{FF2B5EF4-FFF2-40B4-BE49-F238E27FC236}">
              <a16:creationId xmlns:a16="http://schemas.microsoft.com/office/drawing/2014/main" id="{E6F897E1-8D15-4009-AA86-130A83170A4F}"/>
            </a:ext>
          </a:extLst>
        </xdr:cNvPr>
        <xdr:cNvSpPr txBox="1"/>
      </xdr:nvSpPr>
      <xdr:spPr>
        <a:xfrm>
          <a:off x="14389744" y="5761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36847</xdr:rowOff>
    </xdr:from>
    <xdr:ext cx="405111" cy="259045"/>
    <xdr:sp macro="" textlink="">
      <xdr:nvSpPr>
        <xdr:cNvPr id="450" name="n_3mainValue【一般廃棄物処理施設】&#10;有形固定資産減価償却率">
          <a:extLst>
            <a:ext uri="{FF2B5EF4-FFF2-40B4-BE49-F238E27FC236}">
              <a16:creationId xmlns:a16="http://schemas.microsoft.com/office/drawing/2014/main" id="{3710F260-B806-4F2D-89CA-B315A4C81485}"/>
            </a:ext>
          </a:extLst>
        </xdr:cNvPr>
        <xdr:cNvSpPr txBox="1"/>
      </xdr:nvSpPr>
      <xdr:spPr>
        <a:xfrm>
          <a:off x="13500744" y="6209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156862</xdr:rowOff>
    </xdr:from>
    <xdr:ext cx="405111" cy="259045"/>
    <xdr:sp macro="" textlink="">
      <xdr:nvSpPr>
        <xdr:cNvPr id="451" name="n_4mainValue【一般廃棄物処理施設】&#10;有形固定資産減価償却率">
          <a:extLst>
            <a:ext uri="{FF2B5EF4-FFF2-40B4-BE49-F238E27FC236}">
              <a16:creationId xmlns:a16="http://schemas.microsoft.com/office/drawing/2014/main" id="{B4F46D5B-8FFD-418C-A721-CE5B5606BDC5}"/>
            </a:ext>
          </a:extLst>
        </xdr:cNvPr>
        <xdr:cNvSpPr txBox="1"/>
      </xdr:nvSpPr>
      <xdr:spPr>
        <a:xfrm>
          <a:off x="12611744" y="6157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2" name="正方形/長方形 451">
          <a:extLst>
            <a:ext uri="{FF2B5EF4-FFF2-40B4-BE49-F238E27FC236}">
              <a16:creationId xmlns:a16="http://schemas.microsoft.com/office/drawing/2014/main" id="{6C552190-FD91-45C6-9F84-4A9961586FF3}"/>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3" name="正方形/長方形 452">
          <a:extLst>
            <a:ext uri="{FF2B5EF4-FFF2-40B4-BE49-F238E27FC236}">
              <a16:creationId xmlns:a16="http://schemas.microsoft.com/office/drawing/2014/main" id="{63BE38F5-22D5-4DE4-823A-9581A01F25D7}"/>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4" name="正方形/長方形 453">
          <a:extLst>
            <a:ext uri="{FF2B5EF4-FFF2-40B4-BE49-F238E27FC236}">
              <a16:creationId xmlns:a16="http://schemas.microsoft.com/office/drawing/2014/main" id="{CF2A51B0-6F72-4172-B10A-2EF212EF1A87}"/>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5" name="正方形/長方形 454">
          <a:extLst>
            <a:ext uri="{FF2B5EF4-FFF2-40B4-BE49-F238E27FC236}">
              <a16:creationId xmlns:a16="http://schemas.microsoft.com/office/drawing/2014/main" id="{69566315-429D-4BBF-B5F3-BF16067EAB47}"/>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6" name="正方形/長方形 455">
          <a:extLst>
            <a:ext uri="{FF2B5EF4-FFF2-40B4-BE49-F238E27FC236}">
              <a16:creationId xmlns:a16="http://schemas.microsoft.com/office/drawing/2014/main" id="{0DCDF1EC-98AB-4AA9-A5E9-00F7A9CB261C}"/>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7" name="正方形/長方形 456">
          <a:extLst>
            <a:ext uri="{FF2B5EF4-FFF2-40B4-BE49-F238E27FC236}">
              <a16:creationId xmlns:a16="http://schemas.microsoft.com/office/drawing/2014/main" id="{0F5C1263-F740-4AF6-ACDF-F2C518A2B66D}"/>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8" name="正方形/長方形 457">
          <a:extLst>
            <a:ext uri="{FF2B5EF4-FFF2-40B4-BE49-F238E27FC236}">
              <a16:creationId xmlns:a16="http://schemas.microsoft.com/office/drawing/2014/main" id="{E291F430-B064-4C9B-B74F-8243EED81BF1}"/>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9" name="正方形/長方形 458">
          <a:extLst>
            <a:ext uri="{FF2B5EF4-FFF2-40B4-BE49-F238E27FC236}">
              <a16:creationId xmlns:a16="http://schemas.microsoft.com/office/drawing/2014/main" id="{9CBB0188-6F92-42C9-8B85-A9F01BA044F5}"/>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0" name="テキスト ボックス 459">
          <a:extLst>
            <a:ext uri="{FF2B5EF4-FFF2-40B4-BE49-F238E27FC236}">
              <a16:creationId xmlns:a16="http://schemas.microsoft.com/office/drawing/2014/main" id="{6FB7684B-9C31-43BC-BACF-CE3BCC14A245}"/>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1" name="直線コネクタ 460">
          <a:extLst>
            <a:ext uri="{FF2B5EF4-FFF2-40B4-BE49-F238E27FC236}">
              <a16:creationId xmlns:a16="http://schemas.microsoft.com/office/drawing/2014/main" id="{126AD49B-5725-400A-A665-A26999FB8837}"/>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2" name="直線コネクタ 461">
          <a:extLst>
            <a:ext uri="{FF2B5EF4-FFF2-40B4-BE49-F238E27FC236}">
              <a16:creationId xmlns:a16="http://schemas.microsoft.com/office/drawing/2014/main" id="{91E5DF56-EB1E-4382-B3AF-9ED79246FDCA}"/>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463" name="テキスト ボックス 462">
          <a:extLst>
            <a:ext uri="{FF2B5EF4-FFF2-40B4-BE49-F238E27FC236}">
              <a16:creationId xmlns:a16="http://schemas.microsoft.com/office/drawing/2014/main" id="{B0489A17-DEF8-4C2C-935F-55E1DCF1A1CC}"/>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4" name="直線コネクタ 463">
          <a:extLst>
            <a:ext uri="{FF2B5EF4-FFF2-40B4-BE49-F238E27FC236}">
              <a16:creationId xmlns:a16="http://schemas.microsoft.com/office/drawing/2014/main" id="{EDB00543-B406-44B4-B2A3-FCAF95BB7AB3}"/>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465" name="テキスト ボックス 464">
          <a:extLst>
            <a:ext uri="{FF2B5EF4-FFF2-40B4-BE49-F238E27FC236}">
              <a16:creationId xmlns:a16="http://schemas.microsoft.com/office/drawing/2014/main" id="{C32D70C7-D56F-4207-9A01-A2C21B97D69E}"/>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6" name="直線コネクタ 465">
          <a:extLst>
            <a:ext uri="{FF2B5EF4-FFF2-40B4-BE49-F238E27FC236}">
              <a16:creationId xmlns:a16="http://schemas.microsoft.com/office/drawing/2014/main" id="{1B8CFB70-0B6D-4830-BEF0-4CF32CB6C18D}"/>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467" name="テキスト ボックス 466">
          <a:extLst>
            <a:ext uri="{FF2B5EF4-FFF2-40B4-BE49-F238E27FC236}">
              <a16:creationId xmlns:a16="http://schemas.microsoft.com/office/drawing/2014/main" id="{E48B7ABE-7FDD-42FE-8463-D62B35DE674D}"/>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8" name="直線コネクタ 467">
          <a:extLst>
            <a:ext uri="{FF2B5EF4-FFF2-40B4-BE49-F238E27FC236}">
              <a16:creationId xmlns:a16="http://schemas.microsoft.com/office/drawing/2014/main" id="{0A1B4AFE-229C-49A0-88EA-31F2254F5CDB}"/>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469" name="テキスト ボックス 468">
          <a:extLst>
            <a:ext uri="{FF2B5EF4-FFF2-40B4-BE49-F238E27FC236}">
              <a16:creationId xmlns:a16="http://schemas.microsoft.com/office/drawing/2014/main" id="{09591F8E-9D23-4ABC-A51C-EDC07D24C2CE}"/>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0" name="直線コネクタ 469">
          <a:extLst>
            <a:ext uri="{FF2B5EF4-FFF2-40B4-BE49-F238E27FC236}">
              <a16:creationId xmlns:a16="http://schemas.microsoft.com/office/drawing/2014/main" id="{C06570C3-94C3-4682-B933-2196E239CB32}"/>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471" name="テキスト ボックス 470">
          <a:extLst>
            <a:ext uri="{FF2B5EF4-FFF2-40B4-BE49-F238E27FC236}">
              <a16:creationId xmlns:a16="http://schemas.microsoft.com/office/drawing/2014/main" id="{589F19E4-A129-4BFF-B83D-495746B1C342}"/>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2" name="直線コネクタ 471">
          <a:extLst>
            <a:ext uri="{FF2B5EF4-FFF2-40B4-BE49-F238E27FC236}">
              <a16:creationId xmlns:a16="http://schemas.microsoft.com/office/drawing/2014/main" id="{7CD01401-EB2C-41FC-A81C-440141896E27}"/>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473" name="テキスト ボックス 472">
          <a:extLst>
            <a:ext uri="{FF2B5EF4-FFF2-40B4-BE49-F238E27FC236}">
              <a16:creationId xmlns:a16="http://schemas.microsoft.com/office/drawing/2014/main" id="{89AE7515-36C2-4E12-A50B-CA90F050BAEA}"/>
            </a:ext>
          </a:extLst>
        </xdr:cNvPr>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4" name="【一般廃棄物処理施設】&#10;一人当たり有形固定資産（償却資産）額グラフ枠">
          <a:extLst>
            <a:ext uri="{FF2B5EF4-FFF2-40B4-BE49-F238E27FC236}">
              <a16:creationId xmlns:a16="http://schemas.microsoft.com/office/drawing/2014/main" id="{84D0AE3C-CAB2-4496-B8EA-779CD3460B3B}"/>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96547</xdr:rowOff>
    </xdr:from>
    <xdr:to>
      <xdr:col>116</xdr:col>
      <xdr:colOff>62864</xdr:colOff>
      <xdr:row>42</xdr:row>
      <xdr:rowOff>34803</xdr:rowOff>
    </xdr:to>
    <xdr:cxnSp macro="">
      <xdr:nvCxnSpPr>
        <xdr:cNvPr id="475" name="直線コネクタ 474">
          <a:extLst>
            <a:ext uri="{FF2B5EF4-FFF2-40B4-BE49-F238E27FC236}">
              <a16:creationId xmlns:a16="http://schemas.microsoft.com/office/drawing/2014/main" id="{41161503-E40A-457B-8A10-227EF305A601}"/>
            </a:ext>
          </a:extLst>
        </xdr:cNvPr>
        <xdr:cNvCxnSpPr/>
      </xdr:nvCxnSpPr>
      <xdr:spPr>
        <a:xfrm flipV="1">
          <a:off x="22160864" y="5925847"/>
          <a:ext cx="0" cy="1309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38630</xdr:rowOff>
    </xdr:from>
    <xdr:ext cx="469744" cy="259045"/>
    <xdr:sp macro="" textlink="">
      <xdr:nvSpPr>
        <xdr:cNvPr id="476" name="【一般廃棄物処理施設】&#10;一人当たり有形固定資産（償却資産）額最小値テキスト">
          <a:extLst>
            <a:ext uri="{FF2B5EF4-FFF2-40B4-BE49-F238E27FC236}">
              <a16:creationId xmlns:a16="http://schemas.microsoft.com/office/drawing/2014/main" id="{64B16C69-A705-41FF-9635-6D2D8D56D2C2}"/>
            </a:ext>
          </a:extLst>
        </xdr:cNvPr>
        <xdr:cNvSpPr txBox="1"/>
      </xdr:nvSpPr>
      <xdr:spPr>
        <a:xfrm>
          <a:off x="22199600" y="7239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34803</xdr:rowOff>
    </xdr:from>
    <xdr:to>
      <xdr:col>116</xdr:col>
      <xdr:colOff>152400</xdr:colOff>
      <xdr:row>42</xdr:row>
      <xdr:rowOff>34803</xdr:rowOff>
    </xdr:to>
    <xdr:cxnSp macro="">
      <xdr:nvCxnSpPr>
        <xdr:cNvPr id="477" name="直線コネクタ 476">
          <a:extLst>
            <a:ext uri="{FF2B5EF4-FFF2-40B4-BE49-F238E27FC236}">
              <a16:creationId xmlns:a16="http://schemas.microsoft.com/office/drawing/2014/main" id="{28E96E22-6E69-484F-9ACE-3EF2B5E28433}"/>
            </a:ext>
          </a:extLst>
        </xdr:cNvPr>
        <xdr:cNvCxnSpPr/>
      </xdr:nvCxnSpPr>
      <xdr:spPr>
        <a:xfrm>
          <a:off x="22072600" y="72357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43224</xdr:rowOff>
    </xdr:from>
    <xdr:ext cx="599010" cy="259045"/>
    <xdr:sp macro="" textlink="">
      <xdr:nvSpPr>
        <xdr:cNvPr id="478" name="【一般廃棄物処理施設】&#10;一人当たり有形固定資産（償却資産）額最大値テキスト">
          <a:extLst>
            <a:ext uri="{FF2B5EF4-FFF2-40B4-BE49-F238E27FC236}">
              <a16:creationId xmlns:a16="http://schemas.microsoft.com/office/drawing/2014/main" id="{0735476C-B768-4C59-B373-EE8923C849E5}"/>
            </a:ext>
          </a:extLst>
        </xdr:cNvPr>
        <xdr:cNvSpPr txBox="1"/>
      </xdr:nvSpPr>
      <xdr:spPr>
        <a:xfrm>
          <a:off x="22199600" y="5701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689,319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96547</xdr:rowOff>
    </xdr:from>
    <xdr:to>
      <xdr:col>116</xdr:col>
      <xdr:colOff>152400</xdr:colOff>
      <xdr:row>34</xdr:row>
      <xdr:rowOff>96547</xdr:rowOff>
    </xdr:to>
    <xdr:cxnSp macro="">
      <xdr:nvCxnSpPr>
        <xdr:cNvPr id="479" name="直線コネクタ 478">
          <a:extLst>
            <a:ext uri="{FF2B5EF4-FFF2-40B4-BE49-F238E27FC236}">
              <a16:creationId xmlns:a16="http://schemas.microsoft.com/office/drawing/2014/main" id="{95CF982E-49B4-4F5F-9FB2-C7CE179BE896}"/>
            </a:ext>
          </a:extLst>
        </xdr:cNvPr>
        <xdr:cNvCxnSpPr/>
      </xdr:nvCxnSpPr>
      <xdr:spPr>
        <a:xfrm>
          <a:off x="22072600" y="5925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71201</xdr:rowOff>
    </xdr:from>
    <xdr:ext cx="599010" cy="259045"/>
    <xdr:sp macro="" textlink="">
      <xdr:nvSpPr>
        <xdr:cNvPr id="480" name="【一般廃棄物処理施設】&#10;一人当たり有形固定資産（償却資産）額平均値テキスト">
          <a:extLst>
            <a:ext uri="{FF2B5EF4-FFF2-40B4-BE49-F238E27FC236}">
              <a16:creationId xmlns:a16="http://schemas.microsoft.com/office/drawing/2014/main" id="{F44FF7AE-DE43-465B-87EB-7F2320CACD93}"/>
            </a:ext>
          </a:extLst>
        </xdr:cNvPr>
        <xdr:cNvSpPr txBox="1"/>
      </xdr:nvSpPr>
      <xdr:spPr>
        <a:xfrm>
          <a:off x="22199600" y="69292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92774</xdr:rowOff>
    </xdr:from>
    <xdr:to>
      <xdr:col>116</xdr:col>
      <xdr:colOff>114300</xdr:colOff>
      <xdr:row>41</xdr:row>
      <xdr:rowOff>22924</xdr:rowOff>
    </xdr:to>
    <xdr:sp macro="" textlink="">
      <xdr:nvSpPr>
        <xdr:cNvPr id="481" name="フローチャート: 判断 480">
          <a:extLst>
            <a:ext uri="{FF2B5EF4-FFF2-40B4-BE49-F238E27FC236}">
              <a16:creationId xmlns:a16="http://schemas.microsoft.com/office/drawing/2014/main" id="{693011A9-0FCD-4FB5-BB76-158B8C543F5B}"/>
            </a:ext>
          </a:extLst>
        </xdr:cNvPr>
        <xdr:cNvSpPr/>
      </xdr:nvSpPr>
      <xdr:spPr>
        <a:xfrm>
          <a:off x="22110700" y="6950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101798</xdr:rowOff>
    </xdr:from>
    <xdr:to>
      <xdr:col>112</xdr:col>
      <xdr:colOff>38100</xdr:colOff>
      <xdr:row>41</xdr:row>
      <xdr:rowOff>31948</xdr:rowOff>
    </xdr:to>
    <xdr:sp macro="" textlink="">
      <xdr:nvSpPr>
        <xdr:cNvPr id="482" name="フローチャート: 判断 481">
          <a:extLst>
            <a:ext uri="{FF2B5EF4-FFF2-40B4-BE49-F238E27FC236}">
              <a16:creationId xmlns:a16="http://schemas.microsoft.com/office/drawing/2014/main" id="{3685FCF0-2948-4C39-B78A-CE9740C36223}"/>
            </a:ext>
          </a:extLst>
        </xdr:cNvPr>
        <xdr:cNvSpPr/>
      </xdr:nvSpPr>
      <xdr:spPr>
        <a:xfrm>
          <a:off x="21272500" y="6959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87404</xdr:rowOff>
    </xdr:from>
    <xdr:to>
      <xdr:col>107</xdr:col>
      <xdr:colOff>101600</xdr:colOff>
      <xdr:row>41</xdr:row>
      <xdr:rowOff>17554</xdr:rowOff>
    </xdr:to>
    <xdr:sp macro="" textlink="">
      <xdr:nvSpPr>
        <xdr:cNvPr id="483" name="フローチャート: 判断 482">
          <a:extLst>
            <a:ext uri="{FF2B5EF4-FFF2-40B4-BE49-F238E27FC236}">
              <a16:creationId xmlns:a16="http://schemas.microsoft.com/office/drawing/2014/main" id="{43061526-8134-4D6E-97FB-18A915B01932}"/>
            </a:ext>
          </a:extLst>
        </xdr:cNvPr>
        <xdr:cNvSpPr/>
      </xdr:nvSpPr>
      <xdr:spPr>
        <a:xfrm>
          <a:off x="20383500" y="694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104901</xdr:rowOff>
    </xdr:from>
    <xdr:to>
      <xdr:col>102</xdr:col>
      <xdr:colOff>165100</xdr:colOff>
      <xdr:row>41</xdr:row>
      <xdr:rowOff>35051</xdr:rowOff>
    </xdr:to>
    <xdr:sp macro="" textlink="">
      <xdr:nvSpPr>
        <xdr:cNvPr id="484" name="フローチャート: 判断 483">
          <a:extLst>
            <a:ext uri="{FF2B5EF4-FFF2-40B4-BE49-F238E27FC236}">
              <a16:creationId xmlns:a16="http://schemas.microsoft.com/office/drawing/2014/main" id="{8B6F7F2D-FDB5-4605-8DFD-B9D38C627485}"/>
            </a:ext>
          </a:extLst>
        </xdr:cNvPr>
        <xdr:cNvSpPr/>
      </xdr:nvSpPr>
      <xdr:spPr>
        <a:xfrm>
          <a:off x="19494500" y="6962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113977</xdr:rowOff>
    </xdr:from>
    <xdr:to>
      <xdr:col>98</xdr:col>
      <xdr:colOff>38100</xdr:colOff>
      <xdr:row>41</xdr:row>
      <xdr:rowOff>44127</xdr:rowOff>
    </xdr:to>
    <xdr:sp macro="" textlink="">
      <xdr:nvSpPr>
        <xdr:cNvPr id="485" name="フローチャート: 判断 484">
          <a:extLst>
            <a:ext uri="{FF2B5EF4-FFF2-40B4-BE49-F238E27FC236}">
              <a16:creationId xmlns:a16="http://schemas.microsoft.com/office/drawing/2014/main" id="{977B5A8F-F779-4D9D-8C08-F1DF937D654E}"/>
            </a:ext>
          </a:extLst>
        </xdr:cNvPr>
        <xdr:cNvSpPr/>
      </xdr:nvSpPr>
      <xdr:spPr>
        <a:xfrm>
          <a:off x="18605500" y="6971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8CBBA523-1411-4C15-A4BE-6F66A449F485}"/>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DB999DEE-8344-4D03-9244-FAAB8B83847D}"/>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CEA9F6A9-3C71-4762-B658-F4B83ACA6F3C}"/>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52DB1CFB-2225-495A-AE38-41383D78E7EC}"/>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1DB44073-D6E2-420D-AF63-F14794856344}"/>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49861</xdr:rowOff>
    </xdr:from>
    <xdr:to>
      <xdr:col>116</xdr:col>
      <xdr:colOff>114300</xdr:colOff>
      <xdr:row>40</xdr:row>
      <xdr:rowOff>151461</xdr:rowOff>
    </xdr:to>
    <xdr:sp macro="" textlink="">
      <xdr:nvSpPr>
        <xdr:cNvPr id="491" name="楕円 490">
          <a:extLst>
            <a:ext uri="{FF2B5EF4-FFF2-40B4-BE49-F238E27FC236}">
              <a16:creationId xmlns:a16="http://schemas.microsoft.com/office/drawing/2014/main" id="{54FEA3BA-F2B4-49A5-95CE-9892971024AB}"/>
            </a:ext>
          </a:extLst>
        </xdr:cNvPr>
        <xdr:cNvSpPr/>
      </xdr:nvSpPr>
      <xdr:spPr>
        <a:xfrm>
          <a:off x="22110700" y="6907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72738</xdr:rowOff>
    </xdr:from>
    <xdr:ext cx="599010" cy="259045"/>
    <xdr:sp macro="" textlink="">
      <xdr:nvSpPr>
        <xdr:cNvPr id="492" name="【一般廃棄物処理施設】&#10;一人当たり有形固定資産（償却資産）額該当値テキスト">
          <a:extLst>
            <a:ext uri="{FF2B5EF4-FFF2-40B4-BE49-F238E27FC236}">
              <a16:creationId xmlns:a16="http://schemas.microsoft.com/office/drawing/2014/main" id="{12E01B15-9AAC-4B4B-B3CD-2E7815440863}"/>
            </a:ext>
          </a:extLst>
        </xdr:cNvPr>
        <xdr:cNvSpPr txBox="1"/>
      </xdr:nvSpPr>
      <xdr:spPr>
        <a:xfrm>
          <a:off x="22199600" y="67592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50415</xdr:rowOff>
    </xdr:from>
    <xdr:to>
      <xdr:col>112</xdr:col>
      <xdr:colOff>38100</xdr:colOff>
      <xdr:row>40</xdr:row>
      <xdr:rowOff>152015</xdr:rowOff>
    </xdr:to>
    <xdr:sp macro="" textlink="">
      <xdr:nvSpPr>
        <xdr:cNvPr id="493" name="楕円 492">
          <a:extLst>
            <a:ext uri="{FF2B5EF4-FFF2-40B4-BE49-F238E27FC236}">
              <a16:creationId xmlns:a16="http://schemas.microsoft.com/office/drawing/2014/main" id="{00AFE98D-69CC-4333-BAED-26FA2D1FA336}"/>
            </a:ext>
          </a:extLst>
        </xdr:cNvPr>
        <xdr:cNvSpPr/>
      </xdr:nvSpPr>
      <xdr:spPr>
        <a:xfrm>
          <a:off x="21272500" y="690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100661</xdr:rowOff>
    </xdr:from>
    <xdr:to>
      <xdr:col>116</xdr:col>
      <xdr:colOff>63500</xdr:colOff>
      <xdr:row>40</xdr:row>
      <xdr:rowOff>101215</xdr:rowOff>
    </xdr:to>
    <xdr:cxnSp macro="">
      <xdr:nvCxnSpPr>
        <xdr:cNvPr id="494" name="直線コネクタ 493">
          <a:extLst>
            <a:ext uri="{FF2B5EF4-FFF2-40B4-BE49-F238E27FC236}">
              <a16:creationId xmlns:a16="http://schemas.microsoft.com/office/drawing/2014/main" id="{4E50C800-71BA-45E5-9200-DD5CE27043F1}"/>
            </a:ext>
          </a:extLst>
        </xdr:cNvPr>
        <xdr:cNvCxnSpPr/>
      </xdr:nvCxnSpPr>
      <xdr:spPr>
        <a:xfrm flipV="1">
          <a:off x="21323300" y="6958661"/>
          <a:ext cx="838200" cy="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50005</xdr:rowOff>
    </xdr:from>
    <xdr:to>
      <xdr:col>107</xdr:col>
      <xdr:colOff>101600</xdr:colOff>
      <xdr:row>40</xdr:row>
      <xdr:rowOff>151605</xdr:rowOff>
    </xdr:to>
    <xdr:sp macro="" textlink="">
      <xdr:nvSpPr>
        <xdr:cNvPr id="495" name="楕円 494">
          <a:extLst>
            <a:ext uri="{FF2B5EF4-FFF2-40B4-BE49-F238E27FC236}">
              <a16:creationId xmlns:a16="http://schemas.microsoft.com/office/drawing/2014/main" id="{F1065CAC-FE21-4B8F-9AEA-76B969AC5DC1}"/>
            </a:ext>
          </a:extLst>
        </xdr:cNvPr>
        <xdr:cNvSpPr/>
      </xdr:nvSpPr>
      <xdr:spPr>
        <a:xfrm>
          <a:off x="20383500" y="6908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100805</xdr:rowOff>
    </xdr:from>
    <xdr:to>
      <xdr:col>111</xdr:col>
      <xdr:colOff>177800</xdr:colOff>
      <xdr:row>40</xdr:row>
      <xdr:rowOff>101215</xdr:rowOff>
    </xdr:to>
    <xdr:cxnSp macro="">
      <xdr:nvCxnSpPr>
        <xdr:cNvPr id="496" name="直線コネクタ 495">
          <a:extLst>
            <a:ext uri="{FF2B5EF4-FFF2-40B4-BE49-F238E27FC236}">
              <a16:creationId xmlns:a16="http://schemas.microsoft.com/office/drawing/2014/main" id="{10F6D1C5-DFC5-4FFA-B8B0-1314F29D50E0}"/>
            </a:ext>
          </a:extLst>
        </xdr:cNvPr>
        <xdr:cNvCxnSpPr/>
      </xdr:nvCxnSpPr>
      <xdr:spPr>
        <a:xfrm>
          <a:off x="20434300" y="6958805"/>
          <a:ext cx="889000" cy="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167614</xdr:rowOff>
    </xdr:from>
    <xdr:to>
      <xdr:col>102</xdr:col>
      <xdr:colOff>165100</xdr:colOff>
      <xdr:row>41</xdr:row>
      <xdr:rowOff>97764</xdr:rowOff>
    </xdr:to>
    <xdr:sp macro="" textlink="">
      <xdr:nvSpPr>
        <xdr:cNvPr id="497" name="楕円 496">
          <a:extLst>
            <a:ext uri="{FF2B5EF4-FFF2-40B4-BE49-F238E27FC236}">
              <a16:creationId xmlns:a16="http://schemas.microsoft.com/office/drawing/2014/main" id="{D143D0E0-A4CC-4729-8D51-415A06EF1CCB}"/>
            </a:ext>
          </a:extLst>
        </xdr:cNvPr>
        <xdr:cNvSpPr/>
      </xdr:nvSpPr>
      <xdr:spPr>
        <a:xfrm>
          <a:off x="19494500" y="7025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100805</xdr:rowOff>
    </xdr:from>
    <xdr:to>
      <xdr:col>107</xdr:col>
      <xdr:colOff>50800</xdr:colOff>
      <xdr:row>41</xdr:row>
      <xdr:rowOff>46964</xdr:rowOff>
    </xdr:to>
    <xdr:cxnSp macro="">
      <xdr:nvCxnSpPr>
        <xdr:cNvPr id="498" name="直線コネクタ 497">
          <a:extLst>
            <a:ext uri="{FF2B5EF4-FFF2-40B4-BE49-F238E27FC236}">
              <a16:creationId xmlns:a16="http://schemas.microsoft.com/office/drawing/2014/main" id="{FF5D17B3-203F-4DA5-BBB6-EF9DFB704FD2}"/>
            </a:ext>
          </a:extLst>
        </xdr:cNvPr>
        <xdr:cNvCxnSpPr/>
      </xdr:nvCxnSpPr>
      <xdr:spPr>
        <a:xfrm flipV="1">
          <a:off x="19545300" y="6958805"/>
          <a:ext cx="889000" cy="117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168300</xdr:rowOff>
    </xdr:from>
    <xdr:to>
      <xdr:col>98</xdr:col>
      <xdr:colOff>38100</xdr:colOff>
      <xdr:row>41</xdr:row>
      <xdr:rowOff>98450</xdr:rowOff>
    </xdr:to>
    <xdr:sp macro="" textlink="">
      <xdr:nvSpPr>
        <xdr:cNvPr id="499" name="楕円 498">
          <a:extLst>
            <a:ext uri="{FF2B5EF4-FFF2-40B4-BE49-F238E27FC236}">
              <a16:creationId xmlns:a16="http://schemas.microsoft.com/office/drawing/2014/main" id="{AE591911-CE25-4832-BB28-7F854E5A7E77}"/>
            </a:ext>
          </a:extLst>
        </xdr:cNvPr>
        <xdr:cNvSpPr/>
      </xdr:nvSpPr>
      <xdr:spPr>
        <a:xfrm>
          <a:off x="18605500" y="7026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46964</xdr:rowOff>
    </xdr:from>
    <xdr:to>
      <xdr:col>102</xdr:col>
      <xdr:colOff>114300</xdr:colOff>
      <xdr:row>41</xdr:row>
      <xdr:rowOff>47650</xdr:rowOff>
    </xdr:to>
    <xdr:cxnSp macro="">
      <xdr:nvCxnSpPr>
        <xdr:cNvPr id="500" name="直線コネクタ 499">
          <a:extLst>
            <a:ext uri="{FF2B5EF4-FFF2-40B4-BE49-F238E27FC236}">
              <a16:creationId xmlns:a16="http://schemas.microsoft.com/office/drawing/2014/main" id="{02B41AB0-308E-44AE-B064-9E367EA8E7E0}"/>
            </a:ext>
          </a:extLst>
        </xdr:cNvPr>
        <xdr:cNvCxnSpPr/>
      </xdr:nvCxnSpPr>
      <xdr:spPr>
        <a:xfrm flipV="1">
          <a:off x="18656300" y="7076414"/>
          <a:ext cx="889000" cy="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41</xdr:row>
      <xdr:rowOff>23075</xdr:rowOff>
    </xdr:from>
    <xdr:ext cx="599010" cy="259045"/>
    <xdr:sp macro="" textlink="">
      <xdr:nvSpPr>
        <xdr:cNvPr id="501" name="n_1aveValue【一般廃棄物処理施設】&#10;一人当たり有形固定資産（償却資産）額">
          <a:extLst>
            <a:ext uri="{FF2B5EF4-FFF2-40B4-BE49-F238E27FC236}">
              <a16:creationId xmlns:a16="http://schemas.microsoft.com/office/drawing/2014/main" id="{CE23EB30-1D31-41D7-9D3A-10DCD8475CF7}"/>
            </a:ext>
          </a:extLst>
        </xdr:cNvPr>
        <xdr:cNvSpPr txBox="1"/>
      </xdr:nvSpPr>
      <xdr:spPr>
        <a:xfrm>
          <a:off x="21011095" y="70525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41</xdr:row>
      <xdr:rowOff>8681</xdr:rowOff>
    </xdr:from>
    <xdr:ext cx="599010" cy="259045"/>
    <xdr:sp macro="" textlink="">
      <xdr:nvSpPr>
        <xdr:cNvPr id="502" name="n_2aveValue【一般廃棄物処理施設】&#10;一人当たり有形固定資産（償却資産）額">
          <a:extLst>
            <a:ext uri="{FF2B5EF4-FFF2-40B4-BE49-F238E27FC236}">
              <a16:creationId xmlns:a16="http://schemas.microsoft.com/office/drawing/2014/main" id="{00232846-35CB-4FBA-A5CC-2DFF38B20127}"/>
            </a:ext>
          </a:extLst>
        </xdr:cNvPr>
        <xdr:cNvSpPr txBox="1"/>
      </xdr:nvSpPr>
      <xdr:spPr>
        <a:xfrm>
          <a:off x="20134795" y="70381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51578</xdr:rowOff>
    </xdr:from>
    <xdr:ext cx="599010" cy="259045"/>
    <xdr:sp macro="" textlink="">
      <xdr:nvSpPr>
        <xdr:cNvPr id="503" name="n_3aveValue【一般廃棄物処理施設】&#10;一人当たり有形固定資産（償却資産）額">
          <a:extLst>
            <a:ext uri="{FF2B5EF4-FFF2-40B4-BE49-F238E27FC236}">
              <a16:creationId xmlns:a16="http://schemas.microsoft.com/office/drawing/2014/main" id="{77AB1CDD-586C-4158-9A3D-094999F1F796}"/>
            </a:ext>
          </a:extLst>
        </xdr:cNvPr>
        <xdr:cNvSpPr txBox="1"/>
      </xdr:nvSpPr>
      <xdr:spPr>
        <a:xfrm>
          <a:off x="19245795" y="6738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60654</xdr:rowOff>
    </xdr:from>
    <xdr:ext cx="599010" cy="259045"/>
    <xdr:sp macro="" textlink="">
      <xdr:nvSpPr>
        <xdr:cNvPr id="504" name="n_4aveValue【一般廃棄物処理施設】&#10;一人当たり有形固定資産（償却資産）額">
          <a:extLst>
            <a:ext uri="{FF2B5EF4-FFF2-40B4-BE49-F238E27FC236}">
              <a16:creationId xmlns:a16="http://schemas.microsoft.com/office/drawing/2014/main" id="{5A7AB58C-1840-4618-B758-E7C4A29F8F8A}"/>
            </a:ext>
          </a:extLst>
        </xdr:cNvPr>
        <xdr:cNvSpPr txBox="1"/>
      </xdr:nvSpPr>
      <xdr:spPr>
        <a:xfrm>
          <a:off x="18356795" y="67472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38</xdr:row>
      <xdr:rowOff>168542</xdr:rowOff>
    </xdr:from>
    <xdr:ext cx="599010" cy="259045"/>
    <xdr:sp macro="" textlink="">
      <xdr:nvSpPr>
        <xdr:cNvPr id="505" name="n_1mainValue【一般廃棄物処理施設】&#10;一人当たり有形固定資産（償却資産）額">
          <a:extLst>
            <a:ext uri="{FF2B5EF4-FFF2-40B4-BE49-F238E27FC236}">
              <a16:creationId xmlns:a16="http://schemas.microsoft.com/office/drawing/2014/main" id="{2B3BD28A-9550-461F-B614-B1950372E1C4}"/>
            </a:ext>
          </a:extLst>
        </xdr:cNvPr>
        <xdr:cNvSpPr txBox="1"/>
      </xdr:nvSpPr>
      <xdr:spPr>
        <a:xfrm>
          <a:off x="21011095" y="66836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168132</xdr:rowOff>
    </xdr:from>
    <xdr:ext cx="599010" cy="259045"/>
    <xdr:sp macro="" textlink="">
      <xdr:nvSpPr>
        <xdr:cNvPr id="506" name="n_2mainValue【一般廃棄物処理施設】&#10;一人当たり有形固定資産（償却資産）額">
          <a:extLst>
            <a:ext uri="{FF2B5EF4-FFF2-40B4-BE49-F238E27FC236}">
              <a16:creationId xmlns:a16="http://schemas.microsoft.com/office/drawing/2014/main" id="{4A535FC9-59B4-436A-8796-3DE3AEEE620C}"/>
            </a:ext>
          </a:extLst>
        </xdr:cNvPr>
        <xdr:cNvSpPr txBox="1"/>
      </xdr:nvSpPr>
      <xdr:spPr>
        <a:xfrm>
          <a:off x="20134795" y="6683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88891</xdr:rowOff>
    </xdr:from>
    <xdr:ext cx="534377" cy="259045"/>
    <xdr:sp macro="" textlink="">
      <xdr:nvSpPr>
        <xdr:cNvPr id="507" name="n_3mainValue【一般廃棄物処理施設】&#10;一人当たり有形固定資産（償却資産）額">
          <a:extLst>
            <a:ext uri="{FF2B5EF4-FFF2-40B4-BE49-F238E27FC236}">
              <a16:creationId xmlns:a16="http://schemas.microsoft.com/office/drawing/2014/main" id="{BBB8C560-4CAD-4BBD-8317-F545000B3961}"/>
            </a:ext>
          </a:extLst>
        </xdr:cNvPr>
        <xdr:cNvSpPr txBox="1"/>
      </xdr:nvSpPr>
      <xdr:spPr>
        <a:xfrm>
          <a:off x="19278111" y="7118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89577</xdr:rowOff>
    </xdr:from>
    <xdr:ext cx="534377" cy="259045"/>
    <xdr:sp macro="" textlink="">
      <xdr:nvSpPr>
        <xdr:cNvPr id="508" name="n_4mainValue【一般廃棄物処理施設】&#10;一人当たり有形固定資産（償却資産）額">
          <a:extLst>
            <a:ext uri="{FF2B5EF4-FFF2-40B4-BE49-F238E27FC236}">
              <a16:creationId xmlns:a16="http://schemas.microsoft.com/office/drawing/2014/main" id="{CD0A25DD-2B2A-4CED-A591-C3F7AAEAE646}"/>
            </a:ext>
          </a:extLst>
        </xdr:cNvPr>
        <xdr:cNvSpPr txBox="1"/>
      </xdr:nvSpPr>
      <xdr:spPr>
        <a:xfrm>
          <a:off x="18389111" y="7119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9" name="正方形/長方形 508">
          <a:extLst>
            <a:ext uri="{FF2B5EF4-FFF2-40B4-BE49-F238E27FC236}">
              <a16:creationId xmlns:a16="http://schemas.microsoft.com/office/drawing/2014/main" id="{63C18FEB-070C-403D-B8E5-6F399BED07F7}"/>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0" name="正方形/長方形 509">
          <a:extLst>
            <a:ext uri="{FF2B5EF4-FFF2-40B4-BE49-F238E27FC236}">
              <a16:creationId xmlns:a16="http://schemas.microsoft.com/office/drawing/2014/main" id="{0A1DE604-CB21-4001-98C0-0AC4EA352BAC}"/>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1" name="正方形/長方形 510">
          <a:extLst>
            <a:ext uri="{FF2B5EF4-FFF2-40B4-BE49-F238E27FC236}">
              <a16:creationId xmlns:a16="http://schemas.microsoft.com/office/drawing/2014/main" id="{F3C289BA-26D8-4E72-B182-80797E8F2DFF}"/>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2" name="正方形/長方形 511">
          <a:extLst>
            <a:ext uri="{FF2B5EF4-FFF2-40B4-BE49-F238E27FC236}">
              <a16:creationId xmlns:a16="http://schemas.microsoft.com/office/drawing/2014/main" id="{B92BE720-5997-4CFF-BB1E-817D758B24E6}"/>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3" name="正方形/長方形 512">
          <a:extLst>
            <a:ext uri="{FF2B5EF4-FFF2-40B4-BE49-F238E27FC236}">
              <a16:creationId xmlns:a16="http://schemas.microsoft.com/office/drawing/2014/main" id="{54CE9B5A-C4E1-49FE-B7EF-994C9A806ED6}"/>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4" name="正方形/長方形 513">
          <a:extLst>
            <a:ext uri="{FF2B5EF4-FFF2-40B4-BE49-F238E27FC236}">
              <a16:creationId xmlns:a16="http://schemas.microsoft.com/office/drawing/2014/main" id="{D4DB504C-13DA-441F-8F99-78ADA91C4D63}"/>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5" name="正方形/長方形 514">
          <a:extLst>
            <a:ext uri="{FF2B5EF4-FFF2-40B4-BE49-F238E27FC236}">
              <a16:creationId xmlns:a16="http://schemas.microsoft.com/office/drawing/2014/main" id="{AD42EB9B-823F-44D9-96A5-6D5BC26E8006}"/>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6" name="正方形/長方形 515">
          <a:extLst>
            <a:ext uri="{FF2B5EF4-FFF2-40B4-BE49-F238E27FC236}">
              <a16:creationId xmlns:a16="http://schemas.microsoft.com/office/drawing/2014/main" id="{0FC86C5A-70B3-4358-84FE-088B3EDCB284}"/>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7" name="テキスト ボックス 516">
          <a:extLst>
            <a:ext uri="{FF2B5EF4-FFF2-40B4-BE49-F238E27FC236}">
              <a16:creationId xmlns:a16="http://schemas.microsoft.com/office/drawing/2014/main" id="{9331BB84-1B10-4AC8-8C85-17763D3243EF}"/>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8" name="直線コネクタ 517">
          <a:extLst>
            <a:ext uri="{FF2B5EF4-FFF2-40B4-BE49-F238E27FC236}">
              <a16:creationId xmlns:a16="http://schemas.microsoft.com/office/drawing/2014/main" id="{CE5AB72D-FF03-450E-853F-258FBDD31D22}"/>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9" name="テキスト ボックス 518">
          <a:extLst>
            <a:ext uri="{FF2B5EF4-FFF2-40B4-BE49-F238E27FC236}">
              <a16:creationId xmlns:a16="http://schemas.microsoft.com/office/drawing/2014/main" id="{23BFBF0C-6BD5-460B-AAE4-907AB3B0B33A}"/>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0" name="直線コネクタ 519">
          <a:extLst>
            <a:ext uri="{FF2B5EF4-FFF2-40B4-BE49-F238E27FC236}">
              <a16:creationId xmlns:a16="http://schemas.microsoft.com/office/drawing/2014/main" id="{D8146047-B006-4057-B40C-3F45984D905F}"/>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21" name="テキスト ボックス 520">
          <a:extLst>
            <a:ext uri="{FF2B5EF4-FFF2-40B4-BE49-F238E27FC236}">
              <a16:creationId xmlns:a16="http://schemas.microsoft.com/office/drawing/2014/main" id="{218F7FFA-1952-4480-9EC4-4A5E4EA50796}"/>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2" name="直線コネクタ 521">
          <a:extLst>
            <a:ext uri="{FF2B5EF4-FFF2-40B4-BE49-F238E27FC236}">
              <a16:creationId xmlns:a16="http://schemas.microsoft.com/office/drawing/2014/main" id="{10412F4B-6BD6-4142-8AAC-413AB375A3B9}"/>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3" name="テキスト ボックス 522">
          <a:extLst>
            <a:ext uri="{FF2B5EF4-FFF2-40B4-BE49-F238E27FC236}">
              <a16:creationId xmlns:a16="http://schemas.microsoft.com/office/drawing/2014/main" id="{3D5468E9-DA27-4A6D-B9F4-669DFEEE670D}"/>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4" name="直線コネクタ 523">
          <a:extLst>
            <a:ext uri="{FF2B5EF4-FFF2-40B4-BE49-F238E27FC236}">
              <a16:creationId xmlns:a16="http://schemas.microsoft.com/office/drawing/2014/main" id="{076ADCF5-F97F-4726-B8F9-B568D96EFC89}"/>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5" name="テキスト ボックス 524">
          <a:extLst>
            <a:ext uri="{FF2B5EF4-FFF2-40B4-BE49-F238E27FC236}">
              <a16:creationId xmlns:a16="http://schemas.microsoft.com/office/drawing/2014/main" id="{B04D0B31-AF12-4A56-B9CF-715B81D9EA57}"/>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6" name="直線コネクタ 525">
          <a:extLst>
            <a:ext uri="{FF2B5EF4-FFF2-40B4-BE49-F238E27FC236}">
              <a16:creationId xmlns:a16="http://schemas.microsoft.com/office/drawing/2014/main" id="{40EE7805-09B3-4D51-ABC8-2E76D5926B45}"/>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7" name="テキスト ボックス 526">
          <a:extLst>
            <a:ext uri="{FF2B5EF4-FFF2-40B4-BE49-F238E27FC236}">
              <a16:creationId xmlns:a16="http://schemas.microsoft.com/office/drawing/2014/main" id="{7FBAB2B2-63CE-4CD3-8495-B4E2C4D41345}"/>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8" name="直線コネクタ 527">
          <a:extLst>
            <a:ext uri="{FF2B5EF4-FFF2-40B4-BE49-F238E27FC236}">
              <a16:creationId xmlns:a16="http://schemas.microsoft.com/office/drawing/2014/main" id="{CEE93966-8C11-4126-9D40-589320863976}"/>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9" name="テキスト ボックス 528">
          <a:extLst>
            <a:ext uri="{FF2B5EF4-FFF2-40B4-BE49-F238E27FC236}">
              <a16:creationId xmlns:a16="http://schemas.microsoft.com/office/drawing/2014/main" id="{54351714-519B-4D72-A1EA-865BDC26B5AF}"/>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0" name="直線コネクタ 529">
          <a:extLst>
            <a:ext uri="{FF2B5EF4-FFF2-40B4-BE49-F238E27FC236}">
              <a16:creationId xmlns:a16="http://schemas.microsoft.com/office/drawing/2014/main" id="{3675500C-FAFD-4C94-864E-E1C621F89BBE}"/>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31" name="テキスト ボックス 530">
          <a:extLst>
            <a:ext uri="{FF2B5EF4-FFF2-40B4-BE49-F238E27FC236}">
              <a16:creationId xmlns:a16="http://schemas.microsoft.com/office/drawing/2014/main" id="{173FBA43-F37D-448F-A373-66A14666831A}"/>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2" name="直線コネクタ 531">
          <a:extLst>
            <a:ext uri="{FF2B5EF4-FFF2-40B4-BE49-F238E27FC236}">
              <a16:creationId xmlns:a16="http://schemas.microsoft.com/office/drawing/2014/main" id="{2BB01BF6-8728-4E0A-AD40-50F38D91FC0D}"/>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3" name="【保健センター・保健所】&#10;有形固定資産減価償却率グラフ枠">
          <a:extLst>
            <a:ext uri="{FF2B5EF4-FFF2-40B4-BE49-F238E27FC236}">
              <a16:creationId xmlns:a16="http://schemas.microsoft.com/office/drawing/2014/main" id="{24D8ADFE-B04A-4C9F-9722-92D228B8BAC3}"/>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32657</xdr:rowOff>
    </xdr:from>
    <xdr:to>
      <xdr:col>85</xdr:col>
      <xdr:colOff>126364</xdr:colOff>
      <xdr:row>64</xdr:row>
      <xdr:rowOff>130628</xdr:rowOff>
    </xdr:to>
    <xdr:cxnSp macro="">
      <xdr:nvCxnSpPr>
        <xdr:cNvPr id="534" name="直線コネクタ 533">
          <a:extLst>
            <a:ext uri="{FF2B5EF4-FFF2-40B4-BE49-F238E27FC236}">
              <a16:creationId xmlns:a16="http://schemas.microsoft.com/office/drawing/2014/main" id="{2376E395-EC9E-4E6A-92B0-F219DC130980}"/>
            </a:ext>
          </a:extLst>
        </xdr:cNvPr>
        <xdr:cNvCxnSpPr/>
      </xdr:nvCxnSpPr>
      <xdr:spPr>
        <a:xfrm flipV="1">
          <a:off x="16318864" y="9633857"/>
          <a:ext cx="0" cy="1469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535" name="【保健センター・保健所】&#10;有形固定資産減価償却率最小値テキスト">
          <a:extLst>
            <a:ext uri="{FF2B5EF4-FFF2-40B4-BE49-F238E27FC236}">
              <a16:creationId xmlns:a16="http://schemas.microsoft.com/office/drawing/2014/main" id="{F9F05BC8-2E6D-45AD-8A47-85F409C1E7F8}"/>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536" name="直線コネクタ 535">
          <a:extLst>
            <a:ext uri="{FF2B5EF4-FFF2-40B4-BE49-F238E27FC236}">
              <a16:creationId xmlns:a16="http://schemas.microsoft.com/office/drawing/2014/main" id="{AE769DFD-F8DA-4164-A28B-D7377A00A6A0}"/>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150784</xdr:rowOff>
    </xdr:from>
    <xdr:ext cx="405111" cy="259045"/>
    <xdr:sp macro="" textlink="">
      <xdr:nvSpPr>
        <xdr:cNvPr id="537" name="【保健センター・保健所】&#10;有形固定資産減価償却率最大値テキスト">
          <a:extLst>
            <a:ext uri="{FF2B5EF4-FFF2-40B4-BE49-F238E27FC236}">
              <a16:creationId xmlns:a16="http://schemas.microsoft.com/office/drawing/2014/main" id="{E790B67E-A222-4920-A111-617B2A3FAC85}"/>
            </a:ext>
          </a:extLst>
        </xdr:cNvPr>
        <xdr:cNvSpPr txBox="1"/>
      </xdr:nvSpPr>
      <xdr:spPr>
        <a:xfrm>
          <a:off x="16357600" y="9409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32657</xdr:rowOff>
    </xdr:from>
    <xdr:to>
      <xdr:col>86</xdr:col>
      <xdr:colOff>25400</xdr:colOff>
      <xdr:row>56</xdr:row>
      <xdr:rowOff>32657</xdr:rowOff>
    </xdr:to>
    <xdr:cxnSp macro="">
      <xdr:nvCxnSpPr>
        <xdr:cNvPr id="538" name="直線コネクタ 537">
          <a:extLst>
            <a:ext uri="{FF2B5EF4-FFF2-40B4-BE49-F238E27FC236}">
              <a16:creationId xmlns:a16="http://schemas.microsoft.com/office/drawing/2014/main" id="{C14A3F28-81CE-4357-814C-7CB541D2919B}"/>
            </a:ext>
          </a:extLst>
        </xdr:cNvPr>
        <xdr:cNvCxnSpPr/>
      </xdr:nvCxnSpPr>
      <xdr:spPr>
        <a:xfrm>
          <a:off x="16230600" y="9633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78212</xdr:rowOff>
    </xdr:from>
    <xdr:ext cx="405111" cy="259045"/>
    <xdr:sp macro="" textlink="">
      <xdr:nvSpPr>
        <xdr:cNvPr id="539" name="【保健センター・保健所】&#10;有形固定資産減価償却率平均値テキスト">
          <a:extLst>
            <a:ext uri="{FF2B5EF4-FFF2-40B4-BE49-F238E27FC236}">
              <a16:creationId xmlns:a16="http://schemas.microsoft.com/office/drawing/2014/main" id="{B042AA04-93FA-403B-8EAE-450610EB936C}"/>
            </a:ext>
          </a:extLst>
        </xdr:cNvPr>
        <xdr:cNvSpPr txBox="1"/>
      </xdr:nvSpPr>
      <xdr:spPr>
        <a:xfrm>
          <a:off x="16357600" y="101937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55335</xdr:rowOff>
    </xdr:from>
    <xdr:to>
      <xdr:col>85</xdr:col>
      <xdr:colOff>177800</xdr:colOff>
      <xdr:row>60</xdr:row>
      <xdr:rowOff>156935</xdr:rowOff>
    </xdr:to>
    <xdr:sp macro="" textlink="">
      <xdr:nvSpPr>
        <xdr:cNvPr id="540" name="フローチャート: 判断 539">
          <a:extLst>
            <a:ext uri="{FF2B5EF4-FFF2-40B4-BE49-F238E27FC236}">
              <a16:creationId xmlns:a16="http://schemas.microsoft.com/office/drawing/2014/main" id="{26DAC7CE-FD51-4D10-AFD8-ECE9D1414318}"/>
            </a:ext>
          </a:extLst>
        </xdr:cNvPr>
        <xdr:cNvSpPr/>
      </xdr:nvSpPr>
      <xdr:spPr>
        <a:xfrm>
          <a:off x="16268700" y="10342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29210</xdr:rowOff>
    </xdr:from>
    <xdr:to>
      <xdr:col>81</xdr:col>
      <xdr:colOff>101600</xdr:colOff>
      <xdr:row>60</xdr:row>
      <xdr:rowOff>130810</xdr:rowOff>
    </xdr:to>
    <xdr:sp macro="" textlink="">
      <xdr:nvSpPr>
        <xdr:cNvPr id="541" name="フローチャート: 判断 540">
          <a:extLst>
            <a:ext uri="{FF2B5EF4-FFF2-40B4-BE49-F238E27FC236}">
              <a16:creationId xmlns:a16="http://schemas.microsoft.com/office/drawing/2014/main" id="{43773F11-0B09-4C4A-969C-AA537A094A3E}"/>
            </a:ext>
          </a:extLst>
        </xdr:cNvPr>
        <xdr:cNvSpPr/>
      </xdr:nvSpPr>
      <xdr:spPr>
        <a:xfrm>
          <a:off x="15430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153307</xdr:rowOff>
    </xdr:from>
    <xdr:to>
      <xdr:col>76</xdr:col>
      <xdr:colOff>165100</xdr:colOff>
      <xdr:row>60</xdr:row>
      <xdr:rowOff>83457</xdr:rowOff>
    </xdr:to>
    <xdr:sp macro="" textlink="">
      <xdr:nvSpPr>
        <xdr:cNvPr id="542" name="フローチャート: 判断 541">
          <a:extLst>
            <a:ext uri="{FF2B5EF4-FFF2-40B4-BE49-F238E27FC236}">
              <a16:creationId xmlns:a16="http://schemas.microsoft.com/office/drawing/2014/main" id="{CBD334DF-A652-49E4-B7C4-48EC53D130B7}"/>
            </a:ext>
          </a:extLst>
        </xdr:cNvPr>
        <xdr:cNvSpPr/>
      </xdr:nvSpPr>
      <xdr:spPr>
        <a:xfrm>
          <a:off x="14541500" y="1026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128815</xdr:rowOff>
    </xdr:from>
    <xdr:to>
      <xdr:col>72</xdr:col>
      <xdr:colOff>38100</xdr:colOff>
      <xdr:row>60</xdr:row>
      <xdr:rowOff>58965</xdr:rowOff>
    </xdr:to>
    <xdr:sp macro="" textlink="">
      <xdr:nvSpPr>
        <xdr:cNvPr id="543" name="フローチャート: 判断 542">
          <a:extLst>
            <a:ext uri="{FF2B5EF4-FFF2-40B4-BE49-F238E27FC236}">
              <a16:creationId xmlns:a16="http://schemas.microsoft.com/office/drawing/2014/main" id="{ADDC2D89-D55C-4BBA-8CD2-7ABCDD53616D}"/>
            </a:ext>
          </a:extLst>
        </xdr:cNvPr>
        <xdr:cNvSpPr/>
      </xdr:nvSpPr>
      <xdr:spPr>
        <a:xfrm>
          <a:off x="13652500" y="10244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132080</xdr:rowOff>
    </xdr:from>
    <xdr:to>
      <xdr:col>67</xdr:col>
      <xdr:colOff>101600</xdr:colOff>
      <xdr:row>60</xdr:row>
      <xdr:rowOff>62230</xdr:rowOff>
    </xdr:to>
    <xdr:sp macro="" textlink="">
      <xdr:nvSpPr>
        <xdr:cNvPr id="544" name="フローチャート: 判断 543">
          <a:extLst>
            <a:ext uri="{FF2B5EF4-FFF2-40B4-BE49-F238E27FC236}">
              <a16:creationId xmlns:a16="http://schemas.microsoft.com/office/drawing/2014/main" id="{310C7618-814F-4E4D-9EA9-BE7B926419E9}"/>
            </a:ext>
          </a:extLst>
        </xdr:cNvPr>
        <xdr:cNvSpPr/>
      </xdr:nvSpPr>
      <xdr:spPr>
        <a:xfrm>
          <a:off x="12763500" y="1024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A2E2CBE4-6242-410C-998C-550961E5B9EA}"/>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0977FE57-953A-4098-9089-DDFCFAC10A1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15352797-BDF3-4AE5-8844-B6232E71123D}"/>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5A6090CD-DEA6-44FA-8808-AB0DA5191A8B}"/>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05C06737-186F-4A19-8273-B6D08F76616C}"/>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63500</xdr:rowOff>
    </xdr:from>
    <xdr:to>
      <xdr:col>85</xdr:col>
      <xdr:colOff>177800</xdr:colOff>
      <xdr:row>61</xdr:row>
      <xdr:rowOff>165100</xdr:rowOff>
    </xdr:to>
    <xdr:sp macro="" textlink="">
      <xdr:nvSpPr>
        <xdr:cNvPr id="550" name="楕円 549">
          <a:extLst>
            <a:ext uri="{FF2B5EF4-FFF2-40B4-BE49-F238E27FC236}">
              <a16:creationId xmlns:a16="http://schemas.microsoft.com/office/drawing/2014/main" id="{76F46770-3BCC-42B4-ADA4-3C440BE7787F}"/>
            </a:ext>
          </a:extLst>
        </xdr:cNvPr>
        <xdr:cNvSpPr/>
      </xdr:nvSpPr>
      <xdr:spPr>
        <a:xfrm>
          <a:off x="16268700" y="1052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41927</xdr:rowOff>
    </xdr:from>
    <xdr:ext cx="405111" cy="259045"/>
    <xdr:sp macro="" textlink="">
      <xdr:nvSpPr>
        <xdr:cNvPr id="551" name="【保健センター・保健所】&#10;有形固定資産減価償却率該当値テキスト">
          <a:extLst>
            <a:ext uri="{FF2B5EF4-FFF2-40B4-BE49-F238E27FC236}">
              <a16:creationId xmlns:a16="http://schemas.microsoft.com/office/drawing/2014/main" id="{725B1DAA-3900-4205-8CFA-4C39914C971C}"/>
            </a:ext>
          </a:extLst>
        </xdr:cNvPr>
        <xdr:cNvSpPr txBox="1"/>
      </xdr:nvSpPr>
      <xdr:spPr>
        <a:xfrm>
          <a:off x="16357600" y="1050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29210</xdr:rowOff>
    </xdr:from>
    <xdr:to>
      <xdr:col>81</xdr:col>
      <xdr:colOff>101600</xdr:colOff>
      <xdr:row>61</xdr:row>
      <xdr:rowOff>130810</xdr:rowOff>
    </xdr:to>
    <xdr:sp macro="" textlink="">
      <xdr:nvSpPr>
        <xdr:cNvPr id="552" name="楕円 551">
          <a:extLst>
            <a:ext uri="{FF2B5EF4-FFF2-40B4-BE49-F238E27FC236}">
              <a16:creationId xmlns:a16="http://schemas.microsoft.com/office/drawing/2014/main" id="{DB4E3A36-3436-4ED8-9BE5-A97E79EABECD}"/>
            </a:ext>
          </a:extLst>
        </xdr:cNvPr>
        <xdr:cNvSpPr/>
      </xdr:nvSpPr>
      <xdr:spPr>
        <a:xfrm>
          <a:off x="15430500" y="1048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80010</xdr:rowOff>
    </xdr:from>
    <xdr:to>
      <xdr:col>85</xdr:col>
      <xdr:colOff>127000</xdr:colOff>
      <xdr:row>61</xdr:row>
      <xdr:rowOff>114300</xdr:rowOff>
    </xdr:to>
    <xdr:cxnSp macro="">
      <xdr:nvCxnSpPr>
        <xdr:cNvPr id="553" name="直線コネクタ 552">
          <a:extLst>
            <a:ext uri="{FF2B5EF4-FFF2-40B4-BE49-F238E27FC236}">
              <a16:creationId xmlns:a16="http://schemas.microsoft.com/office/drawing/2014/main" id="{750C2A4E-9E8E-401F-8B92-633CE883B177}"/>
            </a:ext>
          </a:extLst>
        </xdr:cNvPr>
        <xdr:cNvCxnSpPr/>
      </xdr:nvCxnSpPr>
      <xdr:spPr>
        <a:xfrm>
          <a:off x="15481300" y="1053846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168003</xdr:rowOff>
    </xdr:from>
    <xdr:to>
      <xdr:col>76</xdr:col>
      <xdr:colOff>165100</xdr:colOff>
      <xdr:row>61</xdr:row>
      <xdr:rowOff>98153</xdr:rowOff>
    </xdr:to>
    <xdr:sp macro="" textlink="">
      <xdr:nvSpPr>
        <xdr:cNvPr id="554" name="楕円 553">
          <a:extLst>
            <a:ext uri="{FF2B5EF4-FFF2-40B4-BE49-F238E27FC236}">
              <a16:creationId xmlns:a16="http://schemas.microsoft.com/office/drawing/2014/main" id="{20D5676C-74B2-47E2-8C39-FB9CEF0F1A56}"/>
            </a:ext>
          </a:extLst>
        </xdr:cNvPr>
        <xdr:cNvSpPr/>
      </xdr:nvSpPr>
      <xdr:spPr>
        <a:xfrm>
          <a:off x="14541500" y="10455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47353</xdr:rowOff>
    </xdr:from>
    <xdr:to>
      <xdr:col>81</xdr:col>
      <xdr:colOff>50800</xdr:colOff>
      <xdr:row>61</xdr:row>
      <xdr:rowOff>80010</xdr:rowOff>
    </xdr:to>
    <xdr:cxnSp macro="">
      <xdr:nvCxnSpPr>
        <xdr:cNvPr id="555" name="直線コネクタ 554">
          <a:extLst>
            <a:ext uri="{FF2B5EF4-FFF2-40B4-BE49-F238E27FC236}">
              <a16:creationId xmlns:a16="http://schemas.microsoft.com/office/drawing/2014/main" id="{308F16E2-CB12-4401-82D8-DBEDCF35D803}"/>
            </a:ext>
          </a:extLst>
        </xdr:cNvPr>
        <xdr:cNvCxnSpPr/>
      </xdr:nvCxnSpPr>
      <xdr:spPr>
        <a:xfrm>
          <a:off x="14592300" y="1050580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133713</xdr:rowOff>
    </xdr:from>
    <xdr:to>
      <xdr:col>72</xdr:col>
      <xdr:colOff>38100</xdr:colOff>
      <xdr:row>61</xdr:row>
      <xdr:rowOff>63863</xdr:rowOff>
    </xdr:to>
    <xdr:sp macro="" textlink="">
      <xdr:nvSpPr>
        <xdr:cNvPr id="556" name="楕円 555">
          <a:extLst>
            <a:ext uri="{FF2B5EF4-FFF2-40B4-BE49-F238E27FC236}">
              <a16:creationId xmlns:a16="http://schemas.microsoft.com/office/drawing/2014/main" id="{178C4926-24E5-4F0F-9ED0-3104FA191CEA}"/>
            </a:ext>
          </a:extLst>
        </xdr:cNvPr>
        <xdr:cNvSpPr/>
      </xdr:nvSpPr>
      <xdr:spPr>
        <a:xfrm>
          <a:off x="13652500" y="1042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13063</xdr:rowOff>
    </xdr:from>
    <xdr:to>
      <xdr:col>76</xdr:col>
      <xdr:colOff>114300</xdr:colOff>
      <xdr:row>61</xdr:row>
      <xdr:rowOff>47353</xdr:rowOff>
    </xdr:to>
    <xdr:cxnSp macro="">
      <xdr:nvCxnSpPr>
        <xdr:cNvPr id="557" name="直線コネクタ 556">
          <a:extLst>
            <a:ext uri="{FF2B5EF4-FFF2-40B4-BE49-F238E27FC236}">
              <a16:creationId xmlns:a16="http://schemas.microsoft.com/office/drawing/2014/main" id="{C983828A-984E-4C68-AF73-F8AC2BC65458}"/>
            </a:ext>
          </a:extLst>
        </xdr:cNvPr>
        <xdr:cNvCxnSpPr/>
      </xdr:nvCxnSpPr>
      <xdr:spPr>
        <a:xfrm>
          <a:off x="13703300" y="10471513"/>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99423</xdr:rowOff>
    </xdr:from>
    <xdr:to>
      <xdr:col>67</xdr:col>
      <xdr:colOff>101600</xdr:colOff>
      <xdr:row>61</xdr:row>
      <xdr:rowOff>29573</xdr:rowOff>
    </xdr:to>
    <xdr:sp macro="" textlink="">
      <xdr:nvSpPr>
        <xdr:cNvPr id="558" name="楕円 557">
          <a:extLst>
            <a:ext uri="{FF2B5EF4-FFF2-40B4-BE49-F238E27FC236}">
              <a16:creationId xmlns:a16="http://schemas.microsoft.com/office/drawing/2014/main" id="{6714E394-3531-4FFB-8AB8-C7BB6CDD783A}"/>
            </a:ext>
          </a:extLst>
        </xdr:cNvPr>
        <xdr:cNvSpPr/>
      </xdr:nvSpPr>
      <xdr:spPr>
        <a:xfrm>
          <a:off x="12763500" y="10386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150223</xdr:rowOff>
    </xdr:from>
    <xdr:to>
      <xdr:col>71</xdr:col>
      <xdr:colOff>177800</xdr:colOff>
      <xdr:row>61</xdr:row>
      <xdr:rowOff>13063</xdr:rowOff>
    </xdr:to>
    <xdr:cxnSp macro="">
      <xdr:nvCxnSpPr>
        <xdr:cNvPr id="559" name="直線コネクタ 558">
          <a:extLst>
            <a:ext uri="{FF2B5EF4-FFF2-40B4-BE49-F238E27FC236}">
              <a16:creationId xmlns:a16="http://schemas.microsoft.com/office/drawing/2014/main" id="{94C978C8-8247-4ECC-AE07-D202BF860A42}"/>
            </a:ext>
          </a:extLst>
        </xdr:cNvPr>
        <xdr:cNvCxnSpPr/>
      </xdr:nvCxnSpPr>
      <xdr:spPr>
        <a:xfrm>
          <a:off x="12814300" y="10437223"/>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147337</xdr:rowOff>
    </xdr:from>
    <xdr:ext cx="405111" cy="259045"/>
    <xdr:sp macro="" textlink="">
      <xdr:nvSpPr>
        <xdr:cNvPr id="560" name="n_1aveValue【保健センター・保健所】&#10;有形固定資産減価償却率">
          <a:extLst>
            <a:ext uri="{FF2B5EF4-FFF2-40B4-BE49-F238E27FC236}">
              <a16:creationId xmlns:a16="http://schemas.microsoft.com/office/drawing/2014/main" id="{F00D50EC-ABEC-446C-A38B-5558D3DCCBC4}"/>
            </a:ext>
          </a:extLst>
        </xdr:cNvPr>
        <xdr:cNvSpPr txBox="1"/>
      </xdr:nvSpPr>
      <xdr:spPr>
        <a:xfrm>
          <a:off x="15266044" y="1009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99984</xdr:rowOff>
    </xdr:from>
    <xdr:ext cx="405111" cy="259045"/>
    <xdr:sp macro="" textlink="">
      <xdr:nvSpPr>
        <xdr:cNvPr id="561" name="n_2aveValue【保健センター・保健所】&#10;有形固定資産減価償却率">
          <a:extLst>
            <a:ext uri="{FF2B5EF4-FFF2-40B4-BE49-F238E27FC236}">
              <a16:creationId xmlns:a16="http://schemas.microsoft.com/office/drawing/2014/main" id="{B1994E2C-42E9-4390-B4BB-671418892653}"/>
            </a:ext>
          </a:extLst>
        </xdr:cNvPr>
        <xdr:cNvSpPr txBox="1"/>
      </xdr:nvSpPr>
      <xdr:spPr>
        <a:xfrm>
          <a:off x="14389744" y="10044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75492</xdr:rowOff>
    </xdr:from>
    <xdr:ext cx="405111" cy="259045"/>
    <xdr:sp macro="" textlink="">
      <xdr:nvSpPr>
        <xdr:cNvPr id="562" name="n_3aveValue【保健センター・保健所】&#10;有形固定資産減価償却率">
          <a:extLst>
            <a:ext uri="{FF2B5EF4-FFF2-40B4-BE49-F238E27FC236}">
              <a16:creationId xmlns:a16="http://schemas.microsoft.com/office/drawing/2014/main" id="{CBA19A8E-5DFC-4697-9642-FD5D77AB8083}"/>
            </a:ext>
          </a:extLst>
        </xdr:cNvPr>
        <xdr:cNvSpPr txBox="1"/>
      </xdr:nvSpPr>
      <xdr:spPr>
        <a:xfrm>
          <a:off x="13500744" y="10019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78757</xdr:rowOff>
    </xdr:from>
    <xdr:ext cx="405111" cy="259045"/>
    <xdr:sp macro="" textlink="">
      <xdr:nvSpPr>
        <xdr:cNvPr id="563" name="n_4aveValue【保健センター・保健所】&#10;有形固定資産減価償却率">
          <a:extLst>
            <a:ext uri="{FF2B5EF4-FFF2-40B4-BE49-F238E27FC236}">
              <a16:creationId xmlns:a16="http://schemas.microsoft.com/office/drawing/2014/main" id="{EC79AC84-E6E7-40CD-9754-F817FD7FFD4C}"/>
            </a:ext>
          </a:extLst>
        </xdr:cNvPr>
        <xdr:cNvSpPr txBox="1"/>
      </xdr:nvSpPr>
      <xdr:spPr>
        <a:xfrm>
          <a:off x="12611744" y="1002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121937</xdr:rowOff>
    </xdr:from>
    <xdr:ext cx="405111" cy="259045"/>
    <xdr:sp macro="" textlink="">
      <xdr:nvSpPr>
        <xdr:cNvPr id="564" name="n_1mainValue【保健センター・保健所】&#10;有形固定資産減価償却率">
          <a:extLst>
            <a:ext uri="{FF2B5EF4-FFF2-40B4-BE49-F238E27FC236}">
              <a16:creationId xmlns:a16="http://schemas.microsoft.com/office/drawing/2014/main" id="{0F7CAF62-527A-453A-840E-E43F79E2F153}"/>
            </a:ext>
          </a:extLst>
        </xdr:cNvPr>
        <xdr:cNvSpPr txBox="1"/>
      </xdr:nvSpPr>
      <xdr:spPr>
        <a:xfrm>
          <a:off x="15266044" y="10580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89280</xdr:rowOff>
    </xdr:from>
    <xdr:ext cx="405111" cy="259045"/>
    <xdr:sp macro="" textlink="">
      <xdr:nvSpPr>
        <xdr:cNvPr id="565" name="n_2mainValue【保健センター・保健所】&#10;有形固定資産減価償却率">
          <a:extLst>
            <a:ext uri="{FF2B5EF4-FFF2-40B4-BE49-F238E27FC236}">
              <a16:creationId xmlns:a16="http://schemas.microsoft.com/office/drawing/2014/main" id="{143DD574-5F74-432B-8F8E-6323515642DE}"/>
            </a:ext>
          </a:extLst>
        </xdr:cNvPr>
        <xdr:cNvSpPr txBox="1"/>
      </xdr:nvSpPr>
      <xdr:spPr>
        <a:xfrm>
          <a:off x="14389744" y="10547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54990</xdr:rowOff>
    </xdr:from>
    <xdr:ext cx="405111" cy="259045"/>
    <xdr:sp macro="" textlink="">
      <xdr:nvSpPr>
        <xdr:cNvPr id="566" name="n_3mainValue【保健センター・保健所】&#10;有形固定資産減価償却率">
          <a:extLst>
            <a:ext uri="{FF2B5EF4-FFF2-40B4-BE49-F238E27FC236}">
              <a16:creationId xmlns:a16="http://schemas.microsoft.com/office/drawing/2014/main" id="{D6DAEB6C-1B9B-4A82-9C04-09556EDCDEA8}"/>
            </a:ext>
          </a:extLst>
        </xdr:cNvPr>
        <xdr:cNvSpPr txBox="1"/>
      </xdr:nvSpPr>
      <xdr:spPr>
        <a:xfrm>
          <a:off x="13500744" y="10513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20700</xdr:rowOff>
    </xdr:from>
    <xdr:ext cx="405111" cy="259045"/>
    <xdr:sp macro="" textlink="">
      <xdr:nvSpPr>
        <xdr:cNvPr id="567" name="n_4mainValue【保健センター・保健所】&#10;有形固定資産減価償却率">
          <a:extLst>
            <a:ext uri="{FF2B5EF4-FFF2-40B4-BE49-F238E27FC236}">
              <a16:creationId xmlns:a16="http://schemas.microsoft.com/office/drawing/2014/main" id="{D22D81D8-FE62-4714-A76F-301CC4FB2369}"/>
            </a:ext>
          </a:extLst>
        </xdr:cNvPr>
        <xdr:cNvSpPr txBox="1"/>
      </xdr:nvSpPr>
      <xdr:spPr>
        <a:xfrm>
          <a:off x="12611744" y="10479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8" name="正方形/長方形 567">
          <a:extLst>
            <a:ext uri="{FF2B5EF4-FFF2-40B4-BE49-F238E27FC236}">
              <a16:creationId xmlns:a16="http://schemas.microsoft.com/office/drawing/2014/main" id="{DB7282C5-A486-4621-B78F-1C7E912BC882}"/>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9" name="正方形/長方形 568">
          <a:extLst>
            <a:ext uri="{FF2B5EF4-FFF2-40B4-BE49-F238E27FC236}">
              <a16:creationId xmlns:a16="http://schemas.microsoft.com/office/drawing/2014/main" id="{3DD56C83-EC3A-4125-A836-AC5380DF24CE}"/>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0" name="正方形/長方形 569">
          <a:extLst>
            <a:ext uri="{FF2B5EF4-FFF2-40B4-BE49-F238E27FC236}">
              <a16:creationId xmlns:a16="http://schemas.microsoft.com/office/drawing/2014/main" id="{E4EA699E-7A92-4F78-8BCA-908F579BCEF9}"/>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1" name="正方形/長方形 570">
          <a:extLst>
            <a:ext uri="{FF2B5EF4-FFF2-40B4-BE49-F238E27FC236}">
              <a16:creationId xmlns:a16="http://schemas.microsoft.com/office/drawing/2014/main" id="{E3712BAB-AA30-47AD-B21A-CA1558204914}"/>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2" name="正方形/長方形 571">
          <a:extLst>
            <a:ext uri="{FF2B5EF4-FFF2-40B4-BE49-F238E27FC236}">
              <a16:creationId xmlns:a16="http://schemas.microsoft.com/office/drawing/2014/main" id="{03728820-C2C7-4D60-947B-449CB1B0B30E}"/>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3" name="正方形/長方形 572">
          <a:extLst>
            <a:ext uri="{FF2B5EF4-FFF2-40B4-BE49-F238E27FC236}">
              <a16:creationId xmlns:a16="http://schemas.microsoft.com/office/drawing/2014/main" id="{A4923D80-1C12-4A3F-A11F-F3F4017F9005}"/>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4" name="正方形/長方形 573">
          <a:extLst>
            <a:ext uri="{FF2B5EF4-FFF2-40B4-BE49-F238E27FC236}">
              <a16:creationId xmlns:a16="http://schemas.microsoft.com/office/drawing/2014/main" id="{D320ED83-8263-4169-A00C-83B2E797D83E}"/>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5" name="正方形/長方形 574">
          <a:extLst>
            <a:ext uri="{FF2B5EF4-FFF2-40B4-BE49-F238E27FC236}">
              <a16:creationId xmlns:a16="http://schemas.microsoft.com/office/drawing/2014/main" id="{C73B7CE2-EED0-4E2C-AD78-CBF2D1EA9FC2}"/>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6" name="テキスト ボックス 575">
          <a:extLst>
            <a:ext uri="{FF2B5EF4-FFF2-40B4-BE49-F238E27FC236}">
              <a16:creationId xmlns:a16="http://schemas.microsoft.com/office/drawing/2014/main" id="{CE3C08C7-1477-4DB6-8B91-CBA15C82A562}"/>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7" name="直線コネクタ 576">
          <a:extLst>
            <a:ext uri="{FF2B5EF4-FFF2-40B4-BE49-F238E27FC236}">
              <a16:creationId xmlns:a16="http://schemas.microsoft.com/office/drawing/2014/main" id="{751FB2D5-913C-446A-90BC-DADE9312C95B}"/>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78" name="直線コネクタ 577">
          <a:extLst>
            <a:ext uri="{FF2B5EF4-FFF2-40B4-BE49-F238E27FC236}">
              <a16:creationId xmlns:a16="http://schemas.microsoft.com/office/drawing/2014/main" id="{CE0491DC-8FBD-448D-990B-C8E85315AA08}"/>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9" name="テキスト ボックス 578">
          <a:extLst>
            <a:ext uri="{FF2B5EF4-FFF2-40B4-BE49-F238E27FC236}">
              <a16:creationId xmlns:a16="http://schemas.microsoft.com/office/drawing/2014/main" id="{8FDE5C1E-B8DA-423A-A527-CBB2189E604F}"/>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0" name="直線コネクタ 579">
          <a:extLst>
            <a:ext uri="{FF2B5EF4-FFF2-40B4-BE49-F238E27FC236}">
              <a16:creationId xmlns:a16="http://schemas.microsoft.com/office/drawing/2014/main" id="{BE7730DF-76E0-4EEC-9005-6825034A93F8}"/>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1" name="テキスト ボックス 580">
          <a:extLst>
            <a:ext uri="{FF2B5EF4-FFF2-40B4-BE49-F238E27FC236}">
              <a16:creationId xmlns:a16="http://schemas.microsoft.com/office/drawing/2014/main" id="{7FF76FC5-835B-4BE4-9F36-14E238655A0C}"/>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2" name="直線コネクタ 581">
          <a:extLst>
            <a:ext uri="{FF2B5EF4-FFF2-40B4-BE49-F238E27FC236}">
              <a16:creationId xmlns:a16="http://schemas.microsoft.com/office/drawing/2014/main" id="{645B44C7-1DF1-46D0-965B-AEF69E5A4D8A}"/>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3" name="テキスト ボックス 582">
          <a:extLst>
            <a:ext uri="{FF2B5EF4-FFF2-40B4-BE49-F238E27FC236}">
              <a16:creationId xmlns:a16="http://schemas.microsoft.com/office/drawing/2014/main" id="{A8EFB2E0-547A-4E7B-A44F-75EA45A31C26}"/>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4" name="直線コネクタ 583">
          <a:extLst>
            <a:ext uri="{FF2B5EF4-FFF2-40B4-BE49-F238E27FC236}">
              <a16:creationId xmlns:a16="http://schemas.microsoft.com/office/drawing/2014/main" id="{71E62707-57D3-439E-9637-A917B854309D}"/>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5" name="テキスト ボックス 584">
          <a:extLst>
            <a:ext uri="{FF2B5EF4-FFF2-40B4-BE49-F238E27FC236}">
              <a16:creationId xmlns:a16="http://schemas.microsoft.com/office/drawing/2014/main" id="{48FC9563-9DC9-4661-992D-32EADF0997F3}"/>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5D548C0A-924E-4195-9AA9-3B2618F54443}"/>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7" name="テキスト ボックス 586">
          <a:extLst>
            <a:ext uri="{FF2B5EF4-FFF2-40B4-BE49-F238E27FC236}">
              <a16:creationId xmlns:a16="http://schemas.microsoft.com/office/drawing/2014/main" id="{C73C4B46-0BD2-4AAD-95DD-7FDF87B1B26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保健センター・保健所】&#10;一人当たり面積グラフ枠">
          <a:extLst>
            <a:ext uri="{FF2B5EF4-FFF2-40B4-BE49-F238E27FC236}">
              <a16:creationId xmlns:a16="http://schemas.microsoft.com/office/drawing/2014/main" id="{7AA3753F-3AF0-49B5-81CB-373D3F53970C}"/>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125730</xdr:rowOff>
    </xdr:from>
    <xdr:to>
      <xdr:col>116</xdr:col>
      <xdr:colOff>62864</xdr:colOff>
      <xdr:row>63</xdr:row>
      <xdr:rowOff>121158</xdr:rowOff>
    </xdr:to>
    <xdr:cxnSp macro="">
      <xdr:nvCxnSpPr>
        <xdr:cNvPr id="589" name="直線コネクタ 588">
          <a:extLst>
            <a:ext uri="{FF2B5EF4-FFF2-40B4-BE49-F238E27FC236}">
              <a16:creationId xmlns:a16="http://schemas.microsoft.com/office/drawing/2014/main" id="{94D66EE0-3C75-464A-A462-6237BC5E2036}"/>
            </a:ext>
          </a:extLst>
        </xdr:cNvPr>
        <xdr:cNvCxnSpPr/>
      </xdr:nvCxnSpPr>
      <xdr:spPr>
        <a:xfrm flipV="1">
          <a:off x="22160864" y="9555480"/>
          <a:ext cx="0" cy="1367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124985</xdr:rowOff>
    </xdr:from>
    <xdr:ext cx="469744" cy="259045"/>
    <xdr:sp macro="" textlink="">
      <xdr:nvSpPr>
        <xdr:cNvPr id="590" name="【保健センター・保健所】&#10;一人当たり面積最小値テキスト">
          <a:extLst>
            <a:ext uri="{FF2B5EF4-FFF2-40B4-BE49-F238E27FC236}">
              <a16:creationId xmlns:a16="http://schemas.microsoft.com/office/drawing/2014/main" id="{9D42C2A5-8AD0-498B-876B-EA7CD68E7443}"/>
            </a:ext>
          </a:extLst>
        </xdr:cNvPr>
        <xdr:cNvSpPr txBox="1"/>
      </xdr:nvSpPr>
      <xdr:spPr>
        <a:xfrm>
          <a:off x="22199600" y="10926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121158</xdr:rowOff>
    </xdr:from>
    <xdr:to>
      <xdr:col>116</xdr:col>
      <xdr:colOff>152400</xdr:colOff>
      <xdr:row>63</xdr:row>
      <xdr:rowOff>121158</xdr:rowOff>
    </xdr:to>
    <xdr:cxnSp macro="">
      <xdr:nvCxnSpPr>
        <xdr:cNvPr id="591" name="直線コネクタ 590">
          <a:extLst>
            <a:ext uri="{FF2B5EF4-FFF2-40B4-BE49-F238E27FC236}">
              <a16:creationId xmlns:a16="http://schemas.microsoft.com/office/drawing/2014/main" id="{D94A6B0B-8DC8-4EBA-92ED-D8CF479ACE5F}"/>
            </a:ext>
          </a:extLst>
        </xdr:cNvPr>
        <xdr:cNvCxnSpPr/>
      </xdr:nvCxnSpPr>
      <xdr:spPr>
        <a:xfrm>
          <a:off x="22072600" y="1092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72407</xdr:rowOff>
    </xdr:from>
    <xdr:ext cx="469744" cy="259045"/>
    <xdr:sp macro="" textlink="">
      <xdr:nvSpPr>
        <xdr:cNvPr id="592" name="【保健センター・保健所】&#10;一人当たり面積最大値テキスト">
          <a:extLst>
            <a:ext uri="{FF2B5EF4-FFF2-40B4-BE49-F238E27FC236}">
              <a16:creationId xmlns:a16="http://schemas.microsoft.com/office/drawing/2014/main" id="{607BDB25-E57E-422F-A264-F23CC731974A}"/>
            </a:ext>
          </a:extLst>
        </xdr:cNvPr>
        <xdr:cNvSpPr txBox="1"/>
      </xdr:nvSpPr>
      <xdr:spPr>
        <a:xfrm>
          <a:off x="22199600" y="933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125730</xdr:rowOff>
    </xdr:from>
    <xdr:to>
      <xdr:col>116</xdr:col>
      <xdr:colOff>152400</xdr:colOff>
      <xdr:row>55</xdr:row>
      <xdr:rowOff>125730</xdr:rowOff>
    </xdr:to>
    <xdr:cxnSp macro="">
      <xdr:nvCxnSpPr>
        <xdr:cNvPr id="593" name="直線コネクタ 592">
          <a:extLst>
            <a:ext uri="{FF2B5EF4-FFF2-40B4-BE49-F238E27FC236}">
              <a16:creationId xmlns:a16="http://schemas.microsoft.com/office/drawing/2014/main" id="{31BB41BE-F377-404E-A341-ADB86C986873}"/>
            </a:ext>
          </a:extLst>
        </xdr:cNvPr>
        <xdr:cNvCxnSpPr/>
      </xdr:nvCxnSpPr>
      <xdr:spPr>
        <a:xfrm>
          <a:off x="22072600" y="955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152671</xdr:rowOff>
    </xdr:from>
    <xdr:ext cx="469744" cy="259045"/>
    <xdr:sp macro="" textlink="">
      <xdr:nvSpPr>
        <xdr:cNvPr id="594" name="【保健センター・保健所】&#10;一人当たり面積平均値テキスト">
          <a:extLst>
            <a:ext uri="{FF2B5EF4-FFF2-40B4-BE49-F238E27FC236}">
              <a16:creationId xmlns:a16="http://schemas.microsoft.com/office/drawing/2014/main" id="{4F3ADFBA-0A93-4220-B446-2457B8CB98C9}"/>
            </a:ext>
          </a:extLst>
        </xdr:cNvPr>
        <xdr:cNvSpPr txBox="1"/>
      </xdr:nvSpPr>
      <xdr:spPr>
        <a:xfrm>
          <a:off x="22199600" y="104396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129794</xdr:rowOff>
    </xdr:from>
    <xdr:to>
      <xdr:col>116</xdr:col>
      <xdr:colOff>114300</xdr:colOff>
      <xdr:row>62</xdr:row>
      <xdr:rowOff>59944</xdr:rowOff>
    </xdr:to>
    <xdr:sp macro="" textlink="">
      <xdr:nvSpPr>
        <xdr:cNvPr id="595" name="フローチャート: 判断 594">
          <a:extLst>
            <a:ext uri="{FF2B5EF4-FFF2-40B4-BE49-F238E27FC236}">
              <a16:creationId xmlns:a16="http://schemas.microsoft.com/office/drawing/2014/main" id="{55C84DB2-9061-41ED-8F04-38A0FFCD4A13}"/>
            </a:ext>
          </a:extLst>
        </xdr:cNvPr>
        <xdr:cNvSpPr/>
      </xdr:nvSpPr>
      <xdr:spPr>
        <a:xfrm>
          <a:off x="22110700" y="1058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138938</xdr:rowOff>
    </xdr:from>
    <xdr:to>
      <xdr:col>112</xdr:col>
      <xdr:colOff>38100</xdr:colOff>
      <xdr:row>62</xdr:row>
      <xdr:rowOff>69088</xdr:rowOff>
    </xdr:to>
    <xdr:sp macro="" textlink="">
      <xdr:nvSpPr>
        <xdr:cNvPr id="596" name="フローチャート: 判断 595">
          <a:extLst>
            <a:ext uri="{FF2B5EF4-FFF2-40B4-BE49-F238E27FC236}">
              <a16:creationId xmlns:a16="http://schemas.microsoft.com/office/drawing/2014/main" id="{A5C69504-753F-4E0D-AB8B-9A460410DAEA}"/>
            </a:ext>
          </a:extLst>
        </xdr:cNvPr>
        <xdr:cNvSpPr/>
      </xdr:nvSpPr>
      <xdr:spPr>
        <a:xfrm>
          <a:off x="21272500" y="10597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138938</xdr:rowOff>
    </xdr:from>
    <xdr:to>
      <xdr:col>107</xdr:col>
      <xdr:colOff>101600</xdr:colOff>
      <xdr:row>62</xdr:row>
      <xdr:rowOff>69088</xdr:rowOff>
    </xdr:to>
    <xdr:sp macro="" textlink="">
      <xdr:nvSpPr>
        <xdr:cNvPr id="597" name="フローチャート: 判断 596">
          <a:extLst>
            <a:ext uri="{FF2B5EF4-FFF2-40B4-BE49-F238E27FC236}">
              <a16:creationId xmlns:a16="http://schemas.microsoft.com/office/drawing/2014/main" id="{72AC57F0-A34C-4B21-A646-8E69526AC775}"/>
            </a:ext>
          </a:extLst>
        </xdr:cNvPr>
        <xdr:cNvSpPr/>
      </xdr:nvSpPr>
      <xdr:spPr>
        <a:xfrm>
          <a:off x="20383500" y="10597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143510</xdr:rowOff>
    </xdr:from>
    <xdr:to>
      <xdr:col>102</xdr:col>
      <xdr:colOff>165100</xdr:colOff>
      <xdr:row>62</xdr:row>
      <xdr:rowOff>73660</xdr:rowOff>
    </xdr:to>
    <xdr:sp macro="" textlink="">
      <xdr:nvSpPr>
        <xdr:cNvPr id="598" name="フローチャート: 判断 597">
          <a:extLst>
            <a:ext uri="{FF2B5EF4-FFF2-40B4-BE49-F238E27FC236}">
              <a16:creationId xmlns:a16="http://schemas.microsoft.com/office/drawing/2014/main" id="{5D65D4E8-B8AA-4611-9068-F12DAD7EBF1D}"/>
            </a:ext>
          </a:extLst>
        </xdr:cNvPr>
        <xdr:cNvSpPr/>
      </xdr:nvSpPr>
      <xdr:spPr>
        <a:xfrm>
          <a:off x="19494500" y="1060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111506</xdr:rowOff>
    </xdr:from>
    <xdr:to>
      <xdr:col>98</xdr:col>
      <xdr:colOff>38100</xdr:colOff>
      <xdr:row>62</xdr:row>
      <xdr:rowOff>41656</xdr:rowOff>
    </xdr:to>
    <xdr:sp macro="" textlink="">
      <xdr:nvSpPr>
        <xdr:cNvPr id="599" name="フローチャート: 判断 598">
          <a:extLst>
            <a:ext uri="{FF2B5EF4-FFF2-40B4-BE49-F238E27FC236}">
              <a16:creationId xmlns:a16="http://schemas.microsoft.com/office/drawing/2014/main" id="{EA7CFBF1-751E-4FF5-B6C8-F5FB533DDC63}"/>
            </a:ext>
          </a:extLst>
        </xdr:cNvPr>
        <xdr:cNvSpPr/>
      </xdr:nvSpPr>
      <xdr:spPr>
        <a:xfrm>
          <a:off x="18605500" y="10569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60E3031A-37F2-4D7C-B67E-41B62E00F2E3}"/>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93A0CCA6-9B94-4816-AF01-779414D16595}"/>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01250D3D-CFB8-4596-BDA7-D10D218F4B47}"/>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E05EC83D-C43A-49B0-846D-34C79BF2389C}"/>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F606CCDF-AA12-4971-8F05-0DE2B4044E2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24638</xdr:rowOff>
    </xdr:from>
    <xdr:to>
      <xdr:col>116</xdr:col>
      <xdr:colOff>114300</xdr:colOff>
      <xdr:row>63</xdr:row>
      <xdr:rowOff>126238</xdr:rowOff>
    </xdr:to>
    <xdr:sp macro="" textlink="">
      <xdr:nvSpPr>
        <xdr:cNvPr id="605" name="楕円 604">
          <a:extLst>
            <a:ext uri="{FF2B5EF4-FFF2-40B4-BE49-F238E27FC236}">
              <a16:creationId xmlns:a16="http://schemas.microsoft.com/office/drawing/2014/main" id="{7DCA8C67-C865-4114-9271-DAA5D3DC1D30}"/>
            </a:ext>
          </a:extLst>
        </xdr:cNvPr>
        <xdr:cNvSpPr/>
      </xdr:nvSpPr>
      <xdr:spPr>
        <a:xfrm>
          <a:off x="22110700" y="10825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111015</xdr:rowOff>
    </xdr:from>
    <xdr:ext cx="469744" cy="259045"/>
    <xdr:sp macro="" textlink="">
      <xdr:nvSpPr>
        <xdr:cNvPr id="606" name="【保健センター・保健所】&#10;一人当たり面積該当値テキスト">
          <a:extLst>
            <a:ext uri="{FF2B5EF4-FFF2-40B4-BE49-F238E27FC236}">
              <a16:creationId xmlns:a16="http://schemas.microsoft.com/office/drawing/2014/main" id="{01A39637-1743-4A6D-9433-E56E7F981440}"/>
            </a:ext>
          </a:extLst>
        </xdr:cNvPr>
        <xdr:cNvSpPr txBox="1"/>
      </xdr:nvSpPr>
      <xdr:spPr>
        <a:xfrm>
          <a:off x="22199600" y="10740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24638</xdr:rowOff>
    </xdr:from>
    <xdr:to>
      <xdr:col>112</xdr:col>
      <xdr:colOff>38100</xdr:colOff>
      <xdr:row>63</xdr:row>
      <xdr:rowOff>126238</xdr:rowOff>
    </xdr:to>
    <xdr:sp macro="" textlink="">
      <xdr:nvSpPr>
        <xdr:cNvPr id="607" name="楕円 606">
          <a:extLst>
            <a:ext uri="{FF2B5EF4-FFF2-40B4-BE49-F238E27FC236}">
              <a16:creationId xmlns:a16="http://schemas.microsoft.com/office/drawing/2014/main" id="{05FA9171-F37C-49AB-8FA1-9C8BD0D676E9}"/>
            </a:ext>
          </a:extLst>
        </xdr:cNvPr>
        <xdr:cNvSpPr/>
      </xdr:nvSpPr>
      <xdr:spPr>
        <a:xfrm>
          <a:off x="21272500" y="10825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75438</xdr:rowOff>
    </xdr:from>
    <xdr:to>
      <xdr:col>116</xdr:col>
      <xdr:colOff>63500</xdr:colOff>
      <xdr:row>63</xdr:row>
      <xdr:rowOff>75438</xdr:rowOff>
    </xdr:to>
    <xdr:cxnSp macro="">
      <xdr:nvCxnSpPr>
        <xdr:cNvPr id="608" name="直線コネクタ 607">
          <a:extLst>
            <a:ext uri="{FF2B5EF4-FFF2-40B4-BE49-F238E27FC236}">
              <a16:creationId xmlns:a16="http://schemas.microsoft.com/office/drawing/2014/main" id="{0C9B84DE-3ACE-40A4-85CB-99B1E5227E66}"/>
            </a:ext>
          </a:extLst>
        </xdr:cNvPr>
        <xdr:cNvCxnSpPr/>
      </xdr:nvCxnSpPr>
      <xdr:spPr>
        <a:xfrm>
          <a:off x="21323300" y="1087678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24638</xdr:rowOff>
    </xdr:from>
    <xdr:to>
      <xdr:col>107</xdr:col>
      <xdr:colOff>101600</xdr:colOff>
      <xdr:row>63</xdr:row>
      <xdr:rowOff>126238</xdr:rowOff>
    </xdr:to>
    <xdr:sp macro="" textlink="">
      <xdr:nvSpPr>
        <xdr:cNvPr id="609" name="楕円 608">
          <a:extLst>
            <a:ext uri="{FF2B5EF4-FFF2-40B4-BE49-F238E27FC236}">
              <a16:creationId xmlns:a16="http://schemas.microsoft.com/office/drawing/2014/main" id="{C40BD281-ED4E-45D3-86CE-7B45914E4D48}"/>
            </a:ext>
          </a:extLst>
        </xdr:cNvPr>
        <xdr:cNvSpPr/>
      </xdr:nvSpPr>
      <xdr:spPr>
        <a:xfrm>
          <a:off x="20383500" y="10825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75438</xdr:rowOff>
    </xdr:from>
    <xdr:to>
      <xdr:col>111</xdr:col>
      <xdr:colOff>177800</xdr:colOff>
      <xdr:row>63</xdr:row>
      <xdr:rowOff>75438</xdr:rowOff>
    </xdr:to>
    <xdr:cxnSp macro="">
      <xdr:nvCxnSpPr>
        <xdr:cNvPr id="610" name="直線コネクタ 609">
          <a:extLst>
            <a:ext uri="{FF2B5EF4-FFF2-40B4-BE49-F238E27FC236}">
              <a16:creationId xmlns:a16="http://schemas.microsoft.com/office/drawing/2014/main" id="{9AE92B0D-9DAC-418C-81F2-7FD32B2906FD}"/>
            </a:ext>
          </a:extLst>
        </xdr:cNvPr>
        <xdr:cNvCxnSpPr/>
      </xdr:nvCxnSpPr>
      <xdr:spPr>
        <a:xfrm>
          <a:off x="20434300" y="1087678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24638</xdr:rowOff>
    </xdr:from>
    <xdr:to>
      <xdr:col>102</xdr:col>
      <xdr:colOff>165100</xdr:colOff>
      <xdr:row>63</xdr:row>
      <xdr:rowOff>126238</xdr:rowOff>
    </xdr:to>
    <xdr:sp macro="" textlink="">
      <xdr:nvSpPr>
        <xdr:cNvPr id="611" name="楕円 610">
          <a:extLst>
            <a:ext uri="{FF2B5EF4-FFF2-40B4-BE49-F238E27FC236}">
              <a16:creationId xmlns:a16="http://schemas.microsoft.com/office/drawing/2014/main" id="{C051EE2E-09BF-4196-9980-208DC457F398}"/>
            </a:ext>
          </a:extLst>
        </xdr:cNvPr>
        <xdr:cNvSpPr/>
      </xdr:nvSpPr>
      <xdr:spPr>
        <a:xfrm>
          <a:off x="19494500" y="10825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75438</xdr:rowOff>
    </xdr:from>
    <xdr:to>
      <xdr:col>107</xdr:col>
      <xdr:colOff>50800</xdr:colOff>
      <xdr:row>63</xdr:row>
      <xdr:rowOff>75438</xdr:rowOff>
    </xdr:to>
    <xdr:cxnSp macro="">
      <xdr:nvCxnSpPr>
        <xdr:cNvPr id="612" name="直線コネクタ 611">
          <a:extLst>
            <a:ext uri="{FF2B5EF4-FFF2-40B4-BE49-F238E27FC236}">
              <a16:creationId xmlns:a16="http://schemas.microsoft.com/office/drawing/2014/main" id="{136557AA-2FD2-499F-8D57-B1C5D3572409}"/>
            </a:ext>
          </a:extLst>
        </xdr:cNvPr>
        <xdr:cNvCxnSpPr/>
      </xdr:nvCxnSpPr>
      <xdr:spPr>
        <a:xfrm>
          <a:off x="19545300" y="1087678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24638</xdr:rowOff>
    </xdr:from>
    <xdr:to>
      <xdr:col>98</xdr:col>
      <xdr:colOff>38100</xdr:colOff>
      <xdr:row>63</xdr:row>
      <xdr:rowOff>126238</xdr:rowOff>
    </xdr:to>
    <xdr:sp macro="" textlink="">
      <xdr:nvSpPr>
        <xdr:cNvPr id="613" name="楕円 612">
          <a:extLst>
            <a:ext uri="{FF2B5EF4-FFF2-40B4-BE49-F238E27FC236}">
              <a16:creationId xmlns:a16="http://schemas.microsoft.com/office/drawing/2014/main" id="{F8CB0905-969A-4CDA-A8DE-22D0E11AB886}"/>
            </a:ext>
          </a:extLst>
        </xdr:cNvPr>
        <xdr:cNvSpPr/>
      </xdr:nvSpPr>
      <xdr:spPr>
        <a:xfrm>
          <a:off x="18605500" y="10825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75438</xdr:rowOff>
    </xdr:from>
    <xdr:to>
      <xdr:col>102</xdr:col>
      <xdr:colOff>114300</xdr:colOff>
      <xdr:row>63</xdr:row>
      <xdr:rowOff>75438</xdr:rowOff>
    </xdr:to>
    <xdr:cxnSp macro="">
      <xdr:nvCxnSpPr>
        <xdr:cNvPr id="614" name="直線コネクタ 613">
          <a:extLst>
            <a:ext uri="{FF2B5EF4-FFF2-40B4-BE49-F238E27FC236}">
              <a16:creationId xmlns:a16="http://schemas.microsoft.com/office/drawing/2014/main" id="{AE8C5F13-A0CC-4686-BD24-4CE66CF296FA}"/>
            </a:ext>
          </a:extLst>
        </xdr:cNvPr>
        <xdr:cNvCxnSpPr/>
      </xdr:nvCxnSpPr>
      <xdr:spPr>
        <a:xfrm>
          <a:off x="18656300" y="1087678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85615</xdr:rowOff>
    </xdr:from>
    <xdr:ext cx="469744" cy="259045"/>
    <xdr:sp macro="" textlink="">
      <xdr:nvSpPr>
        <xdr:cNvPr id="615" name="n_1aveValue【保健センター・保健所】&#10;一人当たり面積">
          <a:extLst>
            <a:ext uri="{FF2B5EF4-FFF2-40B4-BE49-F238E27FC236}">
              <a16:creationId xmlns:a16="http://schemas.microsoft.com/office/drawing/2014/main" id="{FB7B3B8E-9683-4F57-AFA5-12A32358C264}"/>
            </a:ext>
          </a:extLst>
        </xdr:cNvPr>
        <xdr:cNvSpPr txBox="1"/>
      </xdr:nvSpPr>
      <xdr:spPr>
        <a:xfrm>
          <a:off x="21075727" y="10372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85615</xdr:rowOff>
    </xdr:from>
    <xdr:ext cx="469744" cy="259045"/>
    <xdr:sp macro="" textlink="">
      <xdr:nvSpPr>
        <xdr:cNvPr id="616" name="n_2aveValue【保健センター・保健所】&#10;一人当たり面積">
          <a:extLst>
            <a:ext uri="{FF2B5EF4-FFF2-40B4-BE49-F238E27FC236}">
              <a16:creationId xmlns:a16="http://schemas.microsoft.com/office/drawing/2014/main" id="{87CEE107-BBB5-4980-9740-DF2464CC7927}"/>
            </a:ext>
          </a:extLst>
        </xdr:cNvPr>
        <xdr:cNvSpPr txBox="1"/>
      </xdr:nvSpPr>
      <xdr:spPr>
        <a:xfrm>
          <a:off x="20199427" y="10372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90187</xdr:rowOff>
    </xdr:from>
    <xdr:ext cx="469744" cy="259045"/>
    <xdr:sp macro="" textlink="">
      <xdr:nvSpPr>
        <xdr:cNvPr id="617" name="n_3aveValue【保健センター・保健所】&#10;一人当たり面積">
          <a:extLst>
            <a:ext uri="{FF2B5EF4-FFF2-40B4-BE49-F238E27FC236}">
              <a16:creationId xmlns:a16="http://schemas.microsoft.com/office/drawing/2014/main" id="{B77AD187-CFD8-483E-8085-36BCF33158C0}"/>
            </a:ext>
          </a:extLst>
        </xdr:cNvPr>
        <xdr:cNvSpPr txBox="1"/>
      </xdr:nvSpPr>
      <xdr:spPr>
        <a:xfrm>
          <a:off x="19310427" y="10377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58183</xdr:rowOff>
    </xdr:from>
    <xdr:ext cx="469744" cy="259045"/>
    <xdr:sp macro="" textlink="">
      <xdr:nvSpPr>
        <xdr:cNvPr id="618" name="n_4aveValue【保健センター・保健所】&#10;一人当たり面積">
          <a:extLst>
            <a:ext uri="{FF2B5EF4-FFF2-40B4-BE49-F238E27FC236}">
              <a16:creationId xmlns:a16="http://schemas.microsoft.com/office/drawing/2014/main" id="{5E985326-5C13-4446-B3BE-C1E1E738E6ED}"/>
            </a:ext>
          </a:extLst>
        </xdr:cNvPr>
        <xdr:cNvSpPr txBox="1"/>
      </xdr:nvSpPr>
      <xdr:spPr>
        <a:xfrm>
          <a:off x="18421427" y="10345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117365</xdr:rowOff>
    </xdr:from>
    <xdr:ext cx="469744" cy="259045"/>
    <xdr:sp macro="" textlink="">
      <xdr:nvSpPr>
        <xdr:cNvPr id="619" name="n_1mainValue【保健センター・保健所】&#10;一人当たり面積">
          <a:extLst>
            <a:ext uri="{FF2B5EF4-FFF2-40B4-BE49-F238E27FC236}">
              <a16:creationId xmlns:a16="http://schemas.microsoft.com/office/drawing/2014/main" id="{C9D77340-BAEF-4929-9730-1D5851A6C392}"/>
            </a:ext>
          </a:extLst>
        </xdr:cNvPr>
        <xdr:cNvSpPr txBox="1"/>
      </xdr:nvSpPr>
      <xdr:spPr>
        <a:xfrm>
          <a:off x="21075727" y="10918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117365</xdr:rowOff>
    </xdr:from>
    <xdr:ext cx="469744" cy="259045"/>
    <xdr:sp macro="" textlink="">
      <xdr:nvSpPr>
        <xdr:cNvPr id="620" name="n_2mainValue【保健センター・保健所】&#10;一人当たり面積">
          <a:extLst>
            <a:ext uri="{FF2B5EF4-FFF2-40B4-BE49-F238E27FC236}">
              <a16:creationId xmlns:a16="http://schemas.microsoft.com/office/drawing/2014/main" id="{45BEC625-33F1-474A-A18D-9EF0DBFCC5EE}"/>
            </a:ext>
          </a:extLst>
        </xdr:cNvPr>
        <xdr:cNvSpPr txBox="1"/>
      </xdr:nvSpPr>
      <xdr:spPr>
        <a:xfrm>
          <a:off x="20199427" y="10918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117365</xdr:rowOff>
    </xdr:from>
    <xdr:ext cx="469744" cy="259045"/>
    <xdr:sp macro="" textlink="">
      <xdr:nvSpPr>
        <xdr:cNvPr id="621" name="n_3mainValue【保健センター・保健所】&#10;一人当たり面積">
          <a:extLst>
            <a:ext uri="{FF2B5EF4-FFF2-40B4-BE49-F238E27FC236}">
              <a16:creationId xmlns:a16="http://schemas.microsoft.com/office/drawing/2014/main" id="{9F6E9939-D2F2-41B0-B324-1576D50B83B5}"/>
            </a:ext>
          </a:extLst>
        </xdr:cNvPr>
        <xdr:cNvSpPr txBox="1"/>
      </xdr:nvSpPr>
      <xdr:spPr>
        <a:xfrm>
          <a:off x="19310427" y="10918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117365</xdr:rowOff>
    </xdr:from>
    <xdr:ext cx="469744" cy="259045"/>
    <xdr:sp macro="" textlink="">
      <xdr:nvSpPr>
        <xdr:cNvPr id="622" name="n_4mainValue【保健センター・保健所】&#10;一人当たり面積">
          <a:extLst>
            <a:ext uri="{FF2B5EF4-FFF2-40B4-BE49-F238E27FC236}">
              <a16:creationId xmlns:a16="http://schemas.microsoft.com/office/drawing/2014/main" id="{EAB6ED61-43D8-44B3-ADAA-F53C8D79A5EB}"/>
            </a:ext>
          </a:extLst>
        </xdr:cNvPr>
        <xdr:cNvSpPr txBox="1"/>
      </xdr:nvSpPr>
      <xdr:spPr>
        <a:xfrm>
          <a:off x="18421427" y="10918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2EE467FF-4DBB-4366-BEC1-FC2E6D87D6BE}"/>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3E5CE0D2-676A-440E-A3E7-B038A198CA2A}"/>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FC606EF6-58C8-49D1-B6B0-6E2203083816}"/>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2C4D81FA-F0BA-4D46-B89A-5F6DCA5B6D8F}"/>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ADD9B0C9-17CB-4EF9-B6BE-CD40F9122215}"/>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00D1187B-27A6-41DB-A10F-385BFD9DB2CB}"/>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D2457249-E03A-4737-9227-6F6791B261FC}"/>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950FFEAA-69AC-4039-8B86-FB8B4EADBB1B}"/>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1" name="テキスト ボックス 630">
          <a:extLst>
            <a:ext uri="{FF2B5EF4-FFF2-40B4-BE49-F238E27FC236}">
              <a16:creationId xmlns:a16="http://schemas.microsoft.com/office/drawing/2014/main" id="{1A7B0D9C-0346-41F8-9E8B-447AF2D5EFE1}"/>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a:extLst>
            <a:ext uri="{FF2B5EF4-FFF2-40B4-BE49-F238E27FC236}">
              <a16:creationId xmlns:a16="http://schemas.microsoft.com/office/drawing/2014/main" id="{F2BEE0E7-130F-4BA1-83C7-52BEFC738B75}"/>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3" name="テキスト ボックス 632">
          <a:extLst>
            <a:ext uri="{FF2B5EF4-FFF2-40B4-BE49-F238E27FC236}">
              <a16:creationId xmlns:a16="http://schemas.microsoft.com/office/drawing/2014/main" id="{97596F4F-8821-444B-A758-21070B252D96}"/>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4" name="直線コネクタ 633">
          <a:extLst>
            <a:ext uri="{FF2B5EF4-FFF2-40B4-BE49-F238E27FC236}">
              <a16:creationId xmlns:a16="http://schemas.microsoft.com/office/drawing/2014/main" id="{2875083D-3F3B-47D8-952C-5CD5212A4857}"/>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5" name="テキスト ボックス 634">
          <a:extLst>
            <a:ext uri="{FF2B5EF4-FFF2-40B4-BE49-F238E27FC236}">
              <a16:creationId xmlns:a16="http://schemas.microsoft.com/office/drawing/2014/main" id="{8E3AE9DF-53B5-40A5-A8A3-CF12CAF9AD9A}"/>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6" name="直線コネクタ 635">
          <a:extLst>
            <a:ext uri="{FF2B5EF4-FFF2-40B4-BE49-F238E27FC236}">
              <a16:creationId xmlns:a16="http://schemas.microsoft.com/office/drawing/2014/main" id="{BCAD5FFB-D867-49C7-819B-386CB758FD0B}"/>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7" name="テキスト ボックス 636">
          <a:extLst>
            <a:ext uri="{FF2B5EF4-FFF2-40B4-BE49-F238E27FC236}">
              <a16:creationId xmlns:a16="http://schemas.microsoft.com/office/drawing/2014/main" id="{55382F35-10B7-4DB7-B4A8-6B988F9C0A6B}"/>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8" name="直線コネクタ 637">
          <a:extLst>
            <a:ext uri="{FF2B5EF4-FFF2-40B4-BE49-F238E27FC236}">
              <a16:creationId xmlns:a16="http://schemas.microsoft.com/office/drawing/2014/main" id="{7CB0D4D2-D64C-4807-9DD1-11F709556773}"/>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9" name="テキスト ボックス 638">
          <a:extLst>
            <a:ext uri="{FF2B5EF4-FFF2-40B4-BE49-F238E27FC236}">
              <a16:creationId xmlns:a16="http://schemas.microsoft.com/office/drawing/2014/main" id="{68A80F73-DB0B-417E-BAA4-44C6FE3AFBE3}"/>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0" name="直線コネクタ 639">
          <a:extLst>
            <a:ext uri="{FF2B5EF4-FFF2-40B4-BE49-F238E27FC236}">
              <a16:creationId xmlns:a16="http://schemas.microsoft.com/office/drawing/2014/main" id="{3F54F172-5304-44D4-9893-9F327675666A}"/>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1" name="テキスト ボックス 640">
          <a:extLst>
            <a:ext uri="{FF2B5EF4-FFF2-40B4-BE49-F238E27FC236}">
              <a16:creationId xmlns:a16="http://schemas.microsoft.com/office/drawing/2014/main" id="{9EAAB7C8-3A12-4976-9F90-5D0CBF60BB86}"/>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2" name="直線コネクタ 641">
          <a:extLst>
            <a:ext uri="{FF2B5EF4-FFF2-40B4-BE49-F238E27FC236}">
              <a16:creationId xmlns:a16="http://schemas.microsoft.com/office/drawing/2014/main" id="{59A025B5-D6EA-4522-8601-999565E14271}"/>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3" name="テキスト ボックス 642">
          <a:extLst>
            <a:ext uri="{FF2B5EF4-FFF2-40B4-BE49-F238E27FC236}">
              <a16:creationId xmlns:a16="http://schemas.microsoft.com/office/drawing/2014/main" id="{285E8B10-2E6B-43FD-A6F9-0B1432C4E22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4" name="直線コネクタ 643">
          <a:extLst>
            <a:ext uri="{FF2B5EF4-FFF2-40B4-BE49-F238E27FC236}">
              <a16:creationId xmlns:a16="http://schemas.microsoft.com/office/drawing/2014/main" id="{E5B2E9B6-3065-4397-AA8F-C27C9071DDE7}"/>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5" name="テキスト ボックス 644">
          <a:extLst>
            <a:ext uri="{FF2B5EF4-FFF2-40B4-BE49-F238E27FC236}">
              <a16:creationId xmlns:a16="http://schemas.microsoft.com/office/drawing/2014/main" id="{8C460167-FC64-432F-B221-BA6172ED8325}"/>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6" name="直線コネクタ 645">
          <a:extLst>
            <a:ext uri="{FF2B5EF4-FFF2-40B4-BE49-F238E27FC236}">
              <a16:creationId xmlns:a16="http://schemas.microsoft.com/office/drawing/2014/main" id="{17D6EA35-6DDD-4EFD-B9FB-4C2A7AB71618}"/>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7" name="【消防施設】&#10;有形固定資産減価償却率グラフ枠">
          <a:extLst>
            <a:ext uri="{FF2B5EF4-FFF2-40B4-BE49-F238E27FC236}">
              <a16:creationId xmlns:a16="http://schemas.microsoft.com/office/drawing/2014/main" id="{DE2CDA18-8200-4E15-9064-968D0FCF550F}"/>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79</xdr:row>
      <xdr:rowOff>29936</xdr:rowOff>
    </xdr:from>
    <xdr:to>
      <xdr:col>85</xdr:col>
      <xdr:colOff>126364</xdr:colOff>
      <xdr:row>86</xdr:row>
      <xdr:rowOff>168729</xdr:rowOff>
    </xdr:to>
    <xdr:cxnSp macro="">
      <xdr:nvCxnSpPr>
        <xdr:cNvPr id="648" name="直線コネクタ 647">
          <a:extLst>
            <a:ext uri="{FF2B5EF4-FFF2-40B4-BE49-F238E27FC236}">
              <a16:creationId xmlns:a16="http://schemas.microsoft.com/office/drawing/2014/main" id="{4A791671-7480-44E1-9EEC-486C9D929B25}"/>
            </a:ext>
          </a:extLst>
        </xdr:cNvPr>
        <xdr:cNvCxnSpPr/>
      </xdr:nvCxnSpPr>
      <xdr:spPr>
        <a:xfrm flipV="1">
          <a:off x="16318864" y="13574486"/>
          <a:ext cx="0" cy="13389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49" name="【消防施設】&#10;有形固定資産減価償却率最小値テキスト">
          <a:extLst>
            <a:ext uri="{FF2B5EF4-FFF2-40B4-BE49-F238E27FC236}">
              <a16:creationId xmlns:a16="http://schemas.microsoft.com/office/drawing/2014/main" id="{8369E9FF-33E1-44CE-B896-2B3AB17773EE}"/>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0" name="直線コネクタ 649">
          <a:extLst>
            <a:ext uri="{FF2B5EF4-FFF2-40B4-BE49-F238E27FC236}">
              <a16:creationId xmlns:a16="http://schemas.microsoft.com/office/drawing/2014/main" id="{11E06449-3B6C-4179-B297-061D1E32486F}"/>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148063</xdr:rowOff>
    </xdr:from>
    <xdr:ext cx="405111" cy="259045"/>
    <xdr:sp macro="" textlink="">
      <xdr:nvSpPr>
        <xdr:cNvPr id="651" name="【消防施設】&#10;有形固定資産減価償却率最大値テキスト">
          <a:extLst>
            <a:ext uri="{FF2B5EF4-FFF2-40B4-BE49-F238E27FC236}">
              <a16:creationId xmlns:a16="http://schemas.microsoft.com/office/drawing/2014/main" id="{1800E6CC-D5D4-45A8-8E96-A4B0E215E657}"/>
            </a:ext>
          </a:extLst>
        </xdr:cNvPr>
        <xdr:cNvSpPr txBox="1"/>
      </xdr:nvSpPr>
      <xdr:spPr>
        <a:xfrm>
          <a:off x="16357600" y="13349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29936</xdr:rowOff>
    </xdr:from>
    <xdr:to>
      <xdr:col>86</xdr:col>
      <xdr:colOff>25400</xdr:colOff>
      <xdr:row>79</xdr:row>
      <xdr:rowOff>29936</xdr:rowOff>
    </xdr:to>
    <xdr:cxnSp macro="">
      <xdr:nvCxnSpPr>
        <xdr:cNvPr id="652" name="直線コネクタ 651">
          <a:extLst>
            <a:ext uri="{FF2B5EF4-FFF2-40B4-BE49-F238E27FC236}">
              <a16:creationId xmlns:a16="http://schemas.microsoft.com/office/drawing/2014/main" id="{5711F308-3286-4A7A-90A0-34B6F9B419BA}"/>
            </a:ext>
          </a:extLst>
        </xdr:cNvPr>
        <xdr:cNvCxnSpPr/>
      </xdr:nvCxnSpPr>
      <xdr:spPr>
        <a:xfrm>
          <a:off x="16230600" y="13574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68597</xdr:rowOff>
    </xdr:from>
    <xdr:ext cx="405111" cy="259045"/>
    <xdr:sp macro="" textlink="">
      <xdr:nvSpPr>
        <xdr:cNvPr id="653" name="【消防施設】&#10;有形固定資産減価償却率平均値テキスト">
          <a:extLst>
            <a:ext uri="{FF2B5EF4-FFF2-40B4-BE49-F238E27FC236}">
              <a16:creationId xmlns:a16="http://schemas.microsoft.com/office/drawing/2014/main" id="{4AB3279E-6911-423D-975E-C49EC7DCAAA1}"/>
            </a:ext>
          </a:extLst>
        </xdr:cNvPr>
        <xdr:cNvSpPr txBox="1"/>
      </xdr:nvSpPr>
      <xdr:spPr>
        <a:xfrm>
          <a:off x="16357600" y="141274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90170</xdr:rowOff>
    </xdr:from>
    <xdr:to>
      <xdr:col>85</xdr:col>
      <xdr:colOff>177800</xdr:colOff>
      <xdr:row>83</xdr:row>
      <xdr:rowOff>20320</xdr:rowOff>
    </xdr:to>
    <xdr:sp macro="" textlink="">
      <xdr:nvSpPr>
        <xdr:cNvPr id="654" name="フローチャート: 判断 653">
          <a:extLst>
            <a:ext uri="{FF2B5EF4-FFF2-40B4-BE49-F238E27FC236}">
              <a16:creationId xmlns:a16="http://schemas.microsoft.com/office/drawing/2014/main" id="{E4AAB1D0-CFC9-43E9-8EBC-598711100B33}"/>
            </a:ext>
          </a:extLst>
        </xdr:cNvPr>
        <xdr:cNvSpPr/>
      </xdr:nvSpPr>
      <xdr:spPr>
        <a:xfrm>
          <a:off x="162687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119562</xdr:rowOff>
    </xdr:from>
    <xdr:to>
      <xdr:col>81</xdr:col>
      <xdr:colOff>101600</xdr:colOff>
      <xdr:row>83</xdr:row>
      <xdr:rowOff>49712</xdr:rowOff>
    </xdr:to>
    <xdr:sp macro="" textlink="">
      <xdr:nvSpPr>
        <xdr:cNvPr id="655" name="フローチャート: 判断 654">
          <a:extLst>
            <a:ext uri="{FF2B5EF4-FFF2-40B4-BE49-F238E27FC236}">
              <a16:creationId xmlns:a16="http://schemas.microsoft.com/office/drawing/2014/main" id="{659F2559-ABB1-4C6D-977C-63BDDC222A66}"/>
            </a:ext>
          </a:extLst>
        </xdr:cNvPr>
        <xdr:cNvSpPr/>
      </xdr:nvSpPr>
      <xdr:spPr>
        <a:xfrm>
          <a:off x="15430500" y="1417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132624</xdr:rowOff>
    </xdr:from>
    <xdr:to>
      <xdr:col>76</xdr:col>
      <xdr:colOff>165100</xdr:colOff>
      <xdr:row>83</xdr:row>
      <xdr:rowOff>62774</xdr:rowOff>
    </xdr:to>
    <xdr:sp macro="" textlink="">
      <xdr:nvSpPr>
        <xdr:cNvPr id="656" name="フローチャート: 判断 655">
          <a:extLst>
            <a:ext uri="{FF2B5EF4-FFF2-40B4-BE49-F238E27FC236}">
              <a16:creationId xmlns:a16="http://schemas.microsoft.com/office/drawing/2014/main" id="{CA6E2836-BA74-4B74-AEC3-22E85F870CB5}"/>
            </a:ext>
          </a:extLst>
        </xdr:cNvPr>
        <xdr:cNvSpPr/>
      </xdr:nvSpPr>
      <xdr:spPr>
        <a:xfrm>
          <a:off x="14541500" y="14191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98334</xdr:rowOff>
    </xdr:from>
    <xdr:to>
      <xdr:col>72</xdr:col>
      <xdr:colOff>38100</xdr:colOff>
      <xdr:row>83</xdr:row>
      <xdr:rowOff>28484</xdr:rowOff>
    </xdr:to>
    <xdr:sp macro="" textlink="">
      <xdr:nvSpPr>
        <xdr:cNvPr id="657" name="フローチャート: 判断 656">
          <a:extLst>
            <a:ext uri="{FF2B5EF4-FFF2-40B4-BE49-F238E27FC236}">
              <a16:creationId xmlns:a16="http://schemas.microsoft.com/office/drawing/2014/main" id="{26633DDA-0C19-4DE3-A2F3-22228DB850AC}"/>
            </a:ext>
          </a:extLst>
        </xdr:cNvPr>
        <xdr:cNvSpPr/>
      </xdr:nvSpPr>
      <xdr:spPr>
        <a:xfrm>
          <a:off x="13652500" y="14157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15058</xdr:rowOff>
    </xdr:from>
    <xdr:to>
      <xdr:col>67</xdr:col>
      <xdr:colOff>101600</xdr:colOff>
      <xdr:row>83</xdr:row>
      <xdr:rowOff>116658</xdr:rowOff>
    </xdr:to>
    <xdr:sp macro="" textlink="">
      <xdr:nvSpPr>
        <xdr:cNvPr id="658" name="フローチャート: 判断 657">
          <a:extLst>
            <a:ext uri="{FF2B5EF4-FFF2-40B4-BE49-F238E27FC236}">
              <a16:creationId xmlns:a16="http://schemas.microsoft.com/office/drawing/2014/main" id="{E8B100B0-7390-4935-A4DD-781E657ECBE6}"/>
            </a:ext>
          </a:extLst>
        </xdr:cNvPr>
        <xdr:cNvSpPr/>
      </xdr:nvSpPr>
      <xdr:spPr>
        <a:xfrm>
          <a:off x="12763500" y="1424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4911D1F3-2A94-4F75-997F-DE51396ACA6F}"/>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38342620-74B9-408C-BA96-EE73A523D959}"/>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65BC3ADA-CD45-4FC2-A05E-B2EA769B2E34}"/>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61C43054-EC27-479C-9BA2-D80F17F0F5B6}"/>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34A9345A-F077-4ADF-99B3-71E9ABB99E68}"/>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23223</xdr:rowOff>
    </xdr:from>
    <xdr:to>
      <xdr:col>85</xdr:col>
      <xdr:colOff>177800</xdr:colOff>
      <xdr:row>79</xdr:row>
      <xdr:rowOff>124823</xdr:rowOff>
    </xdr:to>
    <xdr:sp macro="" textlink="">
      <xdr:nvSpPr>
        <xdr:cNvPr id="664" name="楕円 663">
          <a:extLst>
            <a:ext uri="{FF2B5EF4-FFF2-40B4-BE49-F238E27FC236}">
              <a16:creationId xmlns:a16="http://schemas.microsoft.com/office/drawing/2014/main" id="{4760D40E-EFF5-4F8D-BCE9-C60FFC94DDAE}"/>
            </a:ext>
          </a:extLst>
        </xdr:cNvPr>
        <xdr:cNvSpPr/>
      </xdr:nvSpPr>
      <xdr:spPr>
        <a:xfrm>
          <a:off x="16268700" y="13567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109600</xdr:rowOff>
    </xdr:from>
    <xdr:ext cx="405111" cy="259045"/>
    <xdr:sp macro="" textlink="">
      <xdr:nvSpPr>
        <xdr:cNvPr id="665" name="【消防施設】&#10;有形固定資産減価償却率該当値テキスト">
          <a:extLst>
            <a:ext uri="{FF2B5EF4-FFF2-40B4-BE49-F238E27FC236}">
              <a16:creationId xmlns:a16="http://schemas.microsoft.com/office/drawing/2014/main" id="{77E3FA89-B18B-4C11-B3C2-22F05BB72F10}"/>
            </a:ext>
          </a:extLst>
        </xdr:cNvPr>
        <xdr:cNvSpPr txBox="1"/>
      </xdr:nvSpPr>
      <xdr:spPr>
        <a:xfrm>
          <a:off x="16357600" y="134827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127726</xdr:rowOff>
    </xdr:from>
    <xdr:to>
      <xdr:col>81</xdr:col>
      <xdr:colOff>101600</xdr:colOff>
      <xdr:row>79</xdr:row>
      <xdr:rowOff>57876</xdr:rowOff>
    </xdr:to>
    <xdr:sp macro="" textlink="">
      <xdr:nvSpPr>
        <xdr:cNvPr id="666" name="楕円 665">
          <a:extLst>
            <a:ext uri="{FF2B5EF4-FFF2-40B4-BE49-F238E27FC236}">
              <a16:creationId xmlns:a16="http://schemas.microsoft.com/office/drawing/2014/main" id="{C359F041-90A2-4910-8459-15006FFBCA19}"/>
            </a:ext>
          </a:extLst>
        </xdr:cNvPr>
        <xdr:cNvSpPr/>
      </xdr:nvSpPr>
      <xdr:spPr>
        <a:xfrm>
          <a:off x="15430500" y="13500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7076</xdr:rowOff>
    </xdr:from>
    <xdr:to>
      <xdr:col>85</xdr:col>
      <xdr:colOff>127000</xdr:colOff>
      <xdr:row>79</xdr:row>
      <xdr:rowOff>74023</xdr:rowOff>
    </xdr:to>
    <xdr:cxnSp macro="">
      <xdr:nvCxnSpPr>
        <xdr:cNvPr id="667" name="直線コネクタ 666">
          <a:extLst>
            <a:ext uri="{FF2B5EF4-FFF2-40B4-BE49-F238E27FC236}">
              <a16:creationId xmlns:a16="http://schemas.microsoft.com/office/drawing/2014/main" id="{6957078E-4A40-444A-ACDA-8588A0C9AFF4}"/>
            </a:ext>
          </a:extLst>
        </xdr:cNvPr>
        <xdr:cNvCxnSpPr/>
      </xdr:nvCxnSpPr>
      <xdr:spPr>
        <a:xfrm>
          <a:off x="15481300" y="13551626"/>
          <a:ext cx="838200" cy="66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59145</xdr:rowOff>
    </xdr:from>
    <xdr:to>
      <xdr:col>76</xdr:col>
      <xdr:colOff>165100</xdr:colOff>
      <xdr:row>78</xdr:row>
      <xdr:rowOff>160745</xdr:rowOff>
    </xdr:to>
    <xdr:sp macro="" textlink="">
      <xdr:nvSpPr>
        <xdr:cNvPr id="668" name="楕円 667">
          <a:extLst>
            <a:ext uri="{FF2B5EF4-FFF2-40B4-BE49-F238E27FC236}">
              <a16:creationId xmlns:a16="http://schemas.microsoft.com/office/drawing/2014/main" id="{FDFFC7B1-A7FB-4BCB-9621-13EE5F1A26A6}"/>
            </a:ext>
          </a:extLst>
        </xdr:cNvPr>
        <xdr:cNvSpPr/>
      </xdr:nvSpPr>
      <xdr:spPr>
        <a:xfrm>
          <a:off x="14541500" y="13432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109945</xdr:rowOff>
    </xdr:from>
    <xdr:to>
      <xdr:col>81</xdr:col>
      <xdr:colOff>50800</xdr:colOff>
      <xdr:row>79</xdr:row>
      <xdr:rowOff>7076</xdr:rowOff>
    </xdr:to>
    <xdr:cxnSp macro="">
      <xdr:nvCxnSpPr>
        <xdr:cNvPr id="669" name="直線コネクタ 668">
          <a:extLst>
            <a:ext uri="{FF2B5EF4-FFF2-40B4-BE49-F238E27FC236}">
              <a16:creationId xmlns:a16="http://schemas.microsoft.com/office/drawing/2014/main" id="{BAA969DD-0865-4DD8-8E32-35A09217094D}"/>
            </a:ext>
          </a:extLst>
        </xdr:cNvPr>
        <xdr:cNvCxnSpPr/>
      </xdr:nvCxnSpPr>
      <xdr:spPr>
        <a:xfrm>
          <a:off x="14592300" y="13483045"/>
          <a:ext cx="8890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41184</xdr:rowOff>
    </xdr:from>
    <xdr:to>
      <xdr:col>72</xdr:col>
      <xdr:colOff>38100</xdr:colOff>
      <xdr:row>78</xdr:row>
      <xdr:rowOff>142784</xdr:rowOff>
    </xdr:to>
    <xdr:sp macro="" textlink="">
      <xdr:nvSpPr>
        <xdr:cNvPr id="670" name="楕円 669">
          <a:extLst>
            <a:ext uri="{FF2B5EF4-FFF2-40B4-BE49-F238E27FC236}">
              <a16:creationId xmlns:a16="http://schemas.microsoft.com/office/drawing/2014/main" id="{2F6CE924-DCB7-48AF-B494-50FAE743DF7C}"/>
            </a:ext>
          </a:extLst>
        </xdr:cNvPr>
        <xdr:cNvSpPr/>
      </xdr:nvSpPr>
      <xdr:spPr>
        <a:xfrm>
          <a:off x="13652500" y="13414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78</xdr:row>
      <xdr:rowOff>91984</xdr:rowOff>
    </xdr:from>
    <xdr:to>
      <xdr:col>76</xdr:col>
      <xdr:colOff>114300</xdr:colOff>
      <xdr:row>78</xdr:row>
      <xdr:rowOff>109945</xdr:rowOff>
    </xdr:to>
    <xdr:cxnSp macro="">
      <xdr:nvCxnSpPr>
        <xdr:cNvPr id="671" name="直線コネクタ 670">
          <a:extLst>
            <a:ext uri="{FF2B5EF4-FFF2-40B4-BE49-F238E27FC236}">
              <a16:creationId xmlns:a16="http://schemas.microsoft.com/office/drawing/2014/main" id="{BDA3122C-C4DE-4C07-ACFC-2A438750860A}"/>
            </a:ext>
          </a:extLst>
        </xdr:cNvPr>
        <xdr:cNvCxnSpPr/>
      </xdr:nvCxnSpPr>
      <xdr:spPr>
        <a:xfrm>
          <a:off x="13703300" y="13465084"/>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78</xdr:row>
      <xdr:rowOff>29755</xdr:rowOff>
    </xdr:from>
    <xdr:to>
      <xdr:col>67</xdr:col>
      <xdr:colOff>101600</xdr:colOff>
      <xdr:row>78</xdr:row>
      <xdr:rowOff>131355</xdr:rowOff>
    </xdr:to>
    <xdr:sp macro="" textlink="">
      <xdr:nvSpPr>
        <xdr:cNvPr id="672" name="楕円 671">
          <a:extLst>
            <a:ext uri="{FF2B5EF4-FFF2-40B4-BE49-F238E27FC236}">
              <a16:creationId xmlns:a16="http://schemas.microsoft.com/office/drawing/2014/main" id="{D933C41D-219B-4E0A-93EC-E4DF368D14C4}"/>
            </a:ext>
          </a:extLst>
        </xdr:cNvPr>
        <xdr:cNvSpPr/>
      </xdr:nvSpPr>
      <xdr:spPr>
        <a:xfrm>
          <a:off x="12763500" y="13402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80555</xdr:rowOff>
    </xdr:from>
    <xdr:to>
      <xdr:col>71</xdr:col>
      <xdr:colOff>177800</xdr:colOff>
      <xdr:row>78</xdr:row>
      <xdr:rowOff>91984</xdr:rowOff>
    </xdr:to>
    <xdr:cxnSp macro="">
      <xdr:nvCxnSpPr>
        <xdr:cNvPr id="673" name="直線コネクタ 672">
          <a:extLst>
            <a:ext uri="{FF2B5EF4-FFF2-40B4-BE49-F238E27FC236}">
              <a16:creationId xmlns:a16="http://schemas.microsoft.com/office/drawing/2014/main" id="{57CD864F-47B5-438C-A5B3-E49807488FC0}"/>
            </a:ext>
          </a:extLst>
        </xdr:cNvPr>
        <xdr:cNvCxnSpPr/>
      </xdr:nvCxnSpPr>
      <xdr:spPr>
        <a:xfrm>
          <a:off x="12814300" y="13453655"/>
          <a:ext cx="889000" cy="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40839</xdr:rowOff>
    </xdr:from>
    <xdr:ext cx="405111" cy="259045"/>
    <xdr:sp macro="" textlink="">
      <xdr:nvSpPr>
        <xdr:cNvPr id="674" name="n_1aveValue【消防施設】&#10;有形固定資産減価償却率">
          <a:extLst>
            <a:ext uri="{FF2B5EF4-FFF2-40B4-BE49-F238E27FC236}">
              <a16:creationId xmlns:a16="http://schemas.microsoft.com/office/drawing/2014/main" id="{0160474A-A687-45B1-AEDF-5AE3B6D61555}"/>
            </a:ext>
          </a:extLst>
        </xdr:cNvPr>
        <xdr:cNvSpPr txBox="1"/>
      </xdr:nvSpPr>
      <xdr:spPr>
        <a:xfrm>
          <a:off x="15266044" y="14271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53901</xdr:rowOff>
    </xdr:from>
    <xdr:ext cx="405111" cy="259045"/>
    <xdr:sp macro="" textlink="">
      <xdr:nvSpPr>
        <xdr:cNvPr id="675" name="n_2aveValue【消防施設】&#10;有形固定資産減価償却率">
          <a:extLst>
            <a:ext uri="{FF2B5EF4-FFF2-40B4-BE49-F238E27FC236}">
              <a16:creationId xmlns:a16="http://schemas.microsoft.com/office/drawing/2014/main" id="{D44134C1-008C-491A-B139-39A8E0F75B28}"/>
            </a:ext>
          </a:extLst>
        </xdr:cNvPr>
        <xdr:cNvSpPr txBox="1"/>
      </xdr:nvSpPr>
      <xdr:spPr>
        <a:xfrm>
          <a:off x="14389744" y="14284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19611</xdr:rowOff>
    </xdr:from>
    <xdr:ext cx="405111" cy="259045"/>
    <xdr:sp macro="" textlink="">
      <xdr:nvSpPr>
        <xdr:cNvPr id="676" name="n_3aveValue【消防施設】&#10;有形固定資産減価償却率">
          <a:extLst>
            <a:ext uri="{FF2B5EF4-FFF2-40B4-BE49-F238E27FC236}">
              <a16:creationId xmlns:a16="http://schemas.microsoft.com/office/drawing/2014/main" id="{5BE3DA77-DD95-44F9-82E2-3DD6133FBBA4}"/>
            </a:ext>
          </a:extLst>
        </xdr:cNvPr>
        <xdr:cNvSpPr txBox="1"/>
      </xdr:nvSpPr>
      <xdr:spPr>
        <a:xfrm>
          <a:off x="13500744" y="14249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107785</xdr:rowOff>
    </xdr:from>
    <xdr:ext cx="405111" cy="259045"/>
    <xdr:sp macro="" textlink="">
      <xdr:nvSpPr>
        <xdr:cNvPr id="677" name="n_4aveValue【消防施設】&#10;有形固定資産減価償却率">
          <a:extLst>
            <a:ext uri="{FF2B5EF4-FFF2-40B4-BE49-F238E27FC236}">
              <a16:creationId xmlns:a16="http://schemas.microsoft.com/office/drawing/2014/main" id="{192F0D86-77D5-41FD-B2C5-0AA42A5172A5}"/>
            </a:ext>
          </a:extLst>
        </xdr:cNvPr>
        <xdr:cNvSpPr txBox="1"/>
      </xdr:nvSpPr>
      <xdr:spPr>
        <a:xfrm>
          <a:off x="12611744" y="14338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74403</xdr:rowOff>
    </xdr:from>
    <xdr:ext cx="405111" cy="259045"/>
    <xdr:sp macro="" textlink="">
      <xdr:nvSpPr>
        <xdr:cNvPr id="678" name="n_1mainValue【消防施設】&#10;有形固定資産減価償却率">
          <a:extLst>
            <a:ext uri="{FF2B5EF4-FFF2-40B4-BE49-F238E27FC236}">
              <a16:creationId xmlns:a16="http://schemas.microsoft.com/office/drawing/2014/main" id="{E8816537-4D9F-4A04-9050-75A19A258704}"/>
            </a:ext>
          </a:extLst>
        </xdr:cNvPr>
        <xdr:cNvSpPr txBox="1"/>
      </xdr:nvSpPr>
      <xdr:spPr>
        <a:xfrm>
          <a:off x="15266044" y="13276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5822</xdr:rowOff>
    </xdr:from>
    <xdr:ext cx="405111" cy="259045"/>
    <xdr:sp macro="" textlink="">
      <xdr:nvSpPr>
        <xdr:cNvPr id="679" name="n_2mainValue【消防施設】&#10;有形固定資産減価償却率">
          <a:extLst>
            <a:ext uri="{FF2B5EF4-FFF2-40B4-BE49-F238E27FC236}">
              <a16:creationId xmlns:a16="http://schemas.microsoft.com/office/drawing/2014/main" id="{FE9F21E5-F53C-4DAF-9545-3B7212E8C7C7}"/>
            </a:ext>
          </a:extLst>
        </xdr:cNvPr>
        <xdr:cNvSpPr txBox="1"/>
      </xdr:nvSpPr>
      <xdr:spPr>
        <a:xfrm>
          <a:off x="14389744" y="13207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76</xdr:row>
      <xdr:rowOff>159311</xdr:rowOff>
    </xdr:from>
    <xdr:ext cx="405111" cy="259045"/>
    <xdr:sp macro="" textlink="">
      <xdr:nvSpPr>
        <xdr:cNvPr id="680" name="n_3mainValue【消防施設】&#10;有形固定資産減価償却率">
          <a:extLst>
            <a:ext uri="{FF2B5EF4-FFF2-40B4-BE49-F238E27FC236}">
              <a16:creationId xmlns:a16="http://schemas.microsoft.com/office/drawing/2014/main" id="{F1879BBE-59C0-4F0E-999F-08A863207FB4}"/>
            </a:ext>
          </a:extLst>
        </xdr:cNvPr>
        <xdr:cNvSpPr txBox="1"/>
      </xdr:nvSpPr>
      <xdr:spPr>
        <a:xfrm>
          <a:off x="13500744" y="131895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76</xdr:row>
      <xdr:rowOff>147882</xdr:rowOff>
    </xdr:from>
    <xdr:ext cx="405111" cy="259045"/>
    <xdr:sp macro="" textlink="">
      <xdr:nvSpPr>
        <xdr:cNvPr id="681" name="n_4mainValue【消防施設】&#10;有形固定資産減価償却率">
          <a:extLst>
            <a:ext uri="{FF2B5EF4-FFF2-40B4-BE49-F238E27FC236}">
              <a16:creationId xmlns:a16="http://schemas.microsoft.com/office/drawing/2014/main" id="{0C645EA1-A1FC-419F-8606-50D208E432A5}"/>
            </a:ext>
          </a:extLst>
        </xdr:cNvPr>
        <xdr:cNvSpPr txBox="1"/>
      </xdr:nvSpPr>
      <xdr:spPr>
        <a:xfrm>
          <a:off x="12611744" y="13178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2" name="正方形/長方形 681">
          <a:extLst>
            <a:ext uri="{FF2B5EF4-FFF2-40B4-BE49-F238E27FC236}">
              <a16:creationId xmlns:a16="http://schemas.microsoft.com/office/drawing/2014/main" id="{00AAC757-9088-4D48-9B74-507755080292}"/>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3" name="正方形/長方形 682">
          <a:extLst>
            <a:ext uri="{FF2B5EF4-FFF2-40B4-BE49-F238E27FC236}">
              <a16:creationId xmlns:a16="http://schemas.microsoft.com/office/drawing/2014/main" id="{B2C0A41D-7B8C-4CD5-95A7-E893A2085C88}"/>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4" name="正方形/長方形 683">
          <a:extLst>
            <a:ext uri="{FF2B5EF4-FFF2-40B4-BE49-F238E27FC236}">
              <a16:creationId xmlns:a16="http://schemas.microsoft.com/office/drawing/2014/main" id="{FD96CB53-A7AF-48FD-9BBC-27BFBC38FE0F}"/>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5" name="正方形/長方形 684">
          <a:extLst>
            <a:ext uri="{FF2B5EF4-FFF2-40B4-BE49-F238E27FC236}">
              <a16:creationId xmlns:a16="http://schemas.microsoft.com/office/drawing/2014/main" id="{E043EE0A-B9F7-4D14-893B-8606557D588B}"/>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6" name="正方形/長方形 685">
          <a:extLst>
            <a:ext uri="{FF2B5EF4-FFF2-40B4-BE49-F238E27FC236}">
              <a16:creationId xmlns:a16="http://schemas.microsoft.com/office/drawing/2014/main" id="{BB452C19-9853-43FB-A44B-984DA9D731D1}"/>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7" name="正方形/長方形 686">
          <a:extLst>
            <a:ext uri="{FF2B5EF4-FFF2-40B4-BE49-F238E27FC236}">
              <a16:creationId xmlns:a16="http://schemas.microsoft.com/office/drawing/2014/main" id="{54B1C8A5-03F2-4248-8551-41C98573BD0E}"/>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8" name="正方形/長方形 687">
          <a:extLst>
            <a:ext uri="{FF2B5EF4-FFF2-40B4-BE49-F238E27FC236}">
              <a16:creationId xmlns:a16="http://schemas.microsoft.com/office/drawing/2014/main" id="{7FF1E78E-8626-4938-A5AD-8266B16527F8}"/>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9" name="正方形/長方形 688">
          <a:extLst>
            <a:ext uri="{FF2B5EF4-FFF2-40B4-BE49-F238E27FC236}">
              <a16:creationId xmlns:a16="http://schemas.microsoft.com/office/drawing/2014/main" id="{8E74FB1B-6543-4A8C-889A-8A0681B856AF}"/>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0" name="テキスト ボックス 689">
          <a:extLst>
            <a:ext uri="{FF2B5EF4-FFF2-40B4-BE49-F238E27FC236}">
              <a16:creationId xmlns:a16="http://schemas.microsoft.com/office/drawing/2014/main" id="{E71B36A8-7A45-46FC-B146-F4FF9DE18B2C}"/>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1" name="直線コネクタ 690">
          <a:extLst>
            <a:ext uri="{FF2B5EF4-FFF2-40B4-BE49-F238E27FC236}">
              <a16:creationId xmlns:a16="http://schemas.microsoft.com/office/drawing/2014/main" id="{2A6B9529-EDDE-43DC-B856-9D1CD480CBE9}"/>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2" name="直線コネクタ 691">
          <a:extLst>
            <a:ext uri="{FF2B5EF4-FFF2-40B4-BE49-F238E27FC236}">
              <a16:creationId xmlns:a16="http://schemas.microsoft.com/office/drawing/2014/main" id="{2289C74C-EE8F-4522-BBD4-F38022CF12CC}"/>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3" name="テキスト ボックス 692">
          <a:extLst>
            <a:ext uri="{FF2B5EF4-FFF2-40B4-BE49-F238E27FC236}">
              <a16:creationId xmlns:a16="http://schemas.microsoft.com/office/drawing/2014/main" id="{B67AE3FB-5E54-49BD-8F35-D9986A7F2FFE}"/>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4" name="直線コネクタ 693">
          <a:extLst>
            <a:ext uri="{FF2B5EF4-FFF2-40B4-BE49-F238E27FC236}">
              <a16:creationId xmlns:a16="http://schemas.microsoft.com/office/drawing/2014/main" id="{A7048C47-A1B4-4C7C-A1B2-54E4138CEB3E}"/>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5" name="テキスト ボックス 694">
          <a:extLst>
            <a:ext uri="{FF2B5EF4-FFF2-40B4-BE49-F238E27FC236}">
              <a16:creationId xmlns:a16="http://schemas.microsoft.com/office/drawing/2014/main" id="{3E0424A5-766F-42F4-B221-1D4117FB645D}"/>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6" name="直線コネクタ 695">
          <a:extLst>
            <a:ext uri="{FF2B5EF4-FFF2-40B4-BE49-F238E27FC236}">
              <a16:creationId xmlns:a16="http://schemas.microsoft.com/office/drawing/2014/main" id="{0525A4B3-CB4B-4A69-8658-C842917B3FCE}"/>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7" name="テキスト ボックス 696">
          <a:extLst>
            <a:ext uri="{FF2B5EF4-FFF2-40B4-BE49-F238E27FC236}">
              <a16:creationId xmlns:a16="http://schemas.microsoft.com/office/drawing/2014/main" id="{4B5940E3-B55A-41E4-BF0E-75DBF5D6DB35}"/>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8" name="直線コネクタ 697">
          <a:extLst>
            <a:ext uri="{FF2B5EF4-FFF2-40B4-BE49-F238E27FC236}">
              <a16:creationId xmlns:a16="http://schemas.microsoft.com/office/drawing/2014/main" id="{F31A97A1-143E-4042-A0A1-9D9EFD3523A6}"/>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9" name="テキスト ボックス 698">
          <a:extLst>
            <a:ext uri="{FF2B5EF4-FFF2-40B4-BE49-F238E27FC236}">
              <a16:creationId xmlns:a16="http://schemas.microsoft.com/office/drawing/2014/main" id="{3E997E47-A081-4028-9DC9-5BA31AE704FF}"/>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0" name="直線コネクタ 699">
          <a:extLst>
            <a:ext uri="{FF2B5EF4-FFF2-40B4-BE49-F238E27FC236}">
              <a16:creationId xmlns:a16="http://schemas.microsoft.com/office/drawing/2014/main" id="{CFA9A2F0-DC59-42AB-B85A-D127A435147A}"/>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1" name="テキスト ボックス 700">
          <a:extLst>
            <a:ext uri="{FF2B5EF4-FFF2-40B4-BE49-F238E27FC236}">
              <a16:creationId xmlns:a16="http://schemas.microsoft.com/office/drawing/2014/main" id="{E277CA5A-FB5E-4BD9-A943-0E02170252FB}"/>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2" name="直線コネクタ 701">
          <a:extLst>
            <a:ext uri="{FF2B5EF4-FFF2-40B4-BE49-F238E27FC236}">
              <a16:creationId xmlns:a16="http://schemas.microsoft.com/office/drawing/2014/main" id="{CE840642-DC73-4DB7-90CA-E0598969A254}"/>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3" name="テキスト ボックス 702">
          <a:extLst>
            <a:ext uri="{FF2B5EF4-FFF2-40B4-BE49-F238E27FC236}">
              <a16:creationId xmlns:a16="http://schemas.microsoft.com/office/drawing/2014/main" id="{8B2E97CA-D87C-4402-ABE8-9BE85BE59192}"/>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4" name="【消防施設】&#10;一人当たり面積グラフ枠">
          <a:extLst>
            <a:ext uri="{FF2B5EF4-FFF2-40B4-BE49-F238E27FC236}">
              <a16:creationId xmlns:a16="http://schemas.microsoft.com/office/drawing/2014/main" id="{72282016-9BE7-4BB7-95F3-561C8885CB9A}"/>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169545</xdr:rowOff>
    </xdr:from>
    <xdr:to>
      <xdr:col>116</xdr:col>
      <xdr:colOff>62864</xdr:colOff>
      <xdr:row>86</xdr:row>
      <xdr:rowOff>104775</xdr:rowOff>
    </xdr:to>
    <xdr:cxnSp macro="">
      <xdr:nvCxnSpPr>
        <xdr:cNvPr id="705" name="直線コネクタ 704">
          <a:extLst>
            <a:ext uri="{FF2B5EF4-FFF2-40B4-BE49-F238E27FC236}">
              <a16:creationId xmlns:a16="http://schemas.microsoft.com/office/drawing/2014/main" id="{667779B5-6803-4228-8684-6F807DB4FEB3}"/>
            </a:ext>
          </a:extLst>
        </xdr:cNvPr>
        <xdr:cNvCxnSpPr/>
      </xdr:nvCxnSpPr>
      <xdr:spPr>
        <a:xfrm flipV="1">
          <a:off x="22160864" y="13371195"/>
          <a:ext cx="0" cy="1478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108602</xdr:rowOff>
    </xdr:from>
    <xdr:ext cx="469744" cy="259045"/>
    <xdr:sp macro="" textlink="">
      <xdr:nvSpPr>
        <xdr:cNvPr id="706" name="【消防施設】&#10;一人当たり面積最小値テキスト">
          <a:extLst>
            <a:ext uri="{FF2B5EF4-FFF2-40B4-BE49-F238E27FC236}">
              <a16:creationId xmlns:a16="http://schemas.microsoft.com/office/drawing/2014/main" id="{5E86DAE2-8FDB-41C1-A1B5-DC56F3C4863F}"/>
            </a:ext>
          </a:extLst>
        </xdr:cNvPr>
        <xdr:cNvSpPr txBox="1"/>
      </xdr:nvSpPr>
      <xdr:spPr>
        <a:xfrm>
          <a:off x="22199600" y="14853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104775</xdr:rowOff>
    </xdr:from>
    <xdr:to>
      <xdr:col>116</xdr:col>
      <xdr:colOff>152400</xdr:colOff>
      <xdr:row>86</xdr:row>
      <xdr:rowOff>104775</xdr:rowOff>
    </xdr:to>
    <xdr:cxnSp macro="">
      <xdr:nvCxnSpPr>
        <xdr:cNvPr id="707" name="直線コネクタ 706">
          <a:extLst>
            <a:ext uri="{FF2B5EF4-FFF2-40B4-BE49-F238E27FC236}">
              <a16:creationId xmlns:a16="http://schemas.microsoft.com/office/drawing/2014/main" id="{706856C5-AADB-4BE5-8D5F-53C0C159D64D}"/>
            </a:ext>
          </a:extLst>
        </xdr:cNvPr>
        <xdr:cNvCxnSpPr/>
      </xdr:nvCxnSpPr>
      <xdr:spPr>
        <a:xfrm>
          <a:off x="22072600" y="1484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116222</xdr:rowOff>
    </xdr:from>
    <xdr:ext cx="469744" cy="259045"/>
    <xdr:sp macro="" textlink="">
      <xdr:nvSpPr>
        <xdr:cNvPr id="708" name="【消防施設】&#10;一人当たり面積最大値テキスト">
          <a:extLst>
            <a:ext uri="{FF2B5EF4-FFF2-40B4-BE49-F238E27FC236}">
              <a16:creationId xmlns:a16="http://schemas.microsoft.com/office/drawing/2014/main" id="{0656A83F-C66B-42CA-A724-D5E03BABD889}"/>
            </a:ext>
          </a:extLst>
        </xdr:cNvPr>
        <xdr:cNvSpPr txBox="1"/>
      </xdr:nvSpPr>
      <xdr:spPr>
        <a:xfrm>
          <a:off x="22199600" y="13146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169545</xdr:rowOff>
    </xdr:from>
    <xdr:to>
      <xdr:col>116</xdr:col>
      <xdr:colOff>152400</xdr:colOff>
      <xdr:row>77</xdr:row>
      <xdr:rowOff>169545</xdr:rowOff>
    </xdr:to>
    <xdr:cxnSp macro="">
      <xdr:nvCxnSpPr>
        <xdr:cNvPr id="709" name="直線コネクタ 708">
          <a:extLst>
            <a:ext uri="{FF2B5EF4-FFF2-40B4-BE49-F238E27FC236}">
              <a16:creationId xmlns:a16="http://schemas.microsoft.com/office/drawing/2014/main" id="{CB36F6B4-ABC8-4482-A9BE-E7668CCE6514}"/>
            </a:ext>
          </a:extLst>
        </xdr:cNvPr>
        <xdr:cNvCxnSpPr/>
      </xdr:nvCxnSpPr>
      <xdr:spPr>
        <a:xfrm>
          <a:off x="22072600" y="13371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26688</xdr:rowOff>
    </xdr:from>
    <xdr:ext cx="469744" cy="259045"/>
    <xdr:sp macro="" textlink="">
      <xdr:nvSpPr>
        <xdr:cNvPr id="710" name="【消防施設】&#10;一人当たり面積平均値テキスト">
          <a:extLst>
            <a:ext uri="{FF2B5EF4-FFF2-40B4-BE49-F238E27FC236}">
              <a16:creationId xmlns:a16="http://schemas.microsoft.com/office/drawing/2014/main" id="{1EEA7164-92B3-49E7-A422-EB5094A31A1D}"/>
            </a:ext>
          </a:extLst>
        </xdr:cNvPr>
        <xdr:cNvSpPr txBox="1"/>
      </xdr:nvSpPr>
      <xdr:spPr>
        <a:xfrm>
          <a:off x="22199600" y="145999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48261</xdr:rowOff>
    </xdr:from>
    <xdr:to>
      <xdr:col>116</xdr:col>
      <xdr:colOff>114300</xdr:colOff>
      <xdr:row>85</xdr:row>
      <xdr:rowOff>149861</xdr:rowOff>
    </xdr:to>
    <xdr:sp macro="" textlink="">
      <xdr:nvSpPr>
        <xdr:cNvPr id="711" name="フローチャート: 判断 710">
          <a:extLst>
            <a:ext uri="{FF2B5EF4-FFF2-40B4-BE49-F238E27FC236}">
              <a16:creationId xmlns:a16="http://schemas.microsoft.com/office/drawing/2014/main" id="{FDBE6479-209A-482D-BCB5-C38C97FDDA46}"/>
            </a:ext>
          </a:extLst>
        </xdr:cNvPr>
        <xdr:cNvSpPr/>
      </xdr:nvSpPr>
      <xdr:spPr>
        <a:xfrm>
          <a:off x="22110700" y="14621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46355</xdr:rowOff>
    </xdr:from>
    <xdr:to>
      <xdr:col>112</xdr:col>
      <xdr:colOff>38100</xdr:colOff>
      <xdr:row>85</xdr:row>
      <xdr:rowOff>147955</xdr:rowOff>
    </xdr:to>
    <xdr:sp macro="" textlink="">
      <xdr:nvSpPr>
        <xdr:cNvPr id="712" name="フローチャート: 判断 711">
          <a:extLst>
            <a:ext uri="{FF2B5EF4-FFF2-40B4-BE49-F238E27FC236}">
              <a16:creationId xmlns:a16="http://schemas.microsoft.com/office/drawing/2014/main" id="{EAC82868-F831-423C-9BAC-3BC668FA9731}"/>
            </a:ext>
          </a:extLst>
        </xdr:cNvPr>
        <xdr:cNvSpPr/>
      </xdr:nvSpPr>
      <xdr:spPr>
        <a:xfrm>
          <a:off x="21272500" y="14619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50164</xdr:rowOff>
    </xdr:from>
    <xdr:to>
      <xdr:col>107</xdr:col>
      <xdr:colOff>101600</xdr:colOff>
      <xdr:row>85</xdr:row>
      <xdr:rowOff>151764</xdr:rowOff>
    </xdr:to>
    <xdr:sp macro="" textlink="">
      <xdr:nvSpPr>
        <xdr:cNvPr id="713" name="フローチャート: 判断 712">
          <a:extLst>
            <a:ext uri="{FF2B5EF4-FFF2-40B4-BE49-F238E27FC236}">
              <a16:creationId xmlns:a16="http://schemas.microsoft.com/office/drawing/2014/main" id="{74A13C10-E4C4-497C-BD6E-123BC0837920}"/>
            </a:ext>
          </a:extLst>
        </xdr:cNvPr>
        <xdr:cNvSpPr/>
      </xdr:nvSpPr>
      <xdr:spPr>
        <a:xfrm>
          <a:off x="20383500" y="14623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53975</xdr:rowOff>
    </xdr:from>
    <xdr:to>
      <xdr:col>102</xdr:col>
      <xdr:colOff>165100</xdr:colOff>
      <xdr:row>85</xdr:row>
      <xdr:rowOff>155575</xdr:rowOff>
    </xdr:to>
    <xdr:sp macro="" textlink="">
      <xdr:nvSpPr>
        <xdr:cNvPr id="714" name="フローチャート: 判断 713">
          <a:extLst>
            <a:ext uri="{FF2B5EF4-FFF2-40B4-BE49-F238E27FC236}">
              <a16:creationId xmlns:a16="http://schemas.microsoft.com/office/drawing/2014/main" id="{C6B27089-705B-4F02-852C-043733B6B087}"/>
            </a:ext>
          </a:extLst>
        </xdr:cNvPr>
        <xdr:cNvSpPr/>
      </xdr:nvSpPr>
      <xdr:spPr>
        <a:xfrm>
          <a:off x="19494500" y="14627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135889</xdr:rowOff>
    </xdr:from>
    <xdr:to>
      <xdr:col>98</xdr:col>
      <xdr:colOff>38100</xdr:colOff>
      <xdr:row>85</xdr:row>
      <xdr:rowOff>66039</xdr:rowOff>
    </xdr:to>
    <xdr:sp macro="" textlink="">
      <xdr:nvSpPr>
        <xdr:cNvPr id="715" name="フローチャート: 判断 714">
          <a:extLst>
            <a:ext uri="{FF2B5EF4-FFF2-40B4-BE49-F238E27FC236}">
              <a16:creationId xmlns:a16="http://schemas.microsoft.com/office/drawing/2014/main" id="{3D2C29D7-6FEF-467E-8B7C-5F5AAE039FE3}"/>
            </a:ext>
          </a:extLst>
        </xdr:cNvPr>
        <xdr:cNvSpPr/>
      </xdr:nvSpPr>
      <xdr:spPr>
        <a:xfrm>
          <a:off x="18605500" y="1453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9A848B28-E340-4FF5-8862-895EF26691C9}"/>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8B01FF95-C76D-4E2B-A821-7BC003356A7C}"/>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28570C08-A458-45FC-8696-0D95C8152CCE}"/>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56367AAE-4A74-4FC4-BBF3-E2545A0114DF}"/>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976878D3-DE29-40AA-B126-2966CD31ABF4}"/>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36830</xdr:rowOff>
    </xdr:from>
    <xdr:to>
      <xdr:col>116</xdr:col>
      <xdr:colOff>114300</xdr:colOff>
      <xdr:row>85</xdr:row>
      <xdr:rowOff>138430</xdr:rowOff>
    </xdr:to>
    <xdr:sp macro="" textlink="">
      <xdr:nvSpPr>
        <xdr:cNvPr id="721" name="楕円 720">
          <a:extLst>
            <a:ext uri="{FF2B5EF4-FFF2-40B4-BE49-F238E27FC236}">
              <a16:creationId xmlns:a16="http://schemas.microsoft.com/office/drawing/2014/main" id="{C7912A9B-F354-45A7-BAAE-B146433548F2}"/>
            </a:ext>
          </a:extLst>
        </xdr:cNvPr>
        <xdr:cNvSpPr/>
      </xdr:nvSpPr>
      <xdr:spPr>
        <a:xfrm>
          <a:off x="22110700" y="14610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59707</xdr:rowOff>
    </xdr:from>
    <xdr:ext cx="469744" cy="259045"/>
    <xdr:sp macro="" textlink="">
      <xdr:nvSpPr>
        <xdr:cNvPr id="722" name="【消防施設】&#10;一人当たり面積該当値テキスト">
          <a:extLst>
            <a:ext uri="{FF2B5EF4-FFF2-40B4-BE49-F238E27FC236}">
              <a16:creationId xmlns:a16="http://schemas.microsoft.com/office/drawing/2014/main" id="{EF5721AA-412B-49C1-9DC0-81D3E40255D6}"/>
            </a:ext>
          </a:extLst>
        </xdr:cNvPr>
        <xdr:cNvSpPr txBox="1"/>
      </xdr:nvSpPr>
      <xdr:spPr>
        <a:xfrm>
          <a:off x="22199600" y="14461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36830</xdr:rowOff>
    </xdr:from>
    <xdr:to>
      <xdr:col>112</xdr:col>
      <xdr:colOff>38100</xdr:colOff>
      <xdr:row>85</xdr:row>
      <xdr:rowOff>138430</xdr:rowOff>
    </xdr:to>
    <xdr:sp macro="" textlink="">
      <xdr:nvSpPr>
        <xdr:cNvPr id="723" name="楕円 722">
          <a:extLst>
            <a:ext uri="{FF2B5EF4-FFF2-40B4-BE49-F238E27FC236}">
              <a16:creationId xmlns:a16="http://schemas.microsoft.com/office/drawing/2014/main" id="{ABE10040-3985-479F-A036-50BDA080FEDD}"/>
            </a:ext>
          </a:extLst>
        </xdr:cNvPr>
        <xdr:cNvSpPr/>
      </xdr:nvSpPr>
      <xdr:spPr>
        <a:xfrm>
          <a:off x="21272500" y="14610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87630</xdr:rowOff>
    </xdr:from>
    <xdr:to>
      <xdr:col>116</xdr:col>
      <xdr:colOff>63500</xdr:colOff>
      <xdr:row>85</xdr:row>
      <xdr:rowOff>87630</xdr:rowOff>
    </xdr:to>
    <xdr:cxnSp macro="">
      <xdr:nvCxnSpPr>
        <xdr:cNvPr id="724" name="直線コネクタ 723">
          <a:extLst>
            <a:ext uri="{FF2B5EF4-FFF2-40B4-BE49-F238E27FC236}">
              <a16:creationId xmlns:a16="http://schemas.microsoft.com/office/drawing/2014/main" id="{DD6DD116-CD24-4358-93FA-F13112AFBBAF}"/>
            </a:ext>
          </a:extLst>
        </xdr:cNvPr>
        <xdr:cNvCxnSpPr/>
      </xdr:nvCxnSpPr>
      <xdr:spPr>
        <a:xfrm>
          <a:off x="21323300" y="146608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36830</xdr:rowOff>
    </xdr:from>
    <xdr:to>
      <xdr:col>107</xdr:col>
      <xdr:colOff>101600</xdr:colOff>
      <xdr:row>85</xdr:row>
      <xdr:rowOff>138430</xdr:rowOff>
    </xdr:to>
    <xdr:sp macro="" textlink="">
      <xdr:nvSpPr>
        <xdr:cNvPr id="725" name="楕円 724">
          <a:extLst>
            <a:ext uri="{FF2B5EF4-FFF2-40B4-BE49-F238E27FC236}">
              <a16:creationId xmlns:a16="http://schemas.microsoft.com/office/drawing/2014/main" id="{75320B79-1DC3-4817-A795-F00D9500F940}"/>
            </a:ext>
          </a:extLst>
        </xdr:cNvPr>
        <xdr:cNvSpPr/>
      </xdr:nvSpPr>
      <xdr:spPr>
        <a:xfrm>
          <a:off x="20383500" y="14610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87630</xdr:rowOff>
    </xdr:from>
    <xdr:to>
      <xdr:col>111</xdr:col>
      <xdr:colOff>177800</xdr:colOff>
      <xdr:row>85</xdr:row>
      <xdr:rowOff>87630</xdr:rowOff>
    </xdr:to>
    <xdr:cxnSp macro="">
      <xdr:nvCxnSpPr>
        <xdr:cNvPr id="726" name="直線コネクタ 725">
          <a:extLst>
            <a:ext uri="{FF2B5EF4-FFF2-40B4-BE49-F238E27FC236}">
              <a16:creationId xmlns:a16="http://schemas.microsoft.com/office/drawing/2014/main" id="{D1ED896B-732E-44AA-9522-F4C0599EFCD1}"/>
            </a:ext>
          </a:extLst>
        </xdr:cNvPr>
        <xdr:cNvCxnSpPr/>
      </xdr:nvCxnSpPr>
      <xdr:spPr>
        <a:xfrm>
          <a:off x="20434300" y="146608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38736</xdr:rowOff>
    </xdr:from>
    <xdr:to>
      <xdr:col>102</xdr:col>
      <xdr:colOff>165100</xdr:colOff>
      <xdr:row>85</xdr:row>
      <xdr:rowOff>140336</xdr:rowOff>
    </xdr:to>
    <xdr:sp macro="" textlink="">
      <xdr:nvSpPr>
        <xdr:cNvPr id="727" name="楕円 726">
          <a:extLst>
            <a:ext uri="{FF2B5EF4-FFF2-40B4-BE49-F238E27FC236}">
              <a16:creationId xmlns:a16="http://schemas.microsoft.com/office/drawing/2014/main" id="{D56E4797-71A9-43B8-98EC-C32EFCD02389}"/>
            </a:ext>
          </a:extLst>
        </xdr:cNvPr>
        <xdr:cNvSpPr/>
      </xdr:nvSpPr>
      <xdr:spPr>
        <a:xfrm>
          <a:off x="19494500" y="14611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87630</xdr:rowOff>
    </xdr:from>
    <xdr:to>
      <xdr:col>107</xdr:col>
      <xdr:colOff>50800</xdr:colOff>
      <xdr:row>85</xdr:row>
      <xdr:rowOff>89536</xdr:rowOff>
    </xdr:to>
    <xdr:cxnSp macro="">
      <xdr:nvCxnSpPr>
        <xdr:cNvPr id="728" name="直線コネクタ 727">
          <a:extLst>
            <a:ext uri="{FF2B5EF4-FFF2-40B4-BE49-F238E27FC236}">
              <a16:creationId xmlns:a16="http://schemas.microsoft.com/office/drawing/2014/main" id="{663AF41F-072D-45ED-97D6-83C7968B4306}"/>
            </a:ext>
          </a:extLst>
        </xdr:cNvPr>
        <xdr:cNvCxnSpPr/>
      </xdr:nvCxnSpPr>
      <xdr:spPr>
        <a:xfrm flipV="1">
          <a:off x="19545300" y="14660880"/>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38736</xdr:rowOff>
    </xdr:from>
    <xdr:to>
      <xdr:col>98</xdr:col>
      <xdr:colOff>38100</xdr:colOff>
      <xdr:row>85</xdr:row>
      <xdr:rowOff>140336</xdr:rowOff>
    </xdr:to>
    <xdr:sp macro="" textlink="">
      <xdr:nvSpPr>
        <xdr:cNvPr id="729" name="楕円 728">
          <a:extLst>
            <a:ext uri="{FF2B5EF4-FFF2-40B4-BE49-F238E27FC236}">
              <a16:creationId xmlns:a16="http://schemas.microsoft.com/office/drawing/2014/main" id="{753197D2-F506-4155-89A4-9259B5E16F2F}"/>
            </a:ext>
          </a:extLst>
        </xdr:cNvPr>
        <xdr:cNvSpPr/>
      </xdr:nvSpPr>
      <xdr:spPr>
        <a:xfrm>
          <a:off x="18605500" y="14611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89536</xdr:rowOff>
    </xdr:from>
    <xdr:to>
      <xdr:col>102</xdr:col>
      <xdr:colOff>114300</xdr:colOff>
      <xdr:row>85</xdr:row>
      <xdr:rowOff>89536</xdr:rowOff>
    </xdr:to>
    <xdr:cxnSp macro="">
      <xdr:nvCxnSpPr>
        <xdr:cNvPr id="730" name="直線コネクタ 729">
          <a:extLst>
            <a:ext uri="{FF2B5EF4-FFF2-40B4-BE49-F238E27FC236}">
              <a16:creationId xmlns:a16="http://schemas.microsoft.com/office/drawing/2014/main" id="{2A72F674-F3B6-430A-B919-6BDA013F1FCE}"/>
            </a:ext>
          </a:extLst>
        </xdr:cNvPr>
        <xdr:cNvCxnSpPr/>
      </xdr:nvCxnSpPr>
      <xdr:spPr>
        <a:xfrm>
          <a:off x="18656300" y="1466278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139082</xdr:rowOff>
    </xdr:from>
    <xdr:ext cx="469744" cy="259045"/>
    <xdr:sp macro="" textlink="">
      <xdr:nvSpPr>
        <xdr:cNvPr id="731" name="n_1aveValue【消防施設】&#10;一人当たり面積">
          <a:extLst>
            <a:ext uri="{FF2B5EF4-FFF2-40B4-BE49-F238E27FC236}">
              <a16:creationId xmlns:a16="http://schemas.microsoft.com/office/drawing/2014/main" id="{FC4A9064-8934-46C8-9F61-04AD027B9285}"/>
            </a:ext>
          </a:extLst>
        </xdr:cNvPr>
        <xdr:cNvSpPr txBox="1"/>
      </xdr:nvSpPr>
      <xdr:spPr>
        <a:xfrm>
          <a:off x="21075727" y="14712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142891</xdr:rowOff>
    </xdr:from>
    <xdr:ext cx="469744" cy="259045"/>
    <xdr:sp macro="" textlink="">
      <xdr:nvSpPr>
        <xdr:cNvPr id="732" name="n_2aveValue【消防施設】&#10;一人当たり面積">
          <a:extLst>
            <a:ext uri="{FF2B5EF4-FFF2-40B4-BE49-F238E27FC236}">
              <a16:creationId xmlns:a16="http://schemas.microsoft.com/office/drawing/2014/main" id="{C93437C8-0A11-422C-8709-C65235D2913A}"/>
            </a:ext>
          </a:extLst>
        </xdr:cNvPr>
        <xdr:cNvSpPr txBox="1"/>
      </xdr:nvSpPr>
      <xdr:spPr>
        <a:xfrm>
          <a:off x="20199427" y="14716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146702</xdr:rowOff>
    </xdr:from>
    <xdr:ext cx="469744" cy="259045"/>
    <xdr:sp macro="" textlink="">
      <xdr:nvSpPr>
        <xdr:cNvPr id="733" name="n_3aveValue【消防施設】&#10;一人当たり面積">
          <a:extLst>
            <a:ext uri="{FF2B5EF4-FFF2-40B4-BE49-F238E27FC236}">
              <a16:creationId xmlns:a16="http://schemas.microsoft.com/office/drawing/2014/main" id="{756324A6-44DB-4EDD-81C0-1F6CD9C937BD}"/>
            </a:ext>
          </a:extLst>
        </xdr:cNvPr>
        <xdr:cNvSpPr txBox="1"/>
      </xdr:nvSpPr>
      <xdr:spPr>
        <a:xfrm>
          <a:off x="19310427" y="14719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82566</xdr:rowOff>
    </xdr:from>
    <xdr:ext cx="469744" cy="259045"/>
    <xdr:sp macro="" textlink="">
      <xdr:nvSpPr>
        <xdr:cNvPr id="734" name="n_4aveValue【消防施設】&#10;一人当たり面積">
          <a:extLst>
            <a:ext uri="{FF2B5EF4-FFF2-40B4-BE49-F238E27FC236}">
              <a16:creationId xmlns:a16="http://schemas.microsoft.com/office/drawing/2014/main" id="{14B0BF06-0F86-402D-8974-0C8E72776531}"/>
            </a:ext>
          </a:extLst>
        </xdr:cNvPr>
        <xdr:cNvSpPr txBox="1"/>
      </xdr:nvSpPr>
      <xdr:spPr>
        <a:xfrm>
          <a:off x="18421427" y="14312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154957</xdr:rowOff>
    </xdr:from>
    <xdr:ext cx="469744" cy="259045"/>
    <xdr:sp macro="" textlink="">
      <xdr:nvSpPr>
        <xdr:cNvPr id="735" name="n_1mainValue【消防施設】&#10;一人当たり面積">
          <a:extLst>
            <a:ext uri="{FF2B5EF4-FFF2-40B4-BE49-F238E27FC236}">
              <a16:creationId xmlns:a16="http://schemas.microsoft.com/office/drawing/2014/main" id="{893E846A-19B2-4BD9-BD5A-D055F5F19E5B}"/>
            </a:ext>
          </a:extLst>
        </xdr:cNvPr>
        <xdr:cNvSpPr txBox="1"/>
      </xdr:nvSpPr>
      <xdr:spPr>
        <a:xfrm>
          <a:off x="21075727" y="14385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154957</xdr:rowOff>
    </xdr:from>
    <xdr:ext cx="469744" cy="259045"/>
    <xdr:sp macro="" textlink="">
      <xdr:nvSpPr>
        <xdr:cNvPr id="736" name="n_2mainValue【消防施設】&#10;一人当たり面積">
          <a:extLst>
            <a:ext uri="{FF2B5EF4-FFF2-40B4-BE49-F238E27FC236}">
              <a16:creationId xmlns:a16="http://schemas.microsoft.com/office/drawing/2014/main" id="{EDE53936-ADA7-414D-8B08-900E1D31E345}"/>
            </a:ext>
          </a:extLst>
        </xdr:cNvPr>
        <xdr:cNvSpPr txBox="1"/>
      </xdr:nvSpPr>
      <xdr:spPr>
        <a:xfrm>
          <a:off x="20199427" y="14385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156863</xdr:rowOff>
    </xdr:from>
    <xdr:ext cx="469744" cy="259045"/>
    <xdr:sp macro="" textlink="">
      <xdr:nvSpPr>
        <xdr:cNvPr id="737" name="n_3mainValue【消防施設】&#10;一人当たり面積">
          <a:extLst>
            <a:ext uri="{FF2B5EF4-FFF2-40B4-BE49-F238E27FC236}">
              <a16:creationId xmlns:a16="http://schemas.microsoft.com/office/drawing/2014/main" id="{A13354C1-490B-4BEB-8DEA-7C24645523D5}"/>
            </a:ext>
          </a:extLst>
        </xdr:cNvPr>
        <xdr:cNvSpPr txBox="1"/>
      </xdr:nvSpPr>
      <xdr:spPr>
        <a:xfrm>
          <a:off x="19310427" y="14387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131463</xdr:rowOff>
    </xdr:from>
    <xdr:ext cx="469744" cy="259045"/>
    <xdr:sp macro="" textlink="">
      <xdr:nvSpPr>
        <xdr:cNvPr id="738" name="n_4mainValue【消防施設】&#10;一人当たり面積">
          <a:extLst>
            <a:ext uri="{FF2B5EF4-FFF2-40B4-BE49-F238E27FC236}">
              <a16:creationId xmlns:a16="http://schemas.microsoft.com/office/drawing/2014/main" id="{1F23C242-79EB-4CFA-B10A-C7225EC12EE4}"/>
            </a:ext>
          </a:extLst>
        </xdr:cNvPr>
        <xdr:cNvSpPr txBox="1"/>
      </xdr:nvSpPr>
      <xdr:spPr>
        <a:xfrm>
          <a:off x="18421427" y="14704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a:extLst>
            <a:ext uri="{FF2B5EF4-FFF2-40B4-BE49-F238E27FC236}">
              <a16:creationId xmlns:a16="http://schemas.microsoft.com/office/drawing/2014/main" id="{3411E0E7-DA1C-4D32-8406-7B0E8CC71F9B}"/>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a:extLst>
            <a:ext uri="{FF2B5EF4-FFF2-40B4-BE49-F238E27FC236}">
              <a16:creationId xmlns:a16="http://schemas.microsoft.com/office/drawing/2014/main" id="{9A2A30E7-25B8-4645-B4F6-8010E78881ED}"/>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a:extLst>
            <a:ext uri="{FF2B5EF4-FFF2-40B4-BE49-F238E27FC236}">
              <a16:creationId xmlns:a16="http://schemas.microsoft.com/office/drawing/2014/main" id="{BFCFC1FA-B9CE-4DBC-892F-5A26771D7D74}"/>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a:extLst>
            <a:ext uri="{FF2B5EF4-FFF2-40B4-BE49-F238E27FC236}">
              <a16:creationId xmlns:a16="http://schemas.microsoft.com/office/drawing/2014/main" id="{FDA8CE20-08D5-4291-8CDB-9DF0868B4C8F}"/>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a:extLst>
            <a:ext uri="{FF2B5EF4-FFF2-40B4-BE49-F238E27FC236}">
              <a16:creationId xmlns:a16="http://schemas.microsoft.com/office/drawing/2014/main" id="{30E04AFB-33F9-4DD1-B896-D8ECA9C882D8}"/>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a:extLst>
            <a:ext uri="{FF2B5EF4-FFF2-40B4-BE49-F238E27FC236}">
              <a16:creationId xmlns:a16="http://schemas.microsoft.com/office/drawing/2014/main" id="{329D11A3-DB0D-4B25-8AF3-499217B64FC6}"/>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a:extLst>
            <a:ext uri="{FF2B5EF4-FFF2-40B4-BE49-F238E27FC236}">
              <a16:creationId xmlns:a16="http://schemas.microsoft.com/office/drawing/2014/main" id="{DCB69032-4A07-4CCE-B304-9B6C6E03E4F1}"/>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a:extLst>
            <a:ext uri="{FF2B5EF4-FFF2-40B4-BE49-F238E27FC236}">
              <a16:creationId xmlns:a16="http://schemas.microsoft.com/office/drawing/2014/main" id="{1CE987E2-D6D6-4278-A160-7ADB90CF6E12}"/>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7" name="テキスト ボックス 746">
          <a:extLst>
            <a:ext uri="{FF2B5EF4-FFF2-40B4-BE49-F238E27FC236}">
              <a16:creationId xmlns:a16="http://schemas.microsoft.com/office/drawing/2014/main" id="{B99C1985-BD7C-4A48-8EC2-11AD47C10793}"/>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8" name="直線コネクタ 747">
          <a:extLst>
            <a:ext uri="{FF2B5EF4-FFF2-40B4-BE49-F238E27FC236}">
              <a16:creationId xmlns:a16="http://schemas.microsoft.com/office/drawing/2014/main" id="{6B905549-C455-4BBC-950B-5B54D08ED102}"/>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9" name="テキスト ボックス 748">
          <a:extLst>
            <a:ext uri="{FF2B5EF4-FFF2-40B4-BE49-F238E27FC236}">
              <a16:creationId xmlns:a16="http://schemas.microsoft.com/office/drawing/2014/main" id="{C91ED839-3B9C-485F-9BFE-21D13108E527}"/>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0" name="直線コネクタ 749">
          <a:extLst>
            <a:ext uri="{FF2B5EF4-FFF2-40B4-BE49-F238E27FC236}">
              <a16:creationId xmlns:a16="http://schemas.microsoft.com/office/drawing/2014/main" id="{50F155F4-AD8C-4D9A-9B32-9D021D9386CD}"/>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1" name="テキスト ボックス 750">
          <a:extLst>
            <a:ext uri="{FF2B5EF4-FFF2-40B4-BE49-F238E27FC236}">
              <a16:creationId xmlns:a16="http://schemas.microsoft.com/office/drawing/2014/main" id="{E8013124-EB16-4D49-980A-DBD97DF10757}"/>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2" name="直線コネクタ 751">
          <a:extLst>
            <a:ext uri="{FF2B5EF4-FFF2-40B4-BE49-F238E27FC236}">
              <a16:creationId xmlns:a16="http://schemas.microsoft.com/office/drawing/2014/main" id="{1BB4B05B-859F-401C-B39C-A596C539949B}"/>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3" name="テキスト ボックス 752">
          <a:extLst>
            <a:ext uri="{FF2B5EF4-FFF2-40B4-BE49-F238E27FC236}">
              <a16:creationId xmlns:a16="http://schemas.microsoft.com/office/drawing/2014/main" id="{CE729EB5-9354-4C7F-A07D-6A357BB7B305}"/>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4" name="直線コネクタ 753">
          <a:extLst>
            <a:ext uri="{FF2B5EF4-FFF2-40B4-BE49-F238E27FC236}">
              <a16:creationId xmlns:a16="http://schemas.microsoft.com/office/drawing/2014/main" id="{2AA407BE-A1C1-43EF-820C-A8BB4EFD8D16}"/>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5" name="テキスト ボックス 754">
          <a:extLst>
            <a:ext uri="{FF2B5EF4-FFF2-40B4-BE49-F238E27FC236}">
              <a16:creationId xmlns:a16="http://schemas.microsoft.com/office/drawing/2014/main" id="{44D43CAD-D7B8-4034-A444-17C27D82B76E}"/>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6" name="直線コネクタ 755">
          <a:extLst>
            <a:ext uri="{FF2B5EF4-FFF2-40B4-BE49-F238E27FC236}">
              <a16:creationId xmlns:a16="http://schemas.microsoft.com/office/drawing/2014/main" id="{D3DD236D-A5F4-4D70-AB93-005A3D050E02}"/>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7" name="テキスト ボックス 756">
          <a:extLst>
            <a:ext uri="{FF2B5EF4-FFF2-40B4-BE49-F238E27FC236}">
              <a16:creationId xmlns:a16="http://schemas.microsoft.com/office/drawing/2014/main" id="{0A6F9555-FE6E-48BE-9C1E-C4496D84DE65}"/>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8" name="直線コネクタ 757">
          <a:extLst>
            <a:ext uri="{FF2B5EF4-FFF2-40B4-BE49-F238E27FC236}">
              <a16:creationId xmlns:a16="http://schemas.microsoft.com/office/drawing/2014/main" id="{0542CC64-2DEE-4F82-B73E-941B4637164F}"/>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9" name="テキスト ボックス 758">
          <a:extLst>
            <a:ext uri="{FF2B5EF4-FFF2-40B4-BE49-F238E27FC236}">
              <a16:creationId xmlns:a16="http://schemas.microsoft.com/office/drawing/2014/main" id="{D5ECBD6D-95E2-45F7-9723-41208502EFF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0" name="直線コネクタ 759">
          <a:extLst>
            <a:ext uri="{FF2B5EF4-FFF2-40B4-BE49-F238E27FC236}">
              <a16:creationId xmlns:a16="http://schemas.microsoft.com/office/drawing/2014/main" id="{D2AB4DAC-834C-40D6-A694-D9780894A8E3}"/>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1" name="テキスト ボックス 760">
          <a:extLst>
            <a:ext uri="{FF2B5EF4-FFF2-40B4-BE49-F238E27FC236}">
              <a16:creationId xmlns:a16="http://schemas.microsoft.com/office/drawing/2014/main" id="{C23C6C40-E934-4EA8-AE50-D78D247066BF}"/>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2" name="直線コネクタ 761">
          <a:extLst>
            <a:ext uri="{FF2B5EF4-FFF2-40B4-BE49-F238E27FC236}">
              <a16:creationId xmlns:a16="http://schemas.microsoft.com/office/drawing/2014/main" id="{05D1CD88-608F-4A45-86A6-3D6CF2FED514}"/>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3" name="【庁舎】&#10;有形固定資産減価償却率グラフ枠">
          <a:extLst>
            <a:ext uri="{FF2B5EF4-FFF2-40B4-BE49-F238E27FC236}">
              <a16:creationId xmlns:a16="http://schemas.microsoft.com/office/drawing/2014/main" id="{6CC61880-DDF3-4692-9D79-A627993C6AF2}"/>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54973</xdr:rowOff>
    </xdr:from>
    <xdr:to>
      <xdr:col>85</xdr:col>
      <xdr:colOff>126364</xdr:colOff>
      <xdr:row>109</xdr:row>
      <xdr:rowOff>30480</xdr:rowOff>
    </xdr:to>
    <xdr:cxnSp macro="">
      <xdr:nvCxnSpPr>
        <xdr:cNvPr id="764" name="直線コネクタ 763">
          <a:extLst>
            <a:ext uri="{FF2B5EF4-FFF2-40B4-BE49-F238E27FC236}">
              <a16:creationId xmlns:a16="http://schemas.microsoft.com/office/drawing/2014/main" id="{CECEB322-5AF9-442B-A322-56D60A335D64}"/>
            </a:ext>
          </a:extLst>
        </xdr:cNvPr>
        <xdr:cNvCxnSpPr/>
      </xdr:nvCxnSpPr>
      <xdr:spPr>
        <a:xfrm flipV="1">
          <a:off x="16318864" y="17199973"/>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34307</xdr:rowOff>
    </xdr:from>
    <xdr:ext cx="405111" cy="259045"/>
    <xdr:sp macro="" textlink="">
      <xdr:nvSpPr>
        <xdr:cNvPr id="765" name="【庁舎】&#10;有形固定資産減価償却率最小値テキスト">
          <a:extLst>
            <a:ext uri="{FF2B5EF4-FFF2-40B4-BE49-F238E27FC236}">
              <a16:creationId xmlns:a16="http://schemas.microsoft.com/office/drawing/2014/main" id="{88C5896F-5037-481E-8554-4074F06D6F64}"/>
            </a:ext>
          </a:extLst>
        </xdr:cNvPr>
        <xdr:cNvSpPr txBox="1"/>
      </xdr:nvSpPr>
      <xdr:spPr>
        <a:xfrm>
          <a:off x="16357600" y="1872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30480</xdr:rowOff>
    </xdr:from>
    <xdr:to>
      <xdr:col>86</xdr:col>
      <xdr:colOff>25400</xdr:colOff>
      <xdr:row>109</xdr:row>
      <xdr:rowOff>30480</xdr:rowOff>
    </xdr:to>
    <xdr:cxnSp macro="">
      <xdr:nvCxnSpPr>
        <xdr:cNvPr id="766" name="直線コネクタ 765">
          <a:extLst>
            <a:ext uri="{FF2B5EF4-FFF2-40B4-BE49-F238E27FC236}">
              <a16:creationId xmlns:a16="http://schemas.microsoft.com/office/drawing/2014/main" id="{E047BA77-2FDC-4EBB-91D5-15C8B97B6875}"/>
            </a:ext>
          </a:extLst>
        </xdr:cNvPr>
        <xdr:cNvCxnSpPr/>
      </xdr:nvCxnSpPr>
      <xdr:spPr>
        <a:xfrm>
          <a:off x="16230600" y="18718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1650</xdr:rowOff>
    </xdr:from>
    <xdr:ext cx="340478" cy="259045"/>
    <xdr:sp macro="" textlink="">
      <xdr:nvSpPr>
        <xdr:cNvPr id="767" name="【庁舎】&#10;有形固定資産減価償却率最大値テキスト">
          <a:extLst>
            <a:ext uri="{FF2B5EF4-FFF2-40B4-BE49-F238E27FC236}">
              <a16:creationId xmlns:a16="http://schemas.microsoft.com/office/drawing/2014/main" id="{62BF911D-2915-4B4B-B388-E4FA7AD47A59}"/>
            </a:ext>
          </a:extLst>
        </xdr:cNvPr>
        <xdr:cNvSpPr txBox="1"/>
      </xdr:nvSpPr>
      <xdr:spPr>
        <a:xfrm>
          <a:off x="16357600" y="1697520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54973</xdr:rowOff>
    </xdr:from>
    <xdr:to>
      <xdr:col>86</xdr:col>
      <xdr:colOff>25400</xdr:colOff>
      <xdr:row>100</xdr:row>
      <xdr:rowOff>54973</xdr:rowOff>
    </xdr:to>
    <xdr:cxnSp macro="">
      <xdr:nvCxnSpPr>
        <xdr:cNvPr id="768" name="直線コネクタ 767">
          <a:extLst>
            <a:ext uri="{FF2B5EF4-FFF2-40B4-BE49-F238E27FC236}">
              <a16:creationId xmlns:a16="http://schemas.microsoft.com/office/drawing/2014/main" id="{9B6ABB03-E16E-4F49-924D-6CD5DA9C406E}"/>
            </a:ext>
          </a:extLst>
        </xdr:cNvPr>
        <xdr:cNvCxnSpPr/>
      </xdr:nvCxnSpPr>
      <xdr:spPr>
        <a:xfrm>
          <a:off x="16230600" y="17199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100165</xdr:rowOff>
    </xdr:from>
    <xdr:ext cx="405111" cy="259045"/>
    <xdr:sp macro="" textlink="">
      <xdr:nvSpPr>
        <xdr:cNvPr id="769" name="【庁舎】&#10;有形固定資産減価償却率平均値テキスト">
          <a:extLst>
            <a:ext uri="{FF2B5EF4-FFF2-40B4-BE49-F238E27FC236}">
              <a16:creationId xmlns:a16="http://schemas.microsoft.com/office/drawing/2014/main" id="{4318F05C-7FEB-4B13-BC3A-F812688C677B}"/>
            </a:ext>
          </a:extLst>
        </xdr:cNvPr>
        <xdr:cNvSpPr txBox="1"/>
      </xdr:nvSpPr>
      <xdr:spPr>
        <a:xfrm>
          <a:off x="16357600" y="177595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121738</xdr:rowOff>
    </xdr:from>
    <xdr:to>
      <xdr:col>85</xdr:col>
      <xdr:colOff>177800</xdr:colOff>
      <xdr:row>104</xdr:row>
      <xdr:rowOff>51888</xdr:rowOff>
    </xdr:to>
    <xdr:sp macro="" textlink="">
      <xdr:nvSpPr>
        <xdr:cNvPr id="770" name="フローチャート: 判断 769">
          <a:extLst>
            <a:ext uri="{FF2B5EF4-FFF2-40B4-BE49-F238E27FC236}">
              <a16:creationId xmlns:a16="http://schemas.microsoft.com/office/drawing/2014/main" id="{8F0AA6FC-3AB9-4FF0-99E4-5BA840E57E62}"/>
            </a:ext>
          </a:extLst>
        </xdr:cNvPr>
        <xdr:cNvSpPr/>
      </xdr:nvSpPr>
      <xdr:spPr>
        <a:xfrm>
          <a:off x="16268700" y="1778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125005</xdr:rowOff>
    </xdr:from>
    <xdr:to>
      <xdr:col>81</xdr:col>
      <xdr:colOff>101600</xdr:colOff>
      <xdr:row>104</xdr:row>
      <xdr:rowOff>55155</xdr:rowOff>
    </xdr:to>
    <xdr:sp macro="" textlink="">
      <xdr:nvSpPr>
        <xdr:cNvPr id="771" name="フローチャート: 判断 770">
          <a:extLst>
            <a:ext uri="{FF2B5EF4-FFF2-40B4-BE49-F238E27FC236}">
              <a16:creationId xmlns:a16="http://schemas.microsoft.com/office/drawing/2014/main" id="{A3BDB8BD-8A89-467D-AC65-723D3DA7D068}"/>
            </a:ext>
          </a:extLst>
        </xdr:cNvPr>
        <xdr:cNvSpPr/>
      </xdr:nvSpPr>
      <xdr:spPr>
        <a:xfrm>
          <a:off x="15430500" y="1778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107043</xdr:rowOff>
    </xdr:from>
    <xdr:to>
      <xdr:col>76</xdr:col>
      <xdr:colOff>165100</xdr:colOff>
      <xdr:row>104</xdr:row>
      <xdr:rowOff>37193</xdr:rowOff>
    </xdr:to>
    <xdr:sp macro="" textlink="">
      <xdr:nvSpPr>
        <xdr:cNvPr id="772" name="フローチャート: 判断 771">
          <a:extLst>
            <a:ext uri="{FF2B5EF4-FFF2-40B4-BE49-F238E27FC236}">
              <a16:creationId xmlns:a16="http://schemas.microsoft.com/office/drawing/2014/main" id="{F4C31648-36EC-465C-AE95-2F779573DB6E}"/>
            </a:ext>
          </a:extLst>
        </xdr:cNvPr>
        <xdr:cNvSpPr/>
      </xdr:nvSpPr>
      <xdr:spPr>
        <a:xfrm>
          <a:off x="14541500" y="17766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84182</xdr:rowOff>
    </xdr:from>
    <xdr:to>
      <xdr:col>72</xdr:col>
      <xdr:colOff>38100</xdr:colOff>
      <xdr:row>104</xdr:row>
      <xdr:rowOff>14332</xdr:rowOff>
    </xdr:to>
    <xdr:sp macro="" textlink="">
      <xdr:nvSpPr>
        <xdr:cNvPr id="773" name="フローチャート: 判断 772">
          <a:extLst>
            <a:ext uri="{FF2B5EF4-FFF2-40B4-BE49-F238E27FC236}">
              <a16:creationId xmlns:a16="http://schemas.microsoft.com/office/drawing/2014/main" id="{9AFECA2B-35DC-4FDF-BF08-935120EE48AA}"/>
            </a:ext>
          </a:extLst>
        </xdr:cNvPr>
        <xdr:cNvSpPr/>
      </xdr:nvSpPr>
      <xdr:spPr>
        <a:xfrm>
          <a:off x="13652500" y="17743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774" name="フローチャート: 判断 773">
          <a:extLst>
            <a:ext uri="{FF2B5EF4-FFF2-40B4-BE49-F238E27FC236}">
              <a16:creationId xmlns:a16="http://schemas.microsoft.com/office/drawing/2014/main" id="{B8CB434E-55A8-436B-B2B6-C78737F85249}"/>
            </a:ext>
          </a:extLst>
        </xdr:cNvPr>
        <xdr:cNvSpPr/>
      </xdr:nvSpPr>
      <xdr:spPr>
        <a:xfrm>
          <a:off x="12763500" y="1786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35DF8B61-F695-4FFE-97E6-68F7E5804C55}"/>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0397B009-5AB4-4CA9-B0DB-198EC3DDD001}"/>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E8CBFFE9-5092-4AE3-8847-D09E61DC351C}"/>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D3DA55E4-B9D9-4104-A279-91283E32CE89}"/>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CE51B023-F39F-44F2-B188-D79741143AA9}"/>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157662</xdr:rowOff>
    </xdr:from>
    <xdr:to>
      <xdr:col>85</xdr:col>
      <xdr:colOff>177800</xdr:colOff>
      <xdr:row>103</xdr:row>
      <xdr:rowOff>87812</xdr:rowOff>
    </xdr:to>
    <xdr:sp macro="" textlink="">
      <xdr:nvSpPr>
        <xdr:cNvPr id="780" name="楕円 779">
          <a:extLst>
            <a:ext uri="{FF2B5EF4-FFF2-40B4-BE49-F238E27FC236}">
              <a16:creationId xmlns:a16="http://schemas.microsoft.com/office/drawing/2014/main" id="{01024416-EF45-4042-B47E-EC5FCC97E87F}"/>
            </a:ext>
          </a:extLst>
        </xdr:cNvPr>
        <xdr:cNvSpPr/>
      </xdr:nvSpPr>
      <xdr:spPr>
        <a:xfrm>
          <a:off x="16268700" y="17645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9089</xdr:rowOff>
    </xdr:from>
    <xdr:ext cx="405111" cy="259045"/>
    <xdr:sp macro="" textlink="">
      <xdr:nvSpPr>
        <xdr:cNvPr id="781" name="【庁舎】&#10;有形固定資産減価償却率該当値テキスト">
          <a:extLst>
            <a:ext uri="{FF2B5EF4-FFF2-40B4-BE49-F238E27FC236}">
              <a16:creationId xmlns:a16="http://schemas.microsoft.com/office/drawing/2014/main" id="{28B9394C-A1FC-4272-9A1E-6D5D08253ED6}"/>
            </a:ext>
          </a:extLst>
        </xdr:cNvPr>
        <xdr:cNvSpPr txBox="1"/>
      </xdr:nvSpPr>
      <xdr:spPr>
        <a:xfrm>
          <a:off x="16357600" y="174969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111942</xdr:rowOff>
    </xdr:from>
    <xdr:to>
      <xdr:col>81</xdr:col>
      <xdr:colOff>101600</xdr:colOff>
      <xdr:row>103</xdr:row>
      <xdr:rowOff>42092</xdr:rowOff>
    </xdr:to>
    <xdr:sp macro="" textlink="">
      <xdr:nvSpPr>
        <xdr:cNvPr id="782" name="楕円 781">
          <a:extLst>
            <a:ext uri="{FF2B5EF4-FFF2-40B4-BE49-F238E27FC236}">
              <a16:creationId xmlns:a16="http://schemas.microsoft.com/office/drawing/2014/main" id="{8865FC05-2C83-4EAB-ADE4-60C4C56F2761}"/>
            </a:ext>
          </a:extLst>
        </xdr:cNvPr>
        <xdr:cNvSpPr/>
      </xdr:nvSpPr>
      <xdr:spPr>
        <a:xfrm>
          <a:off x="15430500" y="17599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162742</xdr:rowOff>
    </xdr:from>
    <xdr:to>
      <xdr:col>85</xdr:col>
      <xdr:colOff>127000</xdr:colOff>
      <xdr:row>103</xdr:row>
      <xdr:rowOff>37012</xdr:rowOff>
    </xdr:to>
    <xdr:cxnSp macro="">
      <xdr:nvCxnSpPr>
        <xdr:cNvPr id="783" name="直線コネクタ 782">
          <a:extLst>
            <a:ext uri="{FF2B5EF4-FFF2-40B4-BE49-F238E27FC236}">
              <a16:creationId xmlns:a16="http://schemas.microsoft.com/office/drawing/2014/main" id="{2C946164-353F-4F5D-8D16-E1E17587502B}"/>
            </a:ext>
          </a:extLst>
        </xdr:cNvPr>
        <xdr:cNvCxnSpPr/>
      </xdr:nvCxnSpPr>
      <xdr:spPr>
        <a:xfrm>
          <a:off x="15481300" y="17650642"/>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61323</xdr:rowOff>
    </xdr:from>
    <xdr:to>
      <xdr:col>76</xdr:col>
      <xdr:colOff>165100</xdr:colOff>
      <xdr:row>102</xdr:row>
      <xdr:rowOff>162923</xdr:rowOff>
    </xdr:to>
    <xdr:sp macro="" textlink="">
      <xdr:nvSpPr>
        <xdr:cNvPr id="784" name="楕円 783">
          <a:extLst>
            <a:ext uri="{FF2B5EF4-FFF2-40B4-BE49-F238E27FC236}">
              <a16:creationId xmlns:a16="http://schemas.microsoft.com/office/drawing/2014/main" id="{360B838F-ADE1-4017-80F7-A8BAF64D423A}"/>
            </a:ext>
          </a:extLst>
        </xdr:cNvPr>
        <xdr:cNvSpPr/>
      </xdr:nvSpPr>
      <xdr:spPr>
        <a:xfrm>
          <a:off x="14541500" y="17549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112123</xdr:rowOff>
    </xdr:from>
    <xdr:to>
      <xdr:col>81</xdr:col>
      <xdr:colOff>50800</xdr:colOff>
      <xdr:row>102</xdr:row>
      <xdr:rowOff>162742</xdr:rowOff>
    </xdr:to>
    <xdr:cxnSp macro="">
      <xdr:nvCxnSpPr>
        <xdr:cNvPr id="785" name="直線コネクタ 784">
          <a:extLst>
            <a:ext uri="{FF2B5EF4-FFF2-40B4-BE49-F238E27FC236}">
              <a16:creationId xmlns:a16="http://schemas.microsoft.com/office/drawing/2014/main" id="{610404B5-411D-4C6D-B4DB-26AD1616F513}"/>
            </a:ext>
          </a:extLst>
        </xdr:cNvPr>
        <xdr:cNvCxnSpPr/>
      </xdr:nvCxnSpPr>
      <xdr:spPr>
        <a:xfrm>
          <a:off x="14592300" y="17600023"/>
          <a:ext cx="88900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20501</xdr:rowOff>
    </xdr:from>
    <xdr:to>
      <xdr:col>72</xdr:col>
      <xdr:colOff>38100</xdr:colOff>
      <xdr:row>102</xdr:row>
      <xdr:rowOff>122101</xdr:rowOff>
    </xdr:to>
    <xdr:sp macro="" textlink="">
      <xdr:nvSpPr>
        <xdr:cNvPr id="786" name="楕円 785">
          <a:extLst>
            <a:ext uri="{FF2B5EF4-FFF2-40B4-BE49-F238E27FC236}">
              <a16:creationId xmlns:a16="http://schemas.microsoft.com/office/drawing/2014/main" id="{413316EE-4BA8-4B71-ADD7-6F251369EF5B}"/>
            </a:ext>
          </a:extLst>
        </xdr:cNvPr>
        <xdr:cNvSpPr/>
      </xdr:nvSpPr>
      <xdr:spPr>
        <a:xfrm>
          <a:off x="13652500" y="17508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71301</xdr:rowOff>
    </xdr:from>
    <xdr:to>
      <xdr:col>76</xdr:col>
      <xdr:colOff>114300</xdr:colOff>
      <xdr:row>102</xdr:row>
      <xdr:rowOff>112123</xdr:rowOff>
    </xdr:to>
    <xdr:cxnSp macro="">
      <xdr:nvCxnSpPr>
        <xdr:cNvPr id="787" name="直線コネクタ 786">
          <a:extLst>
            <a:ext uri="{FF2B5EF4-FFF2-40B4-BE49-F238E27FC236}">
              <a16:creationId xmlns:a16="http://schemas.microsoft.com/office/drawing/2014/main" id="{96CC7E8B-1D73-403F-A88C-B03EC8DCEDDF}"/>
            </a:ext>
          </a:extLst>
        </xdr:cNvPr>
        <xdr:cNvCxnSpPr/>
      </xdr:nvCxnSpPr>
      <xdr:spPr>
        <a:xfrm>
          <a:off x="13703300" y="17559201"/>
          <a:ext cx="8890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144599</xdr:rowOff>
    </xdr:from>
    <xdr:to>
      <xdr:col>67</xdr:col>
      <xdr:colOff>101600</xdr:colOff>
      <xdr:row>102</xdr:row>
      <xdr:rowOff>74749</xdr:rowOff>
    </xdr:to>
    <xdr:sp macro="" textlink="">
      <xdr:nvSpPr>
        <xdr:cNvPr id="788" name="楕円 787">
          <a:extLst>
            <a:ext uri="{FF2B5EF4-FFF2-40B4-BE49-F238E27FC236}">
              <a16:creationId xmlns:a16="http://schemas.microsoft.com/office/drawing/2014/main" id="{9D3ACAB2-02D5-45B6-B02F-1E6B42BE80A4}"/>
            </a:ext>
          </a:extLst>
        </xdr:cNvPr>
        <xdr:cNvSpPr/>
      </xdr:nvSpPr>
      <xdr:spPr>
        <a:xfrm>
          <a:off x="12763500" y="17461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23949</xdr:rowOff>
    </xdr:from>
    <xdr:to>
      <xdr:col>71</xdr:col>
      <xdr:colOff>177800</xdr:colOff>
      <xdr:row>102</xdr:row>
      <xdr:rowOff>71301</xdr:rowOff>
    </xdr:to>
    <xdr:cxnSp macro="">
      <xdr:nvCxnSpPr>
        <xdr:cNvPr id="789" name="直線コネクタ 788">
          <a:extLst>
            <a:ext uri="{FF2B5EF4-FFF2-40B4-BE49-F238E27FC236}">
              <a16:creationId xmlns:a16="http://schemas.microsoft.com/office/drawing/2014/main" id="{4EE59B8C-3D40-4382-BBA8-90401465F7F2}"/>
            </a:ext>
          </a:extLst>
        </xdr:cNvPr>
        <xdr:cNvCxnSpPr/>
      </xdr:nvCxnSpPr>
      <xdr:spPr>
        <a:xfrm>
          <a:off x="12814300" y="17511849"/>
          <a:ext cx="889000" cy="47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46282</xdr:rowOff>
    </xdr:from>
    <xdr:ext cx="405111" cy="259045"/>
    <xdr:sp macro="" textlink="">
      <xdr:nvSpPr>
        <xdr:cNvPr id="790" name="n_1aveValue【庁舎】&#10;有形固定資産減価償却率">
          <a:extLst>
            <a:ext uri="{FF2B5EF4-FFF2-40B4-BE49-F238E27FC236}">
              <a16:creationId xmlns:a16="http://schemas.microsoft.com/office/drawing/2014/main" id="{AC0BF9C2-5AEC-4724-93B3-950BD3C229C3}"/>
            </a:ext>
          </a:extLst>
        </xdr:cNvPr>
        <xdr:cNvSpPr txBox="1"/>
      </xdr:nvSpPr>
      <xdr:spPr>
        <a:xfrm>
          <a:off x="15266044" y="17877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28320</xdr:rowOff>
    </xdr:from>
    <xdr:ext cx="405111" cy="259045"/>
    <xdr:sp macro="" textlink="">
      <xdr:nvSpPr>
        <xdr:cNvPr id="791" name="n_2aveValue【庁舎】&#10;有形固定資産減価償却率">
          <a:extLst>
            <a:ext uri="{FF2B5EF4-FFF2-40B4-BE49-F238E27FC236}">
              <a16:creationId xmlns:a16="http://schemas.microsoft.com/office/drawing/2014/main" id="{DE793590-77A3-4566-9A01-02385229DD42}"/>
            </a:ext>
          </a:extLst>
        </xdr:cNvPr>
        <xdr:cNvSpPr txBox="1"/>
      </xdr:nvSpPr>
      <xdr:spPr>
        <a:xfrm>
          <a:off x="14389744" y="178591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5459</xdr:rowOff>
    </xdr:from>
    <xdr:ext cx="405111" cy="259045"/>
    <xdr:sp macro="" textlink="">
      <xdr:nvSpPr>
        <xdr:cNvPr id="792" name="n_3aveValue【庁舎】&#10;有形固定資産減価償却率">
          <a:extLst>
            <a:ext uri="{FF2B5EF4-FFF2-40B4-BE49-F238E27FC236}">
              <a16:creationId xmlns:a16="http://schemas.microsoft.com/office/drawing/2014/main" id="{BA0A57AB-B4A5-4407-8DFE-7F536B94BF6C}"/>
            </a:ext>
          </a:extLst>
        </xdr:cNvPr>
        <xdr:cNvSpPr txBox="1"/>
      </xdr:nvSpPr>
      <xdr:spPr>
        <a:xfrm>
          <a:off x="13500744" y="178362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131190</xdr:rowOff>
    </xdr:from>
    <xdr:ext cx="405111" cy="259045"/>
    <xdr:sp macro="" textlink="">
      <xdr:nvSpPr>
        <xdr:cNvPr id="793" name="n_4aveValue【庁舎】&#10;有形固定資産減価償却率">
          <a:extLst>
            <a:ext uri="{FF2B5EF4-FFF2-40B4-BE49-F238E27FC236}">
              <a16:creationId xmlns:a16="http://schemas.microsoft.com/office/drawing/2014/main" id="{7ABA3EA4-231C-4506-87CD-2BC3982C6FDD}"/>
            </a:ext>
          </a:extLst>
        </xdr:cNvPr>
        <xdr:cNvSpPr txBox="1"/>
      </xdr:nvSpPr>
      <xdr:spPr>
        <a:xfrm>
          <a:off x="12611744" y="17961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58619</xdr:rowOff>
    </xdr:from>
    <xdr:ext cx="405111" cy="259045"/>
    <xdr:sp macro="" textlink="">
      <xdr:nvSpPr>
        <xdr:cNvPr id="794" name="n_1mainValue【庁舎】&#10;有形固定資産減価償却率">
          <a:extLst>
            <a:ext uri="{FF2B5EF4-FFF2-40B4-BE49-F238E27FC236}">
              <a16:creationId xmlns:a16="http://schemas.microsoft.com/office/drawing/2014/main" id="{70DD712D-1355-4F45-A4ED-38D94FF71AA1}"/>
            </a:ext>
          </a:extLst>
        </xdr:cNvPr>
        <xdr:cNvSpPr txBox="1"/>
      </xdr:nvSpPr>
      <xdr:spPr>
        <a:xfrm>
          <a:off x="15266044" y="173750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8000</xdr:rowOff>
    </xdr:from>
    <xdr:ext cx="405111" cy="259045"/>
    <xdr:sp macro="" textlink="">
      <xdr:nvSpPr>
        <xdr:cNvPr id="795" name="n_2mainValue【庁舎】&#10;有形固定資産減価償却率">
          <a:extLst>
            <a:ext uri="{FF2B5EF4-FFF2-40B4-BE49-F238E27FC236}">
              <a16:creationId xmlns:a16="http://schemas.microsoft.com/office/drawing/2014/main" id="{76757599-BA1E-43DA-875D-EE1A3CE89820}"/>
            </a:ext>
          </a:extLst>
        </xdr:cNvPr>
        <xdr:cNvSpPr txBox="1"/>
      </xdr:nvSpPr>
      <xdr:spPr>
        <a:xfrm>
          <a:off x="14389744" y="173244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138628</xdr:rowOff>
    </xdr:from>
    <xdr:ext cx="405111" cy="259045"/>
    <xdr:sp macro="" textlink="">
      <xdr:nvSpPr>
        <xdr:cNvPr id="796" name="n_3mainValue【庁舎】&#10;有形固定資産減価償却率">
          <a:extLst>
            <a:ext uri="{FF2B5EF4-FFF2-40B4-BE49-F238E27FC236}">
              <a16:creationId xmlns:a16="http://schemas.microsoft.com/office/drawing/2014/main" id="{23D21598-C172-4BA4-AD42-8B3563D5B764}"/>
            </a:ext>
          </a:extLst>
        </xdr:cNvPr>
        <xdr:cNvSpPr txBox="1"/>
      </xdr:nvSpPr>
      <xdr:spPr>
        <a:xfrm>
          <a:off x="13500744" y="17283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91276</xdr:rowOff>
    </xdr:from>
    <xdr:ext cx="405111" cy="259045"/>
    <xdr:sp macro="" textlink="">
      <xdr:nvSpPr>
        <xdr:cNvPr id="797" name="n_4mainValue【庁舎】&#10;有形固定資産減価償却率">
          <a:extLst>
            <a:ext uri="{FF2B5EF4-FFF2-40B4-BE49-F238E27FC236}">
              <a16:creationId xmlns:a16="http://schemas.microsoft.com/office/drawing/2014/main" id="{BA9E1DBC-8170-4701-9C09-F87AA15588E2}"/>
            </a:ext>
          </a:extLst>
        </xdr:cNvPr>
        <xdr:cNvSpPr txBox="1"/>
      </xdr:nvSpPr>
      <xdr:spPr>
        <a:xfrm>
          <a:off x="12611744" y="172362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8" name="正方形/長方形 797">
          <a:extLst>
            <a:ext uri="{FF2B5EF4-FFF2-40B4-BE49-F238E27FC236}">
              <a16:creationId xmlns:a16="http://schemas.microsoft.com/office/drawing/2014/main" id="{53AAA9D6-B728-498B-B3D7-914146B24CCF}"/>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9" name="正方形/長方形 798">
          <a:extLst>
            <a:ext uri="{FF2B5EF4-FFF2-40B4-BE49-F238E27FC236}">
              <a16:creationId xmlns:a16="http://schemas.microsoft.com/office/drawing/2014/main" id="{75946929-F296-4F55-954A-EFA6BD8406F3}"/>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0" name="正方形/長方形 799">
          <a:extLst>
            <a:ext uri="{FF2B5EF4-FFF2-40B4-BE49-F238E27FC236}">
              <a16:creationId xmlns:a16="http://schemas.microsoft.com/office/drawing/2014/main" id="{71558B77-FE3C-4232-A6C5-A780E1A53F01}"/>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1" name="正方形/長方形 800">
          <a:extLst>
            <a:ext uri="{FF2B5EF4-FFF2-40B4-BE49-F238E27FC236}">
              <a16:creationId xmlns:a16="http://schemas.microsoft.com/office/drawing/2014/main" id="{FF367F8A-CBC4-4077-BF3E-07AC7443445A}"/>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2" name="正方形/長方形 801">
          <a:extLst>
            <a:ext uri="{FF2B5EF4-FFF2-40B4-BE49-F238E27FC236}">
              <a16:creationId xmlns:a16="http://schemas.microsoft.com/office/drawing/2014/main" id="{23678D26-2E04-450A-8571-DA877F30CADE}"/>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3" name="正方形/長方形 802">
          <a:extLst>
            <a:ext uri="{FF2B5EF4-FFF2-40B4-BE49-F238E27FC236}">
              <a16:creationId xmlns:a16="http://schemas.microsoft.com/office/drawing/2014/main" id="{CD278775-F99D-4156-B531-A26315E6AA59}"/>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4" name="正方形/長方形 803">
          <a:extLst>
            <a:ext uri="{FF2B5EF4-FFF2-40B4-BE49-F238E27FC236}">
              <a16:creationId xmlns:a16="http://schemas.microsoft.com/office/drawing/2014/main" id="{B695E0BF-7E7C-4E91-A77E-76AD44343A7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5" name="正方形/長方形 804">
          <a:extLst>
            <a:ext uri="{FF2B5EF4-FFF2-40B4-BE49-F238E27FC236}">
              <a16:creationId xmlns:a16="http://schemas.microsoft.com/office/drawing/2014/main" id="{17805A38-6884-4105-AE7A-D8A0248E7AFC}"/>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6" name="テキスト ボックス 805">
          <a:extLst>
            <a:ext uri="{FF2B5EF4-FFF2-40B4-BE49-F238E27FC236}">
              <a16:creationId xmlns:a16="http://schemas.microsoft.com/office/drawing/2014/main" id="{1DE9CEAF-8F64-4B10-BBFA-F35E0AAC5835}"/>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7" name="直線コネクタ 806">
          <a:extLst>
            <a:ext uri="{FF2B5EF4-FFF2-40B4-BE49-F238E27FC236}">
              <a16:creationId xmlns:a16="http://schemas.microsoft.com/office/drawing/2014/main" id="{8BBA7967-4001-49AD-AB09-AC91DFD4C1C4}"/>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08" name="直線コネクタ 807">
          <a:extLst>
            <a:ext uri="{FF2B5EF4-FFF2-40B4-BE49-F238E27FC236}">
              <a16:creationId xmlns:a16="http://schemas.microsoft.com/office/drawing/2014/main" id="{621FDCEE-C099-49DB-A0BC-A150AC785CE3}"/>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9" name="テキスト ボックス 808">
          <a:extLst>
            <a:ext uri="{FF2B5EF4-FFF2-40B4-BE49-F238E27FC236}">
              <a16:creationId xmlns:a16="http://schemas.microsoft.com/office/drawing/2014/main" id="{342FF02D-239B-4D8B-97E7-A6A2C2EAF1D4}"/>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10" name="直線コネクタ 809">
          <a:extLst>
            <a:ext uri="{FF2B5EF4-FFF2-40B4-BE49-F238E27FC236}">
              <a16:creationId xmlns:a16="http://schemas.microsoft.com/office/drawing/2014/main" id="{5F00B7D9-76C9-4BEB-BC66-B51EB83940C7}"/>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11" name="テキスト ボックス 810">
          <a:extLst>
            <a:ext uri="{FF2B5EF4-FFF2-40B4-BE49-F238E27FC236}">
              <a16:creationId xmlns:a16="http://schemas.microsoft.com/office/drawing/2014/main" id="{2BD8301D-DC37-47E5-9C7F-E9EA86B43C6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12" name="直線コネクタ 811">
          <a:extLst>
            <a:ext uri="{FF2B5EF4-FFF2-40B4-BE49-F238E27FC236}">
              <a16:creationId xmlns:a16="http://schemas.microsoft.com/office/drawing/2014/main" id="{7ACE75D7-00E3-4282-99FD-D2A6A16BD633}"/>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13" name="テキスト ボックス 812">
          <a:extLst>
            <a:ext uri="{FF2B5EF4-FFF2-40B4-BE49-F238E27FC236}">
              <a16:creationId xmlns:a16="http://schemas.microsoft.com/office/drawing/2014/main" id="{E6A04FCB-8385-4914-A136-7A496FFB5583}"/>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4" name="直線コネクタ 813">
          <a:extLst>
            <a:ext uri="{FF2B5EF4-FFF2-40B4-BE49-F238E27FC236}">
              <a16:creationId xmlns:a16="http://schemas.microsoft.com/office/drawing/2014/main" id="{ECF1A2A5-8347-4991-B639-508D4594374E}"/>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5" name="テキスト ボックス 814">
          <a:extLst>
            <a:ext uri="{FF2B5EF4-FFF2-40B4-BE49-F238E27FC236}">
              <a16:creationId xmlns:a16="http://schemas.microsoft.com/office/drawing/2014/main" id="{DC1CC056-9407-4D3B-B1B9-D27A7384B48C}"/>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6" name="直線コネクタ 815">
          <a:extLst>
            <a:ext uri="{FF2B5EF4-FFF2-40B4-BE49-F238E27FC236}">
              <a16:creationId xmlns:a16="http://schemas.microsoft.com/office/drawing/2014/main" id="{B30EF257-E05D-42C9-A386-C696F31989D9}"/>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7" name="テキスト ボックス 816">
          <a:extLst>
            <a:ext uri="{FF2B5EF4-FFF2-40B4-BE49-F238E27FC236}">
              <a16:creationId xmlns:a16="http://schemas.microsoft.com/office/drawing/2014/main" id="{9C0D8BCB-77EC-4ED4-801B-BF1A6D23DCBF}"/>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8" name="直線コネクタ 817">
          <a:extLst>
            <a:ext uri="{FF2B5EF4-FFF2-40B4-BE49-F238E27FC236}">
              <a16:creationId xmlns:a16="http://schemas.microsoft.com/office/drawing/2014/main" id="{DD37E595-1C0C-4615-A0BB-BE02E0DC2A7A}"/>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9" name="テキスト ボックス 818">
          <a:extLst>
            <a:ext uri="{FF2B5EF4-FFF2-40B4-BE49-F238E27FC236}">
              <a16:creationId xmlns:a16="http://schemas.microsoft.com/office/drawing/2014/main" id="{20D03519-DD2D-452E-859F-8048A71BBDF5}"/>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0" name="直線コネクタ 819">
          <a:extLst>
            <a:ext uri="{FF2B5EF4-FFF2-40B4-BE49-F238E27FC236}">
              <a16:creationId xmlns:a16="http://schemas.microsoft.com/office/drawing/2014/main" id="{A214E8CB-CAF9-4B73-8288-79CF3F89562F}"/>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1" name="テキスト ボックス 820">
          <a:extLst>
            <a:ext uri="{FF2B5EF4-FFF2-40B4-BE49-F238E27FC236}">
              <a16:creationId xmlns:a16="http://schemas.microsoft.com/office/drawing/2014/main" id="{B7B957C5-77D5-47FD-BA6B-F718A1E0465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2" name="【庁舎】&#10;一人当たり面積グラフ枠">
          <a:extLst>
            <a:ext uri="{FF2B5EF4-FFF2-40B4-BE49-F238E27FC236}">
              <a16:creationId xmlns:a16="http://schemas.microsoft.com/office/drawing/2014/main" id="{2F03DBD4-36F4-4B1F-BC30-C68E29197AAC}"/>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103958</xdr:rowOff>
    </xdr:from>
    <xdr:to>
      <xdr:col>116</xdr:col>
      <xdr:colOff>62864</xdr:colOff>
      <xdr:row>108</xdr:row>
      <xdr:rowOff>72934</xdr:rowOff>
    </xdr:to>
    <xdr:cxnSp macro="">
      <xdr:nvCxnSpPr>
        <xdr:cNvPr id="823" name="直線コネクタ 822">
          <a:extLst>
            <a:ext uri="{FF2B5EF4-FFF2-40B4-BE49-F238E27FC236}">
              <a16:creationId xmlns:a16="http://schemas.microsoft.com/office/drawing/2014/main" id="{D1D2F551-C959-4752-B5BF-7E90F110ECFA}"/>
            </a:ext>
          </a:extLst>
        </xdr:cNvPr>
        <xdr:cNvCxnSpPr/>
      </xdr:nvCxnSpPr>
      <xdr:spPr>
        <a:xfrm flipV="1">
          <a:off x="22160864" y="17248958"/>
          <a:ext cx="0" cy="1340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76761</xdr:rowOff>
    </xdr:from>
    <xdr:ext cx="469744" cy="259045"/>
    <xdr:sp macro="" textlink="">
      <xdr:nvSpPr>
        <xdr:cNvPr id="824" name="【庁舎】&#10;一人当たり面積最小値テキスト">
          <a:extLst>
            <a:ext uri="{FF2B5EF4-FFF2-40B4-BE49-F238E27FC236}">
              <a16:creationId xmlns:a16="http://schemas.microsoft.com/office/drawing/2014/main" id="{3E1EDD48-C0BF-4FC1-9164-8F1CDBED8165}"/>
            </a:ext>
          </a:extLst>
        </xdr:cNvPr>
        <xdr:cNvSpPr txBox="1"/>
      </xdr:nvSpPr>
      <xdr:spPr>
        <a:xfrm>
          <a:off x="22199600" y="18593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72934</xdr:rowOff>
    </xdr:from>
    <xdr:to>
      <xdr:col>116</xdr:col>
      <xdr:colOff>152400</xdr:colOff>
      <xdr:row>108</xdr:row>
      <xdr:rowOff>72934</xdr:rowOff>
    </xdr:to>
    <xdr:cxnSp macro="">
      <xdr:nvCxnSpPr>
        <xdr:cNvPr id="825" name="直線コネクタ 824">
          <a:extLst>
            <a:ext uri="{FF2B5EF4-FFF2-40B4-BE49-F238E27FC236}">
              <a16:creationId xmlns:a16="http://schemas.microsoft.com/office/drawing/2014/main" id="{ABB17935-D345-441C-9252-1512E98142D9}"/>
            </a:ext>
          </a:extLst>
        </xdr:cNvPr>
        <xdr:cNvCxnSpPr/>
      </xdr:nvCxnSpPr>
      <xdr:spPr>
        <a:xfrm>
          <a:off x="22072600" y="185895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50635</xdr:rowOff>
    </xdr:from>
    <xdr:ext cx="469744" cy="259045"/>
    <xdr:sp macro="" textlink="">
      <xdr:nvSpPr>
        <xdr:cNvPr id="826" name="【庁舎】&#10;一人当たり面積最大値テキスト">
          <a:extLst>
            <a:ext uri="{FF2B5EF4-FFF2-40B4-BE49-F238E27FC236}">
              <a16:creationId xmlns:a16="http://schemas.microsoft.com/office/drawing/2014/main" id="{51B2E983-3237-4526-91E6-9A7CE37847B5}"/>
            </a:ext>
          </a:extLst>
        </xdr:cNvPr>
        <xdr:cNvSpPr txBox="1"/>
      </xdr:nvSpPr>
      <xdr:spPr>
        <a:xfrm>
          <a:off x="22199600" y="17024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103958</xdr:rowOff>
    </xdr:from>
    <xdr:to>
      <xdr:col>116</xdr:col>
      <xdr:colOff>152400</xdr:colOff>
      <xdr:row>100</xdr:row>
      <xdr:rowOff>103958</xdr:rowOff>
    </xdr:to>
    <xdr:cxnSp macro="">
      <xdr:nvCxnSpPr>
        <xdr:cNvPr id="827" name="直線コネクタ 826">
          <a:extLst>
            <a:ext uri="{FF2B5EF4-FFF2-40B4-BE49-F238E27FC236}">
              <a16:creationId xmlns:a16="http://schemas.microsoft.com/office/drawing/2014/main" id="{59DC194F-8D8B-4EF5-BD18-28242A341F93}"/>
            </a:ext>
          </a:extLst>
        </xdr:cNvPr>
        <xdr:cNvCxnSpPr/>
      </xdr:nvCxnSpPr>
      <xdr:spPr>
        <a:xfrm>
          <a:off x="22072600" y="17248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137721</xdr:rowOff>
    </xdr:from>
    <xdr:ext cx="469744" cy="259045"/>
    <xdr:sp macro="" textlink="">
      <xdr:nvSpPr>
        <xdr:cNvPr id="828" name="【庁舎】&#10;一人当たり面積平均値テキスト">
          <a:extLst>
            <a:ext uri="{FF2B5EF4-FFF2-40B4-BE49-F238E27FC236}">
              <a16:creationId xmlns:a16="http://schemas.microsoft.com/office/drawing/2014/main" id="{9AE06A88-4ED0-4ECF-8E16-D4503DD0E561}"/>
            </a:ext>
          </a:extLst>
        </xdr:cNvPr>
        <xdr:cNvSpPr txBox="1"/>
      </xdr:nvSpPr>
      <xdr:spPr>
        <a:xfrm>
          <a:off x="22199600" y="181399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159294</xdr:rowOff>
    </xdr:from>
    <xdr:to>
      <xdr:col>116</xdr:col>
      <xdr:colOff>114300</xdr:colOff>
      <xdr:row>106</xdr:row>
      <xdr:rowOff>89444</xdr:rowOff>
    </xdr:to>
    <xdr:sp macro="" textlink="">
      <xdr:nvSpPr>
        <xdr:cNvPr id="829" name="フローチャート: 判断 828">
          <a:extLst>
            <a:ext uri="{FF2B5EF4-FFF2-40B4-BE49-F238E27FC236}">
              <a16:creationId xmlns:a16="http://schemas.microsoft.com/office/drawing/2014/main" id="{13609775-C1EF-471F-9107-73D347635891}"/>
            </a:ext>
          </a:extLst>
        </xdr:cNvPr>
        <xdr:cNvSpPr/>
      </xdr:nvSpPr>
      <xdr:spPr>
        <a:xfrm>
          <a:off x="22110700" y="18161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2539</xdr:rowOff>
    </xdr:from>
    <xdr:to>
      <xdr:col>112</xdr:col>
      <xdr:colOff>38100</xdr:colOff>
      <xdr:row>106</xdr:row>
      <xdr:rowOff>104139</xdr:rowOff>
    </xdr:to>
    <xdr:sp macro="" textlink="">
      <xdr:nvSpPr>
        <xdr:cNvPr id="830" name="フローチャート: 判断 829">
          <a:extLst>
            <a:ext uri="{FF2B5EF4-FFF2-40B4-BE49-F238E27FC236}">
              <a16:creationId xmlns:a16="http://schemas.microsoft.com/office/drawing/2014/main" id="{8E239AC4-5EE5-44D1-8CF0-6CD48D6856CC}"/>
            </a:ext>
          </a:extLst>
        </xdr:cNvPr>
        <xdr:cNvSpPr/>
      </xdr:nvSpPr>
      <xdr:spPr>
        <a:xfrm>
          <a:off x="21272500" y="18176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12337</xdr:rowOff>
    </xdr:from>
    <xdr:to>
      <xdr:col>107</xdr:col>
      <xdr:colOff>101600</xdr:colOff>
      <xdr:row>106</xdr:row>
      <xdr:rowOff>113937</xdr:rowOff>
    </xdr:to>
    <xdr:sp macro="" textlink="">
      <xdr:nvSpPr>
        <xdr:cNvPr id="831" name="フローチャート: 判断 830">
          <a:extLst>
            <a:ext uri="{FF2B5EF4-FFF2-40B4-BE49-F238E27FC236}">
              <a16:creationId xmlns:a16="http://schemas.microsoft.com/office/drawing/2014/main" id="{2DFB7E14-B050-4FC8-8B69-1585C7F6765A}"/>
            </a:ext>
          </a:extLst>
        </xdr:cNvPr>
        <xdr:cNvSpPr/>
      </xdr:nvSpPr>
      <xdr:spPr>
        <a:xfrm>
          <a:off x="20383500" y="18186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28666</xdr:rowOff>
    </xdr:from>
    <xdr:to>
      <xdr:col>102</xdr:col>
      <xdr:colOff>165100</xdr:colOff>
      <xdr:row>106</xdr:row>
      <xdr:rowOff>130266</xdr:rowOff>
    </xdr:to>
    <xdr:sp macro="" textlink="">
      <xdr:nvSpPr>
        <xdr:cNvPr id="832" name="フローチャート: 判断 831">
          <a:extLst>
            <a:ext uri="{FF2B5EF4-FFF2-40B4-BE49-F238E27FC236}">
              <a16:creationId xmlns:a16="http://schemas.microsoft.com/office/drawing/2014/main" id="{2449959C-230A-4284-9F01-9B2978C347E3}"/>
            </a:ext>
          </a:extLst>
        </xdr:cNvPr>
        <xdr:cNvSpPr/>
      </xdr:nvSpPr>
      <xdr:spPr>
        <a:xfrm>
          <a:off x="19494500" y="18202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69487</xdr:rowOff>
    </xdr:from>
    <xdr:to>
      <xdr:col>98</xdr:col>
      <xdr:colOff>38100</xdr:colOff>
      <xdr:row>105</xdr:row>
      <xdr:rowOff>171087</xdr:rowOff>
    </xdr:to>
    <xdr:sp macro="" textlink="">
      <xdr:nvSpPr>
        <xdr:cNvPr id="833" name="フローチャート: 判断 832">
          <a:extLst>
            <a:ext uri="{FF2B5EF4-FFF2-40B4-BE49-F238E27FC236}">
              <a16:creationId xmlns:a16="http://schemas.microsoft.com/office/drawing/2014/main" id="{0F1766AF-5A0F-4E69-93C7-6056CBAB23E4}"/>
            </a:ext>
          </a:extLst>
        </xdr:cNvPr>
        <xdr:cNvSpPr/>
      </xdr:nvSpPr>
      <xdr:spPr>
        <a:xfrm>
          <a:off x="18605500" y="1807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04E4C3DA-D827-4385-B615-3A06ECF68A9F}"/>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B01A81E6-27BA-45B2-AB8F-5E72E38E11E4}"/>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63B15E00-EB60-4E71-B778-4113403D535C}"/>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B9036F02-AA81-4667-B7BB-7D60BD0D496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BE29EE3A-2426-4A59-A198-CA6AEDB6A488}"/>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89081</xdr:rowOff>
    </xdr:from>
    <xdr:to>
      <xdr:col>116</xdr:col>
      <xdr:colOff>114300</xdr:colOff>
      <xdr:row>105</xdr:row>
      <xdr:rowOff>19231</xdr:rowOff>
    </xdr:to>
    <xdr:sp macro="" textlink="">
      <xdr:nvSpPr>
        <xdr:cNvPr id="839" name="楕円 838">
          <a:extLst>
            <a:ext uri="{FF2B5EF4-FFF2-40B4-BE49-F238E27FC236}">
              <a16:creationId xmlns:a16="http://schemas.microsoft.com/office/drawing/2014/main" id="{025897E6-C2ED-4D5E-BE65-77AF913B324B}"/>
            </a:ext>
          </a:extLst>
        </xdr:cNvPr>
        <xdr:cNvSpPr/>
      </xdr:nvSpPr>
      <xdr:spPr>
        <a:xfrm>
          <a:off x="22110700" y="17919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111958</xdr:rowOff>
    </xdr:from>
    <xdr:ext cx="469744" cy="259045"/>
    <xdr:sp macro="" textlink="">
      <xdr:nvSpPr>
        <xdr:cNvPr id="840" name="【庁舎】&#10;一人当たり面積該当値テキスト">
          <a:extLst>
            <a:ext uri="{FF2B5EF4-FFF2-40B4-BE49-F238E27FC236}">
              <a16:creationId xmlns:a16="http://schemas.microsoft.com/office/drawing/2014/main" id="{F5A06527-C3E3-4B0E-8582-27ECFEDFD074}"/>
            </a:ext>
          </a:extLst>
        </xdr:cNvPr>
        <xdr:cNvSpPr txBox="1"/>
      </xdr:nvSpPr>
      <xdr:spPr>
        <a:xfrm>
          <a:off x="22199600" y="17771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89081</xdr:rowOff>
    </xdr:from>
    <xdr:to>
      <xdr:col>112</xdr:col>
      <xdr:colOff>38100</xdr:colOff>
      <xdr:row>105</xdr:row>
      <xdr:rowOff>19231</xdr:rowOff>
    </xdr:to>
    <xdr:sp macro="" textlink="">
      <xdr:nvSpPr>
        <xdr:cNvPr id="841" name="楕円 840">
          <a:extLst>
            <a:ext uri="{FF2B5EF4-FFF2-40B4-BE49-F238E27FC236}">
              <a16:creationId xmlns:a16="http://schemas.microsoft.com/office/drawing/2014/main" id="{36551B75-2BAF-44EE-B2A2-1310D48B0BB8}"/>
            </a:ext>
          </a:extLst>
        </xdr:cNvPr>
        <xdr:cNvSpPr/>
      </xdr:nvSpPr>
      <xdr:spPr>
        <a:xfrm>
          <a:off x="21272500" y="17919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139881</xdr:rowOff>
    </xdr:from>
    <xdr:to>
      <xdr:col>116</xdr:col>
      <xdr:colOff>63500</xdr:colOff>
      <xdr:row>104</xdr:row>
      <xdr:rowOff>139881</xdr:rowOff>
    </xdr:to>
    <xdr:cxnSp macro="">
      <xdr:nvCxnSpPr>
        <xdr:cNvPr id="842" name="直線コネクタ 841">
          <a:extLst>
            <a:ext uri="{FF2B5EF4-FFF2-40B4-BE49-F238E27FC236}">
              <a16:creationId xmlns:a16="http://schemas.microsoft.com/office/drawing/2014/main" id="{D36C6F7B-4B78-45B0-8711-C321F470E59D}"/>
            </a:ext>
          </a:extLst>
        </xdr:cNvPr>
        <xdr:cNvCxnSpPr/>
      </xdr:nvCxnSpPr>
      <xdr:spPr>
        <a:xfrm>
          <a:off x="21323300" y="1797068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89081</xdr:rowOff>
    </xdr:from>
    <xdr:to>
      <xdr:col>107</xdr:col>
      <xdr:colOff>101600</xdr:colOff>
      <xdr:row>105</xdr:row>
      <xdr:rowOff>19231</xdr:rowOff>
    </xdr:to>
    <xdr:sp macro="" textlink="">
      <xdr:nvSpPr>
        <xdr:cNvPr id="843" name="楕円 842">
          <a:extLst>
            <a:ext uri="{FF2B5EF4-FFF2-40B4-BE49-F238E27FC236}">
              <a16:creationId xmlns:a16="http://schemas.microsoft.com/office/drawing/2014/main" id="{1913E273-1133-4220-92CA-FDE1E7F7A1C0}"/>
            </a:ext>
          </a:extLst>
        </xdr:cNvPr>
        <xdr:cNvSpPr/>
      </xdr:nvSpPr>
      <xdr:spPr>
        <a:xfrm>
          <a:off x="20383500" y="17919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139881</xdr:rowOff>
    </xdr:from>
    <xdr:to>
      <xdr:col>111</xdr:col>
      <xdr:colOff>177800</xdr:colOff>
      <xdr:row>104</xdr:row>
      <xdr:rowOff>139881</xdr:rowOff>
    </xdr:to>
    <xdr:cxnSp macro="">
      <xdr:nvCxnSpPr>
        <xdr:cNvPr id="844" name="直線コネクタ 843">
          <a:extLst>
            <a:ext uri="{FF2B5EF4-FFF2-40B4-BE49-F238E27FC236}">
              <a16:creationId xmlns:a16="http://schemas.microsoft.com/office/drawing/2014/main" id="{1A58A6AA-FE37-41CF-9A3A-3CC218A90E80}"/>
            </a:ext>
          </a:extLst>
        </xdr:cNvPr>
        <xdr:cNvCxnSpPr/>
      </xdr:nvCxnSpPr>
      <xdr:spPr>
        <a:xfrm>
          <a:off x="20434300" y="1797068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115207</xdr:rowOff>
    </xdr:from>
    <xdr:to>
      <xdr:col>102</xdr:col>
      <xdr:colOff>165100</xdr:colOff>
      <xdr:row>105</xdr:row>
      <xdr:rowOff>45357</xdr:rowOff>
    </xdr:to>
    <xdr:sp macro="" textlink="">
      <xdr:nvSpPr>
        <xdr:cNvPr id="845" name="楕円 844">
          <a:extLst>
            <a:ext uri="{FF2B5EF4-FFF2-40B4-BE49-F238E27FC236}">
              <a16:creationId xmlns:a16="http://schemas.microsoft.com/office/drawing/2014/main" id="{6DC45C9E-89D2-48AD-AD9C-5ADBB5FE9C12}"/>
            </a:ext>
          </a:extLst>
        </xdr:cNvPr>
        <xdr:cNvSpPr/>
      </xdr:nvSpPr>
      <xdr:spPr>
        <a:xfrm>
          <a:off x="19494500" y="17946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139881</xdr:rowOff>
    </xdr:from>
    <xdr:to>
      <xdr:col>107</xdr:col>
      <xdr:colOff>50800</xdr:colOff>
      <xdr:row>104</xdr:row>
      <xdr:rowOff>166007</xdr:rowOff>
    </xdr:to>
    <xdr:cxnSp macro="">
      <xdr:nvCxnSpPr>
        <xdr:cNvPr id="846" name="直線コネクタ 845">
          <a:extLst>
            <a:ext uri="{FF2B5EF4-FFF2-40B4-BE49-F238E27FC236}">
              <a16:creationId xmlns:a16="http://schemas.microsoft.com/office/drawing/2014/main" id="{5FEFDFE1-7641-433D-A51B-7FA57FC45504}"/>
            </a:ext>
          </a:extLst>
        </xdr:cNvPr>
        <xdr:cNvCxnSpPr/>
      </xdr:nvCxnSpPr>
      <xdr:spPr>
        <a:xfrm flipV="1">
          <a:off x="19545300" y="17970681"/>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118473</xdr:rowOff>
    </xdr:from>
    <xdr:to>
      <xdr:col>98</xdr:col>
      <xdr:colOff>38100</xdr:colOff>
      <xdr:row>105</xdr:row>
      <xdr:rowOff>48623</xdr:rowOff>
    </xdr:to>
    <xdr:sp macro="" textlink="">
      <xdr:nvSpPr>
        <xdr:cNvPr id="847" name="楕円 846">
          <a:extLst>
            <a:ext uri="{FF2B5EF4-FFF2-40B4-BE49-F238E27FC236}">
              <a16:creationId xmlns:a16="http://schemas.microsoft.com/office/drawing/2014/main" id="{64A62AAE-B275-4216-9438-0A08933CBC90}"/>
            </a:ext>
          </a:extLst>
        </xdr:cNvPr>
        <xdr:cNvSpPr/>
      </xdr:nvSpPr>
      <xdr:spPr>
        <a:xfrm>
          <a:off x="18605500" y="17949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166007</xdr:rowOff>
    </xdr:from>
    <xdr:to>
      <xdr:col>102</xdr:col>
      <xdr:colOff>114300</xdr:colOff>
      <xdr:row>104</xdr:row>
      <xdr:rowOff>169273</xdr:rowOff>
    </xdr:to>
    <xdr:cxnSp macro="">
      <xdr:nvCxnSpPr>
        <xdr:cNvPr id="848" name="直線コネクタ 847">
          <a:extLst>
            <a:ext uri="{FF2B5EF4-FFF2-40B4-BE49-F238E27FC236}">
              <a16:creationId xmlns:a16="http://schemas.microsoft.com/office/drawing/2014/main" id="{8A8F3156-2039-45E7-9C14-C1C73477D4A5}"/>
            </a:ext>
          </a:extLst>
        </xdr:cNvPr>
        <xdr:cNvCxnSpPr/>
      </xdr:nvCxnSpPr>
      <xdr:spPr>
        <a:xfrm flipV="1">
          <a:off x="18656300" y="17996807"/>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95266</xdr:rowOff>
    </xdr:from>
    <xdr:ext cx="469744" cy="259045"/>
    <xdr:sp macro="" textlink="">
      <xdr:nvSpPr>
        <xdr:cNvPr id="849" name="n_1aveValue【庁舎】&#10;一人当たり面積">
          <a:extLst>
            <a:ext uri="{FF2B5EF4-FFF2-40B4-BE49-F238E27FC236}">
              <a16:creationId xmlns:a16="http://schemas.microsoft.com/office/drawing/2014/main" id="{1F2D8A56-E22E-4456-BE35-B6F3C73D6033}"/>
            </a:ext>
          </a:extLst>
        </xdr:cNvPr>
        <xdr:cNvSpPr txBox="1"/>
      </xdr:nvSpPr>
      <xdr:spPr>
        <a:xfrm>
          <a:off x="21075727" y="18268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105064</xdr:rowOff>
    </xdr:from>
    <xdr:ext cx="469744" cy="259045"/>
    <xdr:sp macro="" textlink="">
      <xdr:nvSpPr>
        <xdr:cNvPr id="850" name="n_2aveValue【庁舎】&#10;一人当たり面積">
          <a:extLst>
            <a:ext uri="{FF2B5EF4-FFF2-40B4-BE49-F238E27FC236}">
              <a16:creationId xmlns:a16="http://schemas.microsoft.com/office/drawing/2014/main" id="{24812305-96D9-4D0A-8847-74CC81A798CA}"/>
            </a:ext>
          </a:extLst>
        </xdr:cNvPr>
        <xdr:cNvSpPr txBox="1"/>
      </xdr:nvSpPr>
      <xdr:spPr>
        <a:xfrm>
          <a:off x="20199427" y="18278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121393</xdr:rowOff>
    </xdr:from>
    <xdr:ext cx="469744" cy="259045"/>
    <xdr:sp macro="" textlink="">
      <xdr:nvSpPr>
        <xdr:cNvPr id="851" name="n_3aveValue【庁舎】&#10;一人当たり面積">
          <a:extLst>
            <a:ext uri="{FF2B5EF4-FFF2-40B4-BE49-F238E27FC236}">
              <a16:creationId xmlns:a16="http://schemas.microsoft.com/office/drawing/2014/main" id="{27C01721-960A-4FCB-86E6-2BF7AB10DEA1}"/>
            </a:ext>
          </a:extLst>
        </xdr:cNvPr>
        <xdr:cNvSpPr txBox="1"/>
      </xdr:nvSpPr>
      <xdr:spPr>
        <a:xfrm>
          <a:off x="19310427" y="18295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162214</xdr:rowOff>
    </xdr:from>
    <xdr:ext cx="469744" cy="259045"/>
    <xdr:sp macro="" textlink="">
      <xdr:nvSpPr>
        <xdr:cNvPr id="852" name="n_4aveValue【庁舎】&#10;一人当たり面積">
          <a:extLst>
            <a:ext uri="{FF2B5EF4-FFF2-40B4-BE49-F238E27FC236}">
              <a16:creationId xmlns:a16="http://schemas.microsoft.com/office/drawing/2014/main" id="{EE63DB5A-B830-42CF-84D3-29A1904F417D}"/>
            </a:ext>
          </a:extLst>
        </xdr:cNvPr>
        <xdr:cNvSpPr txBox="1"/>
      </xdr:nvSpPr>
      <xdr:spPr>
        <a:xfrm>
          <a:off x="18421427" y="18164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35758</xdr:rowOff>
    </xdr:from>
    <xdr:ext cx="469744" cy="259045"/>
    <xdr:sp macro="" textlink="">
      <xdr:nvSpPr>
        <xdr:cNvPr id="853" name="n_1mainValue【庁舎】&#10;一人当たり面積">
          <a:extLst>
            <a:ext uri="{FF2B5EF4-FFF2-40B4-BE49-F238E27FC236}">
              <a16:creationId xmlns:a16="http://schemas.microsoft.com/office/drawing/2014/main" id="{0C0FC95E-A521-4D64-BF5D-43E5173FF115}"/>
            </a:ext>
          </a:extLst>
        </xdr:cNvPr>
        <xdr:cNvSpPr txBox="1"/>
      </xdr:nvSpPr>
      <xdr:spPr>
        <a:xfrm>
          <a:off x="21075727" y="17695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35758</xdr:rowOff>
    </xdr:from>
    <xdr:ext cx="469744" cy="259045"/>
    <xdr:sp macro="" textlink="">
      <xdr:nvSpPr>
        <xdr:cNvPr id="854" name="n_2mainValue【庁舎】&#10;一人当たり面積">
          <a:extLst>
            <a:ext uri="{FF2B5EF4-FFF2-40B4-BE49-F238E27FC236}">
              <a16:creationId xmlns:a16="http://schemas.microsoft.com/office/drawing/2014/main" id="{9A3D4568-2D1E-464D-BFF4-CB2BBAD836EB}"/>
            </a:ext>
          </a:extLst>
        </xdr:cNvPr>
        <xdr:cNvSpPr txBox="1"/>
      </xdr:nvSpPr>
      <xdr:spPr>
        <a:xfrm>
          <a:off x="20199427" y="17695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61884</xdr:rowOff>
    </xdr:from>
    <xdr:ext cx="469744" cy="259045"/>
    <xdr:sp macro="" textlink="">
      <xdr:nvSpPr>
        <xdr:cNvPr id="855" name="n_3mainValue【庁舎】&#10;一人当たり面積">
          <a:extLst>
            <a:ext uri="{FF2B5EF4-FFF2-40B4-BE49-F238E27FC236}">
              <a16:creationId xmlns:a16="http://schemas.microsoft.com/office/drawing/2014/main" id="{6729C2A7-29F3-43D3-A874-AC037AC134EE}"/>
            </a:ext>
          </a:extLst>
        </xdr:cNvPr>
        <xdr:cNvSpPr txBox="1"/>
      </xdr:nvSpPr>
      <xdr:spPr>
        <a:xfrm>
          <a:off x="19310427" y="17721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65150</xdr:rowOff>
    </xdr:from>
    <xdr:ext cx="469744" cy="259045"/>
    <xdr:sp macro="" textlink="">
      <xdr:nvSpPr>
        <xdr:cNvPr id="856" name="n_4mainValue【庁舎】&#10;一人当たり面積">
          <a:extLst>
            <a:ext uri="{FF2B5EF4-FFF2-40B4-BE49-F238E27FC236}">
              <a16:creationId xmlns:a16="http://schemas.microsoft.com/office/drawing/2014/main" id="{7D111056-7217-4F92-893F-0BA3AD66ED54}"/>
            </a:ext>
          </a:extLst>
        </xdr:cNvPr>
        <xdr:cNvSpPr txBox="1"/>
      </xdr:nvSpPr>
      <xdr:spPr>
        <a:xfrm>
          <a:off x="18421427" y="17724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7" name="正方形/長方形 856">
          <a:extLst>
            <a:ext uri="{FF2B5EF4-FFF2-40B4-BE49-F238E27FC236}">
              <a16:creationId xmlns:a16="http://schemas.microsoft.com/office/drawing/2014/main" id="{CFCEF128-7F0C-4A50-96EC-65FF1F784619}"/>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8" name="正方形/長方形 857">
          <a:extLst>
            <a:ext uri="{FF2B5EF4-FFF2-40B4-BE49-F238E27FC236}">
              <a16:creationId xmlns:a16="http://schemas.microsoft.com/office/drawing/2014/main" id="{CDEC4ADA-8350-45CB-8C52-965442C6ECC9}"/>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9" name="テキスト ボックス 858">
          <a:extLst>
            <a:ext uri="{FF2B5EF4-FFF2-40B4-BE49-F238E27FC236}">
              <a16:creationId xmlns:a16="http://schemas.microsoft.com/office/drawing/2014/main" id="{E8E346F9-E918-4A1D-AAE3-E23130A8669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体育館・プールについては、類似団体と比較して有形固定資産減価償却率が高くなっているが、老朽化した施設の改修を予定しているため、今後は数値の減少が見込まれる。その他の体育館・プールについても利用者が多いため、施設の現状維持を図りつつ、コストの見直しなど適切なマネジメントの推進が必要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一般廃棄物処理施設については、令和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年度にし尿処理施設の更新を行ったことで、有形固定資産減価償却率が大幅に改善し、一人当たり有形固定資産額も増加している。</a:t>
          </a:r>
        </a:p>
        <a:p>
          <a:r>
            <a:rPr kumimoji="1" lang="ja-JP" altLang="en-US" sz="1300">
              <a:latin typeface="ＭＳ Ｐゴシック" panose="020B0600070205080204" pitchFamily="50" charset="-128"/>
              <a:ea typeface="ＭＳ Ｐゴシック" panose="020B0600070205080204" pitchFamily="50" charset="-128"/>
            </a:rPr>
            <a:t>消防施設については、平成</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年度に消防本部・庄内出張所・湯布院出張所の新設を行ったことで、類似団体と比較して有形固定資産減価償却率が特に低くなっている。</a:t>
          </a:r>
        </a:p>
        <a:p>
          <a:r>
            <a:rPr kumimoji="1" lang="ja-JP" altLang="en-US" sz="1300">
              <a:latin typeface="ＭＳ Ｐゴシック" panose="020B0600070205080204" pitchFamily="50" charset="-128"/>
              <a:ea typeface="ＭＳ Ｐゴシック" panose="020B0600070205080204" pitchFamily="50" charset="-128"/>
            </a:rPr>
            <a:t>庁舎については、平成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年度に本庁舎を新設し、令和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年度に湯布院庁舎と湯布院公民館を複合化した施設を新設したため、類似団体と比較して有形固定資産減価償却率が低くなっているが、今後はその他の庁舎の老朽化対策に取り組んでいく必要がある。</a:t>
          </a:r>
        </a:p>
        <a:p>
          <a:r>
            <a:rPr kumimoji="1" lang="ja-JP" altLang="en-US" sz="1300">
              <a:latin typeface="ＭＳ Ｐゴシック" panose="020B0600070205080204" pitchFamily="50" charset="-128"/>
              <a:ea typeface="ＭＳ Ｐゴシック" panose="020B0600070205080204" pitchFamily="50" charset="-128"/>
            </a:rPr>
            <a:t>その他の施設についても、公共施設個別計画に基づき使用していない施設の集約化・廃止・解体を検討しているため、今後は有形固定資産減価償却率の伸び率が鈍化するものと考えられる。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zoomScale="70" zoomScaleNormal="70"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414" t="s">
        <v>76</v>
      </c>
      <c r="C1" s="414"/>
      <c r="D1" s="414"/>
      <c r="E1" s="414"/>
      <c r="F1" s="414"/>
      <c r="G1" s="414"/>
      <c r="H1" s="414"/>
      <c r="I1" s="414"/>
      <c r="J1" s="414"/>
      <c r="K1" s="414"/>
      <c r="L1" s="414"/>
      <c r="M1" s="414"/>
      <c r="N1" s="414"/>
      <c r="O1" s="414"/>
      <c r="P1" s="414"/>
      <c r="Q1" s="414"/>
      <c r="R1" s="414"/>
      <c r="S1" s="414"/>
      <c r="T1" s="414"/>
      <c r="U1" s="414"/>
      <c r="V1" s="414"/>
      <c r="W1" s="414"/>
      <c r="X1" s="414"/>
      <c r="Y1" s="414"/>
      <c r="Z1" s="414"/>
      <c r="AA1" s="414"/>
      <c r="AB1" s="414"/>
      <c r="AC1" s="414"/>
      <c r="AD1" s="414"/>
      <c r="AE1" s="414"/>
      <c r="AF1" s="414"/>
      <c r="AG1" s="414"/>
      <c r="AH1" s="414"/>
      <c r="AI1" s="414"/>
      <c r="AJ1" s="414"/>
      <c r="AK1" s="414"/>
      <c r="AL1" s="414"/>
      <c r="AM1" s="414"/>
      <c r="AN1" s="414"/>
      <c r="AO1" s="414"/>
      <c r="AP1" s="414"/>
      <c r="AQ1" s="414"/>
      <c r="AR1" s="414"/>
      <c r="AS1" s="414"/>
      <c r="AT1" s="414"/>
      <c r="AU1" s="414"/>
      <c r="AV1" s="414"/>
      <c r="AW1" s="414"/>
      <c r="AX1" s="414"/>
      <c r="AY1" s="414"/>
      <c r="AZ1" s="414"/>
      <c r="BA1" s="414"/>
      <c r="BB1" s="414"/>
      <c r="BC1" s="414"/>
      <c r="BD1" s="414"/>
      <c r="BE1" s="414"/>
      <c r="BF1" s="414"/>
      <c r="BG1" s="414"/>
      <c r="BH1" s="414"/>
      <c r="BI1" s="414"/>
      <c r="BJ1" s="414"/>
      <c r="BK1" s="414"/>
      <c r="BL1" s="414"/>
      <c r="BM1" s="414"/>
      <c r="BN1" s="414"/>
      <c r="BO1" s="414"/>
      <c r="BP1" s="414"/>
      <c r="BQ1" s="414"/>
      <c r="BR1" s="414"/>
      <c r="BS1" s="414"/>
      <c r="BT1" s="414"/>
      <c r="BU1" s="414"/>
      <c r="BV1" s="414"/>
      <c r="BW1" s="414"/>
      <c r="BX1" s="414"/>
      <c r="BY1" s="414"/>
      <c r="BZ1" s="414"/>
      <c r="CA1" s="414"/>
      <c r="CB1" s="414"/>
      <c r="CC1" s="414"/>
      <c r="CD1" s="414"/>
      <c r="CE1" s="414"/>
      <c r="CF1" s="414"/>
      <c r="CG1" s="414"/>
      <c r="CH1" s="414"/>
      <c r="CI1" s="414"/>
      <c r="CJ1" s="414"/>
      <c r="CK1" s="414"/>
      <c r="CL1" s="414"/>
      <c r="CM1" s="414"/>
      <c r="CN1" s="414"/>
      <c r="CO1" s="414"/>
      <c r="CP1" s="414"/>
      <c r="CQ1" s="414"/>
      <c r="CR1" s="414"/>
      <c r="CS1" s="414"/>
      <c r="CT1" s="414"/>
      <c r="CU1" s="414"/>
      <c r="CV1" s="414"/>
      <c r="CW1" s="414"/>
      <c r="CX1" s="414"/>
      <c r="CY1" s="414"/>
      <c r="CZ1" s="414"/>
      <c r="DA1" s="414"/>
      <c r="DB1" s="414"/>
      <c r="DC1" s="414"/>
      <c r="DD1" s="414"/>
      <c r="DE1" s="414"/>
      <c r="DF1" s="414"/>
      <c r="DG1" s="414"/>
      <c r="DH1" s="414"/>
      <c r="DI1" s="414"/>
      <c r="DJ1" s="163"/>
      <c r="DK1" s="163"/>
      <c r="DL1" s="163"/>
      <c r="DM1" s="163"/>
      <c r="DN1" s="163"/>
      <c r="DO1" s="163"/>
    </row>
    <row r="2" spans="1:119" ht="24.75" thickBot="1" x14ac:dyDescent="0.2">
      <c r="B2" s="164" t="s">
        <v>77</v>
      </c>
      <c r="C2" s="164"/>
      <c r="D2" s="165"/>
    </row>
    <row r="3" spans="1:119" ht="18.75" customHeight="1" thickBot="1" x14ac:dyDescent="0.2">
      <c r="A3" s="163"/>
      <c r="B3" s="415" t="s">
        <v>78</v>
      </c>
      <c r="C3" s="416"/>
      <c r="D3" s="416"/>
      <c r="E3" s="417"/>
      <c r="F3" s="417"/>
      <c r="G3" s="417"/>
      <c r="H3" s="417"/>
      <c r="I3" s="417"/>
      <c r="J3" s="417"/>
      <c r="K3" s="417"/>
      <c r="L3" s="417" t="s">
        <v>79</v>
      </c>
      <c r="M3" s="417"/>
      <c r="N3" s="417"/>
      <c r="O3" s="417"/>
      <c r="P3" s="417"/>
      <c r="Q3" s="417"/>
      <c r="R3" s="424"/>
      <c r="S3" s="424"/>
      <c r="T3" s="424"/>
      <c r="U3" s="424"/>
      <c r="V3" s="425"/>
      <c r="W3" s="399" t="s">
        <v>80</v>
      </c>
      <c r="X3" s="400"/>
      <c r="Y3" s="400"/>
      <c r="Z3" s="400"/>
      <c r="AA3" s="400"/>
      <c r="AB3" s="416"/>
      <c r="AC3" s="424" t="s">
        <v>81</v>
      </c>
      <c r="AD3" s="400"/>
      <c r="AE3" s="400"/>
      <c r="AF3" s="400"/>
      <c r="AG3" s="400"/>
      <c r="AH3" s="400"/>
      <c r="AI3" s="400"/>
      <c r="AJ3" s="400"/>
      <c r="AK3" s="400"/>
      <c r="AL3" s="401"/>
      <c r="AM3" s="399" t="s">
        <v>82</v>
      </c>
      <c r="AN3" s="400"/>
      <c r="AO3" s="400"/>
      <c r="AP3" s="400"/>
      <c r="AQ3" s="400"/>
      <c r="AR3" s="400"/>
      <c r="AS3" s="400"/>
      <c r="AT3" s="400"/>
      <c r="AU3" s="400"/>
      <c r="AV3" s="400"/>
      <c r="AW3" s="400"/>
      <c r="AX3" s="401"/>
      <c r="AY3" s="436" t="s">
        <v>1</v>
      </c>
      <c r="AZ3" s="437"/>
      <c r="BA3" s="437"/>
      <c r="BB3" s="437"/>
      <c r="BC3" s="437"/>
      <c r="BD3" s="437"/>
      <c r="BE3" s="437"/>
      <c r="BF3" s="437"/>
      <c r="BG3" s="437"/>
      <c r="BH3" s="437"/>
      <c r="BI3" s="437"/>
      <c r="BJ3" s="437"/>
      <c r="BK3" s="437"/>
      <c r="BL3" s="437"/>
      <c r="BM3" s="438"/>
      <c r="BN3" s="399" t="s">
        <v>83</v>
      </c>
      <c r="BO3" s="400"/>
      <c r="BP3" s="400"/>
      <c r="BQ3" s="400"/>
      <c r="BR3" s="400"/>
      <c r="BS3" s="400"/>
      <c r="BT3" s="400"/>
      <c r="BU3" s="401"/>
      <c r="BV3" s="399" t="s">
        <v>84</v>
      </c>
      <c r="BW3" s="400"/>
      <c r="BX3" s="400"/>
      <c r="BY3" s="400"/>
      <c r="BZ3" s="400"/>
      <c r="CA3" s="400"/>
      <c r="CB3" s="400"/>
      <c r="CC3" s="401"/>
      <c r="CD3" s="436" t="s">
        <v>1</v>
      </c>
      <c r="CE3" s="437"/>
      <c r="CF3" s="437"/>
      <c r="CG3" s="437"/>
      <c r="CH3" s="437"/>
      <c r="CI3" s="437"/>
      <c r="CJ3" s="437"/>
      <c r="CK3" s="437"/>
      <c r="CL3" s="437"/>
      <c r="CM3" s="437"/>
      <c r="CN3" s="437"/>
      <c r="CO3" s="437"/>
      <c r="CP3" s="437"/>
      <c r="CQ3" s="437"/>
      <c r="CR3" s="437"/>
      <c r="CS3" s="438"/>
      <c r="CT3" s="399" t="s">
        <v>85</v>
      </c>
      <c r="CU3" s="400"/>
      <c r="CV3" s="400"/>
      <c r="CW3" s="400"/>
      <c r="CX3" s="400"/>
      <c r="CY3" s="400"/>
      <c r="CZ3" s="400"/>
      <c r="DA3" s="401"/>
      <c r="DB3" s="399" t="s">
        <v>86</v>
      </c>
      <c r="DC3" s="400"/>
      <c r="DD3" s="400"/>
      <c r="DE3" s="400"/>
      <c r="DF3" s="400"/>
      <c r="DG3" s="400"/>
      <c r="DH3" s="400"/>
      <c r="DI3" s="401"/>
    </row>
    <row r="4" spans="1:119" ht="18.75" customHeight="1" x14ac:dyDescent="0.15">
      <c r="A4" s="163"/>
      <c r="B4" s="418"/>
      <c r="C4" s="419"/>
      <c r="D4" s="419"/>
      <c r="E4" s="420"/>
      <c r="F4" s="420"/>
      <c r="G4" s="420"/>
      <c r="H4" s="420"/>
      <c r="I4" s="420"/>
      <c r="J4" s="420"/>
      <c r="K4" s="420"/>
      <c r="L4" s="420"/>
      <c r="M4" s="420"/>
      <c r="N4" s="420"/>
      <c r="O4" s="420"/>
      <c r="P4" s="420"/>
      <c r="Q4" s="420"/>
      <c r="R4" s="426"/>
      <c r="S4" s="426"/>
      <c r="T4" s="426"/>
      <c r="U4" s="426"/>
      <c r="V4" s="427"/>
      <c r="W4" s="430"/>
      <c r="X4" s="431"/>
      <c r="Y4" s="431"/>
      <c r="Z4" s="431"/>
      <c r="AA4" s="431"/>
      <c r="AB4" s="419"/>
      <c r="AC4" s="426"/>
      <c r="AD4" s="431"/>
      <c r="AE4" s="431"/>
      <c r="AF4" s="431"/>
      <c r="AG4" s="431"/>
      <c r="AH4" s="431"/>
      <c r="AI4" s="431"/>
      <c r="AJ4" s="431"/>
      <c r="AK4" s="431"/>
      <c r="AL4" s="434"/>
      <c r="AM4" s="432"/>
      <c r="AN4" s="433"/>
      <c r="AO4" s="433"/>
      <c r="AP4" s="433"/>
      <c r="AQ4" s="433"/>
      <c r="AR4" s="433"/>
      <c r="AS4" s="433"/>
      <c r="AT4" s="433"/>
      <c r="AU4" s="433"/>
      <c r="AV4" s="433"/>
      <c r="AW4" s="433"/>
      <c r="AX4" s="435"/>
      <c r="AY4" s="402" t="s">
        <v>87</v>
      </c>
      <c r="AZ4" s="403"/>
      <c r="BA4" s="403"/>
      <c r="BB4" s="403"/>
      <c r="BC4" s="403"/>
      <c r="BD4" s="403"/>
      <c r="BE4" s="403"/>
      <c r="BF4" s="403"/>
      <c r="BG4" s="403"/>
      <c r="BH4" s="403"/>
      <c r="BI4" s="403"/>
      <c r="BJ4" s="403"/>
      <c r="BK4" s="403"/>
      <c r="BL4" s="403"/>
      <c r="BM4" s="404"/>
      <c r="BN4" s="405">
        <v>24724912</v>
      </c>
      <c r="BO4" s="406"/>
      <c r="BP4" s="406"/>
      <c r="BQ4" s="406"/>
      <c r="BR4" s="406"/>
      <c r="BS4" s="406"/>
      <c r="BT4" s="406"/>
      <c r="BU4" s="407"/>
      <c r="BV4" s="405">
        <v>23037294</v>
      </c>
      <c r="BW4" s="406"/>
      <c r="BX4" s="406"/>
      <c r="BY4" s="406"/>
      <c r="BZ4" s="406"/>
      <c r="CA4" s="406"/>
      <c r="CB4" s="406"/>
      <c r="CC4" s="407"/>
      <c r="CD4" s="408" t="s">
        <v>88</v>
      </c>
      <c r="CE4" s="409"/>
      <c r="CF4" s="409"/>
      <c r="CG4" s="409"/>
      <c r="CH4" s="409"/>
      <c r="CI4" s="409"/>
      <c r="CJ4" s="409"/>
      <c r="CK4" s="409"/>
      <c r="CL4" s="409"/>
      <c r="CM4" s="409"/>
      <c r="CN4" s="409"/>
      <c r="CO4" s="409"/>
      <c r="CP4" s="409"/>
      <c r="CQ4" s="409"/>
      <c r="CR4" s="409"/>
      <c r="CS4" s="410"/>
      <c r="CT4" s="411">
        <v>5.7</v>
      </c>
      <c r="CU4" s="412"/>
      <c r="CV4" s="412"/>
      <c r="CW4" s="412"/>
      <c r="CX4" s="412"/>
      <c r="CY4" s="412"/>
      <c r="CZ4" s="412"/>
      <c r="DA4" s="413"/>
      <c r="DB4" s="411">
        <v>5.5</v>
      </c>
      <c r="DC4" s="412"/>
      <c r="DD4" s="412"/>
      <c r="DE4" s="412"/>
      <c r="DF4" s="412"/>
      <c r="DG4" s="412"/>
      <c r="DH4" s="412"/>
      <c r="DI4" s="413"/>
    </row>
    <row r="5" spans="1:119" ht="18.75" customHeight="1" x14ac:dyDescent="0.15">
      <c r="A5" s="163"/>
      <c r="B5" s="421"/>
      <c r="C5" s="422"/>
      <c r="D5" s="422"/>
      <c r="E5" s="423"/>
      <c r="F5" s="423"/>
      <c r="G5" s="423"/>
      <c r="H5" s="423"/>
      <c r="I5" s="423"/>
      <c r="J5" s="423"/>
      <c r="K5" s="423"/>
      <c r="L5" s="423"/>
      <c r="M5" s="423"/>
      <c r="N5" s="423"/>
      <c r="O5" s="423"/>
      <c r="P5" s="423"/>
      <c r="Q5" s="423"/>
      <c r="R5" s="428"/>
      <c r="S5" s="428"/>
      <c r="T5" s="428"/>
      <c r="U5" s="428"/>
      <c r="V5" s="429"/>
      <c r="W5" s="432"/>
      <c r="X5" s="433"/>
      <c r="Y5" s="433"/>
      <c r="Z5" s="433"/>
      <c r="AA5" s="433"/>
      <c r="AB5" s="422"/>
      <c r="AC5" s="428"/>
      <c r="AD5" s="433"/>
      <c r="AE5" s="433"/>
      <c r="AF5" s="433"/>
      <c r="AG5" s="433"/>
      <c r="AH5" s="433"/>
      <c r="AI5" s="433"/>
      <c r="AJ5" s="433"/>
      <c r="AK5" s="433"/>
      <c r="AL5" s="435"/>
      <c r="AM5" s="471" t="s">
        <v>89</v>
      </c>
      <c r="AN5" s="472"/>
      <c r="AO5" s="472"/>
      <c r="AP5" s="472"/>
      <c r="AQ5" s="472"/>
      <c r="AR5" s="472"/>
      <c r="AS5" s="472"/>
      <c r="AT5" s="473"/>
      <c r="AU5" s="474" t="s">
        <v>90</v>
      </c>
      <c r="AV5" s="475"/>
      <c r="AW5" s="475"/>
      <c r="AX5" s="475"/>
      <c r="AY5" s="476" t="s">
        <v>91</v>
      </c>
      <c r="AZ5" s="477"/>
      <c r="BA5" s="477"/>
      <c r="BB5" s="477"/>
      <c r="BC5" s="477"/>
      <c r="BD5" s="477"/>
      <c r="BE5" s="477"/>
      <c r="BF5" s="477"/>
      <c r="BG5" s="477"/>
      <c r="BH5" s="477"/>
      <c r="BI5" s="477"/>
      <c r="BJ5" s="477"/>
      <c r="BK5" s="477"/>
      <c r="BL5" s="477"/>
      <c r="BM5" s="478"/>
      <c r="BN5" s="442">
        <v>23687428</v>
      </c>
      <c r="BO5" s="443"/>
      <c r="BP5" s="443"/>
      <c r="BQ5" s="443"/>
      <c r="BR5" s="443"/>
      <c r="BS5" s="443"/>
      <c r="BT5" s="443"/>
      <c r="BU5" s="444"/>
      <c r="BV5" s="442">
        <v>22154316</v>
      </c>
      <c r="BW5" s="443"/>
      <c r="BX5" s="443"/>
      <c r="BY5" s="443"/>
      <c r="BZ5" s="443"/>
      <c r="CA5" s="443"/>
      <c r="CB5" s="443"/>
      <c r="CC5" s="444"/>
      <c r="CD5" s="445" t="s">
        <v>92</v>
      </c>
      <c r="CE5" s="446"/>
      <c r="CF5" s="446"/>
      <c r="CG5" s="446"/>
      <c r="CH5" s="446"/>
      <c r="CI5" s="446"/>
      <c r="CJ5" s="446"/>
      <c r="CK5" s="446"/>
      <c r="CL5" s="446"/>
      <c r="CM5" s="446"/>
      <c r="CN5" s="446"/>
      <c r="CO5" s="446"/>
      <c r="CP5" s="446"/>
      <c r="CQ5" s="446"/>
      <c r="CR5" s="446"/>
      <c r="CS5" s="447"/>
      <c r="CT5" s="439">
        <v>96.2</v>
      </c>
      <c r="CU5" s="440"/>
      <c r="CV5" s="440"/>
      <c r="CW5" s="440"/>
      <c r="CX5" s="440"/>
      <c r="CY5" s="440"/>
      <c r="CZ5" s="440"/>
      <c r="DA5" s="441"/>
      <c r="DB5" s="439">
        <v>96.6</v>
      </c>
      <c r="DC5" s="440"/>
      <c r="DD5" s="440"/>
      <c r="DE5" s="440"/>
      <c r="DF5" s="440"/>
      <c r="DG5" s="440"/>
      <c r="DH5" s="440"/>
      <c r="DI5" s="441"/>
    </row>
    <row r="6" spans="1:119" ht="18.75" customHeight="1" x14ac:dyDescent="0.15">
      <c r="A6" s="163"/>
      <c r="B6" s="448" t="s">
        <v>93</v>
      </c>
      <c r="C6" s="449"/>
      <c r="D6" s="449"/>
      <c r="E6" s="450"/>
      <c r="F6" s="450"/>
      <c r="G6" s="450"/>
      <c r="H6" s="450"/>
      <c r="I6" s="450"/>
      <c r="J6" s="450"/>
      <c r="K6" s="450"/>
      <c r="L6" s="450" t="s">
        <v>94</v>
      </c>
      <c r="M6" s="450"/>
      <c r="N6" s="450"/>
      <c r="O6" s="450"/>
      <c r="P6" s="450"/>
      <c r="Q6" s="450"/>
      <c r="R6" s="454"/>
      <c r="S6" s="454"/>
      <c r="T6" s="454"/>
      <c r="U6" s="454"/>
      <c r="V6" s="455"/>
      <c r="W6" s="458" t="s">
        <v>95</v>
      </c>
      <c r="X6" s="459"/>
      <c r="Y6" s="459"/>
      <c r="Z6" s="459"/>
      <c r="AA6" s="459"/>
      <c r="AB6" s="449"/>
      <c r="AC6" s="462" t="s">
        <v>96</v>
      </c>
      <c r="AD6" s="463"/>
      <c r="AE6" s="463"/>
      <c r="AF6" s="463"/>
      <c r="AG6" s="463"/>
      <c r="AH6" s="463"/>
      <c r="AI6" s="463"/>
      <c r="AJ6" s="463"/>
      <c r="AK6" s="463"/>
      <c r="AL6" s="464"/>
      <c r="AM6" s="471" t="s">
        <v>97</v>
      </c>
      <c r="AN6" s="472"/>
      <c r="AO6" s="472"/>
      <c r="AP6" s="472"/>
      <c r="AQ6" s="472"/>
      <c r="AR6" s="472"/>
      <c r="AS6" s="472"/>
      <c r="AT6" s="473"/>
      <c r="AU6" s="474" t="s">
        <v>90</v>
      </c>
      <c r="AV6" s="475"/>
      <c r="AW6" s="475"/>
      <c r="AX6" s="475"/>
      <c r="AY6" s="476" t="s">
        <v>98</v>
      </c>
      <c r="AZ6" s="477"/>
      <c r="BA6" s="477"/>
      <c r="BB6" s="477"/>
      <c r="BC6" s="477"/>
      <c r="BD6" s="477"/>
      <c r="BE6" s="477"/>
      <c r="BF6" s="477"/>
      <c r="BG6" s="477"/>
      <c r="BH6" s="477"/>
      <c r="BI6" s="477"/>
      <c r="BJ6" s="477"/>
      <c r="BK6" s="477"/>
      <c r="BL6" s="477"/>
      <c r="BM6" s="478"/>
      <c r="BN6" s="442">
        <v>1037484</v>
      </c>
      <c r="BO6" s="443"/>
      <c r="BP6" s="443"/>
      <c r="BQ6" s="443"/>
      <c r="BR6" s="443"/>
      <c r="BS6" s="443"/>
      <c r="BT6" s="443"/>
      <c r="BU6" s="444"/>
      <c r="BV6" s="442">
        <v>882978</v>
      </c>
      <c r="BW6" s="443"/>
      <c r="BX6" s="443"/>
      <c r="BY6" s="443"/>
      <c r="BZ6" s="443"/>
      <c r="CA6" s="443"/>
      <c r="CB6" s="443"/>
      <c r="CC6" s="444"/>
      <c r="CD6" s="445" t="s">
        <v>99</v>
      </c>
      <c r="CE6" s="446"/>
      <c r="CF6" s="446"/>
      <c r="CG6" s="446"/>
      <c r="CH6" s="446"/>
      <c r="CI6" s="446"/>
      <c r="CJ6" s="446"/>
      <c r="CK6" s="446"/>
      <c r="CL6" s="446"/>
      <c r="CM6" s="446"/>
      <c r="CN6" s="446"/>
      <c r="CO6" s="446"/>
      <c r="CP6" s="446"/>
      <c r="CQ6" s="446"/>
      <c r="CR6" s="446"/>
      <c r="CS6" s="447"/>
      <c r="CT6" s="479">
        <v>96.4</v>
      </c>
      <c r="CU6" s="480"/>
      <c r="CV6" s="480"/>
      <c r="CW6" s="480"/>
      <c r="CX6" s="480"/>
      <c r="CY6" s="480"/>
      <c r="CZ6" s="480"/>
      <c r="DA6" s="481"/>
      <c r="DB6" s="479">
        <v>97.2</v>
      </c>
      <c r="DC6" s="480"/>
      <c r="DD6" s="480"/>
      <c r="DE6" s="480"/>
      <c r="DF6" s="480"/>
      <c r="DG6" s="480"/>
      <c r="DH6" s="480"/>
      <c r="DI6" s="481"/>
    </row>
    <row r="7" spans="1:119" ht="18.75" customHeight="1" x14ac:dyDescent="0.15">
      <c r="A7" s="163"/>
      <c r="B7" s="418"/>
      <c r="C7" s="419"/>
      <c r="D7" s="419"/>
      <c r="E7" s="420"/>
      <c r="F7" s="420"/>
      <c r="G7" s="420"/>
      <c r="H7" s="420"/>
      <c r="I7" s="420"/>
      <c r="J7" s="420"/>
      <c r="K7" s="420"/>
      <c r="L7" s="420"/>
      <c r="M7" s="420"/>
      <c r="N7" s="420"/>
      <c r="O7" s="420"/>
      <c r="P7" s="420"/>
      <c r="Q7" s="420"/>
      <c r="R7" s="426"/>
      <c r="S7" s="426"/>
      <c r="T7" s="426"/>
      <c r="U7" s="426"/>
      <c r="V7" s="427"/>
      <c r="W7" s="430"/>
      <c r="X7" s="431"/>
      <c r="Y7" s="431"/>
      <c r="Z7" s="431"/>
      <c r="AA7" s="431"/>
      <c r="AB7" s="419"/>
      <c r="AC7" s="465"/>
      <c r="AD7" s="466"/>
      <c r="AE7" s="466"/>
      <c r="AF7" s="466"/>
      <c r="AG7" s="466"/>
      <c r="AH7" s="466"/>
      <c r="AI7" s="466"/>
      <c r="AJ7" s="466"/>
      <c r="AK7" s="466"/>
      <c r="AL7" s="467"/>
      <c r="AM7" s="471" t="s">
        <v>100</v>
      </c>
      <c r="AN7" s="472"/>
      <c r="AO7" s="472"/>
      <c r="AP7" s="472"/>
      <c r="AQ7" s="472"/>
      <c r="AR7" s="472"/>
      <c r="AS7" s="472"/>
      <c r="AT7" s="473"/>
      <c r="AU7" s="474" t="s">
        <v>90</v>
      </c>
      <c r="AV7" s="475"/>
      <c r="AW7" s="475"/>
      <c r="AX7" s="475"/>
      <c r="AY7" s="476" t="s">
        <v>101</v>
      </c>
      <c r="AZ7" s="477"/>
      <c r="BA7" s="477"/>
      <c r="BB7" s="477"/>
      <c r="BC7" s="477"/>
      <c r="BD7" s="477"/>
      <c r="BE7" s="477"/>
      <c r="BF7" s="477"/>
      <c r="BG7" s="477"/>
      <c r="BH7" s="477"/>
      <c r="BI7" s="477"/>
      <c r="BJ7" s="477"/>
      <c r="BK7" s="477"/>
      <c r="BL7" s="477"/>
      <c r="BM7" s="478"/>
      <c r="BN7" s="442">
        <v>378800</v>
      </c>
      <c r="BO7" s="443"/>
      <c r="BP7" s="443"/>
      <c r="BQ7" s="443"/>
      <c r="BR7" s="443"/>
      <c r="BS7" s="443"/>
      <c r="BT7" s="443"/>
      <c r="BU7" s="444"/>
      <c r="BV7" s="442">
        <v>262089</v>
      </c>
      <c r="BW7" s="443"/>
      <c r="BX7" s="443"/>
      <c r="BY7" s="443"/>
      <c r="BZ7" s="443"/>
      <c r="CA7" s="443"/>
      <c r="CB7" s="443"/>
      <c r="CC7" s="444"/>
      <c r="CD7" s="445" t="s">
        <v>102</v>
      </c>
      <c r="CE7" s="446"/>
      <c r="CF7" s="446"/>
      <c r="CG7" s="446"/>
      <c r="CH7" s="446"/>
      <c r="CI7" s="446"/>
      <c r="CJ7" s="446"/>
      <c r="CK7" s="446"/>
      <c r="CL7" s="446"/>
      <c r="CM7" s="446"/>
      <c r="CN7" s="446"/>
      <c r="CO7" s="446"/>
      <c r="CP7" s="446"/>
      <c r="CQ7" s="446"/>
      <c r="CR7" s="446"/>
      <c r="CS7" s="447"/>
      <c r="CT7" s="442">
        <v>11556888</v>
      </c>
      <c r="CU7" s="443"/>
      <c r="CV7" s="443"/>
      <c r="CW7" s="443"/>
      <c r="CX7" s="443"/>
      <c r="CY7" s="443"/>
      <c r="CZ7" s="443"/>
      <c r="DA7" s="444"/>
      <c r="DB7" s="442">
        <v>11259744</v>
      </c>
      <c r="DC7" s="443"/>
      <c r="DD7" s="443"/>
      <c r="DE7" s="443"/>
      <c r="DF7" s="443"/>
      <c r="DG7" s="443"/>
      <c r="DH7" s="443"/>
      <c r="DI7" s="444"/>
    </row>
    <row r="8" spans="1:119" ht="18.75" customHeight="1" thickBot="1" x14ac:dyDescent="0.2">
      <c r="A8" s="163"/>
      <c r="B8" s="451"/>
      <c r="C8" s="452"/>
      <c r="D8" s="452"/>
      <c r="E8" s="453"/>
      <c r="F8" s="453"/>
      <c r="G8" s="453"/>
      <c r="H8" s="453"/>
      <c r="I8" s="453"/>
      <c r="J8" s="453"/>
      <c r="K8" s="453"/>
      <c r="L8" s="453"/>
      <c r="M8" s="453"/>
      <c r="N8" s="453"/>
      <c r="O8" s="453"/>
      <c r="P8" s="453"/>
      <c r="Q8" s="453"/>
      <c r="R8" s="456"/>
      <c r="S8" s="456"/>
      <c r="T8" s="456"/>
      <c r="U8" s="456"/>
      <c r="V8" s="457"/>
      <c r="W8" s="460"/>
      <c r="X8" s="461"/>
      <c r="Y8" s="461"/>
      <c r="Z8" s="461"/>
      <c r="AA8" s="461"/>
      <c r="AB8" s="452"/>
      <c r="AC8" s="468"/>
      <c r="AD8" s="469"/>
      <c r="AE8" s="469"/>
      <c r="AF8" s="469"/>
      <c r="AG8" s="469"/>
      <c r="AH8" s="469"/>
      <c r="AI8" s="469"/>
      <c r="AJ8" s="469"/>
      <c r="AK8" s="469"/>
      <c r="AL8" s="470"/>
      <c r="AM8" s="471" t="s">
        <v>103</v>
      </c>
      <c r="AN8" s="472"/>
      <c r="AO8" s="472"/>
      <c r="AP8" s="472"/>
      <c r="AQ8" s="472"/>
      <c r="AR8" s="472"/>
      <c r="AS8" s="472"/>
      <c r="AT8" s="473"/>
      <c r="AU8" s="474" t="s">
        <v>90</v>
      </c>
      <c r="AV8" s="475"/>
      <c r="AW8" s="475"/>
      <c r="AX8" s="475"/>
      <c r="AY8" s="476" t="s">
        <v>104</v>
      </c>
      <c r="AZ8" s="477"/>
      <c r="BA8" s="477"/>
      <c r="BB8" s="477"/>
      <c r="BC8" s="477"/>
      <c r="BD8" s="477"/>
      <c r="BE8" s="477"/>
      <c r="BF8" s="477"/>
      <c r="BG8" s="477"/>
      <c r="BH8" s="477"/>
      <c r="BI8" s="477"/>
      <c r="BJ8" s="477"/>
      <c r="BK8" s="477"/>
      <c r="BL8" s="477"/>
      <c r="BM8" s="478"/>
      <c r="BN8" s="442">
        <v>658684</v>
      </c>
      <c r="BO8" s="443"/>
      <c r="BP8" s="443"/>
      <c r="BQ8" s="443"/>
      <c r="BR8" s="443"/>
      <c r="BS8" s="443"/>
      <c r="BT8" s="443"/>
      <c r="BU8" s="444"/>
      <c r="BV8" s="442">
        <v>620889</v>
      </c>
      <c r="BW8" s="443"/>
      <c r="BX8" s="443"/>
      <c r="BY8" s="443"/>
      <c r="BZ8" s="443"/>
      <c r="CA8" s="443"/>
      <c r="CB8" s="443"/>
      <c r="CC8" s="444"/>
      <c r="CD8" s="445" t="s">
        <v>105</v>
      </c>
      <c r="CE8" s="446"/>
      <c r="CF8" s="446"/>
      <c r="CG8" s="446"/>
      <c r="CH8" s="446"/>
      <c r="CI8" s="446"/>
      <c r="CJ8" s="446"/>
      <c r="CK8" s="446"/>
      <c r="CL8" s="446"/>
      <c r="CM8" s="446"/>
      <c r="CN8" s="446"/>
      <c r="CO8" s="446"/>
      <c r="CP8" s="446"/>
      <c r="CQ8" s="446"/>
      <c r="CR8" s="446"/>
      <c r="CS8" s="447"/>
      <c r="CT8" s="482">
        <v>0.42</v>
      </c>
      <c r="CU8" s="483"/>
      <c r="CV8" s="483"/>
      <c r="CW8" s="483"/>
      <c r="CX8" s="483"/>
      <c r="CY8" s="483"/>
      <c r="CZ8" s="483"/>
      <c r="DA8" s="484"/>
      <c r="DB8" s="482">
        <v>0.41</v>
      </c>
      <c r="DC8" s="483"/>
      <c r="DD8" s="483"/>
      <c r="DE8" s="483"/>
      <c r="DF8" s="483"/>
      <c r="DG8" s="483"/>
      <c r="DH8" s="483"/>
      <c r="DI8" s="484"/>
    </row>
    <row r="9" spans="1:119" ht="18.75" customHeight="1" thickBot="1" x14ac:dyDescent="0.2">
      <c r="A9" s="163"/>
      <c r="B9" s="436" t="s">
        <v>106</v>
      </c>
      <c r="C9" s="437"/>
      <c r="D9" s="437"/>
      <c r="E9" s="437"/>
      <c r="F9" s="437"/>
      <c r="G9" s="437"/>
      <c r="H9" s="437"/>
      <c r="I9" s="437"/>
      <c r="J9" s="437"/>
      <c r="K9" s="485"/>
      <c r="L9" s="486" t="s">
        <v>107</v>
      </c>
      <c r="M9" s="487"/>
      <c r="N9" s="487"/>
      <c r="O9" s="487"/>
      <c r="P9" s="487"/>
      <c r="Q9" s="488"/>
      <c r="R9" s="489">
        <v>32772</v>
      </c>
      <c r="S9" s="490"/>
      <c r="T9" s="490"/>
      <c r="U9" s="490"/>
      <c r="V9" s="491"/>
      <c r="W9" s="399" t="s">
        <v>108</v>
      </c>
      <c r="X9" s="400"/>
      <c r="Y9" s="400"/>
      <c r="Z9" s="400"/>
      <c r="AA9" s="400"/>
      <c r="AB9" s="400"/>
      <c r="AC9" s="400"/>
      <c r="AD9" s="400"/>
      <c r="AE9" s="400"/>
      <c r="AF9" s="400"/>
      <c r="AG9" s="400"/>
      <c r="AH9" s="400"/>
      <c r="AI9" s="400"/>
      <c r="AJ9" s="400"/>
      <c r="AK9" s="400"/>
      <c r="AL9" s="401"/>
      <c r="AM9" s="471" t="s">
        <v>109</v>
      </c>
      <c r="AN9" s="472"/>
      <c r="AO9" s="472"/>
      <c r="AP9" s="472"/>
      <c r="AQ9" s="472"/>
      <c r="AR9" s="472"/>
      <c r="AS9" s="472"/>
      <c r="AT9" s="473"/>
      <c r="AU9" s="474" t="s">
        <v>90</v>
      </c>
      <c r="AV9" s="475"/>
      <c r="AW9" s="475"/>
      <c r="AX9" s="475"/>
      <c r="AY9" s="476" t="s">
        <v>110</v>
      </c>
      <c r="AZ9" s="477"/>
      <c r="BA9" s="477"/>
      <c r="BB9" s="477"/>
      <c r="BC9" s="477"/>
      <c r="BD9" s="477"/>
      <c r="BE9" s="477"/>
      <c r="BF9" s="477"/>
      <c r="BG9" s="477"/>
      <c r="BH9" s="477"/>
      <c r="BI9" s="477"/>
      <c r="BJ9" s="477"/>
      <c r="BK9" s="477"/>
      <c r="BL9" s="477"/>
      <c r="BM9" s="478"/>
      <c r="BN9" s="442">
        <v>37795</v>
      </c>
      <c r="BO9" s="443"/>
      <c r="BP9" s="443"/>
      <c r="BQ9" s="443"/>
      <c r="BR9" s="443"/>
      <c r="BS9" s="443"/>
      <c r="BT9" s="443"/>
      <c r="BU9" s="444"/>
      <c r="BV9" s="442">
        <v>169027</v>
      </c>
      <c r="BW9" s="443"/>
      <c r="BX9" s="443"/>
      <c r="BY9" s="443"/>
      <c r="BZ9" s="443"/>
      <c r="CA9" s="443"/>
      <c r="CB9" s="443"/>
      <c r="CC9" s="444"/>
      <c r="CD9" s="445" t="s">
        <v>111</v>
      </c>
      <c r="CE9" s="446"/>
      <c r="CF9" s="446"/>
      <c r="CG9" s="446"/>
      <c r="CH9" s="446"/>
      <c r="CI9" s="446"/>
      <c r="CJ9" s="446"/>
      <c r="CK9" s="446"/>
      <c r="CL9" s="446"/>
      <c r="CM9" s="446"/>
      <c r="CN9" s="446"/>
      <c r="CO9" s="446"/>
      <c r="CP9" s="446"/>
      <c r="CQ9" s="446"/>
      <c r="CR9" s="446"/>
      <c r="CS9" s="447"/>
      <c r="CT9" s="439">
        <v>16.8</v>
      </c>
      <c r="CU9" s="440"/>
      <c r="CV9" s="440"/>
      <c r="CW9" s="440"/>
      <c r="CX9" s="440"/>
      <c r="CY9" s="440"/>
      <c r="CZ9" s="440"/>
      <c r="DA9" s="441"/>
      <c r="DB9" s="439">
        <v>19</v>
      </c>
      <c r="DC9" s="440"/>
      <c r="DD9" s="440"/>
      <c r="DE9" s="440"/>
      <c r="DF9" s="440"/>
      <c r="DG9" s="440"/>
      <c r="DH9" s="440"/>
      <c r="DI9" s="441"/>
    </row>
    <row r="10" spans="1:119" ht="18.75" customHeight="1" thickBot="1" x14ac:dyDescent="0.2">
      <c r="A10" s="163"/>
      <c r="B10" s="436"/>
      <c r="C10" s="437"/>
      <c r="D10" s="437"/>
      <c r="E10" s="437"/>
      <c r="F10" s="437"/>
      <c r="G10" s="437"/>
      <c r="H10" s="437"/>
      <c r="I10" s="437"/>
      <c r="J10" s="437"/>
      <c r="K10" s="485"/>
      <c r="L10" s="492" t="s">
        <v>112</v>
      </c>
      <c r="M10" s="472"/>
      <c r="N10" s="472"/>
      <c r="O10" s="472"/>
      <c r="P10" s="472"/>
      <c r="Q10" s="473"/>
      <c r="R10" s="493">
        <v>34262</v>
      </c>
      <c r="S10" s="494"/>
      <c r="T10" s="494"/>
      <c r="U10" s="494"/>
      <c r="V10" s="495"/>
      <c r="W10" s="430"/>
      <c r="X10" s="431"/>
      <c r="Y10" s="431"/>
      <c r="Z10" s="431"/>
      <c r="AA10" s="431"/>
      <c r="AB10" s="431"/>
      <c r="AC10" s="431"/>
      <c r="AD10" s="431"/>
      <c r="AE10" s="431"/>
      <c r="AF10" s="431"/>
      <c r="AG10" s="431"/>
      <c r="AH10" s="431"/>
      <c r="AI10" s="431"/>
      <c r="AJ10" s="431"/>
      <c r="AK10" s="431"/>
      <c r="AL10" s="434"/>
      <c r="AM10" s="471" t="s">
        <v>113</v>
      </c>
      <c r="AN10" s="472"/>
      <c r="AO10" s="472"/>
      <c r="AP10" s="472"/>
      <c r="AQ10" s="472"/>
      <c r="AR10" s="472"/>
      <c r="AS10" s="472"/>
      <c r="AT10" s="473"/>
      <c r="AU10" s="474" t="s">
        <v>114</v>
      </c>
      <c r="AV10" s="475"/>
      <c r="AW10" s="475"/>
      <c r="AX10" s="475"/>
      <c r="AY10" s="476" t="s">
        <v>115</v>
      </c>
      <c r="AZ10" s="477"/>
      <c r="BA10" s="477"/>
      <c r="BB10" s="477"/>
      <c r="BC10" s="477"/>
      <c r="BD10" s="477"/>
      <c r="BE10" s="477"/>
      <c r="BF10" s="477"/>
      <c r="BG10" s="477"/>
      <c r="BH10" s="477"/>
      <c r="BI10" s="477"/>
      <c r="BJ10" s="477"/>
      <c r="BK10" s="477"/>
      <c r="BL10" s="477"/>
      <c r="BM10" s="478"/>
      <c r="BN10" s="442">
        <v>36143</v>
      </c>
      <c r="BO10" s="443"/>
      <c r="BP10" s="443"/>
      <c r="BQ10" s="443"/>
      <c r="BR10" s="443"/>
      <c r="BS10" s="443"/>
      <c r="BT10" s="443"/>
      <c r="BU10" s="444"/>
      <c r="BV10" s="442">
        <v>3533</v>
      </c>
      <c r="BW10" s="443"/>
      <c r="BX10" s="443"/>
      <c r="BY10" s="443"/>
      <c r="BZ10" s="443"/>
      <c r="CA10" s="443"/>
      <c r="CB10" s="443"/>
      <c r="CC10" s="444"/>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
      <c r="A11" s="163"/>
      <c r="B11" s="436"/>
      <c r="C11" s="437"/>
      <c r="D11" s="437"/>
      <c r="E11" s="437"/>
      <c r="F11" s="437"/>
      <c r="G11" s="437"/>
      <c r="H11" s="437"/>
      <c r="I11" s="437"/>
      <c r="J11" s="437"/>
      <c r="K11" s="485"/>
      <c r="L11" s="496" t="s">
        <v>117</v>
      </c>
      <c r="M11" s="497"/>
      <c r="N11" s="497"/>
      <c r="O11" s="497"/>
      <c r="P11" s="497"/>
      <c r="Q11" s="498"/>
      <c r="R11" s="499" t="s">
        <v>118</v>
      </c>
      <c r="S11" s="500"/>
      <c r="T11" s="500"/>
      <c r="U11" s="500"/>
      <c r="V11" s="501"/>
      <c r="W11" s="430"/>
      <c r="X11" s="431"/>
      <c r="Y11" s="431"/>
      <c r="Z11" s="431"/>
      <c r="AA11" s="431"/>
      <c r="AB11" s="431"/>
      <c r="AC11" s="431"/>
      <c r="AD11" s="431"/>
      <c r="AE11" s="431"/>
      <c r="AF11" s="431"/>
      <c r="AG11" s="431"/>
      <c r="AH11" s="431"/>
      <c r="AI11" s="431"/>
      <c r="AJ11" s="431"/>
      <c r="AK11" s="431"/>
      <c r="AL11" s="434"/>
      <c r="AM11" s="471" t="s">
        <v>119</v>
      </c>
      <c r="AN11" s="472"/>
      <c r="AO11" s="472"/>
      <c r="AP11" s="472"/>
      <c r="AQ11" s="472"/>
      <c r="AR11" s="472"/>
      <c r="AS11" s="472"/>
      <c r="AT11" s="473"/>
      <c r="AU11" s="474" t="s">
        <v>114</v>
      </c>
      <c r="AV11" s="475"/>
      <c r="AW11" s="475"/>
      <c r="AX11" s="475"/>
      <c r="AY11" s="476" t="s">
        <v>120</v>
      </c>
      <c r="AZ11" s="477"/>
      <c r="BA11" s="477"/>
      <c r="BB11" s="477"/>
      <c r="BC11" s="477"/>
      <c r="BD11" s="477"/>
      <c r="BE11" s="477"/>
      <c r="BF11" s="477"/>
      <c r="BG11" s="477"/>
      <c r="BH11" s="477"/>
      <c r="BI11" s="477"/>
      <c r="BJ11" s="477"/>
      <c r="BK11" s="477"/>
      <c r="BL11" s="477"/>
      <c r="BM11" s="478"/>
      <c r="BN11" s="442">
        <v>0</v>
      </c>
      <c r="BO11" s="443"/>
      <c r="BP11" s="443"/>
      <c r="BQ11" s="443"/>
      <c r="BR11" s="443"/>
      <c r="BS11" s="443"/>
      <c r="BT11" s="443"/>
      <c r="BU11" s="444"/>
      <c r="BV11" s="442">
        <v>320625</v>
      </c>
      <c r="BW11" s="443"/>
      <c r="BX11" s="443"/>
      <c r="BY11" s="443"/>
      <c r="BZ11" s="443"/>
      <c r="CA11" s="443"/>
      <c r="CB11" s="443"/>
      <c r="CC11" s="444"/>
      <c r="CD11" s="445" t="s">
        <v>121</v>
      </c>
      <c r="CE11" s="446"/>
      <c r="CF11" s="446"/>
      <c r="CG11" s="446"/>
      <c r="CH11" s="446"/>
      <c r="CI11" s="446"/>
      <c r="CJ11" s="446"/>
      <c r="CK11" s="446"/>
      <c r="CL11" s="446"/>
      <c r="CM11" s="446"/>
      <c r="CN11" s="446"/>
      <c r="CO11" s="446"/>
      <c r="CP11" s="446"/>
      <c r="CQ11" s="446"/>
      <c r="CR11" s="446"/>
      <c r="CS11" s="447"/>
      <c r="CT11" s="482" t="s">
        <v>122</v>
      </c>
      <c r="CU11" s="483"/>
      <c r="CV11" s="483"/>
      <c r="CW11" s="483"/>
      <c r="CX11" s="483"/>
      <c r="CY11" s="483"/>
      <c r="CZ11" s="483"/>
      <c r="DA11" s="484"/>
      <c r="DB11" s="482" t="s">
        <v>122</v>
      </c>
      <c r="DC11" s="483"/>
      <c r="DD11" s="483"/>
      <c r="DE11" s="483"/>
      <c r="DF11" s="483"/>
      <c r="DG11" s="483"/>
      <c r="DH11" s="483"/>
      <c r="DI11" s="484"/>
    </row>
    <row r="12" spans="1:119" ht="18.75" customHeight="1" x14ac:dyDescent="0.15">
      <c r="A12" s="163"/>
      <c r="B12" s="502" t="s">
        <v>123</v>
      </c>
      <c r="C12" s="503"/>
      <c r="D12" s="503"/>
      <c r="E12" s="503"/>
      <c r="F12" s="503"/>
      <c r="G12" s="503"/>
      <c r="H12" s="503"/>
      <c r="I12" s="503"/>
      <c r="J12" s="503"/>
      <c r="K12" s="504"/>
      <c r="L12" s="511" t="s">
        <v>124</v>
      </c>
      <c r="M12" s="512"/>
      <c r="N12" s="512"/>
      <c r="O12" s="512"/>
      <c r="P12" s="512"/>
      <c r="Q12" s="513"/>
      <c r="R12" s="514">
        <v>33521</v>
      </c>
      <c r="S12" s="515"/>
      <c r="T12" s="515"/>
      <c r="U12" s="515"/>
      <c r="V12" s="516"/>
      <c r="W12" s="517" t="s">
        <v>1</v>
      </c>
      <c r="X12" s="475"/>
      <c r="Y12" s="475"/>
      <c r="Z12" s="475"/>
      <c r="AA12" s="475"/>
      <c r="AB12" s="518"/>
      <c r="AC12" s="519" t="s">
        <v>125</v>
      </c>
      <c r="AD12" s="520"/>
      <c r="AE12" s="520"/>
      <c r="AF12" s="520"/>
      <c r="AG12" s="521"/>
      <c r="AH12" s="519" t="s">
        <v>126</v>
      </c>
      <c r="AI12" s="520"/>
      <c r="AJ12" s="520"/>
      <c r="AK12" s="520"/>
      <c r="AL12" s="522"/>
      <c r="AM12" s="471" t="s">
        <v>127</v>
      </c>
      <c r="AN12" s="472"/>
      <c r="AO12" s="472"/>
      <c r="AP12" s="472"/>
      <c r="AQ12" s="472"/>
      <c r="AR12" s="472"/>
      <c r="AS12" s="472"/>
      <c r="AT12" s="473"/>
      <c r="AU12" s="474" t="s">
        <v>90</v>
      </c>
      <c r="AV12" s="475"/>
      <c r="AW12" s="475"/>
      <c r="AX12" s="475"/>
      <c r="AY12" s="476" t="s">
        <v>128</v>
      </c>
      <c r="AZ12" s="477"/>
      <c r="BA12" s="477"/>
      <c r="BB12" s="477"/>
      <c r="BC12" s="477"/>
      <c r="BD12" s="477"/>
      <c r="BE12" s="477"/>
      <c r="BF12" s="477"/>
      <c r="BG12" s="477"/>
      <c r="BH12" s="477"/>
      <c r="BI12" s="477"/>
      <c r="BJ12" s="477"/>
      <c r="BK12" s="477"/>
      <c r="BL12" s="477"/>
      <c r="BM12" s="478"/>
      <c r="BN12" s="442">
        <v>567953</v>
      </c>
      <c r="BO12" s="443"/>
      <c r="BP12" s="443"/>
      <c r="BQ12" s="443"/>
      <c r="BR12" s="443"/>
      <c r="BS12" s="443"/>
      <c r="BT12" s="443"/>
      <c r="BU12" s="444"/>
      <c r="BV12" s="442">
        <v>648437</v>
      </c>
      <c r="BW12" s="443"/>
      <c r="BX12" s="443"/>
      <c r="BY12" s="443"/>
      <c r="BZ12" s="443"/>
      <c r="CA12" s="443"/>
      <c r="CB12" s="443"/>
      <c r="CC12" s="444"/>
      <c r="CD12" s="445" t="s">
        <v>129</v>
      </c>
      <c r="CE12" s="446"/>
      <c r="CF12" s="446"/>
      <c r="CG12" s="446"/>
      <c r="CH12" s="446"/>
      <c r="CI12" s="446"/>
      <c r="CJ12" s="446"/>
      <c r="CK12" s="446"/>
      <c r="CL12" s="446"/>
      <c r="CM12" s="446"/>
      <c r="CN12" s="446"/>
      <c r="CO12" s="446"/>
      <c r="CP12" s="446"/>
      <c r="CQ12" s="446"/>
      <c r="CR12" s="446"/>
      <c r="CS12" s="447"/>
      <c r="CT12" s="482" t="s">
        <v>122</v>
      </c>
      <c r="CU12" s="483"/>
      <c r="CV12" s="483"/>
      <c r="CW12" s="483"/>
      <c r="CX12" s="483"/>
      <c r="CY12" s="483"/>
      <c r="CZ12" s="483"/>
      <c r="DA12" s="484"/>
      <c r="DB12" s="482" t="s">
        <v>122</v>
      </c>
      <c r="DC12" s="483"/>
      <c r="DD12" s="483"/>
      <c r="DE12" s="483"/>
      <c r="DF12" s="483"/>
      <c r="DG12" s="483"/>
      <c r="DH12" s="483"/>
      <c r="DI12" s="484"/>
    </row>
    <row r="13" spans="1:119" ht="18.75" customHeight="1" x14ac:dyDescent="0.15">
      <c r="A13" s="163"/>
      <c r="B13" s="505"/>
      <c r="C13" s="506"/>
      <c r="D13" s="506"/>
      <c r="E13" s="506"/>
      <c r="F13" s="506"/>
      <c r="G13" s="506"/>
      <c r="H13" s="506"/>
      <c r="I13" s="506"/>
      <c r="J13" s="506"/>
      <c r="K13" s="507"/>
      <c r="L13" s="172"/>
      <c r="M13" s="533" t="s">
        <v>130</v>
      </c>
      <c r="N13" s="534"/>
      <c r="O13" s="534"/>
      <c r="P13" s="534"/>
      <c r="Q13" s="535"/>
      <c r="R13" s="526">
        <v>32748</v>
      </c>
      <c r="S13" s="527"/>
      <c r="T13" s="527"/>
      <c r="U13" s="527"/>
      <c r="V13" s="528"/>
      <c r="W13" s="458" t="s">
        <v>131</v>
      </c>
      <c r="X13" s="459"/>
      <c r="Y13" s="459"/>
      <c r="Z13" s="459"/>
      <c r="AA13" s="459"/>
      <c r="AB13" s="449"/>
      <c r="AC13" s="493">
        <v>1388</v>
      </c>
      <c r="AD13" s="494"/>
      <c r="AE13" s="494"/>
      <c r="AF13" s="494"/>
      <c r="AG13" s="536"/>
      <c r="AH13" s="493">
        <v>1427</v>
      </c>
      <c r="AI13" s="494"/>
      <c r="AJ13" s="494"/>
      <c r="AK13" s="494"/>
      <c r="AL13" s="495"/>
      <c r="AM13" s="471" t="s">
        <v>132</v>
      </c>
      <c r="AN13" s="472"/>
      <c r="AO13" s="472"/>
      <c r="AP13" s="472"/>
      <c r="AQ13" s="472"/>
      <c r="AR13" s="472"/>
      <c r="AS13" s="472"/>
      <c r="AT13" s="473"/>
      <c r="AU13" s="474" t="s">
        <v>114</v>
      </c>
      <c r="AV13" s="475"/>
      <c r="AW13" s="475"/>
      <c r="AX13" s="475"/>
      <c r="AY13" s="476" t="s">
        <v>133</v>
      </c>
      <c r="AZ13" s="477"/>
      <c r="BA13" s="477"/>
      <c r="BB13" s="477"/>
      <c r="BC13" s="477"/>
      <c r="BD13" s="477"/>
      <c r="BE13" s="477"/>
      <c r="BF13" s="477"/>
      <c r="BG13" s="477"/>
      <c r="BH13" s="477"/>
      <c r="BI13" s="477"/>
      <c r="BJ13" s="477"/>
      <c r="BK13" s="477"/>
      <c r="BL13" s="477"/>
      <c r="BM13" s="478"/>
      <c r="BN13" s="442">
        <v>-494015</v>
      </c>
      <c r="BO13" s="443"/>
      <c r="BP13" s="443"/>
      <c r="BQ13" s="443"/>
      <c r="BR13" s="443"/>
      <c r="BS13" s="443"/>
      <c r="BT13" s="443"/>
      <c r="BU13" s="444"/>
      <c r="BV13" s="442">
        <v>-155252</v>
      </c>
      <c r="BW13" s="443"/>
      <c r="BX13" s="443"/>
      <c r="BY13" s="443"/>
      <c r="BZ13" s="443"/>
      <c r="CA13" s="443"/>
      <c r="CB13" s="443"/>
      <c r="CC13" s="444"/>
      <c r="CD13" s="445" t="s">
        <v>134</v>
      </c>
      <c r="CE13" s="446"/>
      <c r="CF13" s="446"/>
      <c r="CG13" s="446"/>
      <c r="CH13" s="446"/>
      <c r="CI13" s="446"/>
      <c r="CJ13" s="446"/>
      <c r="CK13" s="446"/>
      <c r="CL13" s="446"/>
      <c r="CM13" s="446"/>
      <c r="CN13" s="446"/>
      <c r="CO13" s="446"/>
      <c r="CP13" s="446"/>
      <c r="CQ13" s="446"/>
      <c r="CR13" s="446"/>
      <c r="CS13" s="447"/>
      <c r="CT13" s="439">
        <v>7.4</v>
      </c>
      <c r="CU13" s="440"/>
      <c r="CV13" s="440"/>
      <c r="CW13" s="440"/>
      <c r="CX13" s="440"/>
      <c r="CY13" s="440"/>
      <c r="CZ13" s="440"/>
      <c r="DA13" s="441"/>
      <c r="DB13" s="439">
        <v>7.2</v>
      </c>
      <c r="DC13" s="440"/>
      <c r="DD13" s="440"/>
      <c r="DE13" s="440"/>
      <c r="DF13" s="440"/>
      <c r="DG13" s="440"/>
      <c r="DH13" s="440"/>
      <c r="DI13" s="441"/>
    </row>
    <row r="14" spans="1:119" ht="18.75" customHeight="1" thickBot="1" x14ac:dyDescent="0.2">
      <c r="A14" s="163"/>
      <c r="B14" s="505"/>
      <c r="C14" s="506"/>
      <c r="D14" s="506"/>
      <c r="E14" s="506"/>
      <c r="F14" s="506"/>
      <c r="G14" s="506"/>
      <c r="H14" s="506"/>
      <c r="I14" s="506"/>
      <c r="J14" s="506"/>
      <c r="K14" s="507"/>
      <c r="L14" s="523" t="s">
        <v>135</v>
      </c>
      <c r="M14" s="524"/>
      <c r="N14" s="524"/>
      <c r="O14" s="524"/>
      <c r="P14" s="524"/>
      <c r="Q14" s="525"/>
      <c r="R14" s="526">
        <v>33580</v>
      </c>
      <c r="S14" s="527"/>
      <c r="T14" s="527"/>
      <c r="U14" s="527"/>
      <c r="V14" s="528"/>
      <c r="W14" s="432"/>
      <c r="X14" s="433"/>
      <c r="Y14" s="433"/>
      <c r="Z14" s="433"/>
      <c r="AA14" s="433"/>
      <c r="AB14" s="422"/>
      <c r="AC14" s="529">
        <v>9</v>
      </c>
      <c r="AD14" s="530"/>
      <c r="AE14" s="530"/>
      <c r="AF14" s="530"/>
      <c r="AG14" s="531"/>
      <c r="AH14" s="529">
        <v>9</v>
      </c>
      <c r="AI14" s="530"/>
      <c r="AJ14" s="530"/>
      <c r="AK14" s="530"/>
      <c r="AL14" s="532"/>
      <c r="AM14" s="471"/>
      <c r="AN14" s="472"/>
      <c r="AO14" s="472"/>
      <c r="AP14" s="472"/>
      <c r="AQ14" s="472"/>
      <c r="AR14" s="472"/>
      <c r="AS14" s="472"/>
      <c r="AT14" s="473"/>
      <c r="AU14" s="474"/>
      <c r="AV14" s="475"/>
      <c r="AW14" s="475"/>
      <c r="AX14" s="475"/>
      <c r="AY14" s="476"/>
      <c r="AZ14" s="477"/>
      <c r="BA14" s="477"/>
      <c r="BB14" s="477"/>
      <c r="BC14" s="477"/>
      <c r="BD14" s="477"/>
      <c r="BE14" s="477"/>
      <c r="BF14" s="477"/>
      <c r="BG14" s="477"/>
      <c r="BH14" s="477"/>
      <c r="BI14" s="477"/>
      <c r="BJ14" s="477"/>
      <c r="BK14" s="477"/>
      <c r="BL14" s="477"/>
      <c r="BM14" s="478"/>
      <c r="BN14" s="442"/>
      <c r="BO14" s="443"/>
      <c r="BP14" s="443"/>
      <c r="BQ14" s="443"/>
      <c r="BR14" s="443"/>
      <c r="BS14" s="443"/>
      <c r="BT14" s="443"/>
      <c r="BU14" s="444"/>
      <c r="BV14" s="442"/>
      <c r="BW14" s="443"/>
      <c r="BX14" s="443"/>
      <c r="BY14" s="443"/>
      <c r="BZ14" s="443"/>
      <c r="CA14" s="443"/>
      <c r="CB14" s="443"/>
      <c r="CC14" s="444"/>
      <c r="CD14" s="537" t="s">
        <v>136</v>
      </c>
      <c r="CE14" s="538"/>
      <c r="CF14" s="538"/>
      <c r="CG14" s="538"/>
      <c r="CH14" s="538"/>
      <c r="CI14" s="538"/>
      <c r="CJ14" s="538"/>
      <c r="CK14" s="538"/>
      <c r="CL14" s="538"/>
      <c r="CM14" s="538"/>
      <c r="CN14" s="538"/>
      <c r="CO14" s="538"/>
      <c r="CP14" s="538"/>
      <c r="CQ14" s="538"/>
      <c r="CR14" s="538"/>
      <c r="CS14" s="539"/>
      <c r="CT14" s="540">
        <v>36.9</v>
      </c>
      <c r="CU14" s="541"/>
      <c r="CV14" s="541"/>
      <c r="CW14" s="541"/>
      <c r="CX14" s="541"/>
      <c r="CY14" s="541"/>
      <c r="CZ14" s="541"/>
      <c r="DA14" s="542"/>
      <c r="DB14" s="540">
        <v>30.6</v>
      </c>
      <c r="DC14" s="541"/>
      <c r="DD14" s="541"/>
      <c r="DE14" s="541"/>
      <c r="DF14" s="541"/>
      <c r="DG14" s="541"/>
      <c r="DH14" s="541"/>
      <c r="DI14" s="542"/>
    </row>
    <row r="15" spans="1:119" ht="18.75" customHeight="1" x14ac:dyDescent="0.15">
      <c r="A15" s="163"/>
      <c r="B15" s="505"/>
      <c r="C15" s="506"/>
      <c r="D15" s="506"/>
      <c r="E15" s="506"/>
      <c r="F15" s="506"/>
      <c r="G15" s="506"/>
      <c r="H15" s="506"/>
      <c r="I15" s="506"/>
      <c r="J15" s="506"/>
      <c r="K15" s="507"/>
      <c r="L15" s="172"/>
      <c r="M15" s="533" t="s">
        <v>130</v>
      </c>
      <c r="N15" s="534"/>
      <c r="O15" s="534"/>
      <c r="P15" s="534"/>
      <c r="Q15" s="535"/>
      <c r="R15" s="526">
        <v>32936</v>
      </c>
      <c r="S15" s="527"/>
      <c r="T15" s="527"/>
      <c r="U15" s="527"/>
      <c r="V15" s="528"/>
      <c r="W15" s="458" t="s">
        <v>137</v>
      </c>
      <c r="X15" s="459"/>
      <c r="Y15" s="459"/>
      <c r="Z15" s="459"/>
      <c r="AA15" s="459"/>
      <c r="AB15" s="449"/>
      <c r="AC15" s="493">
        <v>2292</v>
      </c>
      <c r="AD15" s="494"/>
      <c r="AE15" s="494"/>
      <c r="AF15" s="494"/>
      <c r="AG15" s="536"/>
      <c r="AH15" s="493">
        <v>2300</v>
      </c>
      <c r="AI15" s="494"/>
      <c r="AJ15" s="494"/>
      <c r="AK15" s="494"/>
      <c r="AL15" s="495"/>
      <c r="AM15" s="471"/>
      <c r="AN15" s="472"/>
      <c r="AO15" s="472"/>
      <c r="AP15" s="472"/>
      <c r="AQ15" s="472"/>
      <c r="AR15" s="472"/>
      <c r="AS15" s="472"/>
      <c r="AT15" s="473"/>
      <c r="AU15" s="474"/>
      <c r="AV15" s="475"/>
      <c r="AW15" s="475"/>
      <c r="AX15" s="475"/>
      <c r="AY15" s="402" t="s">
        <v>138</v>
      </c>
      <c r="AZ15" s="403"/>
      <c r="BA15" s="403"/>
      <c r="BB15" s="403"/>
      <c r="BC15" s="403"/>
      <c r="BD15" s="403"/>
      <c r="BE15" s="403"/>
      <c r="BF15" s="403"/>
      <c r="BG15" s="403"/>
      <c r="BH15" s="403"/>
      <c r="BI15" s="403"/>
      <c r="BJ15" s="403"/>
      <c r="BK15" s="403"/>
      <c r="BL15" s="403"/>
      <c r="BM15" s="404"/>
      <c r="BN15" s="405">
        <v>4554721</v>
      </c>
      <c r="BO15" s="406"/>
      <c r="BP15" s="406"/>
      <c r="BQ15" s="406"/>
      <c r="BR15" s="406"/>
      <c r="BS15" s="406"/>
      <c r="BT15" s="406"/>
      <c r="BU15" s="407"/>
      <c r="BV15" s="405">
        <v>4275939</v>
      </c>
      <c r="BW15" s="406"/>
      <c r="BX15" s="406"/>
      <c r="BY15" s="406"/>
      <c r="BZ15" s="406"/>
      <c r="CA15" s="406"/>
      <c r="CB15" s="406"/>
      <c r="CC15" s="407"/>
      <c r="CD15" s="543" t="s">
        <v>139</v>
      </c>
      <c r="CE15" s="544"/>
      <c r="CF15" s="544"/>
      <c r="CG15" s="544"/>
      <c r="CH15" s="544"/>
      <c r="CI15" s="544"/>
      <c r="CJ15" s="544"/>
      <c r="CK15" s="544"/>
      <c r="CL15" s="544"/>
      <c r="CM15" s="544"/>
      <c r="CN15" s="544"/>
      <c r="CO15" s="544"/>
      <c r="CP15" s="544"/>
      <c r="CQ15" s="544"/>
      <c r="CR15" s="544"/>
      <c r="CS15" s="545"/>
      <c r="CT15" s="173"/>
      <c r="CU15" s="174"/>
      <c r="CV15" s="174"/>
      <c r="CW15" s="174"/>
      <c r="CX15" s="174"/>
      <c r="CY15" s="174"/>
      <c r="CZ15" s="174"/>
      <c r="DA15" s="175"/>
      <c r="DB15" s="173"/>
      <c r="DC15" s="174"/>
      <c r="DD15" s="174"/>
      <c r="DE15" s="174"/>
      <c r="DF15" s="174"/>
      <c r="DG15" s="174"/>
      <c r="DH15" s="174"/>
      <c r="DI15" s="175"/>
    </row>
    <row r="16" spans="1:119" ht="18.75" customHeight="1" x14ac:dyDescent="0.15">
      <c r="A16" s="163"/>
      <c r="B16" s="505"/>
      <c r="C16" s="506"/>
      <c r="D16" s="506"/>
      <c r="E16" s="506"/>
      <c r="F16" s="506"/>
      <c r="G16" s="506"/>
      <c r="H16" s="506"/>
      <c r="I16" s="506"/>
      <c r="J16" s="506"/>
      <c r="K16" s="507"/>
      <c r="L16" s="523" t="s">
        <v>140</v>
      </c>
      <c r="M16" s="546"/>
      <c r="N16" s="546"/>
      <c r="O16" s="546"/>
      <c r="P16" s="546"/>
      <c r="Q16" s="547"/>
      <c r="R16" s="548" t="s">
        <v>141</v>
      </c>
      <c r="S16" s="549"/>
      <c r="T16" s="549"/>
      <c r="U16" s="549"/>
      <c r="V16" s="550"/>
      <c r="W16" s="432"/>
      <c r="X16" s="433"/>
      <c r="Y16" s="433"/>
      <c r="Z16" s="433"/>
      <c r="AA16" s="433"/>
      <c r="AB16" s="422"/>
      <c r="AC16" s="529">
        <v>14.8</v>
      </c>
      <c r="AD16" s="530"/>
      <c r="AE16" s="530"/>
      <c r="AF16" s="530"/>
      <c r="AG16" s="531"/>
      <c r="AH16" s="529">
        <v>14.6</v>
      </c>
      <c r="AI16" s="530"/>
      <c r="AJ16" s="530"/>
      <c r="AK16" s="530"/>
      <c r="AL16" s="532"/>
      <c r="AM16" s="471"/>
      <c r="AN16" s="472"/>
      <c r="AO16" s="472"/>
      <c r="AP16" s="472"/>
      <c r="AQ16" s="472"/>
      <c r="AR16" s="472"/>
      <c r="AS16" s="472"/>
      <c r="AT16" s="473"/>
      <c r="AU16" s="474"/>
      <c r="AV16" s="475"/>
      <c r="AW16" s="475"/>
      <c r="AX16" s="475"/>
      <c r="AY16" s="476" t="s">
        <v>142</v>
      </c>
      <c r="AZ16" s="477"/>
      <c r="BA16" s="477"/>
      <c r="BB16" s="477"/>
      <c r="BC16" s="477"/>
      <c r="BD16" s="477"/>
      <c r="BE16" s="477"/>
      <c r="BF16" s="477"/>
      <c r="BG16" s="477"/>
      <c r="BH16" s="477"/>
      <c r="BI16" s="477"/>
      <c r="BJ16" s="477"/>
      <c r="BK16" s="477"/>
      <c r="BL16" s="477"/>
      <c r="BM16" s="478"/>
      <c r="BN16" s="442">
        <v>10373338</v>
      </c>
      <c r="BO16" s="443"/>
      <c r="BP16" s="443"/>
      <c r="BQ16" s="443"/>
      <c r="BR16" s="443"/>
      <c r="BS16" s="443"/>
      <c r="BT16" s="443"/>
      <c r="BU16" s="444"/>
      <c r="BV16" s="442">
        <v>10112259</v>
      </c>
      <c r="BW16" s="443"/>
      <c r="BX16" s="443"/>
      <c r="BY16" s="443"/>
      <c r="BZ16" s="443"/>
      <c r="CA16" s="443"/>
      <c r="CB16" s="443"/>
      <c r="CC16" s="444"/>
      <c r="CD16" s="176"/>
      <c r="CE16" s="556"/>
      <c r="CF16" s="556"/>
      <c r="CG16" s="556"/>
      <c r="CH16" s="556"/>
      <c r="CI16" s="556"/>
      <c r="CJ16" s="556"/>
      <c r="CK16" s="556"/>
      <c r="CL16" s="556"/>
      <c r="CM16" s="556"/>
      <c r="CN16" s="556"/>
      <c r="CO16" s="556"/>
      <c r="CP16" s="556"/>
      <c r="CQ16" s="556"/>
      <c r="CR16" s="556"/>
      <c r="CS16" s="557"/>
      <c r="CT16" s="439"/>
      <c r="CU16" s="440"/>
      <c r="CV16" s="440"/>
      <c r="CW16" s="440"/>
      <c r="CX16" s="440"/>
      <c r="CY16" s="440"/>
      <c r="CZ16" s="440"/>
      <c r="DA16" s="441"/>
      <c r="DB16" s="439"/>
      <c r="DC16" s="440"/>
      <c r="DD16" s="440"/>
      <c r="DE16" s="440"/>
      <c r="DF16" s="440"/>
      <c r="DG16" s="440"/>
      <c r="DH16" s="440"/>
      <c r="DI16" s="441"/>
    </row>
    <row r="17" spans="1:113" ht="18.75" customHeight="1" thickBot="1" x14ac:dyDescent="0.2">
      <c r="A17" s="163"/>
      <c r="B17" s="508"/>
      <c r="C17" s="509"/>
      <c r="D17" s="509"/>
      <c r="E17" s="509"/>
      <c r="F17" s="509"/>
      <c r="G17" s="509"/>
      <c r="H17" s="509"/>
      <c r="I17" s="509"/>
      <c r="J17" s="509"/>
      <c r="K17" s="510"/>
      <c r="L17" s="177"/>
      <c r="M17" s="553" t="s">
        <v>143</v>
      </c>
      <c r="N17" s="554"/>
      <c r="O17" s="554"/>
      <c r="P17" s="554"/>
      <c r="Q17" s="555"/>
      <c r="R17" s="548" t="s">
        <v>144</v>
      </c>
      <c r="S17" s="549"/>
      <c r="T17" s="549"/>
      <c r="U17" s="549"/>
      <c r="V17" s="550"/>
      <c r="W17" s="458" t="s">
        <v>145</v>
      </c>
      <c r="X17" s="459"/>
      <c r="Y17" s="459"/>
      <c r="Z17" s="459"/>
      <c r="AA17" s="459"/>
      <c r="AB17" s="449"/>
      <c r="AC17" s="493">
        <v>11781</v>
      </c>
      <c r="AD17" s="494"/>
      <c r="AE17" s="494"/>
      <c r="AF17" s="494"/>
      <c r="AG17" s="536"/>
      <c r="AH17" s="493">
        <v>12045</v>
      </c>
      <c r="AI17" s="494"/>
      <c r="AJ17" s="494"/>
      <c r="AK17" s="494"/>
      <c r="AL17" s="495"/>
      <c r="AM17" s="471"/>
      <c r="AN17" s="472"/>
      <c r="AO17" s="472"/>
      <c r="AP17" s="472"/>
      <c r="AQ17" s="472"/>
      <c r="AR17" s="472"/>
      <c r="AS17" s="472"/>
      <c r="AT17" s="473"/>
      <c r="AU17" s="474"/>
      <c r="AV17" s="475"/>
      <c r="AW17" s="475"/>
      <c r="AX17" s="475"/>
      <c r="AY17" s="476" t="s">
        <v>146</v>
      </c>
      <c r="AZ17" s="477"/>
      <c r="BA17" s="477"/>
      <c r="BB17" s="477"/>
      <c r="BC17" s="477"/>
      <c r="BD17" s="477"/>
      <c r="BE17" s="477"/>
      <c r="BF17" s="477"/>
      <c r="BG17" s="477"/>
      <c r="BH17" s="477"/>
      <c r="BI17" s="477"/>
      <c r="BJ17" s="477"/>
      <c r="BK17" s="477"/>
      <c r="BL17" s="477"/>
      <c r="BM17" s="478"/>
      <c r="BN17" s="442">
        <v>5715885</v>
      </c>
      <c r="BO17" s="443"/>
      <c r="BP17" s="443"/>
      <c r="BQ17" s="443"/>
      <c r="BR17" s="443"/>
      <c r="BS17" s="443"/>
      <c r="BT17" s="443"/>
      <c r="BU17" s="444"/>
      <c r="BV17" s="442">
        <v>5358097</v>
      </c>
      <c r="BW17" s="443"/>
      <c r="BX17" s="443"/>
      <c r="BY17" s="443"/>
      <c r="BZ17" s="443"/>
      <c r="CA17" s="443"/>
      <c r="CB17" s="443"/>
      <c r="CC17" s="444"/>
      <c r="CD17" s="176"/>
      <c r="CE17" s="556"/>
      <c r="CF17" s="556"/>
      <c r="CG17" s="556"/>
      <c r="CH17" s="556"/>
      <c r="CI17" s="556"/>
      <c r="CJ17" s="556"/>
      <c r="CK17" s="556"/>
      <c r="CL17" s="556"/>
      <c r="CM17" s="556"/>
      <c r="CN17" s="556"/>
      <c r="CO17" s="556"/>
      <c r="CP17" s="556"/>
      <c r="CQ17" s="556"/>
      <c r="CR17" s="556"/>
      <c r="CS17" s="557"/>
      <c r="CT17" s="439"/>
      <c r="CU17" s="440"/>
      <c r="CV17" s="440"/>
      <c r="CW17" s="440"/>
      <c r="CX17" s="440"/>
      <c r="CY17" s="440"/>
      <c r="CZ17" s="440"/>
      <c r="DA17" s="441"/>
      <c r="DB17" s="439"/>
      <c r="DC17" s="440"/>
      <c r="DD17" s="440"/>
      <c r="DE17" s="440"/>
      <c r="DF17" s="440"/>
      <c r="DG17" s="440"/>
      <c r="DH17" s="440"/>
      <c r="DI17" s="441"/>
    </row>
    <row r="18" spans="1:113" ht="18.75" customHeight="1" thickBot="1" x14ac:dyDescent="0.2">
      <c r="A18" s="163"/>
      <c r="B18" s="564" t="s">
        <v>147</v>
      </c>
      <c r="C18" s="485"/>
      <c r="D18" s="485"/>
      <c r="E18" s="565"/>
      <c r="F18" s="565"/>
      <c r="G18" s="565"/>
      <c r="H18" s="565"/>
      <c r="I18" s="565"/>
      <c r="J18" s="565"/>
      <c r="K18" s="565"/>
      <c r="L18" s="566">
        <v>319.32</v>
      </c>
      <c r="M18" s="566"/>
      <c r="N18" s="566"/>
      <c r="O18" s="566"/>
      <c r="P18" s="566"/>
      <c r="Q18" s="566"/>
      <c r="R18" s="567"/>
      <c r="S18" s="567"/>
      <c r="T18" s="567"/>
      <c r="U18" s="567"/>
      <c r="V18" s="568"/>
      <c r="W18" s="460"/>
      <c r="X18" s="461"/>
      <c r="Y18" s="461"/>
      <c r="Z18" s="461"/>
      <c r="AA18" s="461"/>
      <c r="AB18" s="452"/>
      <c r="AC18" s="569">
        <v>76.2</v>
      </c>
      <c r="AD18" s="570"/>
      <c r="AE18" s="570"/>
      <c r="AF18" s="570"/>
      <c r="AG18" s="571"/>
      <c r="AH18" s="569">
        <v>76.400000000000006</v>
      </c>
      <c r="AI18" s="570"/>
      <c r="AJ18" s="570"/>
      <c r="AK18" s="570"/>
      <c r="AL18" s="572"/>
      <c r="AM18" s="471"/>
      <c r="AN18" s="472"/>
      <c r="AO18" s="472"/>
      <c r="AP18" s="472"/>
      <c r="AQ18" s="472"/>
      <c r="AR18" s="472"/>
      <c r="AS18" s="472"/>
      <c r="AT18" s="473"/>
      <c r="AU18" s="474"/>
      <c r="AV18" s="475"/>
      <c r="AW18" s="475"/>
      <c r="AX18" s="475"/>
      <c r="AY18" s="476" t="s">
        <v>148</v>
      </c>
      <c r="AZ18" s="477"/>
      <c r="BA18" s="477"/>
      <c r="BB18" s="477"/>
      <c r="BC18" s="477"/>
      <c r="BD18" s="477"/>
      <c r="BE18" s="477"/>
      <c r="BF18" s="477"/>
      <c r="BG18" s="477"/>
      <c r="BH18" s="477"/>
      <c r="BI18" s="477"/>
      <c r="BJ18" s="477"/>
      <c r="BK18" s="477"/>
      <c r="BL18" s="477"/>
      <c r="BM18" s="478"/>
      <c r="BN18" s="442">
        <v>11389593</v>
      </c>
      <c r="BO18" s="443"/>
      <c r="BP18" s="443"/>
      <c r="BQ18" s="443"/>
      <c r="BR18" s="443"/>
      <c r="BS18" s="443"/>
      <c r="BT18" s="443"/>
      <c r="BU18" s="444"/>
      <c r="BV18" s="442">
        <v>11101279</v>
      </c>
      <c r="BW18" s="443"/>
      <c r="BX18" s="443"/>
      <c r="BY18" s="443"/>
      <c r="BZ18" s="443"/>
      <c r="CA18" s="443"/>
      <c r="CB18" s="443"/>
      <c r="CC18" s="444"/>
      <c r="CD18" s="176"/>
      <c r="CE18" s="556"/>
      <c r="CF18" s="556"/>
      <c r="CG18" s="556"/>
      <c r="CH18" s="556"/>
      <c r="CI18" s="556"/>
      <c r="CJ18" s="556"/>
      <c r="CK18" s="556"/>
      <c r="CL18" s="556"/>
      <c r="CM18" s="556"/>
      <c r="CN18" s="556"/>
      <c r="CO18" s="556"/>
      <c r="CP18" s="556"/>
      <c r="CQ18" s="556"/>
      <c r="CR18" s="556"/>
      <c r="CS18" s="557"/>
      <c r="CT18" s="439"/>
      <c r="CU18" s="440"/>
      <c r="CV18" s="440"/>
      <c r="CW18" s="440"/>
      <c r="CX18" s="440"/>
      <c r="CY18" s="440"/>
      <c r="CZ18" s="440"/>
      <c r="DA18" s="441"/>
      <c r="DB18" s="439"/>
      <c r="DC18" s="440"/>
      <c r="DD18" s="440"/>
      <c r="DE18" s="440"/>
      <c r="DF18" s="440"/>
      <c r="DG18" s="440"/>
      <c r="DH18" s="440"/>
      <c r="DI18" s="441"/>
    </row>
    <row r="19" spans="1:113" ht="18.75" customHeight="1" thickBot="1" x14ac:dyDescent="0.2">
      <c r="A19" s="163"/>
      <c r="B19" s="564" t="s">
        <v>149</v>
      </c>
      <c r="C19" s="485"/>
      <c r="D19" s="485"/>
      <c r="E19" s="565"/>
      <c r="F19" s="565"/>
      <c r="G19" s="565"/>
      <c r="H19" s="565"/>
      <c r="I19" s="565"/>
      <c r="J19" s="565"/>
      <c r="K19" s="565"/>
      <c r="L19" s="573">
        <v>103</v>
      </c>
      <c r="M19" s="573"/>
      <c r="N19" s="573"/>
      <c r="O19" s="573"/>
      <c r="P19" s="573"/>
      <c r="Q19" s="573"/>
      <c r="R19" s="574"/>
      <c r="S19" s="574"/>
      <c r="T19" s="574"/>
      <c r="U19" s="574"/>
      <c r="V19" s="575"/>
      <c r="W19" s="399"/>
      <c r="X19" s="400"/>
      <c r="Y19" s="400"/>
      <c r="Z19" s="400"/>
      <c r="AA19" s="400"/>
      <c r="AB19" s="400"/>
      <c r="AC19" s="551"/>
      <c r="AD19" s="551"/>
      <c r="AE19" s="551"/>
      <c r="AF19" s="551"/>
      <c r="AG19" s="551"/>
      <c r="AH19" s="551"/>
      <c r="AI19" s="551"/>
      <c r="AJ19" s="551"/>
      <c r="AK19" s="551"/>
      <c r="AL19" s="552"/>
      <c r="AM19" s="471"/>
      <c r="AN19" s="472"/>
      <c r="AO19" s="472"/>
      <c r="AP19" s="472"/>
      <c r="AQ19" s="472"/>
      <c r="AR19" s="472"/>
      <c r="AS19" s="472"/>
      <c r="AT19" s="473"/>
      <c r="AU19" s="474"/>
      <c r="AV19" s="475"/>
      <c r="AW19" s="475"/>
      <c r="AX19" s="475"/>
      <c r="AY19" s="476" t="s">
        <v>150</v>
      </c>
      <c r="AZ19" s="477"/>
      <c r="BA19" s="477"/>
      <c r="BB19" s="477"/>
      <c r="BC19" s="477"/>
      <c r="BD19" s="477"/>
      <c r="BE19" s="477"/>
      <c r="BF19" s="477"/>
      <c r="BG19" s="477"/>
      <c r="BH19" s="477"/>
      <c r="BI19" s="477"/>
      <c r="BJ19" s="477"/>
      <c r="BK19" s="477"/>
      <c r="BL19" s="477"/>
      <c r="BM19" s="478"/>
      <c r="BN19" s="442">
        <v>14398845</v>
      </c>
      <c r="BO19" s="443"/>
      <c r="BP19" s="443"/>
      <c r="BQ19" s="443"/>
      <c r="BR19" s="443"/>
      <c r="BS19" s="443"/>
      <c r="BT19" s="443"/>
      <c r="BU19" s="444"/>
      <c r="BV19" s="442">
        <v>14647276</v>
      </c>
      <c r="BW19" s="443"/>
      <c r="BX19" s="443"/>
      <c r="BY19" s="443"/>
      <c r="BZ19" s="443"/>
      <c r="CA19" s="443"/>
      <c r="CB19" s="443"/>
      <c r="CC19" s="444"/>
      <c r="CD19" s="176"/>
      <c r="CE19" s="556"/>
      <c r="CF19" s="556"/>
      <c r="CG19" s="556"/>
      <c r="CH19" s="556"/>
      <c r="CI19" s="556"/>
      <c r="CJ19" s="556"/>
      <c r="CK19" s="556"/>
      <c r="CL19" s="556"/>
      <c r="CM19" s="556"/>
      <c r="CN19" s="556"/>
      <c r="CO19" s="556"/>
      <c r="CP19" s="556"/>
      <c r="CQ19" s="556"/>
      <c r="CR19" s="556"/>
      <c r="CS19" s="557"/>
      <c r="CT19" s="439"/>
      <c r="CU19" s="440"/>
      <c r="CV19" s="440"/>
      <c r="CW19" s="440"/>
      <c r="CX19" s="440"/>
      <c r="CY19" s="440"/>
      <c r="CZ19" s="440"/>
      <c r="DA19" s="441"/>
      <c r="DB19" s="439"/>
      <c r="DC19" s="440"/>
      <c r="DD19" s="440"/>
      <c r="DE19" s="440"/>
      <c r="DF19" s="440"/>
      <c r="DG19" s="440"/>
      <c r="DH19" s="440"/>
      <c r="DI19" s="441"/>
    </row>
    <row r="20" spans="1:113" ht="18.75" customHeight="1" thickBot="1" x14ac:dyDescent="0.2">
      <c r="A20" s="163"/>
      <c r="B20" s="564" t="s">
        <v>151</v>
      </c>
      <c r="C20" s="485"/>
      <c r="D20" s="485"/>
      <c r="E20" s="565"/>
      <c r="F20" s="565"/>
      <c r="G20" s="565"/>
      <c r="H20" s="565"/>
      <c r="I20" s="565"/>
      <c r="J20" s="565"/>
      <c r="K20" s="565"/>
      <c r="L20" s="573">
        <v>13175</v>
      </c>
      <c r="M20" s="573"/>
      <c r="N20" s="573"/>
      <c r="O20" s="573"/>
      <c r="P20" s="573"/>
      <c r="Q20" s="573"/>
      <c r="R20" s="574"/>
      <c r="S20" s="574"/>
      <c r="T20" s="574"/>
      <c r="U20" s="574"/>
      <c r="V20" s="575"/>
      <c r="W20" s="460"/>
      <c r="X20" s="461"/>
      <c r="Y20" s="461"/>
      <c r="Z20" s="461"/>
      <c r="AA20" s="461"/>
      <c r="AB20" s="461"/>
      <c r="AC20" s="576"/>
      <c r="AD20" s="576"/>
      <c r="AE20" s="576"/>
      <c r="AF20" s="576"/>
      <c r="AG20" s="576"/>
      <c r="AH20" s="576"/>
      <c r="AI20" s="576"/>
      <c r="AJ20" s="576"/>
      <c r="AK20" s="576"/>
      <c r="AL20" s="577"/>
      <c r="AM20" s="578"/>
      <c r="AN20" s="497"/>
      <c r="AO20" s="497"/>
      <c r="AP20" s="497"/>
      <c r="AQ20" s="497"/>
      <c r="AR20" s="497"/>
      <c r="AS20" s="497"/>
      <c r="AT20" s="498"/>
      <c r="AU20" s="579"/>
      <c r="AV20" s="580"/>
      <c r="AW20" s="580"/>
      <c r="AX20" s="581"/>
      <c r="AY20" s="476"/>
      <c r="AZ20" s="477"/>
      <c r="BA20" s="477"/>
      <c r="BB20" s="477"/>
      <c r="BC20" s="477"/>
      <c r="BD20" s="477"/>
      <c r="BE20" s="477"/>
      <c r="BF20" s="477"/>
      <c r="BG20" s="477"/>
      <c r="BH20" s="477"/>
      <c r="BI20" s="477"/>
      <c r="BJ20" s="477"/>
      <c r="BK20" s="477"/>
      <c r="BL20" s="477"/>
      <c r="BM20" s="478"/>
      <c r="BN20" s="442"/>
      <c r="BO20" s="443"/>
      <c r="BP20" s="443"/>
      <c r="BQ20" s="443"/>
      <c r="BR20" s="443"/>
      <c r="BS20" s="443"/>
      <c r="BT20" s="443"/>
      <c r="BU20" s="444"/>
      <c r="BV20" s="442"/>
      <c r="BW20" s="443"/>
      <c r="BX20" s="443"/>
      <c r="BY20" s="443"/>
      <c r="BZ20" s="443"/>
      <c r="CA20" s="443"/>
      <c r="CB20" s="443"/>
      <c r="CC20" s="444"/>
      <c r="CD20" s="176"/>
      <c r="CE20" s="556"/>
      <c r="CF20" s="556"/>
      <c r="CG20" s="556"/>
      <c r="CH20" s="556"/>
      <c r="CI20" s="556"/>
      <c r="CJ20" s="556"/>
      <c r="CK20" s="556"/>
      <c r="CL20" s="556"/>
      <c r="CM20" s="556"/>
      <c r="CN20" s="556"/>
      <c r="CO20" s="556"/>
      <c r="CP20" s="556"/>
      <c r="CQ20" s="556"/>
      <c r="CR20" s="556"/>
      <c r="CS20" s="557"/>
      <c r="CT20" s="439"/>
      <c r="CU20" s="440"/>
      <c r="CV20" s="440"/>
      <c r="CW20" s="440"/>
      <c r="CX20" s="440"/>
      <c r="CY20" s="440"/>
      <c r="CZ20" s="440"/>
      <c r="DA20" s="441"/>
      <c r="DB20" s="439"/>
      <c r="DC20" s="440"/>
      <c r="DD20" s="440"/>
      <c r="DE20" s="440"/>
      <c r="DF20" s="440"/>
      <c r="DG20" s="440"/>
      <c r="DH20" s="440"/>
      <c r="DI20" s="441"/>
    </row>
    <row r="21" spans="1:113" ht="18.75" customHeight="1" thickBot="1" x14ac:dyDescent="0.2">
      <c r="A21" s="163"/>
      <c r="B21" s="582" t="s">
        <v>152</v>
      </c>
      <c r="C21" s="583"/>
      <c r="D21" s="583"/>
      <c r="E21" s="583"/>
      <c r="F21" s="583"/>
      <c r="G21" s="583"/>
      <c r="H21" s="583"/>
      <c r="I21" s="583"/>
      <c r="J21" s="583"/>
      <c r="K21" s="583"/>
      <c r="L21" s="583"/>
      <c r="M21" s="583"/>
      <c r="N21" s="583"/>
      <c r="O21" s="583"/>
      <c r="P21" s="583"/>
      <c r="Q21" s="583"/>
      <c r="R21" s="583"/>
      <c r="S21" s="583"/>
      <c r="T21" s="583"/>
      <c r="U21" s="583"/>
      <c r="V21" s="583"/>
      <c r="W21" s="583"/>
      <c r="X21" s="583"/>
      <c r="Y21" s="583"/>
      <c r="Z21" s="583"/>
      <c r="AA21" s="583"/>
      <c r="AB21" s="583"/>
      <c r="AC21" s="583"/>
      <c r="AD21" s="583"/>
      <c r="AE21" s="583"/>
      <c r="AF21" s="583"/>
      <c r="AG21" s="583"/>
      <c r="AH21" s="583"/>
      <c r="AI21" s="583"/>
      <c r="AJ21" s="583"/>
      <c r="AK21" s="583"/>
      <c r="AL21" s="583"/>
      <c r="AM21" s="583"/>
      <c r="AN21" s="583"/>
      <c r="AO21" s="583"/>
      <c r="AP21" s="583"/>
      <c r="AQ21" s="583"/>
      <c r="AR21" s="583"/>
      <c r="AS21" s="583"/>
      <c r="AT21" s="583"/>
      <c r="AU21" s="583"/>
      <c r="AV21" s="583"/>
      <c r="AW21" s="583"/>
      <c r="AX21" s="584"/>
      <c r="AY21" s="558"/>
      <c r="AZ21" s="559"/>
      <c r="BA21" s="559"/>
      <c r="BB21" s="559"/>
      <c r="BC21" s="559"/>
      <c r="BD21" s="559"/>
      <c r="BE21" s="559"/>
      <c r="BF21" s="559"/>
      <c r="BG21" s="559"/>
      <c r="BH21" s="559"/>
      <c r="BI21" s="559"/>
      <c r="BJ21" s="559"/>
      <c r="BK21" s="559"/>
      <c r="BL21" s="559"/>
      <c r="BM21" s="560"/>
      <c r="BN21" s="561"/>
      <c r="BO21" s="562"/>
      <c r="BP21" s="562"/>
      <c r="BQ21" s="562"/>
      <c r="BR21" s="562"/>
      <c r="BS21" s="562"/>
      <c r="BT21" s="562"/>
      <c r="BU21" s="563"/>
      <c r="BV21" s="561"/>
      <c r="BW21" s="562"/>
      <c r="BX21" s="562"/>
      <c r="BY21" s="562"/>
      <c r="BZ21" s="562"/>
      <c r="CA21" s="562"/>
      <c r="CB21" s="562"/>
      <c r="CC21" s="563"/>
      <c r="CD21" s="176"/>
      <c r="CE21" s="556"/>
      <c r="CF21" s="556"/>
      <c r="CG21" s="556"/>
      <c r="CH21" s="556"/>
      <c r="CI21" s="556"/>
      <c r="CJ21" s="556"/>
      <c r="CK21" s="556"/>
      <c r="CL21" s="556"/>
      <c r="CM21" s="556"/>
      <c r="CN21" s="556"/>
      <c r="CO21" s="556"/>
      <c r="CP21" s="556"/>
      <c r="CQ21" s="556"/>
      <c r="CR21" s="556"/>
      <c r="CS21" s="557"/>
      <c r="CT21" s="439"/>
      <c r="CU21" s="440"/>
      <c r="CV21" s="440"/>
      <c r="CW21" s="440"/>
      <c r="CX21" s="440"/>
      <c r="CY21" s="440"/>
      <c r="CZ21" s="440"/>
      <c r="DA21" s="441"/>
      <c r="DB21" s="439"/>
      <c r="DC21" s="440"/>
      <c r="DD21" s="440"/>
      <c r="DE21" s="440"/>
      <c r="DF21" s="440"/>
      <c r="DG21" s="440"/>
      <c r="DH21" s="440"/>
      <c r="DI21" s="441"/>
    </row>
    <row r="22" spans="1:113" ht="18.75" customHeight="1" x14ac:dyDescent="0.15">
      <c r="A22" s="163"/>
      <c r="B22" s="612" t="s">
        <v>153</v>
      </c>
      <c r="C22" s="586"/>
      <c r="D22" s="587"/>
      <c r="E22" s="454" t="s">
        <v>1</v>
      </c>
      <c r="F22" s="459"/>
      <c r="G22" s="459"/>
      <c r="H22" s="459"/>
      <c r="I22" s="459"/>
      <c r="J22" s="459"/>
      <c r="K22" s="449"/>
      <c r="L22" s="454" t="s">
        <v>154</v>
      </c>
      <c r="M22" s="459"/>
      <c r="N22" s="459"/>
      <c r="O22" s="459"/>
      <c r="P22" s="449"/>
      <c r="Q22" s="617" t="s">
        <v>155</v>
      </c>
      <c r="R22" s="618"/>
      <c r="S22" s="618"/>
      <c r="T22" s="618"/>
      <c r="U22" s="618"/>
      <c r="V22" s="619"/>
      <c r="W22" s="585" t="s">
        <v>156</v>
      </c>
      <c r="X22" s="586"/>
      <c r="Y22" s="587"/>
      <c r="Z22" s="454" t="s">
        <v>1</v>
      </c>
      <c r="AA22" s="459"/>
      <c r="AB22" s="459"/>
      <c r="AC22" s="459"/>
      <c r="AD22" s="459"/>
      <c r="AE22" s="459"/>
      <c r="AF22" s="459"/>
      <c r="AG22" s="449"/>
      <c r="AH22" s="623" t="s">
        <v>157</v>
      </c>
      <c r="AI22" s="459"/>
      <c r="AJ22" s="459"/>
      <c r="AK22" s="459"/>
      <c r="AL22" s="449"/>
      <c r="AM22" s="623" t="s">
        <v>158</v>
      </c>
      <c r="AN22" s="624"/>
      <c r="AO22" s="624"/>
      <c r="AP22" s="624"/>
      <c r="AQ22" s="624"/>
      <c r="AR22" s="625"/>
      <c r="AS22" s="617" t="s">
        <v>155</v>
      </c>
      <c r="AT22" s="618"/>
      <c r="AU22" s="618"/>
      <c r="AV22" s="618"/>
      <c r="AW22" s="618"/>
      <c r="AX22" s="629"/>
      <c r="AY22" s="402" t="s">
        <v>159</v>
      </c>
      <c r="AZ22" s="403"/>
      <c r="BA22" s="403"/>
      <c r="BB22" s="403"/>
      <c r="BC22" s="403"/>
      <c r="BD22" s="403"/>
      <c r="BE22" s="403"/>
      <c r="BF22" s="403"/>
      <c r="BG22" s="403"/>
      <c r="BH22" s="403"/>
      <c r="BI22" s="403"/>
      <c r="BJ22" s="403"/>
      <c r="BK22" s="403"/>
      <c r="BL22" s="403"/>
      <c r="BM22" s="404"/>
      <c r="BN22" s="405">
        <v>20742090</v>
      </c>
      <c r="BO22" s="406"/>
      <c r="BP22" s="406"/>
      <c r="BQ22" s="406"/>
      <c r="BR22" s="406"/>
      <c r="BS22" s="406"/>
      <c r="BT22" s="406"/>
      <c r="BU22" s="407"/>
      <c r="BV22" s="405">
        <v>21091165</v>
      </c>
      <c r="BW22" s="406"/>
      <c r="BX22" s="406"/>
      <c r="BY22" s="406"/>
      <c r="BZ22" s="406"/>
      <c r="CA22" s="406"/>
      <c r="CB22" s="406"/>
      <c r="CC22" s="407"/>
      <c r="CD22" s="176"/>
      <c r="CE22" s="556"/>
      <c r="CF22" s="556"/>
      <c r="CG22" s="556"/>
      <c r="CH22" s="556"/>
      <c r="CI22" s="556"/>
      <c r="CJ22" s="556"/>
      <c r="CK22" s="556"/>
      <c r="CL22" s="556"/>
      <c r="CM22" s="556"/>
      <c r="CN22" s="556"/>
      <c r="CO22" s="556"/>
      <c r="CP22" s="556"/>
      <c r="CQ22" s="556"/>
      <c r="CR22" s="556"/>
      <c r="CS22" s="557"/>
      <c r="CT22" s="439"/>
      <c r="CU22" s="440"/>
      <c r="CV22" s="440"/>
      <c r="CW22" s="440"/>
      <c r="CX22" s="440"/>
      <c r="CY22" s="440"/>
      <c r="CZ22" s="440"/>
      <c r="DA22" s="441"/>
      <c r="DB22" s="439"/>
      <c r="DC22" s="440"/>
      <c r="DD22" s="440"/>
      <c r="DE22" s="440"/>
      <c r="DF22" s="440"/>
      <c r="DG22" s="440"/>
      <c r="DH22" s="440"/>
      <c r="DI22" s="441"/>
    </row>
    <row r="23" spans="1:113" ht="18.75" customHeight="1" x14ac:dyDescent="0.15">
      <c r="A23" s="163"/>
      <c r="B23" s="613"/>
      <c r="C23" s="589"/>
      <c r="D23" s="590"/>
      <c r="E23" s="428"/>
      <c r="F23" s="433"/>
      <c r="G23" s="433"/>
      <c r="H23" s="433"/>
      <c r="I23" s="433"/>
      <c r="J23" s="433"/>
      <c r="K23" s="422"/>
      <c r="L23" s="428"/>
      <c r="M23" s="433"/>
      <c r="N23" s="433"/>
      <c r="O23" s="433"/>
      <c r="P23" s="422"/>
      <c r="Q23" s="620"/>
      <c r="R23" s="621"/>
      <c r="S23" s="621"/>
      <c r="T23" s="621"/>
      <c r="U23" s="621"/>
      <c r="V23" s="622"/>
      <c r="W23" s="588"/>
      <c r="X23" s="589"/>
      <c r="Y23" s="590"/>
      <c r="Z23" s="428"/>
      <c r="AA23" s="433"/>
      <c r="AB23" s="433"/>
      <c r="AC23" s="433"/>
      <c r="AD23" s="433"/>
      <c r="AE23" s="433"/>
      <c r="AF23" s="433"/>
      <c r="AG23" s="422"/>
      <c r="AH23" s="428"/>
      <c r="AI23" s="433"/>
      <c r="AJ23" s="433"/>
      <c r="AK23" s="433"/>
      <c r="AL23" s="422"/>
      <c r="AM23" s="626"/>
      <c r="AN23" s="627"/>
      <c r="AO23" s="627"/>
      <c r="AP23" s="627"/>
      <c r="AQ23" s="627"/>
      <c r="AR23" s="628"/>
      <c r="AS23" s="620"/>
      <c r="AT23" s="621"/>
      <c r="AU23" s="621"/>
      <c r="AV23" s="621"/>
      <c r="AW23" s="621"/>
      <c r="AX23" s="630"/>
      <c r="AY23" s="476" t="s">
        <v>160</v>
      </c>
      <c r="AZ23" s="477"/>
      <c r="BA23" s="477"/>
      <c r="BB23" s="477"/>
      <c r="BC23" s="477"/>
      <c r="BD23" s="477"/>
      <c r="BE23" s="477"/>
      <c r="BF23" s="477"/>
      <c r="BG23" s="477"/>
      <c r="BH23" s="477"/>
      <c r="BI23" s="477"/>
      <c r="BJ23" s="477"/>
      <c r="BK23" s="477"/>
      <c r="BL23" s="477"/>
      <c r="BM23" s="478"/>
      <c r="BN23" s="442">
        <v>12952652</v>
      </c>
      <c r="BO23" s="443"/>
      <c r="BP23" s="443"/>
      <c r="BQ23" s="443"/>
      <c r="BR23" s="443"/>
      <c r="BS23" s="443"/>
      <c r="BT23" s="443"/>
      <c r="BU23" s="444"/>
      <c r="BV23" s="442">
        <v>12636739</v>
      </c>
      <c r="BW23" s="443"/>
      <c r="BX23" s="443"/>
      <c r="BY23" s="443"/>
      <c r="BZ23" s="443"/>
      <c r="CA23" s="443"/>
      <c r="CB23" s="443"/>
      <c r="CC23" s="444"/>
      <c r="CD23" s="176"/>
      <c r="CE23" s="556"/>
      <c r="CF23" s="556"/>
      <c r="CG23" s="556"/>
      <c r="CH23" s="556"/>
      <c r="CI23" s="556"/>
      <c r="CJ23" s="556"/>
      <c r="CK23" s="556"/>
      <c r="CL23" s="556"/>
      <c r="CM23" s="556"/>
      <c r="CN23" s="556"/>
      <c r="CO23" s="556"/>
      <c r="CP23" s="556"/>
      <c r="CQ23" s="556"/>
      <c r="CR23" s="556"/>
      <c r="CS23" s="557"/>
      <c r="CT23" s="439"/>
      <c r="CU23" s="440"/>
      <c r="CV23" s="440"/>
      <c r="CW23" s="440"/>
      <c r="CX23" s="440"/>
      <c r="CY23" s="440"/>
      <c r="CZ23" s="440"/>
      <c r="DA23" s="441"/>
      <c r="DB23" s="439"/>
      <c r="DC23" s="440"/>
      <c r="DD23" s="440"/>
      <c r="DE23" s="440"/>
      <c r="DF23" s="440"/>
      <c r="DG23" s="440"/>
      <c r="DH23" s="440"/>
      <c r="DI23" s="441"/>
    </row>
    <row r="24" spans="1:113" ht="18.75" customHeight="1" thickBot="1" x14ac:dyDescent="0.2">
      <c r="A24" s="163"/>
      <c r="B24" s="613"/>
      <c r="C24" s="589"/>
      <c r="D24" s="590"/>
      <c r="E24" s="492" t="s">
        <v>161</v>
      </c>
      <c r="F24" s="472"/>
      <c r="G24" s="472"/>
      <c r="H24" s="472"/>
      <c r="I24" s="472"/>
      <c r="J24" s="472"/>
      <c r="K24" s="473"/>
      <c r="L24" s="493">
        <v>1</v>
      </c>
      <c r="M24" s="494"/>
      <c r="N24" s="494"/>
      <c r="O24" s="494"/>
      <c r="P24" s="536"/>
      <c r="Q24" s="493">
        <v>7857</v>
      </c>
      <c r="R24" s="494"/>
      <c r="S24" s="494"/>
      <c r="T24" s="494"/>
      <c r="U24" s="494"/>
      <c r="V24" s="536"/>
      <c r="W24" s="588"/>
      <c r="X24" s="589"/>
      <c r="Y24" s="590"/>
      <c r="Z24" s="492" t="s">
        <v>162</v>
      </c>
      <c r="AA24" s="472"/>
      <c r="AB24" s="472"/>
      <c r="AC24" s="472"/>
      <c r="AD24" s="472"/>
      <c r="AE24" s="472"/>
      <c r="AF24" s="472"/>
      <c r="AG24" s="473"/>
      <c r="AH24" s="493">
        <v>351</v>
      </c>
      <c r="AI24" s="494"/>
      <c r="AJ24" s="494"/>
      <c r="AK24" s="494"/>
      <c r="AL24" s="536"/>
      <c r="AM24" s="493">
        <v>1082133</v>
      </c>
      <c r="AN24" s="494"/>
      <c r="AO24" s="494"/>
      <c r="AP24" s="494"/>
      <c r="AQ24" s="494"/>
      <c r="AR24" s="536"/>
      <c r="AS24" s="493">
        <v>3083</v>
      </c>
      <c r="AT24" s="494"/>
      <c r="AU24" s="494"/>
      <c r="AV24" s="494"/>
      <c r="AW24" s="494"/>
      <c r="AX24" s="495"/>
      <c r="AY24" s="558" t="s">
        <v>163</v>
      </c>
      <c r="AZ24" s="559"/>
      <c r="BA24" s="559"/>
      <c r="BB24" s="559"/>
      <c r="BC24" s="559"/>
      <c r="BD24" s="559"/>
      <c r="BE24" s="559"/>
      <c r="BF24" s="559"/>
      <c r="BG24" s="559"/>
      <c r="BH24" s="559"/>
      <c r="BI24" s="559"/>
      <c r="BJ24" s="559"/>
      <c r="BK24" s="559"/>
      <c r="BL24" s="559"/>
      <c r="BM24" s="560"/>
      <c r="BN24" s="442">
        <v>15159662</v>
      </c>
      <c r="BO24" s="443"/>
      <c r="BP24" s="443"/>
      <c r="BQ24" s="443"/>
      <c r="BR24" s="443"/>
      <c r="BS24" s="443"/>
      <c r="BT24" s="443"/>
      <c r="BU24" s="444"/>
      <c r="BV24" s="442">
        <v>14892784</v>
      </c>
      <c r="BW24" s="443"/>
      <c r="BX24" s="443"/>
      <c r="BY24" s="443"/>
      <c r="BZ24" s="443"/>
      <c r="CA24" s="443"/>
      <c r="CB24" s="443"/>
      <c r="CC24" s="444"/>
      <c r="CD24" s="176"/>
      <c r="CE24" s="556"/>
      <c r="CF24" s="556"/>
      <c r="CG24" s="556"/>
      <c r="CH24" s="556"/>
      <c r="CI24" s="556"/>
      <c r="CJ24" s="556"/>
      <c r="CK24" s="556"/>
      <c r="CL24" s="556"/>
      <c r="CM24" s="556"/>
      <c r="CN24" s="556"/>
      <c r="CO24" s="556"/>
      <c r="CP24" s="556"/>
      <c r="CQ24" s="556"/>
      <c r="CR24" s="556"/>
      <c r="CS24" s="557"/>
      <c r="CT24" s="439"/>
      <c r="CU24" s="440"/>
      <c r="CV24" s="440"/>
      <c r="CW24" s="440"/>
      <c r="CX24" s="440"/>
      <c r="CY24" s="440"/>
      <c r="CZ24" s="440"/>
      <c r="DA24" s="441"/>
      <c r="DB24" s="439"/>
      <c r="DC24" s="440"/>
      <c r="DD24" s="440"/>
      <c r="DE24" s="440"/>
      <c r="DF24" s="440"/>
      <c r="DG24" s="440"/>
      <c r="DH24" s="440"/>
      <c r="DI24" s="441"/>
    </row>
    <row r="25" spans="1:113" ht="18.75" customHeight="1" x14ac:dyDescent="0.15">
      <c r="A25" s="163"/>
      <c r="B25" s="613"/>
      <c r="C25" s="589"/>
      <c r="D25" s="590"/>
      <c r="E25" s="492" t="s">
        <v>164</v>
      </c>
      <c r="F25" s="472"/>
      <c r="G25" s="472"/>
      <c r="H25" s="472"/>
      <c r="I25" s="472"/>
      <c r="J25" s="472"/>
      <c r="K25" s="473"/>
      <c r="L25" s="493">
        <v>1</v>
      </c>
      <c r="M25" s="494"/>
      <c r="N25" s="494"/>
      <c r="O25" s="494"/>
      <c r="P25" s="536"/>
      <c r="Q25" s="493">
        <v>6373</v>
      </c>
      <c r="R25" s="494"/>
      <c r="S25" s="494"/>
      <c r="T25" s="494"/>
      <c r="U25" s="494"/>
      <c r="V25" s="536"/>
      <c r="W25" s="588"/>
      <c r="X25" s="589"/>
      <c r="Y25" s="590"/>
      <c r="Z25" s="492" t="s">
        <v>165</v>
      </c>
      <c r="AA25" s="472"/>
      <c r="AB25" s="472"/>
      <c r="AC25" s="472"/>
      <c r="AD25" s="472"/>
      <c r="AE25" s="472"/>
      <c r="AF25" s="472"/>
      <c r="AG25" s="473"/>
      <c r="AH25" s="493">
        <v>74</v>
      </c>
      <c r="AI25" s="494"/>
      <c r="AJ25" s="494"/>
      <c r="AK25" s="494"/>
      <c r="AL25" s="536"/>
      <c r="AM25" s="493">
        <v>213120</v>
      </c>
      <c r="AN25" s="494"/>
      <c r="AO25" s="494"/>
      <c r="AP25" s="494"/>
      <c r="AQ25" s="494"/>
      <c r="AR25" s="536"/>
      <c r="AS25" s="493">
        <v>2880</v>
      </c>
      <c r="AT25" s="494"/>
      <c r="AU25" s="494"/>
      <c r="AV25" s="494"/>
      <c r="AW25" s="494"/>
      <c r="AX25" s="495"/>
      <c r="AY25" s="402" t="s">
        <v>166</v>
      </c>
      <c r="AZ25" s="403"/>
      <c r="BA25" s="403"/>
      <c r="BB25" s="403"/>
      <c r="BC25" s="403"/>
      <c r="BD25" s="403"/>
      <c r="BE25" s="403"/>
      <c r="BF25" s="403"/>
      <c r="BG25" s="403"/>
      <c r="BH25" s="403"/>
      <c r="BI25" s="403"/>
      <c r="BJ25" s="403"/>
      <c r="BK25" s="403"/>
      <c r="BL25" s="403"/>
      <c r="BM25" s="404"/>
      <c r="BN25" s="405">
        <v>7174407</v>
      </c>
      <c r="BO25" s="406"/>
      <c r="BP25" s="406"/>
      <c r="BQ25" s="406"/>
      <c r="BR25" s="406"/>
      <c r="BS25" s="406"/>
      <c r="BT25" s="406"/>
      <c r="BU25" s="407"/>
      <c r="BV25" s="405">
        <v>7409288</v>
      </c>
      <c r="BW25" s="406"/>
      <c r="BX25" s="406"/>
      <c r="BY25" s="406"/>
      <c r="BZ25" s="406"/>
      <c r="CA25" s="406"/>
      <c r="CB25" s="406"/>
      <c r="CC25" s="407"/>
      <c r="CD25" s="176"/>
      <c r="CE25" s="556"/>
      <c r="CF25" s="556"/>
      <c r="CG25" s="556"/>
      <c r="CH25" s="556"/>
      <c r="CI25" s="556"/>
      <c r="CJ25" s="556"/>
      <c r="CK25" s="556"/>
      <c r="CL25" s="556"/>
      <c r="CM25" s="556"/>
      <c r="CN25" s="556"/>
      <c r="CO25" s="556"/>
      <c r="CP25" s="556"/>
      <c r="CQ25" s="556"/>
      <c r="CR25" s="556"/>
      <c r="CS25" s="557"/>
      <c r="CT25" s="439"/>
      <c r="CU25" s="440"/>
      <c r="CV25" s="440"/>
      <c r="CW25" s="440"/>
      <c r="CX25" s="440"/>
      <c r="CY25" s="440"/>
      <c r="CZ25" s="440"/>
      <c r="DA25" s="441"/>
      <c r="DB25" s="439"/>
      <c r="DC25" s="440"/>
      <c r="DD25" s="440"/>
      <c r="DE25" s="440"/>
      <c r="DF25" s="440"/>
      <c r="DG25" s="440"/>
      <c r="DH25" s="440"/>
      <c r="DI25" s="441"/>
    </row>
    <row r="26" spans="1:113" ht="18.75" customHeight="1" x14ac:dyDescent="0.15">
      <c r="A26" s="163"/>
      <c r="B26" s="613"/>
      <c r="C26" s="589"/>
      <c r="D26" s="590"/>
      <c r="E26" s="492" t="s">
        <v>167</v>
      </c>
      <c r="F26" s="472"/>
      <c r="G26" s="472"/>
      <c r="H26" s="472"/>
      <c r="I26" s="472"/>
      <c r="J26" s="472"/>
      <c r="K26" s="473"/>
      <c r="L26" s="493">
        <v>1</v>
      </c>
      <c r="M26" s="494"/>
      <c r="N26" s="494"/>
      <c r="O26" s="494"/>
      <c r="P26" s="536"/>
      <c r="Q26" s="493">
        <v>5568</v>
      </c>
      <c r="R26" s="494"/>
      <c r="S26" s="494"/>
      <c r="T26" s="494"/>
      <c r="U26" s="494"/>
      <c r="V26" s="536"/>
      <c r="W26" s="588"/>
      <c r="X26" s="589"/>
      <c r="Y26" s="590"/>
      <c r="Z26" s="492" t="s">
        <v>168</v>
      </c>
      <c r="AA26" s="594"/>
      <c r="AB26" s="594"/>
      <c r="AC26" s="594"/>
      <c r="AD26" s="594"/>
      <c r="AE26" s="594"/>
      <c r="AF26" s="594"/>
      <c r="AG26" s="595"/>
      <c r="AH26" s="493" t="s">
        <v>122</v>
      </c>
      <c r="AI26" s="494"/>
      <c r="AJ26" s="494"/>
      <c r="AK26" s="494"/>
      <c r="AL26" s="536"/>
      <c r="AM26" s="493" t="s">
        <v>122</v>
      </c>
      <c r="AN26" s="494"/>
      <c r="AO26" s="494"/>
      <c r="AP26" s="494"/>
      <c r="AQ26" s="494"/>
      <c r="AR26" s="536"/>
      <c r="AS26" s="493" t="s">
        <v>122</v>
      </c>
      <c r="AT26" s="494"/>
      <c r="AU26" s="494"/>
      <c r="AV26" s="494"/>
      <c r="AW26" s="494"/>
      <c r="AX26" s="495"/>
      <c r="AY26" s="445" t="s">
        <v>169</v>
      </c>
      <c r="AZ26" s="446"/>
      <c r="BA26" s="446"/>
      <c r="BB26" s="446"/>
      <c r="BC26" s="446"/>
      <c r="BD26" s="446"/>
      <c r="BE26" s="446"/>
      <c r="BF26" s="446"/>
      <c r="BG26" s="446"/>
      <c r="BH26" s="446"/>
      <c r="BI26" s="446"/>
      <c r="BJ26" s="446"/>
      <c r="BK26" s="446"/>
      <c r="BL26" s="446"/>
      <c r="BM26" s="447"/>
      <c r="BN26" s="442" t="s">
        <v>122</v>
      </c>
      <c r="BO26" s="443"/>
      <c r="BP26" s="443"/>
      <c r="BQ26" s="443"/>
      <c r="BR26" s="443"/>
      <c r="BS26" s="443"/>
      <c r="BT26" s="443"/>
      <c r="BU26" s="444"/>
      <c r="BV26" s="442" t="s">
        <v>122</v>
      </c>
      <c r="BW26" s="443"/>
      <c r="BX26" s="443"/>
      <c r="BY26" s="443"/>
      <c r="BZ26" s="443"/>
      <c r="CA26" s="443"/>
      <c r="CB26" s="443"/>
      <c r="CC26" s="444"/>
      <c r="CD26" s="176"/>
      <c r="CE26" s="556"/>
      <c r="CF26" s="556"/>
      <c r="CG26" s="556"/>
      <c r="CH26" s="556"/>
      <c r="CI26" s="556"/>
      <c r="CJ26" s="556"/>
      <c r="CK26" s="556"/>
      <c r="CL26" s="556"/>
      <c r="CM26" s="556"/>
      <c r="CN26" s="556"/>
      <c r="CO26" s="556"/>
      <c r="CP26" s="556"/>
      <c r="CQ26" s="556"/>
      <c r="CR26" s="556"/>
      <c r="CS26" s="557"/>
      <c r="CT26" s="439"/>
      <c r="CU26" s="440"/>
      <c r="CV26" s="440"/>
      <c r="CW26" s="440"/>
      <c r="CX26" s="440"/>
      <c r="CY26" s="440"/>
      <c r="CZ26" s="440"/>
      <c r="DA26" s="441"/>
      <c r="DB26" s="439"/>
      <c r="DC26" s="440"/>
      <c r="DD26" s="440"/>
      <c r="DE26" s="440"/>
      <c r="DF26" s="440"/>
      <c r="DG26" s="440"/>
      <c r="DH26" s="440"/>
      <c r="DI26" s="441"/>
    </row>
    <row r="27" spans="1:113" ht="18.75" customHeight="1" thickBot="1" x14ac:dyDescent="0.2">
      <c r="A27" s="163"/>
      <c r="B27" s="613"/>
      <c r="C27" s="589"/>
      <c r="D27" s="590"/>
      <c r="E27" s="492" t="s">
        <v>170</v>
      </c>
      <c r="F27" s="472"/>
      <c r="G27" s="472"/>
      <c r="H27" s="472"/>
      <c r="I27" s="472"/>
      <c r="J27" s="472"/>
      <c r="K27" s="473"/>
      <c r="L27" s="493">
        <v>1</v>
      </c>
      <c r="M27" s="494"/>
      <c r="N27" s="494"/>
      <c r="O27" s="494"/>
      <c r="P27" s="536"/>
      <c r="Q27" s="493">
        <v>3900</v>
      </c>
      <c r="R27" s="494"/>
      <c r="S27" s="494"/>
      <c r="T27" s="494"/>
      <c r="U27" s="494"/>
      <c r="V27" s="536"/>
      <c r="W27" s="588"/>
      <c r="X27" s="589"/>
      <c r="Y27" s="590"/>
      <c r="Z27" s="492" t="s">
        <v>171</v>
      </c>
      <c r="AA27" s="472"/>
      <c r="AB27" s="472"/>
      <c r="AC27" s="472"/>
      <c r="AD27" s="472"/>
      <c r="AE27" s="472"/>
      <c r="AF27" s="472"/>
      <c r="AG27" s="473"/>
      <c r="AH27" s="493">
        <v>20</v>
      </c>
      <c r="AI27" s="494"/>
      <c r="AJ27" s="494"/>
      <c r="AK27" s="494"/>
      <c r="AL27" s="536"/>
      <c r="AM27" s="493">
        <v>61900</v>
      </c>
      <c r="AN27" s="494"/>
      <c r="AO27" s="494"/>
      <c r="AP27" s="494"/>
      <c r="AQ27" s="494"/>
      <c r="AR27" s="536"/>
      <c r="AS27" s="493">
        <v>3095</v>
      </c>
      <c r="AT27" s="494"/>
      <c r="AU27" s="494"/>
      <c r="AV27" s="494"/>
      <c r="AW27" s="494"/>
      <c r="AX27" s="495"/>
      <c r="AY27" s="537" t="s">
        <v>172</v>
      </c>
      <c r="AZ27" s="538"/>
      <c r="BA27" s="538"/>
      <c r="BB27" s="538"/>
      <c r="BC27" s="538"/>
      <c r="BD27" s="538"/>
      <c r="BE27" s="538"/>
      <c r="BF27" s="538"/>
      <c r="BG27" s="538"/>
      <c r="BH27" s="538"/>
      <c r="BI27" s="538"/>
      <c r="BJ27" s="538"/>
      <c r="BK27" s="538"/>
      <c r="BL27" s="538"/>
      <c r="BM27" s="539"/>
      <c r="BN27" s="561">
        <v>61320</v>
      </c>
      <c r="BO27" s="562"/>
      <c r="BP27" s="562"/>
      <c r="BQ27" s="562"/>
      <c r="BR27" s="562"/>
      <c r="BS27" s="562"/>
      <c r="BT27" s="562"/>
      <c r="BU27" s="563"/>
      <c r="BV27" s="561">
        <v>61303</v>
      </c>
      <c r="BW27" s="562"/>
      <c r="BX27" s="562"/>
      <c r="BY27" s="562"/>
      <c r="BZ27" s="562"/>
      <c r="CA27" s="562"/>
      <c r="CB27" s="562"/>
      <c r="CC27" s="563"/>
      <c r="CD27" s="178"/>
      <c r="CE27" s="556"/>
      <c r="CF27" s="556"/>
      <c r="CG27" s="556"/>
      <c r="CH27" s="556"/>
      <c r="CI27" s="556"/>
      <c r="CJ27" s="556"/>
      <c r="CK27" s="556"/>
      <c r="CL27" s="556"/>
      <c r="CM27" s="556"/>
      <c r="CN27" s="556"/>
      <c r="CO27" s="556"/>
      <c r="CP27" s="556"/>
      <c r="CQ27" s="556"/>
      <c r="CR27" s="556"/>
      <c r="CS27" s="557"/>
      <c r="CT27" s="439"/>
      <c r="CU27" s="440"/>
      <c r="CV27" s="440"/>
      <c r="CW27" s="440"/>
      <c r="CX27" s="440"/>
      <c r="CY27" s="440"/>
      <c r="CZ27" s="440"/>
      <c r="DA27" s="441"/>
      <c r="DB27" s="439"/>
      <c r="DC27" s="440"/>
      <c r="DD27" s="440"/>
      <c r="DE27" s="440"/>
      <c r="DF27" s="440"/>
      <c r="DG27" s="440"/>
      <c r="DH27" s="440"/>
      <c r="DI27" s="441"/>
    </row>
    <row r="28" spans="1:113" ht="18.75" customHeight="1" x14ac:dyDescent="0.15">
      <c r="A28" s="163"/>
      <c r="B28" s="613"/>
      <c r="C28" s="589"/>
      <c r="D28" s="590"/>
      <c r="E28" s="492" t="s">
        <v>173</v>
      </c>
      <c r="F28" s="472"/>
      <c r="G28" s="472"/>
      <c r="H28" s="472"/>
      <c r="I28" s="472"/>
      <c r="J28" s="472"/>
      <c r="K28" s="473"/>
      <c r="L28" s="493">
        <v>1</v>
      </c>
      <c r="M28" s="494"/>
      <c r="N28" s="494"/>
      <c r="O28" s="494"/>
      <c r="P28" s="536"/>
      <c r="Q28" s="493">
        <v>3500</v>
      </c>
      <c r="R28" s="494"/>
      <c r="S28" s="494"/>
      <c r="T28" s="494"/>
      <c r="U28" s="494"/>
      <c r="V28" s="536"/>
      <c r="W28" s="588"/>
      <c r="X28" s="589"/>
      <c r="Y28" s="590"/>
      <c r="Z28" s="492" t="s">
        <v>174</v>
      </c>
      <c r="AA28" s="472"/>
      <c r="AB28" s="472"/>
      <c r="AC28" s="472"/>
      <c r="AD28" s="472"/>
      <c r="AE28" s="472"/>
      <c r="AF28" s="472"/>
      <c r="AG28" s="473"/>
      <c r="AH28" s="493" t="s">
        <v>122</v>
      </c>
      <c r="AI28" s="494"/>
      <c r="AJ28" s="494"/>
      <c r="AK28" s="494"/>
      <c r="AL28" s="536"/>
      <c r="AM28" s="493" t="s">
        <v>122</v>
      </c>
      <c r="AN28" s="494"/>
      <c r="AO28" s="494"/>
      <c r="AP28" s="494"/>
      <c r="AQ28" s="494"/>
      <c r="AR28" s="536"/>
      <c r="AS28" s="493" t="s">
        <v>122</v>
      </c>
      <c r="AT28" s="494"/>
      <c r="AU28" s="494"/>
      <c r="AV28" s="494"/>
      <c r="AW28" s="494"/>
      <c r="AX28" s="495"/>
      <c r="AY28" s="596" t="s">
        <v>175</v>
      </c>
      <c r="AZ28" s="597"/>
      <c r="BA28" s="597"/>
      <c r="BB28" s="598"/>
      <c r="BC28" s="402" t="s">
        <v>46</v>
      </c>
      <c r="BD28" s="403"/>
      <c r="BE28" s="403"/>
      <c r="BF28" s="403"/>
      <c r="BG28" s="403"/>
      <c r="BH28" s="403"/>
      <c r="BI28" s="403"/>
      <c r="BJ28" s="403"/>
      <c r="BK28" s="403"/>
      <c r="BL28" s="403"/>
      <c r="BM28" s="404"/>
      <c r="BN28" s="405">
        <v>2175816</v>
      </c>
      <c r="BO28" s="406"/>
      <c r="BP28" s="406"/>
      <c r="BQ28" s="406"/>
      <c r="BR28" s="406"/>
      <c r="BS28" s="406"/>
      <c r="BT28" s="406"/>
      <c r="BU28" s="407"/>
      <c r="BV28" s="405">
        <v>2307626</v>
      </c>
      <c r="BW28" s="406"/>
      <c r="BX28" s="406"/>
      <c r="BY28" s="406"/>
      <c r="BZ28" s="406"/>
      <c r="CA28" s="406"/>
      <c r="CB28" s="406"/>
      <c r="CC28" s="407"/>
      <c r="CD28" s="176"/>
      <c r="CE28" s="556"/>
      <c r="CF28" s="556"/>
      <c r="CG28" s="556"/>
      <c r="CH28" s="556"/>
      <c r="CI28" s="556"/>
      <c r="CJ28" s="556"/>
      <c r="CK28" s="556"/>
      <c r="CL28" s="556"/>
      <c r="CM28" s="556"/>
      <c r="CN28" s="556"/>
      <c r="CO28" s="556"/>
      <c r="CP28" s="556"/>
      <c r="CQ28" s="556"/>
      <c r="CR28" s="556"/>
      <c r="CS28" s="557"/>
      <c r="CT28" s="439"/>
      <c r="CU28" s="440"/>
      <c r="CV28" s="440"/>
      <c r="CW28" s="440"/>
      <c r="CX28" s="440"/>
      <c r="CY28" s="440"/>
      <c r="CZ28" s="440"/>
      <c r="DA28" s="441"/>
      <c r="DB28" s="439"/>
      <c r="DC28" s="440"/>
      <c r="DD28" s="440"/>
      <c r="DE28" s="440"/>
      <c r="DF28" s="440"/>
      <c r="DG28" s="440"/>
      <c r="DH28" s="440"/>
      <c r="DI28" s="441"/>
    </row>
    <row r="29" spans="1:113" ht="18.75" customHeight="1" x14ac:dyDescent="0.15">
      <c r="A29" s="163"/>
      <c r="B29" s="613"/>
      <c r="C29" s="589"/>
      <c r="D29" s="590"/>
      <c r="E29" s="492" t="s">
        <v>176</v>
      </c>
      <c r="F29" s="472"/>
      <c r="G29" s="472"/>
      <c r="H29" s="472"/>
      <c r="I29" s="472"/>
      <c r="J29" s="472"/>
      <c r="K29" s="473"/>
      <c r="L29" s="493">
        <v>16</v>
      </c>
      <c r="M29" s="494"/>
      <c r="N29" s="494"/>
      <c r="O29" s="494"/>
      <c r="P29" s="536"/>
      <c r="Q29" s="493">
        <v>3300</v>
      </c>
      <c r="R29" s="494"/>
      <c r="S29" s="494"/>
      <c r="T29" s="494"/>
      <c r="U29" s="494"/>
      <c r="V29" s="536"/>
      <c r="W29" s="591"/>
      <c r="X29" s="592"/>
      <c r="Y29" s="593"/>
      <c r="Z29" s="492" t="s">
        <v>177</v>
      </c>
      <c r="AA29" s="472"/>
      <c r="AB29" s="472"/>
      <c r="AC29" s="472"/>
      <c r="AD29" s="472"/>
      <c r="AE29" s="472"/>
      <c r="AF29" s="472"/>
      <c r="AG29" s="473"/>
      <c r="AH29" s="493">
        <v>371</v>
      </c>
      <c r="AI29" s="494"/>
      <c r="AJ29" s="494"/>
      <c r="AK29" s="494"/>
      <c r="AL29" s="536"/>
      <c r="AM29" s="493">
        <v>1144033</v>
      </c>
      <c r="AN29" s="494"/>
      <c r="AO29" s="494"/>
      <c r="AP29" s="494"/>
      <c r="AQ29" s="494"/>
      <c r="AR29" s="536"/>
      <c r="AS29" s="493">
        <v>3084</v>
      </c>
      <c r="AT29" s="494"/>
      <c r="AU29" s="494"/>
      <c r="AV29" s="494"/>
      <c r="AW29" s="494"/>
      <c r="AX29" s="495"/>
      <c r="AY29" s="599"/>
      <c r="AZ29" s="600"/>
      <c r="BA29" s="600"/>
      <c r="BB29" s="601"/>
      <c r="BC29" s="476" t="s">
        <v>178</v>
      </c>
      <c r="BD29" s="477"/>
      <c r="BE29" s="477"/>
      <c r="BF29" s="477"/>
      <c r="BG29" s="477"/>
      <c r="BH29" s="477"/>
      <c r="BI29" s="477"/>
      <c r="BJ29" s="477"/>
      <c r="BK29" s="477"/>
      <c r="BL29" s="477"/>
      <c r="BM29" s="478"/>
      <c r="BN29" s="442">
        <v>328281</v>
      </c>
      <c r="BO29" s="443"/>
      <c r="BP29" s="443"/>
      <c r="BQ29" s="443"/>
      <c r="BR29" s="443"/>
      <c r="BS29" s="443"/>
      <c r="BT29" s="443"/>
      <c r="BU29" s="444"/>
      <c r="BV29" s="442">
        <v>285854</v>
      </c>
      <c r="BW29" s="443"/>
      <c r="BX29" s="443"/>
      <c r="BY29" s="443"/>
      <c r="BZ29" s="443"/>
      <c r="CA29" s="443"/>
      <c r="CB29" s="443"/>
      <c r="CC29" s="444"/>
      <c r="CD29" s="178"/>
      <c r="CE29" s="556"/>
      <c r="CF29" s="556"/>
      <c r="CG29" s="556"/>
      <c r="CH29" s="556"/>
      <c r="CI29" s="556"/>
      <c r="CJ29" s="556"/>
      <c r="CK29" s="556"/>
      <c r="CL29" s="556"/>
      <c r="CM29" s="556"/>
      <c r="CN29" s="556"/>
      <c r="CO29" s="556"/>
      <c r="CP29" s="556"/>
      <c r="CQ29" s="556"/>
      <c r="CR29" s="556"/>
      <c r="CS29" s="557"/>
      <c r="CT29" s="439"/>
      <c r="CU29" s="440"/>
      <c r="CV29" s="440"/>
      <c r="CW29" s="440"/>
      <c r="CX29" s="440"/>
      <c r="CY29" s="440"/>
      <c r="CZ29" s="440"/>
      <c r="DA29" s="441"/>
      <c r="DB29" s="439"/>
      <c r="DC29" s="440"/>
      <c r="DD29" s="440"/>
      <c r="DE29" s="440"/>
      <c r="DF29" s="440"/>
      <c r="DG29" s="440"/>
      <c r="DH29" s="440"/>
      <c r="DI29" s="441"/>
    </row>
    <row r="30" spans="1:113" ht="18.75" customHeight="1" thickBot="1" x14ac:dyDescent="0.2">
      <c r="A30" s="163"/>
      <c r="B30" s="614"/>
      <c r="C30" s="615"/>
      <c r="D30" s="616"/>
      <c r="E30" s="496"/>
      <c r="F30" s="497"/>
      <c r="G30" s="497"/>
      <c r="H30" s="497"/>
      <c r="I30" s="497"/>
      <c r="J30" s="497"/>
      <c r="K30" s="498"/>
      <c r="L30" s="606"/>
      <c r="M30" s="607"/>
      <c r="N30" s="607"/>
      <c r="O30" s="607"/>
      <c r="P30" s="608"/>
      <c r="Q30" s="606"/>
      <c r="R30" s="607"/>
      <c r="S30" s="607"/>
      <c r="T30" s="607"/>
      <c r="U30" s="607"/>
      <c r="V30" s="608"/>
      <c r="W30" s="609" t="s">
        <v>179</v>
      </c>
      <c r="X30" s="610"/>
      <c r="Y30" s="610"/>
      <c r="Z30" s="610"/>
      <c r="AA30" s="610"/>
      <c r="AB30" s="610"/>
      <c r="AC30" s="610"/>
      <c r="AD30" s="610"/>
      <c r="AE30" s="610"/>
      <c r="AF30" s="610"/>
      <c r="AG30" s="611"/>
      <c r="AH30" s="569">
        <v>100.8</v>
      </c>
      <c r="AI30" s="570"/>
      <c r="AJ30" s="570"/>
      <c r="AK30" s="570"/>
      <c r="AL30" s="570"/>
      <c r="AM30" s="570"/>
      <c r="AN30" s="570"/>
      <c r="AO30" s="570"/>
      <c r="AP30" s="570"/>
      <c r="AQ30" s="570"/>
      <c r="AR30" s="570"/>
      <c r="AS30" s="570"/>
      <c r="AT30" s="570"/>
      <c r="AU30" s="570"/>
      <c r="AV30" s="570"/>
      <c r="AW30" s="570"/>
      <c r="AX30" s="572"/>
      <c r="AY30" s="602"/>
      <c r="AZ30" s="603"/>
      <c r="BA30" s="603"/>
      <c r="BB30" s="604"/>
      <c r="BC30" s="558" t="s">
        <v>48</v>
      </c>
      <c r="BD30" s="559"/>
      <c r="BE30" s="559"/>
      <c r="BF30" s="559"/>
      <c r="BG30" s="559"/>
      <c r="BH30" s="559"/>
      <c r="BI30" s="559"/>
      <c r="BJ30" s="559"/>
      <c r="BK30" s="559"/>
      <c r="BL30" s="559"/>
      <c r="BM30" s="560"/>
      <c r="BN30" s="561">
        <v>3257088</v>
      </c>
      <c r="BO30" s="562"/>
      <c r="BP30" s="562"/>
      <c r="BQ30" s="562"/>
      <c r="BR30" s="562"/>
      <c r="BS30" s="562"/>
      <c r="BT30" s="562"/>
      <c r="BU30" s="563"/>
      <c r="BV30" s="561">
        <v>3075409</v>
      </c>
      <c r="BW30" s="562"/>
      <c r="BX30" s="562"/>
      <c r="BY30" s="562"/>
      <c r="BZ30" s="562"/>
      <c r="CA30" s="562"/>
      <c r="CB30" s="562"/>
      <c r="CC30" s="563"/>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15">
      <c r="A31" s="163"/>
      <c r="B31" s="185"/>
      <c r="DI31" s="186"/>
    </row>
    <row r="32" spans="1:113" ht="13.5" customHeight="1" x14ac:dyDescent="0.15">
      <c r="A32" s="163"/>
      <c r="B32" s="187"/>
      <c r="C32" s="605" t="s">
        <v>180</v>
      </c>
      <c r="D32" s="605"/>
      <c r="E32" s="605"/>
      <c r="F32" s="605"/>
      <c r="G32" s="605"/>
      <c r="H32" s="605"/>
      <c r="I32" s="605"/>
      <c r="J32" s="605"/>
      <c r="K32" s="605"/>
      <c r="L32" s="605"/>
      <c r="M32" s="605"/>
      <c r="N32" s="605"/>
      <c r="O32" s="605"/>
      <c r="P32" s="605"/>
      <c r="Q32" s="605"/>
      <c r="R32" s="605"/>
      <c r="S32" s="605"/>
      <c r="U32" s="446" t="s">
        <v>181</v>
      </c>
      <c r="V32" s="446"/>
      <c r="W32" s="446"/>
      <c r="X32" s="446"/>
      <c r="Y32" s="446"/>
      <c r="Z32" s="446"/>
      <c r="AA32" s="446"/>
      <c r="AB32" s="446"/>
      <c r="AC32" s="446"/>
      <c r="AD32" s="446"/>
      <c r="AE32" s="446"/>
      <c r="AF32" s="446"/>
      <c r="AG32" s="446"/>
      <c r="AH32" s="446"/>
      <c r="AI32" s="446"/>
      <c r="AJ32" s="446"/>
      <c r="AK32" s="446"/>
      <c r="AM32" s="446" t="s">
        <v>182</v>
      </c>
      <c r="AN32" s="446"/>
      <c r="AO32" s="446"/>
      <c r="AP32" s="446"/>
      <c r="AQ32" s="446"/>
      <c r="AR32" s="446"/>
      <c r="AS32" s="446"/>
      <c r="AT32" s="446"/>
      <c r="AU32" s="446"/>
      <c r="AV32" s="446"/>
      <c r="AW32" s="446"/>
      <c r="AX32" s="446"/>
      <c r="AY32" s="446"/>
      <c r="AZ32" s="446"/>
      <c r="BA32" s="446"/>
      <c r="BB32" s="446"/>
      <c r="BC32" s="446"/>
      <c r="BE32" s="446" t="s">
        <v>183</v>
      </c>
      <c r="BF32" s="446"/>
      <c r="BG32" s="446"/>
      <c r="BH32" s="446"/>
      <c r="BI32" s="446"/>
      <c r="BJ32" s="446"/>
      <c r="BK32" s="446"/>
      <c r="BL32" s="446"/>
      <c r="BM32" s="446"/>
      <c r="BN32" s="446"/>
      <c r="BO32" s="446"/>
      <c r="BP32" s="446"/>
      <c r="BQ32" s="446"/>
      <c r="BR32" s="446"/>
      <c r="BS32" s="446"/>
      <c r="BT32" s="446"/>
      <c r="BU32" s="446"/>
      <c r="BW32" s="446" t="s">
        <v>184</v>
      </c>
      <c r="BX32" s="446"/>
      <c r="BY32" s="446"/>
      <c r="BZ32" s="446"/>
      <c r="CA32" s="446"/>
      <c r="CB32" s="446"/>
      <c r="CC32" s="446"/>
      <c r="CD32" s="446"/>
      <c r="CE32" s="446"/>
      <c r="CF32" s="446"/>
      <c r="CG32" s="446"/>
      <c r="CH32" s="446"/>
      <c r="CI32" s="446"/>
      <c r="CJ32" s="446"/>
      <c r="CK32" s="446"/>
      <c r="CL32" s="446"/>
      <c r="CM32" s="446"/>
      <c r="CO32" s="446" t="s">
        <v>185</v>
      </c>
      <c r="CP32" s="446"/>
      <c r="CQ32" s="446"/>
      <c r="CR32" s="446"/>
      <c r="CS32" s="446"/>
      <c r="CT32" s="446"/>
      <c r="CU32" s="446"/>
      <c r="CV32" s="446"/>
      <c r="CW32" s="446"/>
      <c r="CX32" s="446"/>
      <c r="CY32" s="446"/>
      <c r="CZ32" s="446"/>
      <c r="DA32" s="446"/>
      <c r="DB32" s="446"/>
      <c r="DC32" s="446"/>
      <c r="DD32" s="446"/>
      <c r="DE32" s="446"/>
      <c r="DI32" s="186"/>
    </row>
    <row r="33" spans="1:113" ht="13.5" customHeight="1" x14ac:dyDescent="0.15">
      <c r="A33" s="163"/>
      <c r="B33" s="187"/>
      <c r="C33" s="466" t="s">
        <v>186</v>
      </c>
      <c r="D33" s="466"/>
      <c r="E33" s="431" t="s">
        <v>187</v>
      </c>
      <c r="F33" s="431"/>
      <c r="G33" s="431"/>
      <c r="H33" s="431"/>
      <c r="I33" s="431"/>
      <c r="J33" s="431"/>
      <c r="K33" s="431"/>
      <c r="L33" s="431"/>
      <c r="M33" s="431"/>
      <c r="N33" s="431"/>
      <c r="O33" s="431"/>
      <c r="P33" s="431"/>
      <c r="Q33" s="431"/>
      <c r="R33" s="431"/>
      <c r="S33" s="431"/>
      <c r="T33" s="188"/>
      <c r="U33" s="466" t="s">
        <v>186</v>
      </c>
      <c r="V33" s="466"/>
      <c r="W33" s="431" t="s">
        <v>187</v>
      </c>
      <c r="X33" s="431"/>
      <c r="Y33" s="431"/>
      <c r="Z33" s="431"/>
      <c r="AA33" s="431"/>
      <c r="AB33" s="431"/>
      <c r="AC33" s="431"/>
      <c r="AD33" s="431"/>
      <c r="AE33" s="431"/>
      <c r="AF33" s="431"/>
      <c r="AG33" s="431"/>
      <c r="AH33" s="431"/>
      <c r="AI33" s="431"/>
      <c r="AJ33" s="431"/>
      <c r="AK33" s="431"/>
      <c r="AL33" s="188"/>
      <c r="AM33" s="466" t="s">
        <v>186</v>
      </c>
      <c r="AN33" s="466"/>
      <c r="AO33" s="431" t="s">
        <v>187</v>
      </c>
      <c r="AP33" s="431"/>
      <c r="AQ33" s="431"/>
      <c r="AR33" s="431"/>
      <c r="AS33" s="431"/>
      <c r="AT33" s="431"/>
      <c r="AU33" s="431"/>
      <c r="AV33" s="431"/>
      <c r="AW33" s="431"/>
      <c r="AX33" s="431"/>
      <c r="AY33" s="431"/>
      <c r="AZ33" s="431"/>
      <c r="BA33" s="431"/>
      <c r="BB33" s="431"/>
      <c r="BC33" s="431"/>
      <c r="BD33" s="189"/>
      <c r="BE33" s="431" t="s">
        <v>188</v>
      </c>
      <c r="BF33" s="431"/>
      <c r="BG33" s="431" t="s">
        <v>189</v>
      </c>
      <c r="BH33" s="431"/>
      <c r="BI33" s="431"/>
      <c r="BJ33" s="431"/>
      <c r="BK33" s="431"/>
      <c r="BL33" s="431"/>
      <c r="BM33" s="431"/>
      <c r="BN33" s="431"/>
      <c r="BO33" s="431"/>
      <c r="BP33" s="431"/>
      <c r="BQ33" s="431"/>
      <c r="BR33" s="431"/>
      <c r="BS33" s="431"/>
      <c r="BT33" s="431"/>
      <c r="BU33" s="431"/>
      <c r="BV33" s="189"/>
      <c r="BW33" s="466" t="s">
        <v>188</v>
      </c>
      <c r="BX33" s="466"/>
      <c r="BY33" s="431" t="s">
        <v>190</v>
      </c>
      <c r="BZ33" s="431"/>
      <c r="CA33" s="431"/>
      <c r="CB33" s="431"/>
      <c r="CC33" s="431"/>
      <c r="CD33" s="431"/>
      <c r="CE33" s="431"/>
      <c r="CF33" s="431"/>
      <c r="CG33" s="431"/>
      <c r="CH33" s="431"/>
      <c r="CI33" s="431"/>
      <c r="CJ33" s="431"/>
      <c r="CK33" s="431"/>
      <c r="CL33" s="431"/>
      <c r="CM33" s="431"/>
      <c r="CN33" s="188"/>
      <c r="CO33" s="466" t="s">
        <v>186</v>
      </c>
      <c r="CP33" s="466"/>
      <c r="CQ33" s="431" t="s">
        <v>191</v>
      </c>
      <c r="CR33" s="431"/>
      <c r="CS33" s="431"/>
      <c r="CT33" s="431"/>
      <c r="CU33" s="431"/>
      <c r="CV33" s="431"/>
      <c r="CW33" s="431"/>
      <c r="CX33" s="431"/>
      <c r="CY33" s="431"/>
      <c r="CZ33" s="431"/>
      <c r="DA33" s="431"/>
      <c r="DB33" s="431"/>
      <c r="DC33" s="431"/>
      <c r="DD33" s="431"/>
      <c r="DE33" s="431"/>
      <c r="DF33" s="188"/>
      <c r="DG33" s="631" t="s">
        <v>192</v>
      </c>
      <c r="DH33" s="631"/>
      <c r="DI33" s="190"/>
    </row>
    <row r="34" spans="1:113" ht="32.25" customHeight="1" x14ac:dyDescent="0.15">
      <c r="A34" s="163"/>
      <c r="B34" s="187"/>
      <c r="C34" s="632">
        <f>IF(E34="","",1)</f>
        <v>1</v>
      </c>
      <c r="D34" s="632"/>
      <c r="E34" s="633" t="str">
        <f>IF('各会計、関係団体の財政状況及び健全化判断比率'!B7="","",'各会計、関係団体の財政状況及び健全化判断比率'!B7)</f>
        <v>一般会計</v>
      </c>
      <c r="F34" s="633"/>
      <c r="G34" s="633"/>
      <c r="H34" s="633"/>
      <c r="I34" s="633"/>
      <c r="J34" s="633"/>
      <c r="K34" s="633"/>
      <c r="L34" s="633"/>
      <c r="M34" s="633"/>
      <c r="N34" s="633"/>
      <c r="O34" s="633"/>
      <c r="P34" s="633"/>
      <c r="Q34" s="633"/>
      <c r="R34" s="633"/>
      <c r="S34" s="633"/>
      <c r="T34" s="163"/>
      <c r="U34" s="632">
        <f>IF(W34="","",MAX(C34:D43)+1)</f>
        <v>2</v>
      </c>
      <c r="V34" s="632"/>
      <c r="W34" s="633" t="str">
        <f>IF('各会計、関係団体の財政状況及び健全化判断比率'!B28="","",'各会計、関係団体の財政状況及び健全化判断比率'!B28)</f>
        <v>国民健康保険事業特別会計</v>
      </c>
      <c r="X34" s="633"/>
      <c r="Y34" s="633"/>
      <c r="Z34" s="633"/>
      <c r="AA34" s="633"/>
      <c r="AB34" s="633"/>
      <c r="AC34" s="633"/>
      <c r="AD34" s="633"/>
      <c r="AE34" s="633"/>
      <c r="AF34" s="633"/>
      <c r="AG34" s="633"/>
      <c r="AH34" s="633"/>
      <c r="AI34" s="633"/>
      <c r="AJ34" s="633"/>
      <c r="AK34" s="633"/>
      <c r="AL34" s="163"/>
      <c r="AM34" s="632">
        <f>IF(AO34="","",MAX(C34:D43,U34:V43)+1)</f>
        <v>5</v>
      </c>
      <c r="AN34" s="632"/>
      <c r="AO34" s="633" t="str">
        <f>IF('各会計、関係団体の財政状況及び健全化判断比率'!B31="","",'各会計、関係団体の財政状況及び健全化判断比率'!B31)</f>
        <v>水道事業会計</v>
      </c>
      <c r="AP34" s="633"/>
      <c r="AQ34" s="633"/>
      <c r="AR34" s="633"/>
      <c r="AS34" s="633"/>
      <c r="AT34" s="633"/>
      <c r="AU34" s="633"/>
      <c r="AV34" s="633"/>
      <c r="AW34" s="633"/>
      <c r="AX34" s="633"/>
      <c r="AY34" s="633"/>
      <c r="AZ34" s="633"/>
      <c r="BA34" s="633"/>
      <c r="BB34" s="633"/>
      <c r="BC34" s="633"/>
      <c r="BD34" s="163"/>
      <c r="BE34" s="632">
        <f>IF(BG34="","",MAX(C34:D43,U34:V43,AM34:AN43)+1)</f>
        <v>6</v>
      </c>
      <c r="BF34" s="632"/>
      <c r="BG34" s="633" t="str">
        <f>IF('各会計、関係団体の財政状況及び健全化判断比率'!B32="","",'各会計、関係団体の財政状況及び健全化判断比率'!B32)</f>
        <v>農業集落排水事業特別会計</v>
      </c>
      <c r="BH34" s="633"/>
      <c r="BI34" s="633"/>
      <c r="BJ34" s="633"/>
      <c r="BK34" s="633"/>
      <c r="BL34" s="633"/>
      <c r="BM34" s="633"/>
      <c r="BN34" s="633"/>
      <c r="BO34" s="633"/>
      <c r="BP34" s="633"/>
      <c r="BQ34" s="633"/>
      <c r="BR34" s="633"/>
      <c r="BS34" s="633"/>
      <c r="BT34" s="633"/>
      <c r="BU34" s="633"/>
      <c r="BV34" s="163"/>
      <c r="BW34" s="632">
        <f>IF(BY34="","",MAX(C34:D43,U34:V43,AM34:AN43,BE34:BF43)+1)</f>
        <v>7</v>
      </c>
      <c r="BX34" s="632"/>
      <c r="BY34" s="633" t="str">
        <f>IF('各会計、関係団体の財政状況及び健全化判断比率'!B68="","",'各会計、関係団体の財政状況及び健全化判断比率'!B68)</f>
        <v>大分県退職手当組合</v>
      </c>
      <c r="BZ34" s="633"/>
      <c r="CA34" s="633"/>
      <c r="CB34" s="633"/>
      <c r="CC34" s="633"/>
      <c r="CD34" s="633"/>
      <c r="CE34" s="633"/>
      <c r="CF34" s="633"/>
      <c r="CG34" s="633"/>
      <c r="CH34" s="633"/>
      <c r="CI34" s="633"/>
      <c r="CJ34" s="633"/>
      <c r="CK34" s="633"/>
      <c r="CL34" s="633"/>
      <c r="CM34" s="633"/>
      <c r="CN34" s="163"/>
      <c r="CO34" s="632">
        <f>IF(CQ34="","",MAX(C34:D43,U34:V43,AM34:AN43,BE34:BF43,BW34:BX43)+1)</f>
        <v>13</v>
      </c>
      <c r="CP34" s="632"/>
      <c r="CQ34" s="633" t="str">
        <f>IF('各会計、関係団体の財政状況及び健全化判断比率'!BS7="","",'各会計、関係団体の財政状況及び健全化判断比率'!BS7)</f>
        <v>由布市土地開発公社</v>
      </c>
      <c r="CR34" s="633"/>
      <c r="CS34" s="633"/>
      <c r="CT34" s="633"/>
      <c r="CU34" s="633"/>
      <c r="CV34" s="633"/>
      <c r="CW34" s="633"/>
      <c r="CX34" s="633"/>
      <c r="CY34" s="633"/>
      <c r="CZ34" s="633"/>
      <c r="DA34" s="633"/>
      <c r="DB34" s="633"/>
      <c r="DC34" s="633"/>
      <c r="DD34" s="633"/>
      <c r="DE34" s="633"/>
      <c r="DG34" s="634" t="str">
        <f>IF('各会計、関係団体の財政状況及び健全化判断比率'!BR7="","",'各会計、関係団体の財政状況及び健全化判断比率'!BR7)</f>
        <v/>
      </c>
      <c r="DH34" s="634"/>
      <c r="DI34" s="190"/>
    </row>
    <row r="35" spans="1:113" ht="32.25" customHeight="1" x14ac:dyDescent="0.15">
      <c r="A35" s="163"/>
      <c r="B35" s="187"/>
      <c r="C35" s="632" t="str">
        <f>IF(E35="","",C34+1)</f>
        <v/>
      </c>
      <c r="D35" s="632"/>
      <c r="E35" s="633" t="str">
        <f>IF('各会計、関係団体の財政状況及び健全化判断比率'!B8="","",'各会計、関係団体の財政状況及び健全化判断比率'!B8)</f>
        <v/>
      </c>
      <c r="F35" s="633"/>
      <c r="G35" s="633"/>
      <c r="H35" s="633"/>
      <c r="I35" s="633"/>
      <c r="J35" s="633"/>
      <c r="K35" s="633"/>
      <c r="L35" s="633"/>
      <c r="M35" s="633"/>
      <c r="N35" s="633"/>
      <c r="O35" s="633"/>
      <c r="P35" s="633"/>
      <c r="Q35" s="633"/>
      <c r="R35" s="633"/>
      <c r="S35" s="633"/>
      <c r="T35" s="163"/>
      <c r="U35" s="632">
        <f>IF(W35="","",U34+1)</f>
        <v>3</v>
      </c>
      <c r="V35" s="632"/>
      <c r="W35" s="633" t="str">
        <f>IF('各会計、関係団体の財政状況及び健全化判断比率'!B29="","",'各会計、関係団体の財政状況及び健全化判断比率'!B29)</f>
        <v>介護保険事業特別会計</v>
      </c>
      <c r="X35" s="633"/>
      <c r="Y35" s="633"/>
      <c r="Z35" s="633"/>
      <c r="AA35" s="633"/>
      <c r="AB35" s="633"/>
      <c r="AC35" s="633"/>
      <c r="AD35" s="633"/>
      <c r="AE35" s="633"/>
      <c r="AF35" s="633"/>
      <c r="AG35" s="633"/>
      <c r="AH35" s="633"/>
      <c r="AI35" s="633"/>
      <c r="AJ35" s="633"/>
      <c r="AK35" s="633"/>
      <c r="AL35" s="163"/>
      <c r="AM35" s="632" t="str">
        <f t="shared" ref="AM35:AM43" si="0">IF(AO35="","",AM34+1)</f>
        <v/>
      </c>
      <c r="AN35" s="632"/>
      <c r="AO35" s="633"/>
      <c r="AP35" s="633"/>
      <c r="AQ35" s="633"/>
      <c r="AR35" s="633"/>
      <c r="AS35" s="633"/>
      <c r="AT35" s="633"/>
      <c r="AU35" s="633"/>
      <c r="AV35" s="633"/>
      <c r="AW35" s="633"/>
      <c r="AX35" s="633"/>
      <c r="AY35" s="633"/>
      <c r="AZ35" s="633"/>
      <c r="BA35" s="633"/>
      <c r="BB35" s="633"/>
      <c r="BC35" s="633"/>
      <c r="BD35" s="163"/>
      <c r="BE35" s="632" t="str">
        <f t="shared" ref="BE35:BE43" si="1">IF(BG35="","",BE34+1)</f>
        <v/>
      </c>
      <c r="BF35" s="632"/>
      <c r="BG35" s="633"/>
      <c r="BH35" s="633"/>
      <c r="BI35" s="633"/>
      <c r="BJ35" s="633"/>
      <c r="BK35" s="633"/>
      <c r="BL35" s="633"/>
      <c r="BM35" s="633"/>
      <c r="BN35" s="633"/>
      <c r="BO35" s="633"/>
      <c r="BP35" s="633"/>
      <c r="BQ35" s="633"/>
      <c r="BR35" s="633"/>
      <c r="BS35" s="633"/>
      <c r="BT35" s="633"/>
      <c r="BU35" s="633"/>
      <c r="BV35" s="163"/>
      <c r="BW35" s="632">
        <f t="shared" ref="BW35:BW43" si="2">IF(BY35="","",BW34+1)</f>
        <v>8</v>
      </c>
      <c r="BX35" s="632"/>
      <c r="BY35" s="633" t="str">
        <f>IF('各会計、関係団体の財政状況及び健全化判断比率'!B69="","",'各会計、関係団体の財政状況及び健全化判断比率'!B69)</f>
        <v>大分県消防補償等組合</v>
      </c>
      <c r="BZ35" s="633"/>
      <c r="CA35" s="633"/>
      <c r="CB35" s="633"/>
      <c r="CC35" s="633"/>
      <c r="CD35" s="633"/>
      <c r="CE35" s="633"/>
      <c r="CF35" s="633"/>
      <c r="CG35" s="633"/>
      <c r="CH35" s="633"/>
      <c r="CI35" s="633"/>
      <c r="CJ35" s="633"/>
      <c r="CK35" s="633"/>
      <c r="CL35" s="633"/>
      <c r="CM35" s="633"/>
      <c r="CN35" s="163"/>
      <c r="CO35" s="632" t="str">
        <f t="shared" ref="CO35:CO43" si="3">IF(CQ35="","",CO34+1)</f>
        <v/>
      </c>
      <c r="CP35" s="632"/>
      <c r="CQ35" s="633" t="str">
        <f>IF('各会計、関係団体の財政状況及び健全化判断比率'!BS8="","",'各会計、関係団体の財政状況及び健全化判断比率'!BS8)</f>
        <v/>
      </c>
      <c r="CR35" s="633"/>
      <c r="CS35" s="633"/>
      <c r="CT35" s="633"/>
      <c r="CU35" s="633"/>
      <c r="CV35" s="633"/>
      <c r="CW35" s="633"/>
      <c r="CX35" s="633"/>
      <c r="CY35" s="633"/>
      <c r="CZ35" s="633"/>
      <c r="DA35" s="633"/>
      <c r="DB35" s="633"/>
      <c r="DC35" s="633"/>
      <c r="DD35" s="633"/>
      <c r="DE35" s="633"/>
      <c r="DG35" s="634" t="str">
        <f>IF('各会計、関係団体の財政状況及び健全化判断比率'!BR8="","",'各会計、関係団体の財政状況及び健全化判断比率'!BR8)</f>
        <v/>
      </c>
      <c r="DH35" s="634"/>
      <c r="DI35" s="190"/>
    </row>
    <row r="36" spans="1:113" ht="32.25" customHeight="1" x14ac:dyDescent="0.15">
      <c r="A36" s="163"/>
      <c r="B36" s="187"/>
      <c r="C36" s="632" t="str">
        <f>IF(E36="","",C35+1)</f>
        <v/>
      </c>
      <c r="D36" s="632"/>
      <c r="E36" s="633" t="str">
        <f>IF('各会計、関係団体の財政状況及び健全化判断比率'!B9="","",'各会計、関係団体の財政状況及び健全化判断比率'!B9)</f>
        <v/>
      </c>
      <c r="F36" s="633"/>
      <c r="G36" s="633"/>
      <c r="H36" s="633"/>
      <c r="I36" s="633"/>
      <c r="J36" s="633"/>
      <c r="K36" s="633"/>
      <c r="L36" s="633"/>
      <c r="M36" s="633"/>
      <c r="N36" s="633"/>
      <c r="O36" s="633"/>
      <c r="P36" s="633"/>
      <c r="Q36" s="633"/>
      <c r="R36" s="633"/>
      <c r="S36" s="633"/>
      <c r="T36" s="163"/>
      <c r="U36" s="632">
        <f t="shared" ref="U36:U43" si="4">IF(W36="","",U35+1)</f>
        <v>4</v>
      </c>
      <c r="V36" s="632"/>
      <c r="W36" s="633" t="str">
        <f>IF('各会計、関係団体の財政状況及び健全化判断比率'!B30="","",'各会計、関係団体の財政状況及び健全化判断比率'!B30)</f>
        <v>後期高齢者医療事業特別会計</v>
      </c>
      <c r="X36" s="633"/>
      <c r="Y36" s="633"/>
      <c r="Z36" s="633"/>
      <c r="AA36" s="633"/>
      <c r="AB36" s="633"/>
      <c r="AC36" s="633"/>
      <c r="AD36" s="633"/>
      <c r="AE36" s="633"/>
      <c r="AF36" s="633"/>
      <c r="AG36" s="633"/>
      <c r="AH36" s="633"/>
      <c r="AI36" s="633"/>
      <c r="AJ36" s="633"/>
      <c r="AK36" s="633"/>
      <c r="AL36" s="163"/>
      <c r="AM36" s="632" t="str">
        <f t="shared" si="0"/>
        <v/>
      </c>
      <c r="AN36" s="632"/>
      <c r="AO36" s="633"/>
      <c r="AP36" s="633"/>
      <c r="AQ36" s="633"/>
      <c r="AR36" s="633"/>
      <c r="AS36" s="633"/>
      <c r="AT36" s="633"/>
      <c r="AU36" s="633"/>
      <c r="AV36" s="633"/>
      <c r="AW36" s="633"/>
      <c r="AX36" s="633"/>
      <c r="AY36" s="633"/>
      <c r="AZ36" s="633"/>
      <c r="BA36" s="633"/>
      <c r="BB36" s="633"/>
      <c r="BC36" s="633"/>
      <c r="BD36" s="163"/>
      <c r="BE36" s="632" t="str">
        <f t="shared" si="1"/>
        <v/>
      </c>
      <c r="BF36" s="632"/>
      <c r="BG36" s="633"/>
      <c r="BH36" s="633"/>
      <c r="BI36" s="633"/>
      <c r="BJ36" s="633"/>
      <c r="BK36" s="633"/>
      <c r="BL36" s="633"/>
      <c r="BM36" s="633"/>
      <c r="BN36" s="633"/>
      <c r="BO36" s="633"/>
      <c r="BP36" s="633"/>
      <c r="BQ36" s="633"/>
      <c r="BR36" s="633"/>
      <c r="BS36" s="633"/>
      <c r="BT36" s="633"/>
      <c r="BU36" s="633"/>
      <c r="BV36" s="163"/>
      <c r="BW36" s="632">
        <f t="shared" si="2"/>
        <v>9</v>
      </c>
      <c r="BX36" s="632"/>
      <c r="BY36" s="633" t="str">
        <f>IF('各会計、関係団体の財政状況及び健全化判断比率'!B70="","",'各会計、関係団体の財政状況及び健全化判断比率'!B70)</f>
        <v>大分県交通災害共済組合（交通災害共済事業会計）</v>
      </c>
      <c r="BZ36" s="633"/>
      <c r="CA36" s="633"/>
      <c r="CB36" s="633"/>
      <c r="CC36" s="633"/>
      <c r="CD36" s="633"/>
      <c r="CE36" s="633"/>
      <c r="CF36" s="633"/>
      <c r="CG36" s="633"/>
      <c r="CH36" s="633"/>
      <c r="CI36" s="633"/>
      <c r="CJ36" s="633"/>
      <c r="CK36" s="633"/>
      <c r="CL36" s="633"/>
      <c r="CM36" s="633"/>
      <c r="CN36" s="163"/>
      <c r="CO36" s="632" t="str">
        <f t="shared" si="3"/>
        <v/>
      </c>
      <c r="CP36" s="632"/>
      <c r="CQ36" s="633" t="str">
        <f>IF('各会計、関係団体の財政状況及び健全化判断比率'!BS9="","",'各会計、関係団体の財政状況及び健全化判断比率'!BS9)</f>
        <v/>
      </c>
      <c r="CR36" s="633"/>
      <c r="CS36" s="633"/>
      <c r="CT36" s="633"/>
      <c r="CU36" s="633"/>
      <c r="CV36" s="633"/>
      <c r="CW36" s="633"/>
      <c r="CX36" s="633"/>
      <c r="CY36" s="633"/>
      <c r="CZ36" s="633"/>
      <c r="DA36" s="633"/>
      <c r="DB36" s="633"/>
      <c r="DC36" s="633"/>
      <c r="DD36" s="633"/>
      <c r="DE36" s="633"/>
      <c r="DG36" s="634" t="str">
        <f>IF('各会計、関係団体の財政状況及び健全化判断比率'!BR9="","",'各会計、関係団体の財政状況及び健全化判断比率'!BR9)</f>
        <v/>
      </c>
      <c r="DH36" s="634"/>
      <c r="DI36" s="190"/>
    </row>
    <row r="37" spans="1:113" ht="32.25" customHeight="1" x14ac:dyDescent="0.15">
      <c r="A37" s="163"/>
      <c r="B37" s="187"/>
      <c r="C37" s="632" t="str">
        <f>IF(E37="","",C36+1)</f>
        <v/>
      </c>
      <c r="D37" s="632"/>
      <c r="E37" s="633" t="str">
        <f>IF('各会計、関係団体の財政状況及び健全化判断比率'!B10="","",'各会計、関係団体の財政状況及び健全化判断比率'!B10)</f>
        <v/>
      </c>
      <c r="F37" s="633"/>
      <c r="G37" s="633"/>
      <c r="H37" s="633"/>
      <c r="I37" s="633"/>
      <c r="J37" s="633"/>
      <c r="K37" s="633"/>
      <c r="L37" s="633"/>
      <c r="M37" s="633"/>
      <c r="N37" s="633"/>
      <c r="O37" s="633"/>
      <c r="P37" s="633"/>
      <c r="Q37" s="633"/>
      <c r="R37" s="633"/>
      <c r="S37" s="633"/>
      <c r="T37" s="163"/>
      <c r="U37" s="632" t="str">
        <f t="shared" si="4"/>
        <v/>
      </c>
      <c r="V37" s="632"/>
      <c r="W37" s="633"/>
      <c r="X37" s="633"/>
      <c r="Y37" s="633"/>
      <c r="Z37" s="633"/>
      <c r="AA37" s="633"/>
      <c r="AB37" s="633"/>
      <c r="AC37" s="633"/>
      <c r="AD37" s="633"/>
      <c r="AE37" s="633"/>
      <c r="AF37" s="633"/>
      <c r="AG37" s="633"/>
      <c r="AH37" s="633"/>
      <c r="AI37" s="633"/>
      <c r="AJ37" s="633"/>
      <c r="AK37" s="633"/>
      <c r="AL37" s="163"/>
      <c r="AM37" s="632" t="str">
        <f t="shared" si="0"/>
        <v/>
      </c>
      <c r="AN37" s="632"/>
      <c r="AO37" s="633"/>
      <c r="AP37" s="633"/>
      <c r="AQ37" s="633"/>
      <c r="AR37" s="633"/>
      <c r="AS37" s="633"/>
      <c r="AT37" s="633"/>
      <c r="AU37" s="633"/>
      <c r="AV37" s="633"/>
      <c r="AW37" s="633"/>
      <c r="AX37" s="633"/>
      <c r="AY37" s="633"/>
      <c r="AZ37" s="633"/>
      <c r="BA37" s="633"/>
      <c r="BB37" s="633"/>
      <c r="BC37" s="633"/>
      <c r="BD37" s="163"/>
      <c r="BE37" s="632" t="str">
        <f t="shared" si="1"/>
        <v/>
      </c>
      <c r="BF37" s="632"/>
      <c r="BG37" s="633"/>
      <c r="BH37" s="633"/>
      <c r="BI37" s="633"/>
      <c r="BJ37" s="633"/>
      <c r="BK37" s="633"/>
      <c r="BL37" s="633"/>
      <c r="BM37" s="633"/>
      <c r="BN37" s="633"/>
      <c r="BO37" s="633"/>
      <c r="BP37" s="633"/>
      <c r="BQ37" s="633"/>
      <c r="BR37" s="633"/>
      <c r="BS37" s="633"/>
      <c r="BT37" s="633"/>
      <c r="BU37" s="633"/>
      <c r="BV37" s="163"/>
      <c r="BW37" s="632">
        <f t="shared" si="2"/>
        <v>10</v>
      </c>
      <c r="BX37" s="632"/>
      <c r="BY37" s="633" t="str">
        <f>IF('各会計、関係団体の財政状況及び健全化判断比率'!B71="","",'各会計、関係団体の財政状況及び健全化判断比率'!B71)</f>
        <v>大分県市町村会館管理組合</v>
      </c>
      <c r="BZ37" s="633"/>
      <c r="CA37" s="633"/>
      <c r="CB37" s="633"/>
      <c r="CC37" s="633"/>
      <c r="CD37" s="633"/>
      <c r="CE37" s="633"/>
      <c r="CF37" s="633"/>
      <c r="CG37" s="633"/>
      <c r="CH37" s="633"/>
      <c r="CI37" s="633"/>
      <c r="CJ37" s="633"/>
      <c r="CK37" s="633"/>
      <c r="CL37" s="633"/>
      <c r="CM37" s="633"/>
      <c r="CN37" s="163"/>
      <c r="CO37" s="632" t="str">
        <f t="shared" si="3"/>
        <v/>
      </c>
      <c r="CP37" s="632"/>
      <c r="CQ37" s="633" t="str">
        <f>IF('各会計、関係団体の財政状況及び健全化判断比率'!BS10="","",'各会計、関係団体の財政状況及び健全化判断比率'!BS10)</f>
        <v/>
      </c>
      <c r="CR37" s="633"/>
      <c r="CS37" s="633"/>
      <c r="CT37" s="633"/>
      <c r="CU37" s="633"/>
      <c r="CV37" s="633"/>
      <c r="CW37" s="633"/>
      <c r="CX37" s="633"/>
      <c r="CY37" s="633"/>
      <c r="CZ37" s="633"/>
      <c r="DA37" s="633"/>
      <c r="DB37" s="633"/>
      <c r="DC37" s="633"/>
      <c r="DD37" s="633"/>
      <c r="DE37" s="633"/>
      <c r="DG37" s="634" t="str">
        <f>IF('各会計、関係団体の財政状況及び健全化判断比率'!BR10="","",'各会計、関係団体の財政状況及び健全化判断比率'!BR10)</f>
        <v/>
      </c>
      <c r="DH37" s="634"/>
      <c r="DI37" s="190"/>
    </row>
    <row r="38" spans="1:113" ht="32.25" customHeight="1" x14ac:dyDescent="0.15">
      <c r="A38" s="163"/>
      <c r="B38" s="187"/>
      <c r="C38" s="632" t="str">
        <f t="shared" ref="C38:C43" si="5">IF(E38="","",C37+1)</f>
        <v/>
      </c>
      <c r="D38" s="632"/>
      <c r="E38" s="633" t="str">
        <f>IF('各会計、関係団体の財政状況及び健全化判断比率'!B11="","",'各会計、関係団体の財政状況及び健全化判断比率'!B11)</f>
        <v/>
      </c>
      <c r="F38" s="633"/>
      <c r="G38" s="633"/>
      <c r="H38" s="633"/>
      <c r="I38" s="633"/>
      <c r="J38" s="633"/>
      <c r="K38" s="633"/>
      <c r="L38" s="633"/>
      <c r="M38" s="633"/>
      <c r="N38" s="633"/>
      <c r="O38" s="633"/>
      <c r="P38" s="633"/>
      <c r="Q38" s="633"/>
      <c r="R38" s="633"/>
      <c r="S38" s="633"/>
      <c r="T38" s="163"/>
      <c r="U38" s="632" t="str">
        <f t="shared" si="4"/>
        <v/>
      </c>
      <c r="V38" s="632"/>
      <c r="W38" s="633"/>
      <c r="X38" s="633"/>
      <c r="Y38" s="633"/>
      <c r="Z38" s="633"/>
      <c r="AA38" s="633"/>
      <c r="AB38" s="633"/>
      <c r="AC38" s="633"/>
      <c r="AD38" s="633"/>
      <c r="AE38" s="633"/>
      <c r="AF38" s="633"/>
      <c r="AG38" s="633"/>
      <c r="AH38" s="633"/>
      <c r="AI38" s="633"/>
      <c r="AJ38" s="633"/>
      <c r="AK38" s="633"/>
      <c r="AL38" s="163"/>
      <c r="AM38" s="632" t="str">
        <f t="shared" si="0"/>
        <v/>
      </c>
      <c r="AN38" s="632"/>
      <c r="AO38" s="633"/>
      <c r="AP38" s="633"/>
      <c r="AQ38" s="633"/>
      <c r="AR38" s="633"/>
      <c r="AS38" s="633"/>
      <c r="AT38" s="633"/>
      <c r="AU38" s="633"/>
      <c r="AV38" s="633"/>
      <c r="AW38" s="633"/>
      <c r="AX38" s="633"/>
      <c r="AY38" s="633"/>
      <c r="AZ38" s="633"/>
      <c r="BA38" s="633"/>
      <c r="BB38" s="633"/>
      <c r="BC38" s="633"/>
      <c r="BD38" s="163"/>
      <c r="BE38" s="632" t="str">
        <f t="shared" si="1"/>
        <v/>
      </c>
      <c r="BF38" s="632"/>
      <c r="BG38" s="633"/>
      <c r="BH38" s="633"/>
      <c r="BI38" s="633"/>
      <c r="BJ38" s="633"/>
      <c r="BK38" s="633"/>
      <c r="BL38" s="633"/>
      <c r="BM38" s="633"/>
      <c r="BN38" s="633"/>
      <c r="BO38" s="633"/>
      <c r="BP38" s="633"/>
      <c r="BQ38" s="633"/>
      <c r="BR38" s="633"/>
      <c r="BS38" s="633"/>
      <c r="BT38" s="633"/>
      <c r="BU38" s="633"/>
      <c r="BV38" s="163"/>
      <c r="BW38" s="632">
        <f t="shared" si="2"/>
        <v>11</v>
      </c>
      <c r="BX38" s="632"/>
      <c r="BY38" s="633" t="str">
        <f>IF('各会計、関係団体の財政状況及び健全化判断比率'!B72="","",'各会計、関係団体の財政状況及び健全化判断比率'!B72)</f>
        <v>大分県後期高齢者医療広域連合（普通会計）</v>
      </c>
      <c r="BZ38" s="633"/>
      <c r="CA38" s="633"/>
      <c r="CB38" s="633"/>
      <c r="CC38" s="633"/>
      <c r="CD38" s="633"/>
      <c r="CE38" s="633"/>
      <c r="CF38" s="633"/>
      <c r="CG38" s="633"/>
      <c r="CH38" s="633"/>
      <c r="CI38" s="633"/>
      <c r="CJ38" s="633"/>
      <c r="CK38" s="633"/>
      <c r="CL38" s="633"/>
      <c r="CM38" s="633"/>
      <c r="CN38" s="163"/>
      <c r="CO38" s="632" t="str">
        <f t="shared" si="3"/>
        <v/>
      </c>
      <c r="CP38" s="632"/>
      <c r="CQ38" s="633" t="str">
        <f>IF('各会計、関係団体の財政状況及び健全化判断比率'!BS11="","",'各会計、関係団体の財政状況及び健全化判断比率'!BS11)</f>
        <v/>
      </c>
      <c r="CR38" s="633"/>
      <c r="CS38" s="633"/>
      <c r="CT38" s="633"/>
      <c r="CU38" s="633"/>
      <c r="CV38" s="633"/>
      <c r="CW38" s="633"/>
      <c r="CX38" s="633"/>
      <c r="CY38" s="633"/>
      <c r="CZ38" s="633"/>
      <c r="DA38" s="633"/>
      <c r="DB38" s="633"/>
      <c r="DC38" s="633"/>
      <c r="DD38" s="633"/>
      <c r="DE38" s="633"/>
      <c r="DG38" s="634" t="str">
        <f>IF('各会計、関係団体の財政状況及び健全化判断比率'!BR11="","",'各会計、関係団体の財政状況及び健全化判断比率'!BR11)</f>
        <v/>
      </c>
      <c r="DH38" s="634"/>
      <c r="DI38" s="190"/>
    </row>
    <row r="39" spans="1:113" ht="32.25" customHeight="1" x14ac:dyDescent="0.15">
      <c r="A39" s="163"/>
      <c r="B39" s="187"/>
      <c r="C39" s="632" t="str">
        <f t="shared" si="5"/>
        <v/>
      </c>
      <c r="D39" s="632"/>
      <c r="E39" s="633" t="str">
        <f>IF('各会計、関係団体の財政状況及び健全化判断比率'!B12="","",'各会計、関係団体の財政状況及び健全化判断比率'!B12)</f>
        <v/>
      </c>
      <c r="F39" s="633"/>
      <c r="G39" s="633"/>
      <c r="H39" s="633"/>
      <c r="I39" s="633"/>
      <c r="J39" s="633"/>
      <c r="K39" s="633"/>
      <c r="L39" s="633"/>
      <c r="M39" s="633"/>
      <c r="N39" s="633"/>
      <c r="O39" s="633"/>
      <c r="P39" s="633"/>
      <c r="Q39" s="633"/>
      <c r="R39" s="633"/>
      <c r="S39" s="633"/>
      <c r="T39" s="163"/>
      <c r="U39" s="632" t="str">
        <f t="shared" si="4"/>
        <v/>
      </c>
      <c r="V39" s="632"/>
      <c r="W39" s="633"/>
      <c r="X39" s="633"/>
      <c r="Y39" s="633"/>
      <c r="Z39" s="633"/>
      <c r="AA39" s="633"/>
      <c r="AB39" s="633"/>
      <c r="AC39" s="633"/>
      <c r="AD39" s="633"/>
      <c r="AE39" s="633"/>
      <c r="AF39" s="633"/>
      <c r="AG39" s="633"/>
      <c r="AH39" s="633"/>
      <c r="AI39" s="633"/>
      <c r="AJ39" s="633"/>
      <c r="AK39" s="633"/>
      <c r="AL39" s="163"/>
      <c r="AM39" s="632" t="str">
        <f t="shared" si="0"/>
        <v/>
      </c>
      <c r="AN39" s="632"/>
      <c r="AO39" s="633"/>
      <c r="AP39" s="633"/>
      <c r="AQ39" s="633"/>
      <c r="AR39" s="633"/>
      <c r="AS39" s="633"/>
      <c r="AT39" s="633"/>
      <c r="AU39" s="633"/>
      <c r="AV39" s="633"/>
      <c r="AW39" s="633"/>
      <c r="AX39" s="633"/>
      <c r="AY39" s="633"/>
      <c r="AZ39" s="633"/>
      <c r="BA39" s="633"/>
      <c r="BB39" s="633"/>
      <c r="BC39" s="633"/>
      <c r="BD39" s="163"/>
      <c r="BE39" s="632" t="str">
        <f t="shared" si="1"/>
        <v/>
      </c>
      <c r="BF39" s="632"/>
      <c r="BG39" s="633"/>
      <c r="BH39" s="633"/>
      <c r="BI39" s="633"/>
      <c r="BJ39" s="633"/>
      <c r="BK39" s="633"/>
      <c r="BL39" s="633"/>
      <c r="BM39" s="633"/>
      <c r="BN39" s="633"/>
      <c r="BO39" s="633"/>
      <c r="BP39" s="633"/>
      <c r="BQ39" s="633"/>
      <c r="BR39" s="633"/>
      <c r="BS39" s="633"/>
      <c r="BT39" s="633"/>
      <c r="BU39" s="633"/>
      <c r="BV39" s="163"/>
      <c r="BW39" s="632">
        <f t="shared" si="2"/>
        <v>12</v>
      </c>
      <c r="BX39" s="632"/>
      <c r="BY39" s="633" t="str">
        <f>IF('各会計、関係団体の財政状況及び健全化判断比率'!B73="","",'各会計、関係団体の財政状況及び健全化判断比率'!B73)</f>
        <v>大分県後期高齢者医療広域連合（後期高齢者医療事業会計）</v>
      </c>
      <c r="BZ39" s="633"/>
      <c r="CA39" s="633"/>
      <c r="CB39" s="633"/>
      <c r="CC39" s="633"/>
      <c r="CD39" s="633"/>
      <c r="CE39" s="633"/>
      <c r="CF39" s="633"/>
      <c r="CG39" s="633"/>
      <c r="CH39" s="633"/>
      <c r="CI39" s="633"/>
      <c r="CJ39" s="633"/>
      <c r="CK39" s="633"/>
      <c r="CL39" s="633"/>
      <c r="CM39" s="633"/>
      <c r="CN39" s="163"/>
      <c r="CO39" s="632" t="str">
        <f t="shared" si="3"/>
        <v/>
      </c>
      <c r="CP39" s="632"/>
      <c r="CQ39" s="633" t="str">
        <f>IF('各会計、関係団体の財政状況及び健全化判断比率'!BS12="","",'各会計、関係団体の財政状況及び健全化判断比率'!BS12)</f>
        <v/>
      </c>
      <c r="CR39" s="633"/>
      <c r="CS39" s="633"/>
      <c r="CT39" s="633"/>
      <c r="CU39" s="633"/>
      <c r="CV39" s="633"/>
      <c r="CW39" s="633"/>
      <c r="CX39" s="633"/>
      <c r="CY39" s="633"/>
      <c r="CZ39" s="633"/>
      <c r="DA39" s="633"/>
      <c r="DB39" s="633"/>
      <c r="DC39" s="633"/>
      <c r="DD39" s="633"/>
      <c r="DE39" s="633"/>
      <c r="DG39" s="634" t="str">
        <f>IF('各会計、関係団体の財政状況及び健全化判断比率'!BR12="","",'各会計、関係団体の財政状況及び健全化判断比率'!BR12)</f>
        <v/>
      </c>
      <c r="DH39" s="634"/>
      <c r="DI39" s="190"/>
    </row>
    <row r="40" spans="1:113" ht="32.25" customHeight="1" x14ac:dyDescent="0.15">
      <c r="A40" s="163"/>
      <c r="B40" s="187"/>
      <c r="C40" s="632" t="str">
        <f t="shared" si="5"/>
        <v/>
      </c>
      <c r="D40" s="632"/>
      <c r="E40" s="633" t="str">
        <f>IF('各会計、関係団体の財政状況及び健全化判断比率'!B13="","",'各会計、関係団体の財政状況及び健全化判断比率'!B13)</f>
        <v/>
      </c>
      <c r="F40" s="633"/>
      <c r="G40" s="633"/>
      <c r="H40" s="633"/>
      <c r="I40" s="633"/>
      <c r="J40" s="633"/>
      <c r="K40" s="633"/>
      <c r="L40" s="633"/>
      <c r="M40" s="633"/>
      <c r="N40" s="633"/>
      <c r="O40" s="633"/>
      <c r="P40" s="633"/>
      <c r="Q40" s="633"/>
      <c r="R40" s="633"/>
      <c r="S40" s="633"/>
      <c r="T40" s="163"/>
      <c r="U40" s="632" t="str">
        <f t="shared" si="4"/>
        <v/>
      </c>
      <c r="V40" s="632"/>
      <c r="W40" s="633"/>
      <c r="X40" s="633"/>
      <c r="Y40" s="633"/>
      <c r="Z40" s="633"/>
      <c r="AA40" s="633"/>
      <c r="AB40" s="633"/>
      <c r="AC40" s="633"/>
      <c r="AD40" s="633"/>
      <c r="AE40" s="633"/>
      <c r="AF40" s="633"/>
      <c r="AG40" s="633"/>
      <c r="AH40" s="633"/>
      <c r="AI40" s="633"/>
      <c r="AJ40" s="633"/>
      <c r="AK40" s="633"/>
      <c r="AL40" s="163"/>
      <c r="AM40" s="632" t="str">
        <f t="shared" si="0"/>
        <v/>
      </c>
      <c r="AN40" s="632"/>
      <c r="AO40" s="633"/>
      <c r="AP40" s="633"/>
      <c r="AQ40" s="633"/>
      <c r="AR40" s="633"/>
      <c r="AS40" s="633"/>
      <c r="AT40" s="633"/>
      <c r="AU40" s="633"/>
      <c r="AV40" s="633"/>
      <c r="AW40" s="633"/>
      <c r="AX40" s="633"/>
      <c r="AY40" s="633"/>
      <c r="AZ40" s="633"/>
      <c r="BA40" s="633"/>
      <c r="BB40" s="633"/>
      <c r="BC40" s="633"/>
      <c r="BD40" s="163"/>
      <c r="BE40" s="632" t="str">
        <f t="shared" si="1"/>
        <v/>
      </c>
      <c r="BF40" s="632"/>
      <c r="BG40" s="633"/>
      <c r="BH40" s="633"/>
      <c r="BI40" s="633"/>
      <c r="BJ40" s="633"/>
      <c r="BK40" s="633"/>
      <c r="BL40" s="633"/>
      <c r="BM40" s="633"/>
      <c r="BN40" s="633"/>
      <c r="BO40" s="633"/>
      <c r="BP40" s="633"/>
      <c r="BQ40" s="633"/>
      <c r="BR40" s="633"/>
      <c r="BS40" s="633"/>
      <c r="BT40" s="633"/>
      <c r="BU40" s="633"/>
      <c r="BV40" s="163"/>
      <c r="BW40" s="632" t="str">
        <f t="shared" si="2"/>
        <v/>
      </c>
      <c r="BX40" s="632"/>
      <c r="BY40" s="633" t="str">
        <f>IF('各会計、関係団体の財政状況及び健全化判断比率'!B74="","",'各会計、関係団体の財政状況及び健全化判断比率'!B74)</f>
        <v/>
      </c>
      <c r="BZ40" s="633"/>
      <c r="CA40" s="633"/>
      <c r="CB40" s="633"/>
      <c r="CC40" s="633"/>
      <c r="CD40" s="633"/>
      <c r="CE40" s="633"/>
      <c r="CF40" s="633"/>
      <c r="CG40" s="633"/>
      <c r="CH40" s="633"/>
      <c r="CI40" s="633"/>
      <c r="CJ40" s="633"/>
      <c r="CK40" s="633"/>
      <c r="CL40" s="633"/>
      <c r="CM40" s="633"/>
      <c r="CN40" s="163"/>
      <c r="CO40" s="632" t="str">
        <f t="shared" si="3"/>
        <v/>
      </c>
      <c r="CP40" s="632"/>
      <c r="CQ40" s="633" t="str">
        <f>IF('各会計、関係団体の財政状況及び健全化判断比率'!BS13="","",'各会計、関係団体の財政状況及び健全化判断比率'!BS13)</f>
        <v/>
      </c>
      <c r="CR40" s="633"/>
      <c r="CS40" s="633"/>
      <c r="CT40" s="633"/>
      <c r="CU40" s="633"/>
      <c r="CV40" s="633"/>
      <c r="CW40" s="633"/>
      <c r="CX40" s="633"/>
      <c r="CY40" s="633"/>
      <c r="CZ40" s="633"/>
      <c r="DA40" s="633"/>
      <c r="DB40" s="633"/>
      <c r="DC40" s="633"/>
      <c r="DD40" s="633"/>
      <c r="DE40" s="633"/>
      <c r="DG40" s="634" t="str">
        <f>IF('各会計、関係団体の財政状況及び健全化判断比率'!BR13="","",'各会計、関係団体の財政状況及び健全化判断比率'!BR13)</f>
        <v/>
      </c>
      <c r="DH40" s="634"/>
      <c r="DI40" s="190"/>
    </row>
    <row r="41" spans="1:113" ht="32.25" customHeight="1" x14ac:dyDescent="0.15">
      <c r="A41" s="163"/>
      <c r="B41" s="187"/>
      <c r="C41" s="632" t="str">
        <f t="shared" si="5"/>
        <v/>
      </c>
      <c r="D41" s="632"/>
      <c r="E41" s="633" t="str">
        <f>IF('各会計、関係団体の財政状況及び健全化判断比率'!B14="","",'各会計、関係団体の財政状況及び健全化判断比率'!B14)</f>
        <v/>
      </c>
      <c r="F41" s="633"/>
      <c r="G41" s="633"/>
      <c r="H41" s="633"/>
      <c r="I41" s="633"/>
      <c r="J41" s="633"/>
      <c r="K41" s="633"/>
      <c r="L41" s="633"/>
      <c r="M41" s="633"/>
      <c r="N41" s="633"/>
      <c r="O41" s="633"/>
      <c r="P41" s="633"/>
      <c r="Q41" s="633"/>
      <c r="R41" s="633"/>
      <c r="S41" s="633"/>
      <c r="T41" s="163"/>
      <c r="U41" s="632" t="str">
        <f t="shared" si="4"/>
        <v/>
      </c>
      <c r="V41" s="632"/>
      <c r="W41" s="633"/>
      <c r="X41" s="633"/>
      <c r="Y41" s="633"/>
      <c r="Z41" s="633"/>
      <c r="AA41" s="633"/>
      <c r="AB41" s="633"/>
      <c r="AC41" s="633"/>
      <c r="AD41" s="633"/>
      <c r="AE41" s="633"/>
      <c r="AF41" s="633"/>
      <c r="AG41" s="633"/>
      <c r="AH41" s="633"/>
      <c r="AI41" s="633"/>
      <c r="AJ41" s="633"/>
      <c r="AK41" s="633"/>
      <c r="AL41" s="163"/>
      <c r="AM41" s="632" t="str">
        <f t="shared" si="0"/>
        <v/>
      </c>
      <c r="AN41" s="632"/>
      <c r="AO41" s="633"/>
      <c r="AP41" s="633"/>
      <c r="AQ41" s="633"/>
      <c r="AR41" s="633"/>
      <c r="AS41" s="633"/>
      <c r="AT41" s="633"/>
      <c r="AU41" s="633"/>
      <c r="AV41" s="633"/>
      <c r="AW41" s="633"/>
      <c r="AX41" s="633"/>
      <c r="AY41" s="633"/>
      <c r="AZ41" s="633"/>
      <c r="BA41" s="633"/>
      <c r="BB41" s="633"/>
      <c r="BC41" s="633"/>
      <c r="BD41" s="163"/>
      <c r="BE41" s="632" t="str">
        <f t="shared" si="1"/>
        <v/>
      </c>
      <c r="BF41" s="632"/>
      <c r="BG41" s="633"/>
      <c r="BH41" s="633"/>
      <c r="BI41" s="633"/>
      <c r="BJ41" s="633"/>
      <c r="BK41" s="633"/>
      <c r="BL41" s="633"/>
      <c r="BM41" s="633"/>
      <c r="BN41" s="633"/>
      <c r="BO41" s="633"/>
      <c r="BP41" s="633"/>
      <c r="BQ41" s="633"/>
      <c r="BR41" s="633"/>
      <c r="BS41" s="633"/>
      <c r="BT41" s="633"/>
      <c r="BU41" s="633"/>
      <c r="BV41" s="163"/>
      <c r="BW41" s="632" t="str">
        <f t="shared" si="2"/>
        <v/>
      </c>
      <c r="BX41" s="632"/>
      <c r="BY41" s="633" t="str">
        <f>IF('各会計、関係団体の財政状況及び健全化判断比率'!B75="","",'各会計、関係団体の財政状況及び健全化判断比率'!B75)</f>
        <v/>
      </c>
      <c r="BZ41" s="633"/>
      <c r="CA41" s="633"/>
      <c r="CB41" s="633"/>
      <c r="CC41" s="633"/>
      <c r="CD41" s="633"/>
      <c r="CE41" s="633"/>
      <c r="CF41" s="633"/>
      <c r="CG41" s="633"/>
      <c r="CH41" s="633"/>
      <c r="CI41" s="633"/>
      <c r="CJ41" s="633"/>
      <c r="CK41" s="633"/>
      <c r="CL41" s="633"/>
      <c r="CM41" s="633"/>
      <c r="CN41" s="163"/>
      <c r="CO41" s="632" t="str">
        <f t="shared" si="3"/>
        <v/>
      </c>
      <c r="CP41" s="632"/>
      <c r="CQ41" s="633" t="str">
        <f>IF('各会計、関係団体の財政状況及び健全化判断比率'!BS14="","",'各会計、関係団体の財政状況及び健全化判断比率'!BS14)</f>
        <v/>
      </c>
      <c r="CR41" s="633"/>
      <c r="CS41" s="633"/>
      <c r="CT41" s="633"/>
      <c r="CU41" s="633"/>
      <c r="CV41" s="633"/>
      <c r="CW41" s="633"/>
      <c r="CX41" s="633"/>
      <c r="CY41" s="633"/>
      <c r="CZ41" s="633"/>
      <c r="DA41" s="633"/>
      <c r="DB41" s="633"/>
      <c r="DC41" s="633"/>
      <c r="DD41" s="633"/>
      <c r="DE41" s="633"/>
      <c r="DG41" s="634" t="str">
        <f>IF('各会計、関係団体の財政状況及び健全化判断比率'!BR14="","",'各会計、関係団体の財政状況及び健全化判断比率'!BR14)</f>
        <v/>
      </c>
      <c r="DH41" s="634"/>
      <c r="DI41" s="190"/>
    </row>
    <row r="42" spans="1:113" ht="32.25" customHeight="1" x14ac:dyDescent="0.15">
      <c r="B42" s="187"/>
      <c r="C42" s="632" t="str">
        <f t="shared" si="5"/>
        <v/>
      </c>
      <c r="D42" s="632"/>
      <c r="E42" s="633" t="str">
        <f>IF('各会計、関係団体の財政状況及び健全化判断比率'!B15="","",'各会計、関係団体の財政状況及び健全化判断比率'!B15)</f>
        <v/>
      </c>
      <c r="F42" s="633"/>
      <c r="G42" s="633"/>
      <c r="H42" s="633"/>
      <c r="I42" s="633"/>
      <c r="J42" s="633"/>
      <c r="K42" s="633"/>
      <c r="L42" s="633"/>
      <c r="M42" s="633"/>
      <c r="N42" s="633"/>
      <c r="O42" s="633"/>
      <c r="P42" s="633"/>
      <c r="Q42" s="633"/>
      <c r="R42" s="633"/>
      <c r="S42" s="633"/>
      <c r="T42" s="163"/>
      <c r="U42" s="632" t="str">
        <f t="shared" si="4"/>
        <v/>
      </c>
      <c r="V42" s="632"/>
      <c r="W42" s="633"/>
      <c r="X42" s="633"/>
      <c r="Y42" s="633"/>
      <c r="Z42" s="633"/>
      <c r="AA42" s="633"/>
      <c r="AB42" s="633"/>
      <c r="AC42" s="633"/>
      <c r="AD42" s="633"/>
      <c r="AE42" s="633"/>
      <c r="AF42" s="633"/>
      <c r="AG42" s="633"/>
      <c r="AH42" s="633"/>
      <c r="AI42" s="633"/>
      <c r="AJ42" s="633"/>
      <c r="AK42" s="633"/>
      <c r="AL42" s="163"/>
      <c r="AM42" s="632" t="str">
        <f t="shared" si="0"/>
        <v/>
      </c>
      <c r="AN42" s="632"/>
      <c r="AO42" s="633"/>
      <c r="AP42" s="633"/>
      <c r="AQ42" s="633"/>
      <c r="AR42" s="633"/>
      <c r="AS42" s="633"/>
      <c r="AT42" s="633"/>
      <c r="AU42" s="633"/>
      <c r="AV42" s="633"/>
      <c r="AW42" s="633"/>
      <c r="AX42" s="633"/>
      <c r="AY42" s="633"/>
      <c r="AZ42" s="633"/>
      <c r="BA42" s="633"/>
      <c r="BB42" s="633"/>
      <c r="BC42" s="633"/>
      <c r="BD42" s="163"/>
      <c r="BE42" s="632" t="str">
        <f t="shared" si="1"/>
        <v/>
      </c>
      <c r="BF42" s="632"/>
      <c r="BG42" s="633"/>
      <c r="BH42" s="633"/>
      <c r="BI42" s="633"/>
      <c r="BJ42" s="633"/>
      <c r="BK42" s="633"/>
      <c r="BL42" s="633"/>
      <c r="BM42" s="633"/>
      <c r="BN42" s="633"/>
      <c r="BO42" s="633"/>
      <c r="BP42" s="633"/>
      <c r="BQ42" s="633"/>
      <c r="BR42" s="633"/>
      <c r="BS42" s="633"/>
      <c r="BT42" s="633"/>
      <c r="BU42" s="633"/>
      <c r="BV42" s="163"/>
      <c r="BW42" s="632" t="str">
        <f t="shared" si="2"/>
        <v/>
      </c>
      <c r="BX42" s="632"/>
      <c r="BY42" s="633" t="str">
        <f>IF('各会計、関係団体の財政状況及び健全化判断比率'!B76="","",'各会計、関係団体の財政状況及び健全化判断比率'!B76)</f>
        <v/>
      </c>
      <c r="BZ42" s="633"/>
      <c r="CA42" s="633"/>
      <c r="CB42" s="633"/>
      <c r="CC42" s="633"/>
      <c r="CD42" s="633"/>
      <c r="CE42" s="633"/>
      <c r="CF42" s="633"/>
      <c r="CG42" s="633"/>
      <c r="CH42" s="633"/>
      <c r="CI42" s="633"/>
      <c r="CJ42" s="633"/>
      <c r="CK42" s="633"/>
      <c r="CL42" s="633"/>
      <c r="CM42" s="633"/>
      <c r="CN42" s="163"/>
      <c r="CO42" s="632" t="str">
        <f t="shared" si="3"/>
        <v/>
      </c>
      <c r="CP42" s="632"/>
      <c r="CQ42" s="633" t="str">
        <f>IF('各会計、関係団体の財政状況及び健全化判断比率'!BS15="","",'各会計、関係団体の財政状況及び健全化判断比率'!BS15)</f>
        <v/>
      </c>
      <c r="CR42" s="633"/>
      <c r="CS42" s="633"/>
      <c r="CT42" s="633"/>
      <c r="CU42" s="633"/>
      <c r="CV42" s="633"/>
      <c r="CW42" s="633"/>
      <c r="CX42" s="633"/>
      <c r="CY42" s="633"/>
      <c r="CZ42" s="633"/>
      <c r="DA42" s="633"/>
      <c r="DB42" s="633"/>
      <c r="DC42" s="633"/>
      <c r="DD42" s="633"/>
      <c r="DE42" s="633"/>
      <c r="DG42" s="634" t="str">
        <f>IF('各会計、関係団体の財政状況及び健全化判断比率'!BR15="","",'各会計、関係団体の財政状況及び健全化判断比率'!BR15)</f>
        <v/>
      </c>
      <c r="DH42" s="634"/>
      <c r="DI42" s="190"/>
    </row>
    <row r="43" spans="1:113" ht="32.25" customHeight="1" x14ac:dyDescent="0.15">
      <c r="B43" s="187"/>
      <c r="C43" s="632" t="str">
        <f t="shared" si="5"/>
        <v/>
      </c>
      <c r="D43" s="632"/>
      <c r="E43" s="633" t="str">
        <f>IF('各会計、関係団体の財政状況及び健全化判断比率'!B16="","",'各会計、関係団体の財政状況及び健全化判断比率'!B16)</f>
        <v/>
      </c>
      <c r="F43" s="633"/>
      <c r="G43" s="633"/>
      <c r="H43" s="633"/>
      <c r="I43" s="633"/>
      <c r="J43" s="633"/>
      <c r="K43" s="633"/>
      <c r="L43" s="633"/>
      <c r="M43" s="633"/>
      <c r="N43" s="633"/>
      <c r="O43" s="633"/>
      <c r="P43" s="633"/>
      <c r="Q43" s="633"/>
      <c r="R43" s="633"/>
      <c r="S43" s="633"/>
      <c r="T43" s="163"/>
      <c r="U43" s="632" t="str">
        <f t="shared" si="4"/>
        <v/>
      </c>
      <c r="V43" s="632"/>
      <c r="W43" s="633"/>
      <c r="X43" s="633"/>
      <c r="Y43" s="633"/>
      <c r="Z43" s="633"/>
      <c r="AA43" s="633"/>
      <c r="AB43" s="633"/>
      <c r="AC43" s="633"/>
      <c r="AD43" s="633"/>
      <c r="AE43" s="633"/>
      <c r="AF43" s="633"/>
      <c r="AG43" s="633"/>
      <c r="AH43" s="633"/>
      <c r="AI43" s="633"/>
      <c r="AJ43" s="633"/>
      <c r="AK43" s="633"/>
      <c r="AL43" s="163"/>
      <c r="AM43" s="632" t="str">
        <f t="shared" si="0"/>
        <v/>
      </c>
      <c r="AN43" s="632"/>
      <c r="AO43" s="633"/>
      <c r="AP43" s="633"/>
      <c r="AQ43" s="633"/>
      <c r="AR43" s="633"/>
      <c r="AS43" s="633"/>
      <c r="AT43" s="633"/>
      <c r="AU43" s="633"/>
      <c r="AV43" s="633"/>
      <c r="AW43" s="633"/>
      <c r="AX43" s="633"/>
      <c r="AY43" s="633"/>
      <c r="AZ43" s="633"/>
      <c r="BA43" s="633"/>
      <c r="BB43" s="633"/>
      <c r="BC43" s="633"/>
      <c r="BD43" s="163"/>
      <c r="BE43" s="632" t="str">
        <f t="shared" si="1"/>
        <v/>
      </c>
      <c r="BF43" s="632"/>
      <c r="BG43" s="633"/>
      <c r="BH43" s="633"/>
      <c r="BI43" s="633"/>
      <c r="BJ43" s="633"/>
      <c r="BK43" s="633"/>
      <c r="BL43" s="633"/>
      <c r="BM43" s="633"/>
      <c r="BN43" s="633"/>
      <c r="BO43" s="633"/>
      <c r="BP43" s="633"/>
      <c r="BQ43" s="633"/>
      <c r="BR43" s="633"/>
      <c r="BS43" s="633"/>
      <c r="BT43" s="633"/>
      <c r="BU43" s="633"/>
      <c r="BV43" s="163"/>
      <c r="BW43" s="632" t="str">
        <f t="shared" si="2"/>
        <v/>
      </c>
      <c r="BX43" s="632"/>
      <c r="BY43" s="633" t="str">
        <f>IF('各会計、関係団体の財政状況及び健全化判断比率'!B77="","",'各会計、関係団体の財政状況及び健全化判断比率'!B77)</f>
        <v/>
      </c>
      <c r="BZ43" s="633"/>
      <c r="CA43" s="633"/>
      <c r="CB43" s="633"/>
      <c r="CC43" s="633"/>
      <c r="CD43" s="633"/>
      <c r="CE43" s="633"/>
      <c r="CF43" s="633"/>
      <c r="CG43" s="633"/>
      <c r="CH43" s="633"/>
      <c r="CI43" s="633"/>
      <c r="CJ43" s="633"/>
      <c r="CK43" s="633"/>
      <c r="CL43" s="633"/>
      <c r="CM43" s="633"/>
      <c r="CN43" s="163"/>
      <c r="CO43" s="632" t="str">
        <f t="shared" si="3"/>
        <v/>
      </c>
      <c r="CP43" s="632"/>
      <c r="CQ43" s="633" t="str">
        <f>IF('各会計、関係団体の財政状況及び健全化判断比率'!BS16="","",'各会計、関係団体の財政状況及び健全化判断比率'!BS16)</f>
        <v/>
      </c>
      <c r="CR43" s="633"/>
      <c r="CS43" s="633"/>
      <c r="CT43" s="633"/>
      <c r="CU43" s="633"/>
      <c r="CV43" s="633"/>
      <c r="CW43" s="633"/>
      <c r="CX43" s="633"/>
      <c r="CY43" s="633"/>
      <c r="CZ43" s="633"/>
      <c r="DA43" s="633"/>
      <c r="DB43" s="633"/>
      <c r="DC43" s="633"/>
      <c r="DD43" s="633"/>
      <c r="DE43" s="633"/>
      <c r="DG43" s="634" t="str">
        <f>IF('各会計、関係団体の財政状況及び健全化判断比率'!BR16="","",'各会計、関係団体の財政状況及び健全化判断比率'!BR16)</f>
        <v/>
      </c>
      <c r="DH43" s="634"/>
      <c r="DI43" s="190"/>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193</v>
      </c>
      <c r="E46" s="635" t="s">
        <v>194</v>
      </c>
      <c r="F46" s="635"/>
      <c r="G46" s="635"/>
      <c r="H46" s="635"/>
      <c r="I46" s="635"/>
      <c r="J46" s="635"/>
      <c r="K46" s="635"/>
      <c r="L46" s="635"/>
      <c r="M46" s="635"/>
      <c r="N46" s="635"/>
      <c r="O46" s="635"/>
      <c r="P46" s="635"/>
      <c r="Q46" s="635"/>
      <c r="R46" s="635"/>
      <c r="S46" s="635"/>
      <c r="T46" s="635"/>
      <c r="U46" s="635"/>
      <c r="V46" s="635"/>
      <c r="W46" s="635"/>
      <c r="X46" s="635"/>
      <c r="Y46" s="635"/>
      <c r="Z46" s="635"/>
      <c r="AA46" s="635"/>
      <c r="AB46" s="635"/>
      <c r="AC46" s="635"/>
      <c r="AD46" s="635"/>
      <c r="AE46" s="635"/>
      <c r="AF46" s="635"/>
      <c r="AG46" s="635"/>
      <c r="AH46" s="635"/>
      <c r="AI46" s="635"/>
      <c r="AJ46" s="635"/>
      <c r="AK46" s="635"/>
      <c r="AL46" s="635"/>
      <c r="AM46" s="635"/>
      <c r="AN46" s="635"/>
      <c r="AO46" s="635"/>
      <c r="AP46" s="635"/>
      <c r="AQ46" s="635"/>
      <c r="AR46" s="635"/>
      <c r="AS46" s="635"/>
      <c r="AT46" s="635"/>
      <c r="AU46" s="635"/>
      <c r="AV46" s="635"/>
      <c r="AW46" s="635"/>
      <c r="AX46" s="635"/>
      <c r="AY46" s="635"/>
      <c r="AZ46" s="635"/>
      <c r="BA46" s="635"/>
      <c r="BB46" s="635"/>
      <c r="BC46" s="635"/>
      <c r="BD46" s="635"/>
      <c r="BE46" s="635"/>
      <c r="BF46" s="635"/>
      <c r="BG46" s="635"/>
      <c r="BH46" s="635"/>
      <c r="BI46" s="635"/>
      <c r="BJ46" s="635"/>
      <c r="BK46" s="635"/>
      <c r="BL46" s="635"/>
      <c r="BM46" s="635"/>
      <c r="BN46" s="635"/>
      <c r="BO46" s="635"/>
      <c r="BP46" s="635"/>
      <c r="BQ46" s="635"/>
      <c r="BR46" s="635"/>
      <c r="BS46" s="635"/>
      <c r="BT46" s="635"/>
      <c r="BU46" s="635"/>
      <c r="BV46" s="635"/>
      <c r="BW46" s="635"/>
      <c r="BX46" s="635"/>
      <c r="BY46" s="635"/>
      <c r="BZ46" s="635"/>
      <c r="CA46" s="635"/>
      <c r="CB46" s="635"/>
      <c r="CC46" s="635"/>
      <c r="CD46" s="635"/>
      <c r="CE46" s="635"/>
      <c r="CF46" s="635"/>
      <c r="CG46" s="635"/>
      <c r="CH46" s="635"/>
      <c r="CI46" s="635"/>
      <c r="CJ46" s="635"/>
      <c r="CK46" s="635"/>
      <c r="CL46" s="635"/>
      <c r="CM46" s="635"/>
      <c r="CN46" s="635"/>
      <c r="CO46" s="635"/>
      <c r="CP46" s="635"/>
      <c r="CQ46" s="635"/>
      <c r="CR46" s="635"/>
      <c r="CS46" s="635"/>
      <c r="CT46" s="635"/>
      <c r="CU46" s="635"/>
      <c r="CV46" s="635"/>
      <c r="CW46" s="635"/>
      <c r="CX46" s="635"/>
      <c r="CY46" s="635"/>
      <c r="CZ46" s="635"/>
      <c r="DA46" s="635"/>
      <c r="DB46" s="635"/>
      <c r="DC46" s="635"/>
      <c r="DD46" s="635"/>
      <c r="DE46" s="635"/>
      <c r="DF46" s="635"/>
      <c r="DG46" s="635"/>
      <c r="DH46" s="635"/>
      <c r="DI46" s="635"/>
    </row>
    <row r="47" spans="1:113" x14ac:dyDescent="0.15">
      <c r="E47" s="635" t="s">
        <v>195</v>
      </c>
      <c r="F47" s="635"/>
      <c r="G47" s="635"/>
      <c r="H47" s="635"/>
      <c r="I47" s="635"/>
      <c r="J47" s="635"/>
      <c r="K47" s="635"/>
      <c r="L47" s="635"/>
      <c r="M47" s="635"/>
      <c r="N47" s="635"/>
      <c r="O47" s="635"/>
      <c r="P47" s="635"/>
      <c r="Q47" s="635"/>
      <c r="R47" s="635"/>
      <c r="S47" s="635"/>
      <c r="T47" s="635"/>
      <c r="U47" s="635"/>
      <c r="V47" s="635"/>
      <c r="W47" s="635"/>
      <c r="X47" s="635"/>
      <c r="Y47" s="635"/>
      <c r="Z47" s="635"/>
      <c r="AA47" s="635"/>
      <c r="AB47" s="635"/>
      <c r="AC47" s="635"/>
      <c r="AD47" s="635"/>
      <c r="AE47" s="635"/>
      <c r="AF47" s="635"/>
      <c r="AG47" s="635"/>
      <c r="AH47" s="635"/>
      <c r="AI47" s="635"/>
      <c r="AJ47" s="635"/>
      <c r="AK47" s="635"/>
      <c r="AL47" s="635"/>
      <c r="AM47" s="635"/>
      <c r="AN47" s="635"/>
      <c r="AO47" s="635"/>
      <c r="AP47" s="635"/>
      <c r="AQ47" s="635"/>
      <c r="AR47" s="635"/>
      <c r="AS47" s="635"/>
      <c r="AT47" s="635"/>
      <c r="AU47" s="635"/>
      <c r="AV47" s="635"/>
      <c r="AW47" s="635"/>
      <c r="AX47" s="635"/>
      <c r="AY47" s="635"/>
      <c r="AZ47" s="635"/>
      <c r="BA47" s="635"/>
      <c r="BB47" s="635"/>
      <c r="BC47" s="635"/>
      <c r="BD47" s="635"/>
      <c r="BE47" s="635"/>
      <c r="BF47" s="635"/>
      <c r="BG47" s="635"/>
      <c r="BH47" s="635"/>
      <c r="BI47" s="635"/>
      <c r="BJ47" s="635"/>
      <c r="BK47" s="635"/>
      <c r="BL47" s="635"/>
      <c r="BM47" s="635"/>
      <c r="BN47" s="635"/>
      <c r="BO47" s="635"/>
      <c r="BP47" s="635"/>
      <c r="BQ47" s="635"/>
      <c r="BR47" s="635"/>
      <c r="BS47" s="635"/>
      <c r="BT47" s="635"/>
      <c r="BU47" s="635"/>
      <c r="BV47" s="635"/>
      <c r="BW47" s="635"/>
      <c r="BX47" s="635"/>
      <c r="BY47" s="635"/>
      <c r="BZ47" s="635"/>
      <c r="CA47" s="635"/>
      <c r="CB47" s="635"/>
      <c r="CC47" s="635"/>
      <c r="CD47" s="635"/>
      <c r="CE47" s="635"/>
      <c r="CF47" s="635"/>
      <c r="CG47" s="635"/>
      <c r="CH47" s="635"/>
      <c r="CI47" s="635"/>
      <c r="CJ47" s="635"/>
      <c r="CK47" s="635"/>
      <c r="CL47" s="635"/>
      <c r="CM47" s="635"/>
      <c r="CN47" s="635"/>
      <c r="CO47" s="635"/>
      <c r="CP47" s="635"/>
      <c r="CQ47" s="635"/>
      <c r="CR47" s="635"/>
      <c r="CS47" s="635"/>
      <c r="CT47" s="635"/>
      <c r="CU47" s="635"/>
      <c r="CV47" s="635"/>
      <c r="CW47" s="635"/>
      <c r="CX47" s="635"/>
      <c r="CY47" s="635"/>
      <c r="CZ47" s="635"/>
      <c r="DA47" s="635"/>
      <c r="DB47" s="635"/>
      <c r="DC47" s="635"/>
      <c r="DD47" s="635"/>
      <c r="DE47" s="635"/>
      <c r="DF47" s="635"/>
      <c r="DG47" s="635"/>
      <c r="DH47" s="635"/>
      <c r="DI47" s="635"/>
    </row>
    <row r="48" spans="1:113" x14ac:dyDescent="0.15">
      <c r="E48" s="635" t="s">
        <v>196</v>
      </c>
      <c r="F48" s="635"/>
      <c r="G48" s="635"/>
      <c r="H48" s="635"/>
      <c r="I48" s="635"/>
      <c r="J48" s="635"/>
      <c r="K48" s="635"/>
      <c r="L48" s="635"/>
      <c r="M48" s="635"/>
      <c r="N48" s="635"/>
      <c r="O48" s="635"/>
      <c r="P48" s="635"/>
      <c r="Q48" s="635"/>
      <c r="R48" s="635"/>
      <c r="S48" s="635"/>
      <c r="T48" s="635"/>
      <c r="U48" s="635"/>
      <c r="V48" s="635"/>
      <c r="W48" s="635"/>
      <c r="X48" s="635"/>
      <c r="Y48" s="635"/>
      <c r="Z48" s="635"/>
      <c r="AA48" s="635"/>
      <c r="AB48" s="635"/>
      <c r="AC48" s="635"/>
      <c r="AD48" s="635"/>
      <c r="AE48" s="635"/>
      <c r="AF48" s="635"/>
      <c r="AG48" s="635"/>
      <c r="AH48" s="635"/>
      <c r="AI48" s="635"/>
      <c r="AJ48" s="635"/>
      <c r="AK48" s="635"/>
      <c r="AL48" s="635"/>
      <c r="AM48" s="635"/>
      <c r="AN48" s="635"/>
      <c r="AO48" s="635"/>
      <c r="AP48" s="635"/>
      <c r="AQ48" s="635"/>
      <c r="AR48" s="635"/>
      <c r="AS48" s="635"/>
      <c r="AT48" s="635"/>
      <c r="AU48" s="635"/>
      <c r="AV48" s="635"/>
      <c r="AW48" s="635"/>
      <c r="AX48" s="635"/>
      <c r="AY48" s="635"/>
      <c r="AZ48" s="635"/>
      <c r="BA48" s="635"/>
      <c r="BB48" s="635"/>
      <c r="BC48" s="635"/>
      <c r="BD48" s="635"/>
      <c r="BE48" s="635"/>
      <c r="BF48" s="635"/>
      <c r="BG48" s="635"/>
      <c r="BH48" s="635"/>
      <c r="BI48" s="635"/>
      <c r="BJ48" s="635"/>
      <c r="BK48" s="635"/>
      <c r="BL48" s="635"/>
      <c r="BM48" s="635"/>
      <c r="BN48" s="635"/>
      <c r="BO48" s="635"/>
      <c r="BP48" s="635"/>
      <c r="BQ48" s="635"/>
      <c r="BR48" s="635"/>
      <c r="BS48" s="635"/>
      <c r="BT48" s="635"/>
      <c r="BU48" s="635"/>
      <c r="BV48" s="635"/>
      <c r="BW48" s="635"/>
      <c r="BX48" s="635"/>
      <c r="BY48" s="635"/>
      <c r="BZ48" s="635"/>
      <c r="CA48" s="635"/>
      <c r="CB48" s="635"/>
      <c r="CC48" s="635"/>
      <c r="CD48" s="635"/>
      <c r="CE48" s="635"/>
      <c r="CF48" s="635"/>
      <c r="CG48" s="635"/>
      <c r="CH48" s="635"/>
      <c r="CI48" s="635"/>
      <c r="CJ48" s="635"/>
      <c r="CK48" s="635"/>
      <c r="CL48" s="635"/>
      <c r="CM48" s="635"/>
      <c r="CN48" s="635"/>
      <c r="CO48" s="635"/>
      <c r="CP48" s="635"/>
      <c r="CQ48" s="635"/>
      <c r="CR48" s="635"/>
      <c r="CS48" s="635"/>
      <c r="CT48" s="635"/>
      <c r="CU48" s="635"/>
      <c r="CV48" s="635"/>
      <c r="CW48" s="635"/>
      <c r="CX48" s="635"/>
      <c r="CY48" s="635"/>
      <c r="CZ48" s="635"/>
      <c r="DA48" s="635"/>
      <c r="DB48" s="635"/>
      <c r="DC48" s="635"/>
      <c r="DD48" s="635"/>
      <c r="DE48" s="635"/>
      <c r="DF48" s="635"/>
      <c r="DG48" s="635"/>
      <c r="DH48" s="635"/>
      <c r="DI48" s="635"/>
    </row>
    <row r="49" spans="5:113" x14ac:dyDescent="0.15">
      <c r="E49" s="636" t="s">
        <v>197</v>
      </c>
      <c r="F49" s="636"/>
      <c r="G49" s="636"/>
      <c r="H49" s="636"/>
      <c r="I49" s="636"/>
      <c r="J49" s="636"/>
      <c r="K49" s="636"/>
      <c r="L49" s="636"/>
      <c r="M49" s="636"/>
      <c r="N49" s="636"/>
      <c r="O49" s="636"/>
      <c r="P49" s="636"/>
      <c r="Q49" s="636"/>
      <c r="R49" s="636"/>
      <c r="S49" s="636"/>
      <c r="T49" s="636"/>
      <c r="U49" s="636"/>
      <c r="V49" s="636"/>
      <c r="W49" s="636"/>
      <c r="X49" s="636"/>
      <c r="Y49" s="636"/>
      <c r="Z49" s="636"/>
      <c r="AA49" s="636"/>
      <c r="AB49" s="636"/>
      <c r="AC49" s="636"/>
      <c r="AD49" s="636"/>
      <c r="AE49" s="636"/>
      <c r="AF49" s="636"/>
      <c r="AG49" s="636"/>
      <c r="AH49" s="636"/>
      <c r="AI49" s="636"/>
      <c r="AJ49" s="636"/>
      <c r="AK49" s="636"/>
      <c r="AL49" s="636"/>
      <c r="AM49" s="636"/>
      <c r="AN49" s="636"/>
      <c r="AO49" s="636"/>
      <c r="AP49" s="636"/>
      <c r="AQ49" s="636"/>
      <c r="AR49" s="636"/>
      <c r="AS49" s="636"/>
      <c r="AT49" s="636"/>
      <c r="AU49" s="636"/>
      <c r="AV49" s="636"/>
      <c r="AW49" s="636"/>
      <c r="AX49" s="636"/>
      <c r="AY49" s="636"/>
      <c r="AZ49" s="636"/>
      <c r="BA49" s="636"/>
      <c r="BB49" s="636"/>
      <c r="BC49" s="636"/>
      <c r="BD49" s="636"/>
      <c r="BE49" s="636"/>
      <c r="BF49" s="636"/>
      <c r="BG49" s="636"/>
      <c r="BH49" s="636"/>
      <c r="BI49" s="636"/>
      <c r="BJ49" s="636"/>
      <c r="BK49" s="636"/>
      <c r="BL49" s="636"/>
      <c r="BM49" s="636"/>
      <c r="BN49" s="636"/>
      <c r="BO49" s="636"/>
      <c r="BP49" s="636"/>
      <c r="BQ49" s="636"/>
      <c r="BR49" s="636"/>
      <c r="BS49" s="636"/>
      <c r="BT49" s="636"/>
      <c r="BU49" s="636"/>
      <c r="BV49" s="636"/>
      <c r="BW49" s="636"/>
      <c r="BX49" s="636"/>
      <c r="BY49" s="636"/>
      <c r="BZ49" s="636"/>
      <c r="CA49" s="636"/>
      <c r="CB49" s="636"/>
      <c r="CC49" s="636"/>
      <c r="CD49" s="636"/>
      <c r="CE49" s="636"/>
      <c r="CF49" s="636"/>
      <c r="CG49" s="636"/>
      <c r="CH49" s="636"/>
      <c r="CI49" s="636"/>
      <c r="CJ49" s="636"/>
      <c r="CK49" s="636"/>
      <c r="CL49" s="636"/>
      <c r="CM49" s="636"/>
      <c r="CN49" s="636"/>
      <c r="CO49" s="636"/>
      <c r="CP49" s="636"/>
      <c r="CQ49" s="636"/>
      <c r="CR49" s="636"/>
      <c r="CS49" s="636"/>
      <c r="CT49" s="636"/>
      <c r="CU49" s="636"/>
      <c r="CV49" s="636"/>
      <c r="CW49" s="636"/>
      <c r="CX49" s="636"/>
      <c r="CY49" s="636"/>
      <c r="CZ49" s="636"/>
      <c r="DA49" s="636"/>
      <c r="DB49" s="636"/>
      <c r="DC49" s="636"/>
      <c r="DD49" s="636"/>
      <c r="DE49" s="636"/>
      <c r="DF49" s="636"/>
      <c r="DG49" s="636"/>
      <c r="DH49" s="636"/>
      <c r="DI49" s="636"/>
    </row>
    <row r="50" spans="5:113" x14ac:dyDescent="0.15">
      <c r="E50" s="635" t="s">
        <v>198</v>
      </c>
      <c r="F50" s="635"/>
      <c r="G50" s="635"/>
      <c r="H50" s="635"/>
      <c r="I50" s="635"/>
      <c r="J50" s="635"/>
      <c r="K50" s="635"/>
      <c r="L50" s="635"/>
      <c r="M50" s="635"/>
      <c r="N50" s="635"/>
      <c r="O50" s="635"/>
      <c r="P50" s="635"/>
      <c r="Q50" s="635"/>
      <c r="R50" s="635"/>
      <c r="S50" s="635"/>
      <c r="T50" s="635"/>
      <c r="U50" s="635"/>
      <c r="V50" s="635"/>
      <c r="W50" s="635"/>
      <c r="X50" s="635"/>
      <c r="Y50" s="635"/>
      <c r="Z50" s="635"/>
      <c r="AA50" s="635"/>
      <c r="AB50" s="635"/>
      <c r="AC50" s="635"/>
      <c r="AD50" s="635"/>
      <c r="AE50" s="635"/>
      <c r="AF50" s="635"/>
      <c r="AG50" s="635"/>
      <c r="AH50" s="635"/>
      <c r="AI50" s="635"/>
      <c r="AJ50" s="635"/>
      <c r="AK50" s="635"/>
      <c r="AL50" s="635"/>
      <c r="AM50" s="635"/>
      <c r="AN50" s="635"/>
      <c r="AO50" s="635"/>
      <c r="AP50" s="635"/>
      <c r="AQ50" s="635"/>
      <c r="AR50" s="635"/>
      <c r="AS50" s="635"/>
      <c r="AT50" s="635"/>
      <c r="AU50" s="635"/>
      <c r="AV50" s="635"/>
      <c r="AW50" s="635"/>
      <c r="AX50" s="635"/>
      <c r="AY50" s="635"/>
      <c r="AZ50" s="635"/>
      <c r="BA50" s="635"/>
      <c r="BB50" s="635"/>
      <c r="BC50" s="635"/>
      <c r="BD50" s="635"/>
      <c r="BE50" s="635"/>
      <c r="BF50" s="635"/>
      <c r="BG50" s="635"/>
      <c r="BH50" s="635"/>
      <c r="BI50" s="635"/>
      <c r="BJ50" s="635"/>
      <c r="BK50" s="635"/>
      <c r="BL50" s="635"/>
      <c r="BM50" s="635"/>
      <c r="BN50" s="635"/>
      <c r="BO50" s="635"/>
      <c r="BP50" s="635"/>
      <c r="BQ50" s="635"/>
      <c r="BR50" s="635"/>
      <c r="BS50" s="635"/>
      <c r="BT50" s="635"/>
      <c r="BU50" s="635"/>
      <c r="BV50" s="635"/>
      <c r="BW50" s="635"/>
      <c r="BX50" s="635"/>
      <c r="BY50" s="635"/>
      <c r="BZ50" s="635"/>
      <c r="CA50" s="635"/>
      <c r="CB50" s="635"/>
      <c r="CC50" s="635"/>
      <c r="CD50" s="635"/>
      <c r="CE50" s="635"/>
      <c r="CF50" s="635"/>
      <c r="CG50" s="635"/>
      <c r="CH50" s="635"/>
      <c r="CI50" s="635"/>
      <c r="CJ50" s="635"/>
      <c r="CK50" s="635"/>
      <c r="CL50" s="635"/>
      <c r="CM50" s="635"/>
      <c r="CN50" s="635"/>
      <c r="CO50" s="635"/>
      <c r="CP50" s="635"/>
      <c r="CQ50" s="635"/>
      <c r="CR50" s="635"/>
      <c r="CS50" s="635"/>
      <c r="CT50" s="635"/>
      <c r="CU50" s="635"/>
      <c r="CV50" s="635"/>
      <c r="CW50" s="635"/>
      <c r="CX50" s="635"/>
      <c r="CY50" s="635"/>
      <c r="CZ50" s="635"/>
      <c r="DA50" s="635"/>
      <c r="DB50" s="635"/>
      <c r="DC50" s="635"/>
      <c r="DD50" s="635"/>
      <c r="DE50" s="635"/>
      <c r="DF50" s="635"/>
      <c r="DG50" s="635"/>
      <c r="DH50" s="635"/>
      <c r="DI50" s="635"/>
    </row>
    <row r="51" spans="5:113" x14ac:dyDescent="0.15">
      <c r="E51" s="635" t="s">
        <v>199</v>
      </c>
      <c r="F51" s="635"/>
      <c r="G51" s="635"/>
      <c r="H51" s="635"/>
      <c r="I51" s="635"/>
      <c r="J51" s="635"/>
      <c r="K51" s="635"/>
      <c r="L51" s="635"/>
      <c r="M51" s="635"/>
      <c r="N51" s="635"/>
      <c r="O51" s="635"/>
      <c r="P51" s="635"/>
      <c r="Q51" s="635"/>
      <c r="R51" s="635"/>
      <c r="S51" s="635"/>
      <c r="T51" s="635"/>
      <c r="U51" s="635"/>
      <c r="V51" s="635"/>
      <c r="W51" s="635"/>
      <c r="X51" s="635"/>
      <c r="Y51" s="635"/>
      <c r="Z51" s="635"/>
      <c r="AA51" s="635"/>
      <c r="AB51" s="635"/>
      <c r="AC51" s="635"/>
      <c r="AD51" s="635"/>
      <c r="AE51" s="635"/>
      <c r="AF51" s="635"/>
      <c r="AG51" s="635"/>
      <c r="AH51" s="635"/>
      <c r="AI51" s="635"/>
      <c r="AJ51" s="635"/>
      <c r="AK51" s="635"/>
      <c r="AL51" s="635"/>
      <c r="AM51" s="635"/>
      <c r="AN51" s="635"/>
      <c r="AO51" s="635"/>
      <c r="AP51" s="635"/>
      <c r="AQ51" s="635"/>
      <c r="AR51" s="635"/>
      <c r="AS51" s="635"/>
      <c r="AT51" s="635"/>
      <c r="AU51" s="635"/>
      <c r="AV51" s="635"/>
      <c r="AW51" s="635"/>
      <c r="AX51" s="635"/>
      <c r="AY51" s="635"/>
      <c r="AZ51" s="635"/>
      <c r="BA51" s="635"/>
      <c r="BB51" s="635"/>
      <c r="BC51" s="635"/>
      <c r="BD51" s="635"/>
      <c r="BE51" s="635"/>
      <c r="BF51" s="635"/>
      <c r="BG51" s="635"/>
      <c r="BH51" s="635"/>
      <c r="BI51" s="635"/>
      <c r="BJ51" s="635"/>
      <c r="BK51" s="635"/>
      <c r="BL51" s="635"/>
      <c r="BM51" s="635"/>
      <c r="BN51" s="635"/>
      <c r="BO51" s="635"/>
      <c r="BP51" s="635"/>
      <c r="BQ51" s="635"/>
      <c r="BR51" s="635"/>
      <c r="BS51" s="635"/>
      <c r="BT51" s="635"/>
      <c r="BU51" s="635"/>
      <c r="BV51" s="635"/>
      <c r="BW51" s="635"/>
      <c r="BX51" s="635"/>
      <c r="BY51" s="635"/>
      <c r="BZ51" s="635"/>
      <c r="CA51" s="635"/>
      <c r="CB51" s="635"/>
      <c r="CC51" s="635"/>
      <c r="CD51" s="635"/>
      <c r="CE51" s="635"/>
      <c r="CF51" s="635"/>
      <c r="CG51" s="635"/>
      <c r="CH51" s="635"/>
      <c r="CI51" s="635"/>
      <c r="CJ51" s="635"/>
      <c r="CK51" s="635"/>
      <c r="CL51" s="635"/>
      <c r="CM51" s="635"/>
      <c r="CN51" s="635"/>
      <c r="CO51" s="635"/>
      <c r="CP51" s="635"/>
      <c r="CQ51" s="635"/>
      <c r="CR51" s="635"/>
      <c r="CS51" s="635"/>
      <c r="CT51" s="635"/>
      <c r="CU51" s="635"/>
      <c r="CV51" s="635"/>
      <c r="CW51" s="635"/>
      <c r="CX51" s="635"/>
      <c r="CY51" s="635"/>
      <c r="CZ51" s="635"/>
      <c r="DA51" s="635"/>
      <c r="DB51" s="635"/>
      <c r="DC51" s="635"/>
      <c r="DD51" s="635"/>
      <c r="DE51" s="635"/>
      <c r="DF51" s="635"/>
      <c r="DG51" s="635"/>
      <c r="DH51" s="635"/>
      <c r="DI51" s="635"/>
    </row>
    <row r="52" spans="5:113" x14ac:dyDescent="0.15">
      <c r="E52" s="635" t="s">
        <v>200</v>
      </c>
      <c r="F52" s="635"/>
      <c r="G52" s="635"/>
      <c r="H52" s="635"/>
      <c r="I52" s="635"/>
      <c r="J52" s="635"/>
      <c r="K52" s="635"/>
      <c r="L52" s="635"/>
      <c r="M52" s="635"/>
      <c r="N52" s="635"/>
      <c r="O52" s="635"/>
      <c r="P52" s="635"/>
      <c r="Q52" s="635"/>
      <c r="R52" s="635"/>
      <c r="S52" s="635"/>
      <c r="T52" s="635"/>
      <c r="U52" s="635"/>
      <c r="V52" s="635"/>
      <c r="W52" s="635"/>
      <c r="X52" s="635"/>
      <c r="Y52" s="635"/>
      <c r="Z52" s="635"/>
      <c r="AA52" s="635"/>
      <c r="AB52" s="635"/>
      <c r="AC52" s="635"/>
      <c r="AD52" s="635"/>
      <c r="AE52" s="635"/>
      <c r="AF52" s="635"/>
      <c r="AG52" s="635"/>
      <c r="AH52" s="635"/>
      <c r="AI52" s="635"/>
      <c r="AJ52" s="635"/>
      <c r="AK52" s="635"/>
      <c r="AL52" s="635"/>
      <c r="AM52" s="635"/>
      <c r="AN52" s="635"/>
      <c r="AO52" s="635"/>
      <c r="AP52" s="635"/>
      <c r="AQ52" s="635"/>
      <c r="AR52" s="635"/>
      <c r="AS52" s="635"/>
      <c r="AT52" s="635"/>
      <c r="AU52" s="635"/>
      <c r="AV52" s="635"/>
      <c r="AW52" s="635"/>
      <c r="AX52" s="635"/>
      <c r="AY52" s="635"/>
      <c r="AZ52" s="635"/>
      <c r="BA52" s="635"/>
      <c r="BB52" s="635"/>
      <c r="BC52" s="635"/>
      <c r="BD52" s="635"/>
      <c r="BE52" s="635"/>
      <c r="BF52" s="635"/>
      <c r="BG52" s="635"/>
      <c r="BH52" s="635"/>
      <c r="BI52" s="635"/>
      <c r="BJ52" s="635"/>
      <c r="BK52" s="635"/>
      <c r="BL52" s="635"/>
      <c r="BM52" s="635"/>
      <c r="BN52" s="635"/>
      <c r="BO52" s="635"/>
      <c r="BP52" s="635"/>
      <c r="BQ52" s="635"/>
      <c r="BR52" s="635"/>
      <c r="BS52" s="635"/>
      <c r="BT52" s="635"/>
      <c r="BU52" s="635"/>
      <c r="BV52" s="635"/>
      <c r="BW52" s="635"/>
      <c r="BX52" s="635"/>
      <c r="BY52" s="635"/>
      <c r="BZ52" s="635"/>
      <c r="CA52" s="635"/>
      <c r="CB52" s="635"/>
      <c r="CC52" s="635"/>
      <c r="CD52" s="635"/>
      <c r="CE52" s="635"/>
      <c r="CF52" s="635"/>
      <c r="CG52" s="635"/>
      <c r="CH52" s="635"/>
      <c r="CI52" s="635"/>
      <c r="CJ52" s="635"/>
      <c r="CK52" s="635"/>
      <c r="CL52" s="635"/>
      <c r="CM52" s="635"/>
      <c r="CN52" s="635"/>
      <c r="CO52" s="635"/>
      <c r="CP52" s="635"/>
      <c r="CQ52" s="635"/>
      <c r="CR52" s="635"/>
      <c r="CS52" s="635"/>
      <c r="CT52" s="635"/>
      <c r="CU52" s="635"/>
      <c r="CV52" s="635"/>
      <c r="CW52" s="635"/>
      <c r="CX52" s="635"/>
      <c r="CY52" s="635"/>
      <c r="CZ52" s="635"/>
      <c r="DA52" s="635"/>
      <c r="DB52" s="635"/>
      <c r="DC52" s="635"/>
      <c r="DD52" s="635"/>
      <c r="DE52" s="635"/>
      <c r="DF52" s="635"/>
      <c r="DG52" s="635"/>
      <c r="DH52" s="635"/>
      <c r="DI52" s="635"/>
    </row>
    <row r="53" spans="5:113" x14ac:dyDescent="0.15">
      <c r="E53" s="635" t="s">
        <v>201</v>
      </c>
      <c r="F53" s="635"/>
      <c r="G53" s="635"/>
      <c r="H53" s="635"/>
      <c r="I53" s="635"/>
      <c r="J53" s="635"/>
      <c r="K53" s="635"/>
      <c r="L53" s="635"/>
      <c r="M53" s="635"/>
      <c r="N53" s="635"/>
      <c r="O53" s="635"/>
      <c r="P53" s="635"/>
      <c r="Q53" s="635"/>
      <c r="R53" s="635"/>
      <c r="S53" s="635"/>
      <c r="T53" s="635"/>
      <c r="U53" s="635"/>
      <c r="V53" s="635"/>
      <c r="W53" s="635"/>
      <c r="X53" s="635"/>
      <c r="Y53" s="635"/>
      <c r="Z53" s="635"/>
      <c r="AA53" s="635"/>
      <c r="AB53" s="635"/>
      <c r="AC53" s="635"/>
      <c r="AD53" s="635"/>
      <c r="AE53" s="635"/>
      <c r="AF53" s="635"/>
      <c r="AG53" s="635"/>
      <c r="AH53" s="635"/>
      <c r="AI53" s="635"/>
      <c r="AJ53" s="635"/>
      <c r="AK53" s="635"/>
      <c r="AL53" s="635"/>
      <c r="AM53" s="635"/>
      <c r="AN53" s="635"/>
      <c r="AO53" s="635"/>
      <c r="AP53" s="635"/>
      <c r="AQ53" s="635"/>
      <c r="AR53" s="635"/>
      <c r="AS53" s="635"/>
      <c r="AT53" s="635"/>
      <c r="AU53" s="635"/>
      <c r="AV53" s="635"/>
      <c r="AW53" s="635"/>
      <c r="AX53" s="635"/>
      <c r="AY53" s="635"/>
      <c r="AZ53" s="635"/>
      <c r="BA53" s="635"/>
      <c r="BB53" s="635"/>
      <c r="BC53" s="635"/>
      <c r="BD53" s="635"/>
      <c r="BE53" s="635"/>
      <c r="BF53" s="635"/>
      <c r="BG53" s="635"/>
      <c r="BH53" s="635"/>
      <c r="BI53" s="635"/>
      <c r="BJ53" s="635"/>
      <c r="BK53" s="635"/>
      <c r="BL53" s="635"/>
      <c r="BM53" s="635"/>
      <c r="BN53" s="635"/>
      <c r="BO53" s="635"/>
      <c r="BP53" s="635"/>
      <c r="BQ53" s="635"/>
      <c r="BR53" s="635"/>
      <c r="BS53" s="635"/>
      <c r="BT53" s="635"/>
      <c r="BU53" s="635"/>
      <c r="BV53" s="635"/>
      <c r="BW53" s="635"/>
      <c r="BX53" s="635"/>
      <c r="BY53" s="635"/>
      <c r="BZ53" s="635"/>
      <c r="CA53" s="635"/>
      <c r="CB53" s="635"/>
      <c r="CC53" s="635"/>
      <c r="CD53" s="635"/>
      <c r="CE53" s="635"/>
      <c r="CF53" s="635"/>
      <c r="CG53" s="635"/>
      <c r="CH53" s="635"/>
      <c r="CI53" s="635"/>
      <c r="CJ53" s="635"/>
      <c r="CK53" s="635"/>
      <c r="CL53" s="635"/>
      <c r="CM53" s="635"/>
      <c r="CN53" s="635"/>
      <c r="CO53" s="635"/>
      <c r="CP53" s="635"/>
      <c r="CQ53" s="635"/>
      <c r="CR53" s="635"/>
      <c r="CS53" s="635"/>
      <c r="CT53" s="635"/>
      <c r="CU53" s="635"/>
      <c r="CV53" s="635"/>
      <c r="CW53" s="635"/>
      <c r="CX53" s="635"/>
      <c r="CY53" s="635"/>
      <c r="CZ53" s="635"/>
      <c r="DA53" s="635"/>
      <c r="DB53" s="635"/>
      <c r="DC53" s="635"/>
      <c r="DD53" s="635"/>
      <c r="DE53" s="635"/>
      <c r="DF53" s="635"/>
      <c r="DG53" s="635"/>
      <c r="DH53" s="635"/>
      <c r="DI53" s="635"/>
    </row>
    <row r="54" spans="5:113" x14ac:dyDescent="0.15"/>
    <row r="55" spans="5:113" x14ac:dyDescent="0.15"/>
    <row r="56" spans="5:113" x14ac:dyDescent="0.15"/>
  </sheetData>
  <sheetProtection algorithmName="SHA-512" hashValue="LgVv5wbQEnRHNoDixspzPJxFqnmJOsAyyXl2vBb6QT3Og1GIfcYrdNZ2I8HqRDqsbBv8Cn+vs+k1/Dy4VYmbbA==" saltValue="Ye+lorO+TkTvWxeA9vd9o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70" zoomScaleNormal="7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37" t="s">
        <v>202</v>
      </c>
      <c r="DI1" s="638"/>
      <c r="DJ1" s="638"/>
      <c r="DK1" s="638"/>
      <c r="DL1" s="638"/>
      <c r="DM1" s="638"/>
      <c r="DN1" s="639"/>
      <c r="DO1" s="196"/>
      <c r="DP1" s="637" t="s">
        <v>203</v>
      </c>
      <c r="DQ1" s="638"/>
      <c r="DR1" s="638"/>
      <c r="DS1" s="638"/>
      <c r="DT1" s="638"/>
      <c r="DU1" s="638"/>
      <c r="DV1" s="638"/>
      <c r="DW1" s="638"/>
      <c r="DX1" s="638"/>
      <c r="DY1" s="638"/>
      <c r="DZ1" s="638"/>
      <c r="EA1" s="638"/>
      <c r="EB1" s="638"/>
      <c r="EC1" s="639"/>
      <c r="ED1" s="195"/>
      <c r="EE1" s="195"/>
      <c r="EF1" s="195"/>
      <c r="EG1" s="195"/>
      <c r="EH1" s="195"/>
      <c r="EI1" s="195"/>
      <c r="EJ1" s="195"/>
      <c r="EK1" s="195"/>
      <c r="EL1" s="195"/>
      <c r="EM1" s="195"/>
    </row>
    <row r="2" spans="2:143" ht="22.5" customHeight="1" x14ac:dyDescent="0.1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40" t="s">
        <v>205</v>
      </c>
      <c r="C3" s="641"/>
      <c r="D3" s="641"/>
      <c r="E3" s="641"/>
      <c r="F3" s="641"/>
      <c r="G3" s="641"/>
      <c r="H3" s="641"/>
      <c r="I3" s="641"/>
      <c r="J3" s="641"/>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P3" s="640" t="s">
        <v>206</v>
      </c>
      <c r="AQ3" s="641"/>
      <c r="AR3" s="641"/>
      <c r="AS3" s="641"/>
      <c r="AT3" s="641"/>
      <c r="AU3" s="641"/>
      <c r="AV3" s="641"/>
      <c r="AW3" s="641"/>
      <c r="AX3" s="641"/>
      <c r="AY3" s="641"/>
      <c r="AZ3" s="641"/>
      <c r="BA3" s="641"/>
      <c r="BB3" s="641"/>
      <c r="BC3" s="641"/>
      <c r="BD3" s="641"/>
      <c r="BE3" s="641"/>
      <c r="BF3" s="641"/>
      <c r="BG3" s="641"/>
      <c r="BH3" s="641"/>
      <c r="BI3" s="641"/>
      <c r="BJ3" s="641"/>
      <c r="BK3" s="641"/>
      <c r="BL3" s="641"/>
      <c r="BM3" s="641"/>
      <c r="BN3" s="641"/>
      <c r="BO3" s="641"/>
      <c r="BP3" s="641"/>
      <c r="BQ3" s="641"/>
      <c r="BR3" s="641"/>
      <c r="BS3" s="641"/>
      <c r="BT3" s="641"/>
      <c r="BU3" s="641"/>
      <c r="BV3" s="641"/>
      <c r="BW3" s="641"/>
      <c r="BX3" s="641"/>
      <c r="BY3" s="641"/>
      <c r="BZ3" s="641"/>
      <c r="CA3" s="641"/>
      <c r="CB3" s="642"/>
      <c r="CD3" s="640" t="s">
        <v>207</v>
      </c>
      <c r="CE3" s="641"/>
      <c r="CF3" s="641"/>
      <c r="CG3" s="641"/>
      <c r="CH3" s="641"/>
      <c r="CI3" s="641"/>
      <c r="CJ3" s="641"/>
      <c r="CK3" s="641"/>
      <c r="CL3" s="641"/>
      <c r="CM3" s="641"/>
      <c r="CN3" s="641"/>
      <c r="CO3" s="641"/>
      <c r="CP3" s="641"/>
      <c r="CQ3" s="641"/>
      <c r="CR3" s="641"/>
      <c r="CS3" s="641"/>
      <c r="CT3" s="641"/>
      <c r="CU3" s="641"/>
      <c r="CV3" s="641"/>
      <c r="CW3" s="641"/>
      <c r="CX3" s="641"/>
      <c r="CY3" s="641"/>
      <c r="CZ3" s="641"/>
      <c r="DA3" s="641"/>
      <c r="DB3" s="641"/>
      <c r="DC3" s="641"/>
      <c r="DD3" s="641"/>
      <c r="DE3" s="641"/>
      <c r="DF3" s="641"/>
      <c r="DG3" s="641"/>
      <c r="DH3" s="641"/>
      <c r="DI3" s="641"/>
      <c r="DJ3" s="641"/>
      <c r="DK3" s="641"/>
      <c r="DL3" s="641"/>
      <c r="DM3" s="641"/>
      <c r="DN3" s="641"/>
      <c r="DO3" s="641"/>
      <c r="DP3" s="641"/>
      <c r="DQ3" s="641"/>
      <c r="DR3" s="641"/>
      <c r="DS3" s="641"/>
      <c r="DT3" s="641"/>
      <c r="DU3" s="641"/>
      <c r="DV3" s="641"/>
      <c r="DW3" s="641"/>
      <c r="DX3" s="641"/>
      <c r="DY3" s="641"/>
      <c r="DZ3" s="641"/>
      <c r="EA3" s="641"/>
      <c r="EB3" s="641"/>
      <c r="EC3" s="642"/>
    </row>
    <row r="4" spans="2:143" ht="11.25" customHeight="1" x14ac:dyDescent="0.15">
      <c r="B4" s="640" t="s">
        <v>1</v>
      </c>
      <c r="C4" s="641"/>
      <c r="D4" s="641"/>
      <c r="E4" s="641"/>
      <c r="F4" s="641"/>
      <c r="G4" s="641"/>
      <c r="H4" s="641"/>
      <c r="I4" s="641"/>
      <c r="J4" s="641"/>
      <c r="K4" s="641"/>
      <c r="L4" s="641"/>
      <c r="M4" s="641"/>
      <c r="N4" s="641"/>
      <c r="O4" s="641"/>
      <c r="P4" s="641"/>
      <c r="Q4" s="642"/>
      <c r="R4" s="640" t="s">
        <v>208</v>
      </c>
      <c r="S4" s="641"/>
      <c r="T4" s="641"/>
      <c r="U4" s="641"/>
      <c r="V4" s="641"/>
      <c r="W4" s="641"/>
      <c r="X4" s="641"/>
      <c r="Y4" s="642"/>
      <c r="Z4" s="640" t="s">
        <v>209</v>
      </c>
      <c r="AA4" s="641"/>
      <c r="AB4" s="641"/>
      <c r="AC4" s="642"/>
      <c r="AD4" s="640" t="s">
        <v>210</v>
      </c>
      <c r="AE4" s="641"/>
      <c r="AF4" s="641"/>
      <c r="AG4" s="641"/>
      <c r="AH4" s="641"/>
      <c r="AI4" s="641"/>
      <c r="AJ4" s="641"/>
      <c r="AK4" s="642"/>
      <c r="AL4" s="640" t="s">
        <v>209</v>
      </c>
      <c r="AM4" s="641"/>
      <c r="AN4" s="641"/>
      <c r="AO4" s="642"/>
      <c r="AP4" s="643" t="s">
        <v>211</v>
      </c>
      <c r="AQ4" s="643"/>
      <c r="AR4" s="643"/>
      <c r="AS4" s="643"/>
      <c r="AT4" s="643"/>
      <c r="AU4" s="643"/>
      <c r="AV4" s="643"/>
      <c r="AW4" s="643"/>
      <c r="AX4" s="643"/>
      <c r="AY4" s="643"/>
      <c r="AZ4" s="643"/>
      <c r="BA4" s="643"/>
      <c r="BB4" s="643"/>
      <c r="BC4" s="643"/>
      <c r="BD4" s="643"/>
      <c r="BE4" s="643"/>
      <c r="BF4" s="643"/>
      <c r="BG4" s="643" t="s">
        <v>212</v>
      </c>
      <c r="BH4" s="643"/>
      <c r="BI4" s="643"/>
      <c r="BJ4" s="643"/>
      <c r="BK4" s="643"/>
      <c r="BL4" s="643"/>
      <c r="BM4" s="643"/>
      <c r="BN4" s="643"/>
      <c r="BO4" s="643" t="s">
        <v>209</v>
      </c>
      <c r="BP4" s="643"/>
      <c r="BQ4" s="643"/>
      <c r="BR4" s="643"/>
      <c r="BS4" s="643" t="s">
        <v>213</v>
      </c>
      <c r="BT4" s="643"/>
      <c r="BU4" s="643"/>
      <c r="BV4" s="643"/>
      <c r="BW4" s="643"/>
      <c r="BX4" s="643"/>
      <c r="BY4" s="643"/>
      <c r="BZ4" s="643"/>
      <c r="CA4" s="643"/>
      <c r="CB4" s="643"/>
      <c r="CD4" s="640" t="s">
        <v>214</v>
      </c>
      <c r="CE4" s="641"/>
      <c r="CF4" s="641"/>
      <c r="CG4" s="641"/>
      <c r="CH4" s="641"/>
      <c r="CI4" s="641"/>
      <c r="CJ4" s="641"/>
      <c r="CK4" s="641"/>
      <c r="CL4" s="641"/>
      <c r="CM4" s="641"/>
      <c r="CN4" s="641"/>
      <c r="CO4" s="641"/>
      <c r="CP4" s="641"/>
      <c r="CQ4" s="641"/>
      <c r="CR4" s="641"/>
      <c r="CS4" s="641"/>
      <c r="CT4" s="641"/>
      <c r="CU4" s="641"/>
      <c r="CV4" s="641"/>
      <c r="CW4" s="641"/>
      <c r="CX4" s="641"/>
      <c r="CY4" s="641"/>
      <c r="CZ4" s="641"/>
      <c r="DA4" s="641"/>
      <c r="DB4" s="641"/>
      <c r="DC4" s="641"/>
      <c r="DD4" s="641"/>
      <c r="DE4" s="641"/>
      <c r="DF4" s="641"/>
      <c r="DG4" s="641"/>
      <c r="DH4" s="641"/>
      <c r="DI4" s="641"/>
      <c r="DJ4" s="641"/>
      <c r="DK4" s="641"/>
      <c r="DL4" s="641"/>
      <c r="DM4" s="641"/>
      <c r="DN4" s="641"/>
      <c r="DO4" s="641"/>
      <c r="DP4" s="641"/>
      <c r="DQ4" s="641"/>
      <c r="DR4" s="641"/>
      <c r="DS4" s="641"/>
      <c r="DT4" s="641"/>
      <c r="DU4" s="641"/>
      <c r="DV4" s="641"/>
      <c r="DW4" s="641"/>
      <c r="DX4" s="641"/>
      <c r="DY4" s="641"/>
      <c r="DZ4" s="641"/>
      <c r="EA4" s="641"/>
      <c r="EB4" s="641"/>
      <c r="EC4" s="642"/>
    </row>
    <row r="5" spans="2:143" ht="11.25" customHeight="1" x14ac:dyDescent="0.15">
      <c r="B5" s="644" t="s">
        <v>215</v>
      </c>
      <c r="C5" s="645"/>
      <c r="D5" s="645"/>
      <c r="E5" s="645"/>
      <c r="F5" s="645"/>
      <c r="G5" s="645"/>
      <c r="H5" s="645"/>
      <c r="I5" s="645"/>
      <c r="J5" s="645"/>
      <c r="K5" s="645"/>
      <c r="L5" s="645"/>
      <c r="M5" s="645"/>
      <c r="N5" s="645"/>
      <c r="O5" s="645"/>
      <c r="P5" s="645"/>
      <c r="Q5" s="646"/>
      <c r="R5" s="647">
        <v>4460802</v>
      </c>
      <c r="S5" s="648"/>
      <c r="T5" s="648"/>
      <c r="U5" s="648"/>
      <c r="V5" s="648"/>
      <c r="W5" s="648"/>
      <c r="X5" s="648"/>
      <c r="Y5" s="649"/>
      <c r="Z5" s="650">
        <v>18</v>
      </c>
      <c r="AA5" s="650"/>
      <c r="AB5" s="650"/>
      <c r="AC5" s="650"/>
      <c r="AD5" s="651">
        <v>4460802</v>
      </c>
      <c r="AE5" s="651"/>
      <c r="AF5" s="651"/>
      <c r="AG5" s="651"/>
      <c r="AH5" s="651"/>
      <c r="AI5" s="651"/>
      <c r="AJ5" s="651"/>
      <c r="AK5" s="651"/>
      <c r="AL5" s="652">
        <v>37.799999999999997</v>
      </c>
      <c r="AM5" s="653"/>
      <c r="AN5" s="653"/>
      <c r="AO5" s="654"/>
      <c r="AP5" s="644" t="s">
        <v>216</v>
      </c>
      <c r="AQ5" s="645"/>
      <c r="AR5" s="645"/>
      <c r="AS5" s="645"/>
      <c r="AT5" s="645"/>
      <c r="AU5" s="645"/>
      <c r="AV5" s="645"/>
      <c r="AW5" s="645"/>
      <c r="AX5" s="645"/>
      <c r="AY5" s="645"/>
      <c r="AZ5" s="645"/>
      <c r="BA5" s="645"/>
      <c r="BB5" s="645"/>
      <c r="BC5" s="645"/>
      <c r="BD5" s="645"/>
      <c r="BE5" s="645"/>
      <c r="BF5" s="646"/>
      <c r="BG5" s="658">
        <v>4294011</v>
      </c>
      <c r="BH5" s="659"/>
      <c r="BI5" s="659"/>
      <c r="BJ5" s="659"/>
      <c r="BK5" s="659"/>
      <c r="BL5" s="659"/>
      <c r="BM5" s="659"/>
      <c r="BN5" s="660"/>
      <c r="BO5" s="661">
        <v>96.3</v>
      </c>
      <c r="BP5" s="661"/>
      <c r="BQ5" s="661"/>
      <c r="BR5" s="661"/>
      <c r="BS5" s="662">
        <v>29783</v>
      </c>
      <c r="BT5" s="662"/>
      <c r="BU5" s="662"/>
      <c r="BV5" s="662"/>
      <c r="BW5" s="662"/>
      <c r="BX5" s="662"/>
      <c r="BY5" s="662"/>
      <c r="BZ5" s="662"/>
      <c r="CA5" s="662"/>
      <c r="CB5" s="666"/>
      <c r="CD5" s="640" t="s">
        <v>211</v>
      </c>
      <c r="CE5" s="641"/>
      <c r="CF5" s="641"/>
      <c r="CG5" s="641"/>
      <c r="CH5" s="641"/>
      <c r="CI5" s="641"/>
      <c r="CJ5" s="641"/>
      <c r="CK5" s="641"/>
      <c r="CL5" s="641"/>
      <c r="CM5" s="641"/>
      <c r="CN5" s="641"/>
      <c r="CO5" s="641"/>
      <c r="CP5" s="641"/>
      <c r="CQ5" s="642"/>
      <c r="CR5" s="640" t="s">
        <v>217</v>
      </c>
      <c r="CS5" s="641"/>
      <c r="CT5" s="641"/>
      <c r="CU5" s="641"/>
      <c r="CV5" s="641"/>
      <c r="CW5" s="641"/>
      <c r="CX5" s="641"/>
      <c r="CY5" s="642"/>
      <c r="CZ5" s="640" t="s">
        <v>209</v>
      </c>
      <c r="DA5" s="641"/>
      <c r="DB5" s="641"/>
      <c r="DC5" s="642"/>
      <c r="DD5" s="640" t="s">
        <v>218</v>
      </c>
      <c r="DE5" s="641"/>
      <c r="DF5" s="641"/>
      <c r="DG5" s="641"/>
      <c r="DH5" s="641"/>
      <c r="DI5" s="641"/>
      <c r="DJ5" s="641"/>
      <c r="DK5" s="641"/>
      <c r="DL5" s="641"/>
      <c r="DM5" s="641"/>
      <c r="DN5" s="641"/>
      <c r="DO5" s="641"/>
      <c r="DP5" s="642"/>
      <c r="DQ5" s="640" t="s">
        <v>219</v>
      </c>
      <c r="DR5" s="641"/>
      <c r="DS5" s="641"/>
      <c r="DT5" s="641"/>
      <c r="DU5" s="641"/>
      <c r="DV5" s="641"/>
      <c r="DW5" s="641"/>
      <c r="DX5" s="641"/>
      <c r="DY5" s="641"/>
      <c r="DZ5" s="641"/>
      <c r="EA5" s="641"/>
      <c r="EB5" s="641"/>
      <c r="EC5" s="642"/>
    </row>
    <row r="6" spans="2:143" ht="11.25" customHeight="1" x14ac:dyDescent="0.15">
      <c r="B6" s="655" t="s">
        <v>220</v>
      </c>
      <c r="C6" s="656"/>
      <c r="D6" s="656"/>
      <c r="E6" s="656"/>
      <c r="F6" s="656"/>
      <c r="G6" s="656"/>
      <c r="H6" s="656"/>
      <c r="I6" s="656"/>
      <c r="J6" s="656"/>
      <c r="K6" s="656"/>
      <c r="L6" s="656"/>
      <c r="M6" s="656"/>
      <c r="N6" s="656"/>
      <c r="O6" s="656"/>
      <c r="P6" s="656"/>
      <c r="Q6" s="657"/>
      <c r="R6" s="658">
        <v>257511</v>
      </c>
      <c r="S6" s="659"/>
      <c r="T6" s="659"/>
      <c r="U6" s="659"/>
      <c r="V6" s="659"/>
      <c r="W6" s="659"/>
      <c r="X6" s="659"/>
      <c r="Y6" s="660"/>
      <c r="Z6" s="661">
        <v>1</v>
      </c>
      <c r="AA6" s="661"/>
      <c r="AB6" s="661"/>
      <c r="AC6" s="661"/>
      <c r="AD6" s="662">
        <v>257511</v>
      </c>
      <c r="AE6" s="662"/>
      <c r="AF6" s="662"/>
      <c r="AG6" s="662"/>
      <c r="AH6" s="662"/>
      <c r="AI6" s="662"/>
      <c r="AJ6" s="662"/>
      <c r="AK6" s="662"/>
      <c r="AL6" s="663">
        <v>2.2000000000000002</v>
      </c>
      <c r="AM6" s="664"/>
      <c r="AN6" s="664"/>
      <c r="AO6" s="665"/>
      <c r="AP6" s="655" t="s">
        <v>221</v>
      </c>
      <c r="AQ6" s="656"/>
      <c r="AR6" s="656"/>
      <c r="AS6" s="656"/>
      <c r="AT6" s="656"/>
      <c r="AU6" s="656"/>
      <c r="AV6" s="656"/>
      <c r="AW6" s="656"/>
      <c r="AX6" s="656"/>
      <c r="AY6" s="656"/>
      <c r="AZ6" s="656"/>
      <c r="BA6" s="656"/>
      <c r="BB6" s="656"/>
      <c r="BC6" s="656"/>
      <c r="BD6" s="656"/>
      <c r="BE6" s="656"/>
      <c r="BF6" s="657"/>
      <c r="BG6" s="658">
        <v>4294011</v>
      </c>
      <c r="BH6" s="659"/>
      <c r="BI6" s="659"/>
      <c r="BJ6" s="659"/>
      <c r="BK6" s="659"/>
      <c r="BL6" s="659"/>
      <c r="BM6" s="659"/>
      <c r="BN6" s="660"/>
      <c r="BO6" s="661">
        <v>96.3</v>
      </c>
      <c r="BP6" s="661"/>
      <c r="BQ6" s="661"/>
      <c r="BR6" s="661"/>
      <c r="BS6" s="662">
        <v>29783</v>
      </c>
      <c r="BT6" s="662"/>
      <c r="BU6" s="662"/>
      <c r="BV6" s="662"/>
      <c r="BW6" s="662"/>
      <c r="BX6" s="662"/>
      <c r="BY6" s="662"/>
      <c r="BZ6" s="662"/>
      <c r="CA6" s="662"/>
      <c r="CB6" s="666"/>
      <c r="CD6" s="644" t="s">
        <v>222</v>
      </c>
      <c r="CE6" s="645"/>
      <c r="CF6" s="645"/>
      <c r="CG6" s="645"/>
      <c r="CH6" s="645"/>
      <c r="CI6" s="645"/>
      <c r="CJ6" s="645"/>
      <c r="CK6" s="645"/>
      <c r="CL6" s="645"/>
      <c r="CM6" s="645"/>
      <c r="CN6" s="645"/>
      <c r="CO6" s="645"/>
      <c r="CP6" s="645"/>
      <c r="CQ6" s="646"/>
      <c r="CR6" s="658">
        <v>166424</v>
      </c>
      <c r="CS6" s="659"/>
      <c r="CT6" s="659"/>
      <c r="CU6" s="659"/>
      <c r="CV6" s="659"/>
      <c r="CW6" s="659"/>
      <c r="CX6" s="659"/>
      <c r="CY6" s="660"/>
      <c r="CZ6" s="652">
        <v>0.7</v>
      </c>
      <c r="DA6" s="653"/>
      <c r="DB6" s="653"/>
      <c r="DC6" s="669"/>
      <c r="DD6" s="667" t="s">
        <v>122</v>
      </c>
      <c r="DE6" s="659"/>
      <c r="DF6" s="659"/>
      <c r="DG6" s="659"/>
      <c r="DH6" s="659"/>
      <c r="DI6" s="659"/>
      <c r="DJ6" s="659"/>
      <c r="DK6" s="659"/>
      <c r="DL6" s="659"/>
      <c r="DM6" s="659"/>
      <c r="DN6" s="659"/>
      <c r="DO6" s="659"/>
      <c r="DP6" s="660"/>
      <c r="DQ6" s="667">
        <v>166423</v>
      </c>
      <c r="DR6" s="659"/>
      <c r="DS6" s="659"/>
      <c r="DT6" s="659"/>
      <c r="DU6" s="659"/>
      <c r="DV6" s="659"/>
      <c r="DW6" s="659"/>
      <c r="DX6" s="659"/>
      <c r="DY6" s="659"/>
      <c r="DZ6" s="659"/>
      <c r="EA6" s="659"/>
      <c r="EB6" s="659"/>
      <c r="EC6" s="668"/>
    </row>
    <row r="7" spans="2:143" ht="11.25" customHeight="1" x14ac:dyDescent="0.15">
      <c r="B7" s="655" t="s">
        <v>223</v>
      </c>
      <c r="C7" s="656"/>
      <c r="D7" s="656"/>
      <c r="E7" s="656"/>
      <c r="F7" s="656"/>
      <c r="G7" s="656"/>
      <c r="H7" s="656"/>
      <c r="I7" s="656"/>
      <c r="J7" s="656"/>
      <c r="K7" s="656"/>
      <c r="L7" s="656"/>
      <c r="M7" s="656"/>
      <c r="N7" s="656"/>
      <c r="O7" s="656"/>
      <c r="P7" s="656"/>
      <c r="Q7" s="657"/>
      <c r="R7" s="658">
        <v>1531</v>
      </c>
      <c r="S7" s="659"/>
      <c r="T7" s="659"/>
      <c r="U7" s="659"/>
      <c r="V7" s="659"/>
      <c r="W7" s="659"/>
      <c r="X7" s="659"/>
      <c r="Y7" s="660"/>
      <c r="Z7" s="661">
        <v>0</v>
      </c>
      <c r="AA7" s="661"/>
      <c r="AB7" s="661"/>
      <c r="AC7" s="661"/>
      <c r="AD7" s="662">
        <v>1531</v>
      </c>
      <c r="AE7" s="662"/>
      <c r="AF7" s="662"/>
      <c r="AG7" s="662"/>
      <c r="AH7" s="662"/>
      <c r="AI7" s="662"/>
      <c r="AJ7" s="662"/>
      <c r="AK7" s="662"/>
      <c r="AL7" s="663">
        <v>0</v>
      </c>
      <c r="AM7" s="664"/>
      <c r="AN7" s="664"/>
      <c r="AO7" s="665"/>
      <c r="AP7" s="655" t="s">
        <v>224</v>
      </c>
      <c r="AQ7" s="656"/>
      <c r="AR7" s="656"/>
      <c r="AS7" s="656"/>
      <c r="AT7" s="656"/>
      <c r="AU7" s="656"/>
      <c r="AV7" s="656"/>
      <c r="AW7" s="656"/>
      <c r="AX7" s="656"/>
      <c r="AY7" s="656"/>
      <c r="AZ7" s="656"/>
      <c r="BA7" s="656"/>
      <c r="BB7" s="656"/>
      <c r="BC7" s="656"/>
      <c r="BD7" s="656"/>
      <c r="BE7" s="656"/>
      <c r="BF7" s="657"/>
      <c r="BG7" s="658">
        <v>1501643</v>
      </c>
      <c r="BH7" s="659"/>
      <c r="BI7" s="659"/>
      <c r="BJ7" s="659"/>
      <c r="BK7" s="659"/>
      <c r="BL7" s="659"/>
      <c r="BM7" s="659"/>
      <c r="BN7" s="660"/>
      <c r="BO7" s="661">
        <v>33.700000000000003</v>
      </c>
      <c r="BP7" s="661"/>
      <c r="BQ7" s="661"/>
      <c r="BR7" s="661"/>
      <c r="BS7" s="662">
        <v>29783</v>
      </c>
      <c r="BT7" s="662"/>
      <c r="BU7" s="662"/>
      <c r="BV7" s="662"/>
      <c r="BW7" s="662"/>
      <c r="BX7" s="662"/>
      <c r="BY7" s="662"/>
      <c r="BZ7" s="662"/>
      <c r="CA7" s="662"/>
      <c r="CB7" s="666"/>
      <c r="CD7" s="655" t="s">
        <v>225</v>
      </c>
      <c r="CE7" s="656"/>
      <c r="CF7" s="656"/>
      <c r="CG7" s="656"/>
      <c r="CH7" s="656"/>
      <c r="CI7" s="656"/>
      <c r="CJ7" s="656"/>
      <c r="CK7" s="656"/>
      <c r="CL7" s="656"/>
      <c r="CM7" s="656"/>
      <c r="CN7" s="656"/>
      <c r="CO7" s="656"/>
      <c r="CP7" s="656"/>
      <c r="CQ7" s="657"/>
      <c r="CR7" s="658">
        <v>4004566</v>
      </c>
      <c r="CS7" s="659"/>
      <c r="CT7" s="659"/>
      <c r="CU7" s="659"/>
      <c r="CV7" s="659"/>
      <c r="CW7" s="659"/>
      <c r="CX7" s="659"/>
      <c r="CY7" s="660"/>
      <c r="CZ7" s="661">
        <v>16.899999999999999</v>
      </c>
      <c r="DA7" s="661"/>
      <c r="DB7" s="661"/>
      <c r="DC7" s="661"/>
      <c r="DD7" s="667">
        <v>303525</v>
      </c>
      <c r="DE7" s="659"/>
      <c r="DF7" s="659"/>
      <c r="DG7" s="659"/>
      <c r="DH7" s="659"/>
      <c r="DI7" s="659"/>
      <c r="DJ7" s="659"/>
      <c r="DK7" s="659"/>
      <c r="DL7" s="659"/>
      <c r="DM7" s="659"/>
      <c r="DN7" s="659"/>
      <c r="DO7" s="659"/>
      <c r="DP7" s="660"/>
      <c r="DQ7" s="667">
        <v>2396599</v>
      </c>
      <c r="DR7" s="659"/>
      <c r="DS7" s="659"/>
      <c r="DT7" s="659"/>
      <c r="DU7" s="659"/>
      <c r="DV7" s="659"/>
      <c r="DW7" s="659"/>
      <c r="DX7" s="659"/>
      <c r="DY7" s="659"/>
      <c r="DZ7" s="659"/>
      <c r="EA7" s="659"/>
      <c r="EB7" s="659"/>
      <c r="EC7" s="668"/>
    </row>
    <row r="8" spans="2:143" ht="11.25" customHeight="1" x14ac:dyDescent="0.15">
      <c r="B8" s="655" t="s">
        <v>226</v>
      </c>
      <c r="C8" s="656"/>
      <c r="D8" s="656"/>
      <c r="E8" s="656"/>
      <c r="F8" s="656"/>
      <c r="G8" s="656"/>
      <c r="H8" s="656"/>
      <c r="I8" s="656"/>
      <c r="J8" s="656"/>
      <c r="K8" s="656"/>
      <c r="L8" s="656"/>
      <c r="M8" s="656"/>
      <c r="N8" s="656"/>
      <c r="O8" s="656"/>
      <c r="P8" s="656"/>
      <c r="Q8" s="657"/>
      <c r="R8" s="658">
        <v>23152</v>
      </c>
      <c r="S8" s="659"/>
      <c r="T8" s="659"/>
      <c r="U8" s="659"/>
      <c r="V8" s="659"/>
      <c r="W8" s="659"/>
      <c r="X8" s="659"/>
      <c r="Y8" s="660"/>
      <c r="Z8" s="661">
        <v>0.1</v>
      </c>
      <c r="AA8" s="661"/>
      <c r="AB8" s="661"/>
      <c r="AC8" s="661"/>
      <c r="AD8" s="662">
        <v>23152</v>
      </c>
      <c r="AE8" s="662"/>
      <c r="AF8" s="662"/>
      <c r="AG8" s="662"/>
      <c r="AH8" s="662"/>
      <c r="AI8" s="662"/>
      <c r="AJ8" s="662"/>
      <c r="AK8" s="662"/>
      <c r="AL8" s="663">
        <v>0.2</v>
      </c>
      <c r="AM8" s="664"/>
      <c r="AN8" s="664"/>
      <c r="AO8" s="665"/>
      <c r="AP8" s="655" t="s">
        <v>227</v>
      </c>
      <c r="AQ8" s="656"/>
      <c r="AR8" s="656"/>
      <c r="AS8" s="656"/>
      <c r="AT8" s="656"/>
      <c r="AU8" s="656"/>
      <c r="AV8" s="656"/>
      <c r="AW8" s="656"/>
      <c r="AX8" s="656"/>
      <c r="AY8" s="656"/>
      <c r="AZ8" s="656"/>
      <c r="BA8" s="656"/>
      <c r="BB8" s="656"/>
      <c r="BC8" s="656"/>
      <c r="BD8" s="656"/>
      <c r="BE8" s="656"/>
      <c r="BF8" s="657"/>
      <c r="BG8" s="658">
        <v>52518</v>
      </c>
      <c r="BH8" s="659"/>
      <c r="BI8" s="659"/>
      <c r="BJ8" s="659"/>
      <c r="BK8" s="659"/>
      <c r="BL8" s="659"/>
      <c r="BM8" s="659"/>
      <c r="BN8" s="660"/>
      <c r="BO8" s="661">
        <v>1.2</v>
      </c>
      <c r="BP8" s="661"/>
      <c r="BQ8" s="661"/>
      <c r="BR8" s="661"/>
      <c r="BS8" s="662" t="s">
        <v>122</v>
      </c>
      <c r="BT8" s="662"/>
      <c r="BU8" s="662"/>
      <c r="BV8" s="662"/>
      <c r="BW8" s="662"/>
      <c r="BX8" s="662"/>
      <c r="BY8" s="662"/>
      <c r="BZ8" s="662"/>
      <c r="CA8" s="662"/>
      <c r="CB8" s="666"/>
      <c r="CD8" s="655" t="s">
        <v>228</v>
      </c>
      <c r="CE8" s="656"/>
      <c r="CF8" s="656"/>
      <c r="CG8" s="656"/>
      <c r="CH8" s="656"/>
      <c r="CI8" s="656"/>
      <c r="CJ8" s="656"/>
      <c r="CK8" s="656"/>
      <c r="CL8" s="656"/>
      <c r="CM8" s="656"/>
      <c r="CN8" s="656"/>
      <c r="CO8" s="656"/>
      <c r="CP8" s="656"/>
      <c r="CQ8" s="657"/>
      <c r="CR8" s="658">
        <v>7061247</v>
      </c>
      <c r="CS8" s="659"/>
      <c r="CT8" s="659"/>
      <c r="CU8" s="659"/>
      <c r="CV8" s="659"/>
      <c r="CW8" s="659"/>
      <c r="CX8" s="659"/>
      <c r="CY8" s="660"/>
      <c r="CZ8" s="661">
        <v>29.8</v>
      </c>
      <c r="DA8" s="661"/>
      <c r="DB8" s="661"/>
      <c r="DC8" s="661"/>
      <c r="DD8" s="667">
        <v>8035</v>
      </c>
      <c r="DE8" s="659"/>
      <c r="DF8" s="659"/>
      <c r="DG8" s="659"/>
      <c r="DH8" s="659"/>
      <c r="DI8" s="659"/>
      <c r="DJ8" s="659"/>
      <c r="DK8" s="659"/>
      <c r="DL8" s="659"/>
      <c r="DM8" s="659"/>
      <c r="DN8" s="659"/>
      <c r="DO8" s="659"/>
      <c r="DP8" s="660"/>
      <c r="DQ8" s="667">
        <v>3394083</v>
      </c>
      <c r="DR8" s="659"/>
      <c r="DS8" s="659"/>
      <c r="DT8" s="659"/>
      <c r="DU8" s="659"/>
      <c r="DV8" s="659"/>
      <c r="DW8" s="659"/>
      <c r="DX8" s="659"/>
      <c r="DY8" s="659"/>
      <c r="DZ8" s="659"/>
      <c r="EA8" s="659"/>
      <c r="EB8" s="659"/>
      <c r="EC8" s="668"/>
    </row>
    <row r="9" spans="2:143" ht="11.25" customHeight="1" x14ac:dyDescent="0.15">
      <c r="B9" s="655" t="s">
        <v>229</v>
      </c>
      <c r="C9" s="656"/>
      <c r="D9" s="656"/>
      <c r="E9" s="656"/>
      <c r="F9" s="656"/>
      <c r="G9" s="656"/>
      <c r="H9" s="656"/>
      <c r="I9" s="656"/>
      <c r="J9" s="656"/>
      <c r="K9" s="656"/>
      <c r="L9" s="656"/>
      <c r="M9" s="656"/>
      <c r="N9" s="656"/>
      <c r="O9" s="656"/>
      <c r="P9" s="656"/>
      <c r="Q9" s="657"/>
      <c r="R9" s="658">
        <v>27255</v>
      </c>
      <c r="S9" s="659"/>
      <c r="T9" s="659"/>
      <c r="U9" s="659"/>
      <c r="V9" s="659"/>
      <c r="W9" s="659"/>
      <c r="X9" s="659"/>
      <c r="Y9" s="660"/>
      <c r="Z9" s="661">
        <v>0.1</v>
      </c>
      <c r="AA9" s="661"/>
      <c r="AB9" s="661"/>
      <c r="AC9" s="661"/>
      <c r="AD9" s="662">
        <v>27255</v>
      </c>
      <c r="AE9" s="662"/>
      <c r="AF9" s="662"/>
      <c r="AG9" s="662"/>
      <c r="AH9" s="662"/>
      <c r="AI9" s="662"/>
      <c r="AJ9" s="662"/>
      <c r="AK9" s="662"/>
      <c r="AL9" s="663">
        <v>0.2</v>
      </c>
      <c r="AM9" s="664"/>
      <c r="AN9" s="664"/>
      <c r="AO9" s="665"/>
      <c r="AP9" s="655" t="s">
        <v>230</v>
      </c>
      <c r="AQ9" s="656"/>
      <c r="AR9" s="656"/>
      <c r="AS9" s="656"/>
      <c r="AT9" s="656"/>
      <c r="AU9" s="656"/>
      <c r="AV9" s="656"/>
      <c r="AW9" s="656"/>
      <c r="AX9" s="656"/>
      <c r="AY9" s="656"/>
      <c r="AZ9" s="656"/>
      <c r="BA9" s="656"/>
      <c r="BB9" s="656"/>
      <c r="BC9" s="656"/>
      <c r="BD9" s="656"/>
      <c r="BE9" s="656"/>
      <c r="BF9" s="657"/>
      <c r="BG9" s="658">
        <v>1233874</v>
      </c>
      <c r="BH9" s="659"/>
      <c r="BI9" s="659"/>
      <c r="BJ9" s="659"/>
      <c r="BK9" s="659"/>
      <c r="BL9" s="659"/>
      <c r="BM9" s="659"/>
      <c r="BN9" s="660"/>
      <c r="BO9" s="661">
        <v>27.7</v>
      </c>
      <c r="BP9" s="661"/>
      <c r="BQ9" s="661"/>
      <c r="BR9" s="661"/>
      <c r="BS9" s="662" t="s">
        <v>122</v>
      </c>
      <c r="BT9" s="662"/>
      <c r="BU9" s="662"/>
      <c r="BV9" s="662"/>
      <c r="BW9" s="662"/>
      <c r="BX9" s="662"/>
      <c r="BY9" s="662"/>
      <c r="BZ9" s="662"/>
      <c r="CA9" s="662"/>
      <c r="CB9" s="666"/>
      <c r="CD9" s="655" t="s">
        <v>231</v>
      </c>
      <c r="CE9" s="656"/>
      <c r="CF9" s="656"/>
      <c r="CG9" s="656"/>
      <c r="CH9" s="656"/>
      <c r="CI9" s="656"/>
      <c r="CJ9" s="656"/>
      <c r="CK9" s="656"/>
      <c r="CL9" s="656"/>
      <c r="CM9" s="656"/>
      <c r="CN9" s="656"/>
      <c r="CO9" s="656"/>
      <c r="CP9" s="656"/>
      <c r="CQ9" s="657"/>
      <c r="CR9" s="658">
        <v>1626631</v>
      </c>
      <c r="CS9" s="659"/>
      <c r="CT9" s="659"/>
      <c r="CU9" s="659"/>
      <c r="CV9" s="659"/>
      <c r="CW9" s="659"/>
      <c r="CX9" s="659"/>
      <c r="CY9" s="660"/>
      <c r="CZ9" s="661">
        <v>6.9</v>
      </c>
      <c r="DA9" s="661"/>
      <c r="DB9" s="661"/>
      <c r="DC9" s="661"/>
      <c r="DD9" s="667">
        <v>250401</v>
      </c>
      <c r="DE9" s="659"/>
      <c r="DF9" s="659"/>
      <c r="DG9" s="659"/>
      <c r="DH9" s="659"/>
      <c r="DI9" s="659"/>
      <c r="DJ9" s="659"/>
      <c r="DK9" s="659"/>
      <c r="DL9" s="659"/>
      <c r="DM9" s="659"/>
      <c r="DN9" s="659"/>
      <c r="DO9" s="659"/>
      <c r="DP9" s="660"/>
      <c r="DQ9" s="667">
        <v>1214493</v>
      </c>
      <c r="DR9" s="659"/>
      <c r="DS9" s="659"/>
      <c r="DT9" s="659"/>
      <c r="DU9" s="659"/>
      <c r="DV9" s="659"/>
      <c r="DW9" s="659"/>
      <c r="DX9" s="659"/>
      <c r="DY9" s="659"/>
      <c r="DZ9" s="659"/>
      <c r="EA9" s="659"/>
      <c r="EB9" s="659"/>
      <c r="EC9" s="668"/>
    </row>
    <row r="10" spans="2:143" ht="11.25" customHeight="1" x14ac:dyDescent="0.15">
      <c r="B10" s="655" t="s">
        <v>232</v>
      </c>
      <c r="C10" s="656"/>
      <c r="D10" s="656"/>
      <c r="E10" s="656"/>
      <c r="F10" s="656"/>
      <c r="G10" s="656"/>
      <c r="H10" s="656"/>
      <c r="I10" s="656"/>
      <c r="J10" s="656"/>
      <c r="K10" s="656"/>
      <c r="L10" s="656"/>
      <c r="M10" s="656"/>
      <c r="N10" s="656"/>
      <c r="O10" s="656"/>
      <c r="P10" s="656"/>
      <c r="Q10" s="657"/>
      <c r="R10" s="658" t="s">
        <v>122</v>
      </c>
      <c r="S10" s="659"/>
      <c r="T10" s="659"/>
      <c r="U10" s="659"/>
      <c r="V10" s="659"/>
      <c r="W10" s="659"/>
      <c r="X10" s="659"/>
      <c r="Y10" s="660"/>
      <c r="Z10" s="661" t="s">
        <v>122</v>
      </c>
      <c r="AA10" s="661"/>
      <c r="AB10" s="661"/>
      <c r="AC10" s="661"/>
      <c r="AD10" s="662" t="s">
        <v>122</v>
      </c>
      <c r="AE10" s="662"/>
      <c r="AF10" s="662"/>
      <c r="AG10" s="662"/>
      <c r="AH10" s="662"/>
      <c r="AI10" s="662"/>
      <c r="AJ10" s="662"/>
      <c r="AK10" s="662"/>
      <c r="AL10" s="663" t="s">
        <v>122</v>
      </c>
      <c r="AM10" s="664"/>
      <c r="AN10" s="664"/>
      <c r="AO10" s="665"/>
      <c r="AP10" s="655" t="s">
        <v>233</v>
      </c>
      <c r="AQ10" s="656"/>
      <c r="AR10" s="656"/>
      <c r="AS10" s="656"/>
      <c r="AT10" s="656"/>
      <c r="AU10" s="656"/>
      <c r="AV10" s="656"/>
      <c r="AW10" s="656"/>
      <c r="AX10" s="656"/>
      <c r="AY10" s="656"/>
      <c r="AZ10" s="656"/>
      <c r="BA10" s="656"/>
      <c r="BB10" s="656"/>
      <c r="BC10" s="656"/>
      <c r="BD10" s="656"/>
      <c r="BE10" s="656"/>
      <c r="BF10" s="657"/>
      <c r="BG10" s="658">
        <v>110751</v>
      </c>
      <c r="BH10" s="659"/>
      <c r="BI10" s="659"/>
      <c r="BJ10" s="659"/>
      <c r="BK10" s="659"/>
      <c r="BL10" s="659"/>
      <c r="BM10" s="659"/>
      <c r="BN10" s="660"/>
      <c r="BO10" s="661">
        <v>2.5</v>
      </c>
      <c r="BP10" s="661"/>
      <c r="BQ10" s="661"/>
      <c r="BR10" s="661"/>
      <c r="BS10" s="662" t="s">
        <v>122</v>
      </c>
      <c r="BT10" s="662"/>
      <c r="BU10" s="662"/>
      <c r="BV10" s="662"/>
      <c r="BW10" s="662"/>
      <c r="BX10" s="662"/>
      <c r="BY10" s="662"/>
      <c r="BZ10" s="662"/>
      <c r="CA10" s="662"/>
      <c r="CB10" s="666"/>
      <c r="CD10" s="655" t="s">
        <v>234</v>
      </c>
      <c r="CE10" s="656"/>
      <c r="CF10" s="656"/>
      <c r="CG10" s="656"/>
      <c r="CH10" s="656"/>
      <c r="CI10" s="656"/>
      <c r="CJ10" s="656"/>
      <c r="CK10" s="656"/>
      <c r="CL10" s="656"/>
      <c r="CM10" s="656"/>
      <c r="CN10" s="656"/>
      <c r="CO10" s="656"/>
      <c r="CP10" s="656"/>
      <c r="CQ10" s="657"/>
      <c r="CR10" s="658">
        <v>7436</v>
      </c>
      <c r="CS10" s="659"/>
      <c r="CT10" s="659"/>
      <c r="CU10" s="659"/>
      <c r="CV10" s="659"/>
      <c r="CW10" s="659"/>
      <c r="CX10" s="659"/>
      <c r="CY10" s="660"/>
      <c r="CZ10" s="661">
        <v>0</v>
      </c>
      <c r="DA10" s="661"/>
      <c r="DB10" s="661"/>
      <c r="DC10" s="661"/>
      <c r="DD10" s="667" t="s">
        <v>122</v>
      </c>
      <c r="DE10" s="659"/>
      <c r="DF10" s="659"/>
      <c r="DG10" s="659"/>
      <c r="DH10" s="659"/>
      <c r="DI10" s="659"/>
      <c r="DJ10" s="659"/>
      <c r="DK10" s="659"/>
      <c r="DL10" s="659"/>
      <c r="DM10" s="659"/>
      <c r="DN10" s="659"/>
      <c r="DO10" s="659"/>
      <c r="DP10" s="660"/>
      <c r="DQ10" s="667">
        <v>7436</v>
      </c>
      <c r="DR10" s="659"/>
      <c r="DS10" s="659"/>
      <c r="DT10" s="659"/>
      <c r="DU10" s="659"/>
      <c r="DV10" s="659"/>
      <c r="DW10" s="659"/>
      <c r="DX10" s="659"/>
      <c r="DY10" s="659"/>
      <c r="DZ10" s="659"/>
      <c r="EA10" s="659"/>
      <c r="EB10" s="659"/>
      <c r="EC10" s="668"/>
    </row>
    <row r="11" spans="2:143" ht="11.25" customHeight="1" x14ac:dyDescent="0.15">
      <c r="B11" s="655" t="s">
        <v>235</v>
      </c>
      <c r="C11" s="656"/>
      <c r="D11" s="656"/>
      <c r="E11" s="656"/>
      <c r="F11" s="656"/>
      <c r="G11" s="656"/>
      <c r="H11" s="656"/>
      <c r="I11" s="656"/>
      <c r="J11" s="656"/>
      <c r="K11" s="656"/>
      <c r="L11" s="656"/>
      <c r="M11" s="656"/>
      <c r="N11" s="656"/>
      <c r="O11" s="656"/>
      <c r="P11" s="656"/>
      <c r="Q11" s="657"/>
      <c r="R11" s="658">
        <v>892328</v>
      </c>
      <c r="S11" s="659"/>
      <c r="T11" s="659"/>
      <c r="U11" s="659"/>
      <c r="V11" s="659"/>
      <c r="W11" s="659"/>
      <c r="X11" s="659"/>
      <c r="Y11" s="660"/>
      <c r="Z11" s="663">
        <v>3.6</v>
      </c>
      <c r="AA11" s="664"/>
      <c r="AB11" s="664"/>
      <c r="AC11" s="670"/>
      <c r="AD11" s="667">
        <v>892328</v>
      </c>
      <c r="AE11" s="659"/>
      <c r="AF11" s="659"/>
      <c r="AG11" s="659"/>
      <c r="AH11" s="659"/>
      <c r="AI11" s="659"/>
      <c r="AJ11" s="659"/>
      <c r="AK11" s="660"/>
      <c r="AL11" s="663">
        <v>7.6</v>
      </c>
      <c r="AM11" s="664"/>
      <c r="AN11" s="664"/>
      <c r="AO11" s="665"/>
      <c r="AP11" s="655" t="s">
        <v>236</v>
      </c>
      <c r="AQ11" s="656"/>
      <c r="AR11" s="656"/>
      <c r="AS11" s="656"/>
      <c r="AT11" s="656"/>
      <c r="AU11" s="656"/>
      <c r="AV11" s="656"/>
      <c r="AW11" s="656"/>
      <c r="AX11" s="656"/>
      <c r="AY11" s="656"/>
      <c r="AZ11" s="656"/>
      <c r="BA11" s="656"/>
      <c r="BB11" s="656"/>
      <c r="BC11" s="656"/>
      <c r="BD11" s="656"/>
      <c r="BE11" s="656"/>
      <c r="BF11" s="657"/>
      <c r="BG11" s="658">
        <v>104500</v>
      </c>
      <c r="BH11" s="659"/>
      <c r="BI11" s="659"/>
      <c r="BJ11" s="659"/>
      <c r="BK11" s="659"/>
      <c r="BL11" s="659"/>
      <c r="BM11" s="659"/>
      <c r="BN11" s="660"/>
      <c r="BO11" s="661">
        <v>2.2999999999999998</v>
      </c>
      <c r="BP11" s="661"/>
      <c r="BQ11" s="661"/>
      <c r="BR11" s="661"/>
      <c r="BS11" s="662">
        <v>29783</v>
      </c>
      <c r="BT11" s="662"/>
      <c r="BU11" s="662"/>
      <c r="BV11" s="662"/>
      <c r="BW11" s="662"/>
      <c r="BX11" s="662"/>
      <c r="BY11" s="662"/>
      <c r="BZ11" s="662"/>
      <c r="CA11" s="662"/>
      <c r="CB11" s="666"/>
      <c r="CD11" s="655" t="s">
        <v>237</v>
      </c>
      <c r="CE11" s="656"/>
      <c r="CF11" s="656"/>
      <c r="CG11" s="656"/>
      <c r="CH11" s="656"/>
      <c r="CI11" s="656"/>
      <c r="CJ11" s="656"/>
      <c r="CK11" s="656"/>
      <c r="CL11" s="656"/>
      <c r="CM11" s="656"/>
      <c r="CN11" s="656"/>
      <c r="CO11" s="656"/>
      <c r="CP11" s="656"/>
      <c r="CQ11" s="657"/>
      <c r="CR11" s="658">
        <v>1287142</v>
      </c>
      <c r="CS11" s="659"/>
      <c r="CT11" s="659"/>
      <c r="CU11" s="659"/>
      <c r="CV11" s="659"/>
      <c r="CW11" s="659"/>
      <c r="CX11" s="659"/>
      <c r="CY11" s="660"/>
      <c r="CZ11" s="661">
        <v>5.4</v>
      </c>
      <c r="DA11" s="661"/>
      <c r="DB11" s="661"/>
      <c r="DC11" s="661"/>
      <c r="DD11" s="667">
        <v>235587</v>
      </c>
      <c r="DE11" s="659"/>
      <c r="DF11" s="659"/>
      <c r="DG11" s="659"/>
      <c r="DH11" s="659"/>
      <c r="DI11" s="659"/>
      <c r="DJ11" s="659"/>
      <c r="DK11" s="659"/>
      <c r="DL11" s="659"/>
      <c r="DM11" s="659"/>
      <c r="DN11" s="659"/>
      <c r="DO11" s="659"/>
      <c r="DP11" s="660"/>
      <c r="DQ11" s="667">
        <v>522551</v>
      </c>
      <c r="DR11" s="659"/>
      <c r="DS11" s="659"/>
      <c r="DT11" s="659"/>
      <c r="DU11" s="659"/>
      <c r="DV11" s="659"/>
      <c r="DW11" s="659"/>
      <c r="DX11" s="659"/>
      <c r="DY11" s="659"/>
      <c r="DZ11" s="659"/>
      <c r="EA11" s="659"/>
      <c r="EB11" s="659"/>
      <c r="EC11" s="668"/>
    </row>
    <row r="12" spans="2:143" ht="11.25" customHeight="1" x14ac:dyDescent="0.15">
      <c r="B12" s="655" t="s">
        <v>238</v>
      </c>
      <c r="C12" s="656"/>
      <c r="D12" s="656"/>
      <c r="E12" s="656"/>
      <c r="F12" s="656"/>
      <c r="G12" s="656"/>
      <c r="H12" s="656"/>
      <c r="I12" s="656"/>
      <c r="J12" s="656"/>
      <c r="K12" s="656"/>
      <c r="L12" s="656"/>
      <c r="M12" s="656"/>
      <c r="N12" s="656"/>
      <c r="O12" s="656"/>
      <c r="P12" s="656"/>
      <c r="Q12" s="657"/>
      <c r="R12" s="658">
        <v>28643</v>
      </c>
      <c r="S12" s="659"/>
      <c r="T12" s="659"/>
      <c r="U12" s="659"/>
      <c r="V12" s="659"/>
      <c r="W12" s="659"/>
      <c r="X12" s="659"/>
      <c r="Y12" s="660"/>
      <c r="Z12" s="661">
        <v>0.1</v>
      </c>
      <c r="AA12" s="661"/>
      <c r="AB12" s="661"/>
      <c r="AC12" s="661"/>
      <c r="AD12" s="662">
        <v>28643</v>
      </c>
      <c r="AE12" s="662"/>
      <c r="AF12" s="662"/>
      <c r="AG12" s="662"/>
      <c r="AH12" s="662"/>
      <c r="AI12" s="662"/>
      <c r="AJ12" s="662"/>
      <c r="AK12" s="662"/>
      <c r="AL12" s="663">
        <v>0.2</v>
      </c>
      <c r="AM12" s="664"/>
      <c r="AN12" s="664"/>
      <c r="AO12" s="665"/>
      <c r="AP12" s="655" t="s">
        <v>239</v>
      </c>
      <c r="AQ12" s="656"/>
      <c r="AR12" s="656"/>
      <c r="AS12" s="656"/>
      <c r="AT12" s="656"/>
      <c r="AU12" s="656"/>
      <c r="AV12" s="656"/>
      <c r="AW12" s="656"/>
      <c r="AX12" s="656"/>
      <c r="AY12" s="656"/>
      <c r="AZ12" s="656"/>
      <c r="BA12" s="656"/>
      <c r="BB12" s="656"/>
      <c r="BC12" s="656"/>
      <c r="BD12" s="656"/>
      <c r="BE12" s="656"/>
      <c r="BF12" s="657"/>
      <c r="BG12" s="658">
        <v>2409198</v>
      </c>
      <c r="BH12" s="659"/>
      <c r="BI12" s="659"/>
      <c r="BJ12" s="659"/>
      <c r="BK12" s="659"/>
      <c r="BL12" s="659"/>
      <c r="BM12" s="659"/>
      <c r="BN12" s="660"/>
      <c r="BO12" s="661">
        <v>54</v>
      </c>
      <c r="BP12" s="661"/>
      <c r="BQ12" s="661"/>
      <c r="BR12" s="661"/>
      <c r="BS12" s="662" t="s">
        <v>122</v>
      </c>
      <c r="BT12" s="662"/>
      <c r="BU12" s="662"/>
      <c r="BV12" s="662"/>
      <c r="BW12" s="662"/>
      <c r="BX12" s="662"/>
      <c r="BY12" s="662"/>
      <c r="BZ12" s="662"/>
      <c r="CA12" s="662"/>
      <c r="CB12" s="666"/>
      <c r="CD12" s="655" t="s">
        <v>240</v>
      </c>
      <c r="CE12" s="656"/>
      <c r="CF12" s="656"/>
      <c r="CG12" s="656"/>
      <c r="CH12" s="656"/>
      <c r="CI12" s="656"/>
      <c r="CJ12" s="656"/>
      <c r="CK12" s="656"/>
      <c r="CL12" s="656"/>
      <c r="CM12" s="656"/>
      <c r="CN12" s="656"/>
      <c r="CO12" s="656"/>
      <c r="CP12" s="656"/>
      <c r="CQ12" s="657"/>
      <c r="CR12" s="658">
        <v>219126</v>
      </c>
      <c r="CS12" s="659"/>
      <c r="CT12" s="659"/>
      <c r="CU12" s="659"/>
      <c r="CV12" s="659"/>
      <c r="CW12" s="659"/>
      <c r="CX12" s="659"/>
      <c r="CY12" s="660"/>
      <c r="CZ12" s="661">
        <v>0.9</v>
      </c>
      <c r="DA12" s="661"/>
      <c r="DB12" s="661"/>
      <c r="DC12" s="661"/>
      <c r="DD12" s="667">
        <v>7409</v>
      </c>
      <c r="DE12" s="659"/>
      <c r="DF12" s="659"/>
      <c r="DG12" s="659"/>
      <c r="DH12" s="659"/>
      <c r="DI12" s="659"/>
      <c r="DJ12" s="659"/>
      <c r="DK12" s="659"/>
      <c r="DL12" s="659"/>
      <c r="DM12" s="659"/>
      <c r="DN12" s="659"/>
      <c r="DO12" s="659"/>
      <c r="DP12" s="660"/>
      <c r="DQ12" s="667">
        <v>184022</v>
      </c>
      <c r="DR12" s="659"/>
      <c r="DS12" s="659"/>
      <c r="DT12" s="659"/>
      <c r="DU12" s="659"/>
      <c r="DV12" s="659"/>
      <c r="DW12" s="659"/>
      <c r="DX12" s="659"/>
      <c r="DY12" s="659"/>
      <c r="DZ12" s="659"/>
      <c r="EA12" s="659"/>
      <c r="EB12" s="659"/>
      <c r="EC12" s="668"/>
    </row>
    <row r="13" spans="2:143" ht="11.25" customHeight="1" x14ac:dyDescent="0.15">
      <c r="B13" s="655" t="s">
        <v>241</v>
      </c>
      <c r="C13" s="656"/>
      <c r="D13" s="656"/>
      <c r="E13" s="656"/>
      <c r="F13" s="656"/>
      <c r="G13" s="656"/>
      <c r="H13" s="656"/>
      <c r="I13" s="656"/>
      <c r="J13" s="656"/>
      <c r="K13" s="656"/>
      <c r="L13" s="656"/>
      <c r="M13" s="656"/>
      <c r="N13" s="656"/>
      <c r="O13" s="656"/>
      <c r="P13" s="656"/>
      <c r="Q13" s="657"/>
      <c r="R13" s="658" t="s">
        <v>122</v>
      </c>
      <c r="S13" s="659"/>
      <c r="T13" s="659"/>
      <c r="U13" s="659"/>
      <c r="V13" s="659"/>
      <c r="W13" s="659"/>
      <c r="X13" s="659"/>
      <c r="Y13" s="660"/>
      <c r="Z13" s="661" t="s">
        <v>122</v>
      </c>
      <c r="AA13" s="661"/>
      <c r="AB13" s="661"/>
      <c r="AC13" s="661"/>
      <c r="AD13" s="662" t="s">
        <v>122</v>
      </c>
      <c r="AE13" s="662"/>
      <c r="AF13" s="662"/>
      <c r="AG13" s="662"/>
      <c r="AH13" s="662"/>
      <c r="AI13" s="662"/>
      <c r="AJ13" s="662"/>
      <c r="AK13" s="662"/>
      <c r="AL13" s="663" t="s">
        <v>122</v>
      </c>
      <c r="AM13" s="664"/>
      <c r="AN13" s="664"/>
      <c r="AO13" s="665"/>
      <c r="AP13" s="655" t="s">
        <v>242</v>
      </c>
      <c r="AQ13" s="656"/>
      <c r="AR13" s="656"/>
      <c r="AS13" s="656"/>
      <c r="AT13" s="656"/>
      <c r="AU13" s="656"/>
      <c r="AV13" s="656"/>
      <c r="AW13" s="656"/>
      <c r="AX13" s="656"/>
      <c r="AY13" s="656"/>
      <c r="AZ13" s="656"/>
      <c r="BA13" s="656"/>
      <c r="BB13" s="656"/>
      <c r="BC13" s="656"/>
      <c r="BD13" s="656"/>
      <c r="BE13" s="656"/>
      <c r="BF13" s="657"/>
      <c r="BG13" s="658">
        <v>2385224</v>
      </c>
      <c r="BH13" s="659"/>
      <c r="BI13" s="659"/>
      <c r="BJ13" s="659"/>
      <c r="BK13" s="659"/>
      <c r="BL13" s="659"/>
      <c r="BM13" s="659"/>
      <c r="BN13" s="660"/>
      <c r="BO13" s="661">
        <v>53.5</v>
      </c>
      <c r="BP13" s="661"/>
      <c r="BQ13" s="661"/>
      <c r="BR13" s="661"/>
      <c r="BS13" s="662" t="s">
        <v>122</v>
      </c>
      <c r="BT13" s="662"/>
      <c r="BU13" s="662"/>
      <c r="BV13" s="662"/>
      <c r="BW13" s="662"/>
      <c r="BX13" s="662"/>
      <c r="BY13" s="662"/>
      <c r="BZ13" s="662"/>
      <c r="CA13" s="662"/>
      <c r="CB13" s="666"/>
      <c r="CD13" s="655" t="s">
        <v>243</v>
      </c>
      <c r="CE13" s="656"/>
      <c r="CF13" s="656"/>
      <c r="CG13" s="656"/>
      <c r="CH13" s="656"/>
      <c r="CI13" s="656"/>
      <c r="CJ13" s="656"/>
      <c r="CK13" s="656"/>
      <c r="CL13" s="656"/>
      <c r="CM13" s="656"/>
      <c r="CN13" s="656"/>
      <c r="CO13" s="656"/>
      <c r="CP13" s="656"/>
      <c r="CQ13" s="657"/>
      <c r="CR13" s="658">
        <v>1455386</v>
      </c>
      <c r="CS13" s="659"/>
      <c r="CT13" s="659"/>
      <c r="CU13" s="659"/>
      <c r="CV13" s="659"/>
      <c r="CW13" s="659"/>
      <c r="CX13" s="659"/>
      <c r="CY13" s="660"/>
      <c r="CZ13" s="661">
        <v>6.1</v>
      </c>
      <c r="DA13" s="661"/>
      <c r="DB13" s="661"/>
      <c r="DC13" s="661"/>
      <c r="DD13" s="667">
        <v>1177720</v>
      </c>
      <c r="DE13" s="659"/>
      <c r="DF13" s="659"/>
      <c r="DG13" s="659"/>
      <c r="DH13" s="659"/>
      <c r="DI13" s="659"/>
      <c r="DJ13" s="659"/>
      <c r="DK13" s="659"/>
      <c r="DL13" s="659"/>
      <c r="DM13" s="659"/>
      <c r="DN13" s="659"/>
      <c r="DO13" s="659"/>
      <c r="DP13" s="660"/>
      <c r="DQ13" s="667">
        <v>429148</v>
      </c>
      <c r="DR13" s="659"/>
      <c r="DS13" s="659"/>
      <c r="DT13" s="659"/>
      <c r="DU13" s="659"/>
      <c r="DV13" s="659"/>
      <c r="DW13" s="659"/>
      <c r="DX13" s="659"/>
      <c r="DY13" s="659"/>
      <c r="DZ13" s="659"/>
      <c r="EA13" s="659"/>
      <c r="EB13" s="659"/>
      <c r="EC13" s="668"/>
    </row>
    <row r="14" spans="2:143" ht="11.25" customHeight="1" x14ac:dyDescent="0.15">
      <c r="B14" s="655" t="s">
        <v>244</v>
      </c>
      <c r="C14" s="656"/>
      <c r="D14" s="656"/>
      <c r="E14" s="656"/>
      <c r="F14" s="656"/>
      <c r="G14" s="656"/>
      <c r="H14" s="656"/>
      <c r="I14" s="656"/>
      <c r="J14" s="656"/>
      <c r="K14" s="656"/>
      <c r="L14" s="656"/>
      <c r="M14" s="656"/>
      <c r="N14" s="656"/>
      <c r="O14" s="656"/>
      <c r="P14" s="656"/>
      <c r="Q14" s="657"/>
      <c r="R14" s="658" t="s">
        <v>122</v>
      </c>
      <c r="S14" s="659"/>
      <c r="T14" s="659"/>
      <c r="U14" s="659"/>
      <c r="V14" s="659"/>
      <c r="W14" s="659"/>
      <c r="X14" s="659"/>
      <c r="Y14" s="660"/>
      <c r="Z14" s="661" t="s">
        <v>122</v>
      </c>
      <c r="AA14" s="661"/>
      <c r="AB14" s="661"/>
      <c r="AC14" s="661"/>
      <c r="AD14" s="662" t="s">
        <v>122</v>
      </c>
      <c r="AE14" s="662"/>
      <c r="AF14" s="662"/>
      <c r="AG14" s="662"/>
      <c r="AH14" s="662"/>
      <c r="AI14" s="662"/>
      <c r="AJ14" s="662"/>
      <c r="AK14" s="662"/>
      <c r="AL14" s="663" t="s">
        <v>122</v>
      </c>
      <c r="AM14" s="664"/>
      <c r="AN14" s="664"/>
      <c r="AO14" s="665"/>
      <c r="AP14" s="655" t="s">
        <v>245</v>
      </c>
      <c r="AQ14" s="656"/>
      <c r="AR14" s="656"/>
      <c r="AS14" s="656"/>
      <c r="AT14" s="656"/>
      <c r="AU14" s="656"/>
      <c r="AV14" s="656"/>
      <c r="AW14" s="656"/>
      <c r="AX14" s="656"/>
      <c r="AY14" s="656"/>
      <c r="AZ14" s="656"/>
      <c r="BA14" s="656"/>
      <c r="BB14" s="656"/>
      <c r="BC14" s="656"/>
      <c r="BD14" s="656"/>
      <c r="BE14" s="656"/>
      <c r="BF14" s="657"/>
      <c r="BG14" s="658">
        <v>147170</v>
      </c>
      <c r="BH14" s="659"/>
      <c r="BI14" s="659"/>
      <c r="BJ14" s="659"/>
      <c r="BK14" s="659"/>
      <c r="BL14" s="659"/>
      <c r="BM14" s="659"/>
      <c r="BN14" s="660"/>
      <c r="BO14" s="661">
        <v>3.3</v>
      </c>
      <c r="BP14" s="661"/>
      <c r="BQ14" s="661"/>
      <c r="BR14" s="661"/>
      <c r="BS14" s="662" t="s">
        <v>122</v>
      </c>
      <c r="BT14" s="662"/>
      <c r="BU14" s="662"/>
      <c r="BV14" s="662"/>
      <c r="BW14" s="662"/>
      <c r="BX14" s="662"/>
      <c r="BY14" s="662"/>
      <c r="BZ14" s="662"/>
      <c r="CA14" s="662"/>
      <c r="CB14" s="666"/>
      <c r="CD14" s="655" t="s">
        <v>246</v>
      </c>
      <c r="CE14" s="656"/>
      <c r="CF14" s="656"/>
      <c r="CG14" s="656"/>
      <c r="CH14" s="656"/>
      <c r="CI14" s="656"/>
      <c r="CJ14" s="656"/>
      <c r="CK14" s="656"/>
      <c r="CL14" s="656"/>
      <c r="CM14" s="656"/>
      <c r="CN14" s="656"/>
      <c r="CO14" s="656"/>
      <c r="CP14" s="656"/>
      <c r="CQ14" s="657"/>
      <c r="CR14" s="658">
        <v>1098192</v>
      </c>
      <c r="CS14" s="659"/>
      <c r="CT14" s="659"/>
      <c r="CU14" s="659"/>
      <c r="CV14" s="659"/>
      <c r="CW14" s="659"/>
      <c r="CX14" s="659"/>
      <c r="CY14" s="660"/>
      <c r="CZ14" s="661">
        <v>4.5999999999999996</v>
      </c>
      <c r="DA14" s="661"/>
      <c r="DB14" s="661"/>
      <c r="DC14" s="661"/>
      <c r="DD14" s="667">
        <v>371702</v>
      </c>
      <c r="DE14" s="659"/>
      <c r="DF14" s="659"/>
      <c r="DG14" s="659"/>
      <c r="DH14" s="659"/>
      <c r="DI14" s="659"/>
      <c r="DJ14" s="659"/>
      <c r="DK14" s="659"/>
      <c r="DL14" s="659"/>
      <c r="DM14" s="659"/>
      <c r="DN14" s="659"/>
      <c r="DO14" s="659"/>
      <c r="DP14" s="660"/>
      <c r="DQ14" s="667">
        <v>758856</v>
      </c>
      <c r="DR14" s="659"/>
      <c r="DS14" s="659"/>
      <c r="DT14" s="659"/>
      <c r="DU14" s="659"/>
      <c r="DV14" s="659"/>
      <c r="DW14" s="659"/>
      <c r="DX14" s="659"/>
      <c r="DY14" s="659"/>
      <c r="DZ14" s="659"/>
      <c r="EA14" s="659"/>
      <c r="EB14" s="659"/>
      <c r="EC14" s="668"/>
    </row>
    <row r="15" spans="2:143" ht="11.25" customHeight="1" x14ac:dyDescent="0.15">
      <c r="B15" s="655" t="s">
        <v>247</v>
      </c>
      <c r="C15" s="656"/>
      <c r="D15" s="656"/>
      <c r="E15" s="656"/>
      <c r="F15" s="656"/>
      <c r="G15" s="656"/>
      <c r="H15" s="656"/>
      <c r="I15" s="656"/>
      <c r="J15" s="656"/>
      <c r="K15" s="656"/>
      <c r="L15" s="656"/>
      <c r="M15" s="656"/>
      <c r="N15" s="656"/>
      <c r="O15" s="656"/>
      <c r="P15" s="656"/>
      <c r="Q15" s="657"/>
      <c r="R15" s="658">
        <v>20807</v>
      </c>
      <c r="S15" s="659"/>
      <c r="T15" s="659"/>
      <c r="U15" s="659"/>
      <c r="V15" s="659"/>
      <c r="W15" s="659"/>
      <c r="X15" s="659"/>
      <c r="Y15" s="660"/>
      <c r="Z15" s="661">
        <v>0.1</v>
      </c>
      <c r="AA15" s="661"/>
      <c r="AB15" s="661"/>
      <c r="AC15" s="661"/>
      <c r="AD15" s="662">
        <v>20807</v>
      </c>
      <c r="AE15" s="662"/>
      <c r="AF15" s="662"/>
      <c r="AG15" s="662"/>
      <c r="AH15" s="662"/>
      <c r="AI15" s="662"/>
      <c r="AJ15" s="662"/>
      <c r="AK15" s="662"/>
      <c r="AL15" s="663">
        <v>0.2</v>
      </c>
      <c r="AM15" s="664"/>
      <c r="AN15" s="664"/>
      <c r="AO15" s="665"/>
      <c r="AP15" s="655" t="s">
        <v>248</v>
      </c>
      <c r="AQ15" s="656"/>
      <c r="AR15" s="656"/>
      <c r="AS15" s="656"/>
      <c r="AT15" s="656"/>
      <c r="AU15" s="656"/>
      <c r="AV15" s="656"/>
      <c r="AW15" s="656"/>
      <c r="AX15" s="656"/>
      <c r="AY15" s="656"/>
      <c r="AZ15" s="656"/>
      <c r="BA15" s="656"/>
      <c r="BB15" s="656"/>
      <c r="BC15" s="656"/>
      <c r="BD15" s="656"/>
      <c r="BE15" s="656"/>
      <c r="BF15" s="657"/>
      <c r="BG15" s="658">
        <v>236000</v>
      </c>
      <c r="BH15" s="659"/>
      <c r="BI15" s="659"/>
      <c r="BJ15" s="659"/>
      <c r="BK15" s="659"/>
      <c r="BL15" s="659"/>
      <c r="BM15" s="659"/>
      <c r="BN15" s="660"/>
      <c r="BO15" s="661">
        <v>5.3</v>
      </c>
      <c r="BP15" s="661"/>
      <c r="BQ15" s="661"/>
      <c r="BR15" s="661"/>
      <c r="BS15" s="662" t="s">
        <v>122</v>
      </c>
      <c r="BT15" s="662"/>
      <c r="BU15" s="662"/>
      <c r="BV15" s="662"/>
      <c r="BW15" s="662"/>
      <c r="BX15" s="662"/>
      <c r="BY15" s="662"/>
      <c r="BZ15" s="662"/>
      <c r="CA15" s="662"/>
      <c r="CB15" s="666"/>
      <c r="CD15" s="655" t="s">
        <v>249</v>
      </c>
      <c r="CE15" s="656"/>
      <c r="CF15" s="656"/>
      <c r="CG15" s="656"/>
      <c r="CH15" s="656"/>
      <c r="CI15" s="656"/>
      <c r="CJ15" s="656"/>
      <c r="CK15" s="656"/>
      <c r="CL15" s="656"/>
      <c r="CM15" s="656"/>
      <c r="CN15" s="656"/>
      <c r="CO15" s="656"/>
      <c r="CP15" s="656"/>
      <c r="CQ15" s="657"/>
      <c r="CR15" s="658">
        <v>2137727</v>
      </c>
      <c r="CS15" s="659"/>
      <c r="CT15" s="659"/>
      <c r="CU15" s="659"/>
      <c r="CV15" s="659"/>
      <c r="CW15" s="659"/>
      <c r="CX15" s="659"/>
      <c r="CY15" s="660"/>
      <c r="CZ15" s="661">
        <v>9</v>
      </c>
      <c r="DA15" s="661"/>
      <c r="DB15" s="661"/>
      <c r="DC15" s="661"/>
      <c r="DD15" s="667">
        <v>663466</v>
      </c>
      <c r="DE15" s="659"/>
      <c r="DF15" s="659"/>
      <c r="DG15" s="659"/>
      <c r="DH15" s="659"/>
      <c r="DI15" s="659"/>
      <c r="DJ15" s="659"/>
      <c r="DK15" s="659"/>
      <c r="DL15" s="659"/>
      <c r="DM15" s="659"/>
      <c r="DN15" s="659"/>
      <c r="DO15" s="659"/>
      <c r="DP15" s="660"/>
      <c r="DQ15" s="667">
        <v>1482283</v>
      </c>
      <c r="DR15" s="659"/>
      <c r="DS15" s="659"/>
      <c r="DT15" s="659"/>
      <c r="DU15" s="659"/>
      <c r="DV15" s="659"/>
      <c r="DW15" s="659"/>
      <c r="DX15" s="659"/>
      <c r="DY15" s="659"/>
      <c r="DZ15" s="659"/>
      <c r="EA15" s="659"/>
      <c r="EB15" s="659"/>
      <c r="EC15" s="668"/>
    </row>
    <row r="16" spans="2:143" ht="11.25" customHeight="1" x14ac:dyDescent="0.15">
      <c r="B16" s="655" t="s">
        <v>250</v>
      </c>
      <c r="C16" s="656"/>
      <c r="D16" s="656"/>
      <c r="E16" s="656"/>
      <c r="F16" s="656"/>
      <c r="G16" s="656"/>
      <c r="H16" s="656"/>
      <c r="I16" s="656"/>
      <c r="J16" s="656"/>
      <c r="K16" s="656"/>
      <c r="L16" s="656"/>
      <c r="M16" s="656"/>
      <c r="N16" s="656"/>
      <c r="O16" s="656"/>
      <c r="P16" s="656"/>
      <c r="Q16" s="657"/>
      <c r="R16" s="658">
        <v>71627</v>
      </c>
      <c r="S16" s="659"/>
      <c r="T16" s="659"/>
      <c r="U16" s="659"/>
      <c r="V16" s="659"/>
      <c r="W16" s="659"/>
      <c r="X16" s="659"/>
      <c r="Y16" s="660"/>
      <c r="Z16" s="661">
        <v>0.3</v>
      </c>
      <c r="AA16" s="661"/>
      <c r="AB16" s="661"/>
      <c r="AC16" s="661"/>
      <c r="AD16" s="662">
        <v>71627</v>
      </c>
      <c r="AE16" s="662"/>
      <c r="AF16" s="662"/>
      <c r="AG16" s="662"/>
      <c r="AH16" s="662"/>
      <c r="AI16" s="662"/>
      <c r="AJ16" s="662"/>
      <c r="AK16" s="662"/>
      <c r="AL16" s="663">
        <v>0.6</v>
      </c>
      <c r="AM16" s="664"/>
      <c r="AN16" s="664"/>
      <c r="AO16" s="665"/>
      <c r="AP16" s="655" t="s">
        <v>251</v>
      </c>
      <c r="AQ16" s="656"/>
      <c r="AR16" s="656"/>
      <c r="AS16" s="656"/>
      <c r="AT16" s="656"/>
      <c r="AU16" s="656"/>
      <c r="AV16" s="656"/>
      <c r="AW16" s="656"/>
      <c r="AX16" s="656"/>
      <c r="AY16" s="656"/>
      <c r="AZ16" s="656"/>
      <c r="BA16" s="656"/>
      <c r="BB16" s="656"/>
      <c r="BC16" s="656"/>
      <c r="BD16" s="656"/>
      <c r="BE16" s="656"/>
      <c r="BF16" s="657"/>
      <c r="BG16" s="658" t="s">
        <v>122</v>
      </c>
      <c r="BH16" s="659"/>
      <c r="BI16" s="659"/>
      <c r="BJ16" s="659"/>
      <c r="BK16" s="659"/>
      <c r="BL16" s="659"/>
      <c r="BM16" s="659"/>
      <c r="BN16" s="660"/>
      <c r="BO16" s="661" t="s">
        <v>122</v>
      </c>
      <c r="BP16" s="661"/>
      <c r="BQ16" s="661"/>
      <c r="BR16" s="661"/>
      <c r="BS16" s="662" t="s">
        <v>122</v>
      </c>
      <c r="BT16" s="662"/>
      <c r="BU16" s="662"/>
      <c r="BV16" s="662"/>
      <c r="BW16" s="662"/>
      <c r="BX16" s="662"/>
      <c r="BY16" s="662"/>
      <c r="BZ16" s="662"/>
      <c r="CA16" s="662"/>
      <c r="CB16" s="666"/>
      <c r="CD16" s="655" t="s">
        <v>252</v>
      </c>
      <c r="CE16" s="656"/>
      <c r="CF16" s="656"/>
      <c r="CG16" s="656"/>
      <c r="CH16" s="656"/>
      <c r="CI16" s="656"/>
      <c r="CJ16" s="656"/>
      <c r="CK16" s="656"/>
      <c r="CL16" s="656"/>
      <c r="CM16" s="656"/>
      <c r="CN16" s="656"/>
      <c r="CO16" s="656"/>
      <c r="CP16" s="656"/>
      <c r="CQ16" s="657"/>
      <c r="CR16" s="658">
        <v>2169051</v>
      </c>
      <c r="CS16" s="659"/>
      <c r="CT16" s="659"/>
      <c r="CU16" s="659"/>
      <c r="CV16" s="659"/>
      <c r="CW16" s="659"/>
      <c r="CX16" s="659"/>
      <c r="CY16" s="660"/>
      <c r="CZ16" s="661">
        <v>9.1999999999999993</v>
      </c>
      <c r="DA16" s="661"/>
      <c r="DB16" s="661"/>
      <c r="DC16" s="661"/>
      <c r="DD16" s="667" t="s">
        <v>122</v>
      </c>
      <c r="DE16" s="659"/>
      <c r="DF16" s="659"/>
      <c r="DG16" s="659"/>
      <c r="DH16" s="659"/>
      <c r="DI16" s="659"/>
      <c r="DJ16" s="659"/>
      <c r="DK16" s="659"/>
      <c r="DL16" s="659"/>
      <c r="DM16" s="659"/>
      <c r="DN16" s="659"/>
      <c r="DO16" s="659"/>
      <c r="DP16" s="660"/>
      <c r="DQ16" s="667">
        <v>381376</v>
      </c>
      <c r="DR16" s="659"/>
      <c r="DS16" s="659"/>
      <c r="DT16" s="659"/>
      <c r="DU16" s="659"/>
      <c r="DV16" s="659"/>
      <c r="DW16" s="659"/>
      <c r="DX16" s="659"/>
      <c r="DY16" s="659"/>
      <c r="DZ16" s="659"/>
      <c r="EA16" s="659"/>
      <c r="EB16" s="659"/>
      <c r="EC16" s="668"/>
    </row>
    <row r="17" spans="2:133" ht="11.25" customHeight="1" x14ac:dyDescent="0.15">
      <c r="B17" s="655" t="s">
        <v>253</v>
      </c>
      <c r="C17" s="656"/>
      <c r="D17" s="656"/>
      <c r="E17" s="656"/>
      <c r="F17" s="656"/>
      <c r="G17" s="656"/>
      <c r="H17" s="656"/>
      <c r="I17" s="656"/>
      <c r="J17" s="656"/>
      <c r="K17" s="656"/>
      <c r="L17" s="656"/>
      <c r="M17" s="656"/>
      <c r="N17" s="656"/>
      <c r="O17" s="656"/>
      <c r="P17" s="656"/>
      <c r="Q17" s="657"/>
      <c r="R17" s="658">
        <v>198127</v>
      </c>
      <c r="S17" s="659"/>
      <c r="T17" s="659"/>
      <c r="U17" s="659"/>
      <c r="V17" s="659"/>
      <c r="W17" s="659"/>
      <c r="X17" s="659"/>
      <c r="Y17" s="660"/>
      <c r="Z17" s="661">
        <v>0.8</v>
      </c>
      <c r="AA17" s="661"/>
      <c r="AB17" s="661"/>
      <c r="AC17" s="661"/>
      <c r="AD17" s="662">
        <v>198127</v>
      </c>
      <c r="AE17" s="662"/>
      <c r="AF17" s="662"/>
      <c r="AG17" s="662"/>
      <c r="AH17" s="662"/>
      <c r="AI17" s="662"/>
      <c r="AJ17" s="662"/>
      <c r="AK17" s="662"/>
      <c r="AL17" s="663">
        <v>1.7</v>
      </c>
      <c r="AM17" s="664"/>
      <c r="AN17" s="664"/>
      <c r="AO17" s="665"/>
      <c r="AP17" s="655" t="s">
        <v>254</v>
      </c>
      <c r="AQ17" s="656"/>
      <c r="AR17" s="656"/>
      <c r="AS17" s="656"/>
      <c r="AT17" s="656"/>
      <c r="AU17" s="656"/>
      <c r="AV17" s="656"/>
      <c r="AW17" s="656"/>
      <c r="AX17" s="656"/>
      <c r="AY17" s="656"/>
      <c r="AZ17" s="656"/>
      <c r="BA17" s="656"/>
      <c r="BB17" s="656"/>
      <c r="BC17" s="656"/>
      <c r="BD17" s="656"/>
      <c r="BE17" s="656"/>
      <c r="BF17" s="657"/>
      <c r="BG17" s="658" t="s">
        <v>122</v>
      </c>
      <c r="BH17" s="659"/>
      <c r="BI17" s="659"/>
      <c r="BJ17" s="659"/>
      <c r="BK17" s="659"/>
      <c r="BL17" s="659"/>
      <c r="BM17" s="659"/>
      <c r="BN17" s="660"/>
      <c r="BO17" s="661" t="s">
        <v>122</v>
      </c>
      <c r="BP17" s="661"/>
      <c r="BQ17" s="661"/>
      <c r="BR17" s="661"/>
      <c r="BS17" s="662" t="s">
        <v>122</v>
      </c>
      <c r="BT17" s="662"/>
      <c r="BU17" s="662"/>
      <c r="BV17" s="662"/>
      <c r="BW17" s="662"/>
      <c r="BX17" s="662"/>
      <c r="BY17" s="662"/>
      <c r="BZ17" s="662"/>
      <c r="CA17" s="662"/>
      <c r="CB17" s="666"/>
      <c r="CD17" s="655" t="s">
        <v>255</v>
      </c>
      <c r="CE17" s="656"/>
      <c r="CF17" s="656"/>
      <c r="CG17" s="656"/>
      <c r="CH17" s="656"/>
      <c r="CI17" s="656"/>
      <c r="CJ17" s="656"/>
      <c r="CK17" s="656"/>
      <c r="CL17" s="656"/>
      <c r="CM17" s="656"/>
      <c r="CN17" s="656"/>
      <c r="CO17" s="656"/>
      <c r="CP17" s="656"/>
      <c r="CQ17" s="657"/>
      <c r="CR17" s="658">
        <v>2454500</v>
      </c>
      <c r="CS17" s="659"/>
      <c r="CT17" s="659"/>
      <c r="CU17" s="659"/>
      <c r="CV17" s="659"/>
      <c r="CW17" s="659"/>
      <c r="CX17" s="659"/>
      <c r="CY17" s="660"/>
      <c r="CZ17" s="661">
        <v>10.4</v>
      </c>
      <c r="DA17" s="661"/>
      <c r="DB17" s="661"/>
      <c r="DC17" s="661"/>
      <c r="DD17" s="667" t="s">
        <v>122</v>
      </c>
      <c r="DE17" s="659"/>
      <c r="DF17" s="659"/>
      <c r="DG17" s="659"/>
      <c r="DH17" s="659"/>
      <c r="DI17" s="659"/>
      <c r="DJ17" s="659"/>
      <c r="DK17" s="659"/>
      <c r="DL17" s="659"/>
      <c r="DM17" s="659"/>
      <c r="DN17" s="659"/>
      <c r="DO17" s="659"/>
      <c r="DP17" s="660"/>
      <c r="DQ17" s="667">
        <v>2424091</v>
      </c>
      <c r="DR17" s="659"/>
      <c r="DS17" s="659"/>
      <c r="DT17" s="659"/>
      <c r="DU17" s="659"/>
      <c r="DV17" s="659"/>
      <c r="DW17" s="659"/>
      <c r="DX17" s="659"/>
      <c r="DY17" s="659"/>
      <c r="DZ17" s="659"/>
      <c r="EA17" s="659"/>
      <c r="EB17" s="659"/>
      <c r="EC17" s="668"/>
    </row>
    <row r="18" spans="2:133" ht="11.25" customHeight="1" x14ac:dyDescent="0.15">
      <c r="B18" s="655" t="s">
        <v>256</v>
      </c>
      <c r="C18" s="656"/>
      <c r="D18" s="656"/>
      <c r="E18" s="656"/>
      <c r="F18" s="656"/>
      <c r="G18" s="656"/>
      <c r="H18" s="656"/>
      <c r="I18" s="656"/>
      <c r="J18" s="656"/>
      <c r="K18" s="656"/>
      <c r="L18" s="656"/>
      <c r="M18" s="656"/>
      <c r="N18" s="656"/>
      <c r="O18" s="656"/>
      <c r="P18" s="656"/>
      <c r="Q18" s="657"/>
      <c r="R18" s="658">
        <v>44066</v>
      </c>
      <c r="S18" s="659"/>
      <c r="T18" s="659"/>
      <c r="U18" s="659"/>
      <c r="V18" s="659"/>
      <c r="W18" s="659"/>
      <c r="X18" s="659"/>
      <c r="Y18" s="660"/>
      <c r="Z18" s="661">
        <v>0.2</v>
      </c>
      <c r="AA18" s="661"/>
      <c r="AB18" s="661"/>
      <c r="AC18" s="661"/>
      <c r="AD18" s="662">
        <v>44066</v>
      </c>
      <c r="AE18" s="662"/>
      <c r="AF18" s="662"/>
      <c r="AG18" s="662"/>
      <c r="AH18" s="662"/>
      <c r="AI18" s="662"/>
      <c r="AJ18" s="662"/>
      <c r="AK18" s="662"/>
      <c r="AL18" s="663">
        <v>0.4</v>
      </c>
      <c r="AM18" s="664"/>
      <c r="AN18" s="664"/>
      <c r="AO18" s="665"/>
      <c r="AP18" s="655" t="s">
        <v>257</v>
      </c>
      <c r="AQ18" s="656"/>
      <c r="AR18" s="656"/>
      <c r="AS18" s="656"/>
      <c r="AT18" s="656"/>
      <c r="AU18" s="656"/>
      <c r="AV18" s="656"/>
      <c r="AW18" s="656"/>
      <c r="AX18" s="656"/>
      <c r="AY18" s="656"/>
      <c r="AZ18" s="656"/>
      <c r="BA18" s="656"/>
      <c r="BB18" s="656"/>
      <c r="BC18" s="656"/>
      <c r="BD18" s="656"/>
      <c r="BE18" s="656"/>
      <c r="BF18" s="657"/>
      <c r="BG18" s="658" t="s">
        <v>122</v>
      </c>
      <c r="BH18" s="659"/>
      <c r="BI18" s="659"/>
      <c r="BJ18" s="659"/>
      <c r="BK18" s="659"/>
      <c r="BL18" s="659"/>
      <c r="BM18" s="659"/>
      <c r="BN18" s="660"/>
      <c r="BO18" s="661" t="s">
        <v>122</v>
      </c>
      <c r="BP18" s="661"/>
      <c r="BQ18" s="661"/>
      <c r="BR18" s="661"/>
      <c r="BS18" s="662" t="s">
        <v>122</v>
      </c>
      <c r="BT18" s="662"/>
      <c r="BU18" s="662"/>
      <c r="BV18" s="662"/>
      <c r="BW18" s="662"/>
      <c r="BX18" s="662"/>
      <c r="BY18" s="662"/>
      <c r="BZ18" s="662"/>
      <c r="CA18" s="662"/>
      <c r="CB18" s="666"/>
      <c r="CD18" s="655" t="s">
        <v>258</v>
      </c>
      <c r="CE18" s="656"/>
      <c r="CF18" s="656"/>
      <c r="CG18" s="656"/>
      <c r="CH18" s="656"/>
      <c r="CI18" s="656"/>
      <c r="CJ18" s="656"/>
      <c r="CK18" s="656"/>
      <c r="CL18" s="656"/>
      <c r="CM18" s="656"/>
      <c r="CN18" s="656"/>
      <c r="CO18" s="656"/>
      <c r="CP18" s="656"/>
      <c r="CQ18" s="657"/>
      <c r="CR18" s="658" t="s">
        <v>122</v>
      </c>
      <c r="CS18" s="659"/>
      <c r="CT18" s="659"/>
      <c r="CU18" s="659"/>
      <c r="CV18" s="659"/>
      <c r="CW18" s="659"/>
      <c r="CX18" s="659"/>
      <c r="CY18" s="660"/>
      <c r="CZ18" s="661" t="s">
        <v>122</v>
      </c>
      <c r="DA18" s="661"/>
      <c r="DB18" s="661"/>
      <c r="DC18" s="661"/>
      <c r="DD18" s="667" t="s">
        <v>122</v>
      </c>
      <c r="DE18" s="659"/>
      <c r="DF18" s="659"/>
      <c r="DG18" s="659"/>
      <c r="DH18" s="659"/>
      <c r="DI18" s="659"/>
      <c r="DJ18" s="659"/>
      <c r="DK18" s="659"/>
      <c r="DL18" s="659"/>
      <c r="DM18" s="659"/>
      <c r="DN18" s="659"/>
      <c r="DO18" s="659"/>
      <c r="DP18" s="660"/>
      <c r="DQ18" s="667" t="s">
        <v>122</v>
      </c>
      <c r="DR18" s="659"/>
      <c r="DS18" s="659"/>
      <c r="DT18" s="659"/>
      <c r="DU18" s="659"/>
      <c r="DV18" s="659"/>
      <c r="DW18" s="659"/>
      <c r="DX18" s="659"/>
      <c r="DY18" s="659"/>
      <c r="DZ18" s="659"/>
      <c r="EA18" s="659"/>
      <c r="EB18" s="659"/>
      <c r="EC18" s="668"/>
    </row>
    <row r="19" spans="2:133" ht="11.25" customHeight="1" x14ac:dyDescent="0.15">
      <c r="B19" s="655" t="s">
        <v>259</v>
      </c>
      <c r="C19" s="656"/>
      <c r="D19" s="656"/>
      <c r="E19" s="656"/>
      <c r="F19" s="656"/>
      <c r="G19" s="656"/>
      <c r="H19" s="656"/>
      <c r="I19" s="656"/>
      <c r="J19" s="656"/>
      <c r="K19" s="656"/>
      <c r="L19" s="656"/>
      <c r="M19" s="656"/>
      <c r="N19" s="656"/>
      <c r="O19" s="656"/>
      <c r="P19" s="656"/>
      <c r="Q19" s="657"/>
      <c r="R19" s="658">
        <v>137713</v>
      </c>
      <c r="S19" s="659"/>
      <c r="T19" s="659"/>
      <c r="U19" s="659"/>
      <c r="V19" s="659"/>
      <c r="W19" s="659"/>
      <c r="X19" s="659"/>
      <c r="Y19" s="660"/>
      <c r="Z19" s="661">
        <v>0.6</v>
      </c>
      <c r="AA19" s="661"/>
      <c r="AB19" s="661"/>
      <c r="AC19" s="661"/>
      <c r="AD19" s="662">
        <v>137713</v>
      </c>
      <c r="AE19" s="662"/>
      <c r="AF19" s="662"/>
      <c r="AG19" s="662"/>
      <c r="AH19" s="662"/>
      <c r="AI19" s="662"/>
      <c r="AJ19" s="662"/>
      <c r="AK19" s="662"/>
      <c r="AL19" s="663">
        <v>1.2</v>
      </c>
      <c r="AM19" s="664"/>
      <c r="AN19" s="664"/>
      <c r="AO19" s="665"/>
      <c r="AP19" s="655" t="s">
        <v>260</v>
      </c>
      <c r="AQ19" s="656"/>
      <c r="AR19" s="656"/>
      <c r="AS19" s="656"/>
      <c r="AT19" s="656"/>
      <c r="AU19" s="656"/>
      <c r="AV19" s="656"/>
      <c r="AW19" s="656"/>
      <c r="AX19" s="656"/>
      <c r="AY19" s="656"/>
      <c r="AZ19" s="656"/>
      <c r="BA19" s="656"/>
      <c r="BB19" s="656"/>
      <c r="BC19" s="656"/>
      <c r="BD19" s="656"/>
      <c r="BE19" s="656"/>
      <c r="BF19" s="657"/>
      <c r="BG19" s="658">
        <v>166791</v>
      </c>
      <c r="BH19" s="659"/>
      <c r="BI19" s="659"/>
      <c r="BJ19" s="659"/>
      <c r="BK19" s="659"/>
      <c r="BL19" s="659"/>
      <c r="BM19" s="659"/>
      <c r="BN19" s="660"/>
      <c r="BO19" s="661">
        <v>3.7</v>
      </c>
      <c r="BP19" s="661"/>
      <c r="BQ19" s="661"/>
      <c r="BR19" s="661"/>
      <c r="BS19" s="662">
        <v>31927</v>
      </c>
      <c r="BT19" s="662"/>
      <c r="BU19" s="662"/>
      <c r="BV19" s="662"/>
      <c r="BW19" s="662"/>
      <c r="BX19" s="662"/>
      <c r="BY19" s="662"/>
      <c r="BZ19" s="662"/>
      <c r="CA19" s="662"/>
      <c r="CB19" s="666"/>
      <c r="CD19" s="655" t="s">
        <v>261</v>
      </c>
      <c r="CE19" s="656"/>
      <c r="CF19" s="656"/>
      <c r="CG19" s="656"/>
      <c r="CH19" s="656"/>
      <c r="CI19" s="656"/>
      <c r="CJ19" s="656"/>
      <c r="CK19" s="656"/>
      <c r="CL19" s="656"/>
      <c r="CM19" s="656"/>
      <c r="CN19" s="656"/>
      <c r="CO19" s="656"/>
      <c r="CP19" s="656"/>
      <c r="CQ19" s="657"/>
      <c r="CR19" s="658" t="s">
        <v>122</v>
      </c>
      <c r="CS19" s="659"/>
      <c r="CT19" s="659"/>
      <c r="CU19" s="659"/>
      <c r="CV19" s="659"/>
      <c r="CW19" s="659"/>
      <c r="CX19" s="659"/>
      <c r="CY19" s="660"/>
      <c r="CZ19" s="661" t="s">
        <v>122</v>
      </c>
      <c r="DA19" s="661"/>
      <c r="DB19" s="661"/>
      <c r="DC19" s="661"/>
      <c r="DD19" s="667" t="s">
        <v>122</v>
      </c>
      <c r="DE19" s="659"/>
      <c r="DF19" s="659"/>
      <c r="DG19" s="659"/>
      <c r="DH19" s="659"/>
      <c r="DI19" s="659"/>
      <c r="DJ19" s="659"/>
      <c r="DK19" s="659"/>
      <c r="DL19" s="659"/>
      <c r="DM19" s="659"/>
      <c r="DN19" s="659"/>
      <c r="DO19" s="659"/>
      <c r="DP19" s="660"/>
      <c r="DQ19" s="667" t="s">
        <v>122</v>
      </c>
      <c r="DR19" s="659"/>
      <c r="DS19" s="659"/>
      <c r="DT19" s="659"/>
      <c r="DU19" s="659"/>
      <c r="DV19" s="659"/>
      <c r="DW19" s="659"/>
      <c r="DX19" s="659"/>
      <c r="DY19" s="659"/>
      <c r="DZ19" s="659"/>
      <c r="EA19" s="659"/>
      <c r="EB19" s="659"/>
      <c r="EC19" s="668"/>
    </row>
    <row r="20" spans="2:133" ht="11.25" customHeight="1" x14ac:dyDescent="0.15">
      <c r="B20" s="671" t="s">
        <v>262</v>
      </c>
      <c r="C20" s="672"/>
      <c r="D20" s="672"/>
      <c r="E20" s="672"/>
      <c r="F20" s="672"/>
      <c r="G20" s="672"/>
      <c r="H20" s="672"/>
      <c r="I20" s="672"/>
      <c r="J20" s="672"/>
      <c r="K20" s="672"/>
      <c r="L20" s="672"/>
      <c r="M20" s="672"/>
      <c r="N20" s="672"/>
      <c r="O20" s="672"/>
      <c r="P20" s="672"/>
      <c r="Q20" s="673"/>
      <c r="R20" s="658">
        <v>16348</v>
      </c>
      <c r="S20" s="659"/>
      <c r="T20" s="659"/>
      <c r="U20" s="659"/>
      <c r="V20" s="659"/>
      <c r="W20" s="659"/>
      <c r="X20" s="659"/>
      <c r="Y20" s="660"/>
      <c r="Z20" s="661">
        <v>0.1</v>
      </c>
      <c r="AA20" s="661"/>
      <c r="AB20" s="661"/>
      <c r="AC20" s="661"/>
      <c r="AD20" s="662">
        <v>16348</v>
      </c>
      <c r="AE20" s="662"/>
      <c r="AF20" s="662"/>
      <c r="AG20" s="662"/>
      <c r="AH20" s="662"/>
      <c r="AI20" s="662"/>
      <c r="AJ20" s="662"/>
      <c r="AK20" s="662"/>
      <c r="AL20" s="663">
        <v>0.1</v>
      </c>
      <c r="AM20" s="664"/>
      <c r="AN20" s="664"/>
      <c r="AO20" s="665"/>
      <c r="AP20" s="655" t="s">
        <v>263</v>
      </c>
      <c r="AQ20" s="656"/>
      <c r="AR20" s="656"/>
      <c r="AS20" s="656"/>
      <c r="AT20" s="656"/>
      <c r="AU20" s="656"/>
      <c r="AV20" s="656"/>
      <c r="AW20" s="656"/>
      <c r="AX20" s="656"/>
      <c r="AY20" s="656"/>
      <c r="AZ20" s="656"/>
      <c r="BA20" s="656"/>
      <c r="BB20" s="656"/>
      <c r="BC20" s="656"/>
      <c r="BD20" s="656"/>
      <c r="BE20" s="656"/>
      <c r="BF20" s="657"/>
      <c r="BG20" s="658">
        <v>166791</v>
      </c>
      <c r="BH20" s="659"/>
      <c r="BI20" s="659"/>
      <c r="BJ20" s="659"/>
      <c r="BK20" s="659"/>
      <c r="BL20" s="659"/>
      <c r="BM20" s="659"/>
      <c r="BN20" s="660"/>
      <c r="BO20" s="661">
        <v>3.7</v>
      </c>
      <c r="BP20" s="661"/>
      <c r="BQ20" s="661"/>
      <c r="BR20" s="661"/>
      <c r="BS20" s="662">
        <v>31927</v>
      </c>
      <c r="BT20" s="662"/>
      <c r="BU20" s="662"/>
      <c r="BV20" s="662"/>
      <c r="BW20" s="662"/>
      <c r="BX20" s="662"/>
      <c r="BY20" s="662"/>
      <c r="BZ20" s="662"/>
      <c r="CA20" s="662"/>
      <c r="CB20" s="666"/>
      <c r="CD20" s="655" t="s">
        <v>264</v>
      </c>
      <c r="CE20" s="656"/>
      <c r="CF20" s="656"/>
      <c r="CG20" s="656"/>
      <c r="CH20" s="656"/>
      <c r="CI20" s="656"/>
      <c r="CJ20" s="656"/>
      <c r="CK20" s="656"/>
      <c r="CL20" s="656"/>
      <c r="CM20" s="656"/>
      <c r="CN20" s="656"/>
      <c r="CO20" s="656"/>
      <c r="CP20" s="656"/>
      <c r="CQ20" s="657"/>
      <c r="CR20" s="658">
        <v>23687428</v>
      </c>
      <c r="CS20" s="659"/>
      <c r="CT20" s="659"/>
      <c r="CU20" s="659"/>
      <c r="CV20" s="659"/>
      <c r="CW20" s="659"/>
      <c r="CX20" s="659"/>
      <c r="CY20" s="660"/>
      <c r="CZ20" s="661">
        <v>100</v>
      </c>
      <c r="DA20" s="661"/>
      <c r="DB20" s="661"/>
      <c r="DC20" s="661"/>
      <c r="DD20" s="667">
        <v>3017845</v>
      </c>
      <c r="DE20" s="659"/>
      <c r="DF20" s="659"/>
      <c r="DG20" s="659"/>
      <c r="DH20" s="659"/>
      <c r="DI20" s="659"/>
      <c r="DJ20" s="659"/>
      <c r="DK20" s="659"/>
      <c r="DL20" s="659"/>
      <c r="DM20" s="659"/>
      <c r="DN20" s="659"/>
      <c r="DO20" s="659"/>
      <c r="DP20" s="660"/>
      <c r="DQ20" s="667">
        <v>13361361</v>
      </c>
      <c r="DR20" s="659"/>
      <c r="DS20" s="659"/>
      <c r="DT20" s="659"/>
      <c r="DU20" s="659"/>
      <c r="DV20" s="659"/>
      <c r="DW20" s="659"/>
      <c r="DX20" s="659"/>
      <c r="DY20" s="659"/>
      <c r="DZ20" s="659"/>
      <c r="EA20" s="659"/>
      <c r="EB20" s="659"/>
      <c r="EC20" s="668"/>
    </row>
    <row r="21" spans="2:133" ht="11.25" customHeight="1" x14ac:dyDescent="0.15">
      <c r="B21" s="655" t="s">
        <v>265</v>
      </c>
      <c r="C21" s="656"/>
      <c r="D21" s="656"/>
      <c r="E21" s="656"/>
      <c r="F21" s="656"/>
      <c r="G21" s="656"/>
      <c r="H21" s="656"/>
      <c r="I21" s="656"/>
      <c r="J21" s="656"/>
      <c r="K21" s="656"/>
      <c r="L21" s="656"/>
      <c r="M21" s="656"/>
      <c r="N21" s="656"/>
      <c r="O21" s="656"/>
      <c r="P21" s="656"/>
      <c r="Q21" s="657"/>
      <c r="R21" s="658">
        <v>6494348</v>
      </c>
      <c r="S21" s="659"/>
      <c r="T21" s="659"/>
      <c r="U21" s="659"/>
      <c r="V21" s="659"/>
      <c r="W21" s="659"/>
      <c r="X21" s="659"/>
      <c r="Y21" s="660"/>
      <c r="Z21" s="661">
        <v>26.3</v>
      </c>
      <c r="AA21" s="661"/>
      <c r="AB21" s="661"/>
      <c r="AC21" s="661"/>
      <c r="AD21" s="662">
        <v>5809347</v>
      </c>
      <c r="AE21" s="662"/>
      <c r="AF21" s="662"/>
      <c r="AG21" s="662"/>
      <c r="AH21" s="662"/>
      <c r="AI21" s="662"/>
      <c r="AJ21" s="662"/>
      <c r="AK21" s="662"/>
      <c r="AL21" s="663">
        <v>49.2</v>
      </c>
      <c r="AM21" s="664"/>
      <c r="AN21" s="664"/>
      <c r="AO21" s="665"/>
      <c r="AP21" s="655" t="s">
        <v>266</v>
      </c>
      <c r="AQ21" s="674"/>
      <c r="AR21" s="674"/>
      <c r="AS21" s="674"/>
      <c r="AT21" s="674"/>
      <c r="AU21" s="674"/>
      <c r="AV21" s="674"/>
      <c r="AW21" s="674"/>
      <c r="AX21" s="674"/>
      <c r="AY21" s="674"/>
      <c r="AZ21" s="674"/>
      <c r="BA21" s="674"/>
      <c r="BB21" s="674"/>
      <c r="BC21" s="674"/>
      <c r="BD21" s="674"/>
      <c r="BE21" s="674"/>
      <c r="BF21" s="675"/>
      <c r="BG21" s="658">
        <v>166791</v>
      </c>
      <c r="BH21" s="659"/>
      <c r="BI21" s="659"/>
      <c r="BJ21" s="659"/>
      <c r="BK21" s="659"/>
      <c r="BL21" s="659"/>
      <c r="BM21" s="659"/>
      <c r="BN21" s="660"/>
      <c r="BO21" s="661">
        <v>3.7</v>
      </c>
      <c r="BP21" s="661"/>
      <c r="BQ21" s="661"/>
      <c r="BR21" s="661"/>
      <c r="BS21" s="662">
        <v>31927</v>
      </c>
      <c r="BT21" s="662"/>
      <c r="BU21" s="662"/>
      <c r="BV21" s="662"/>
      <c r="BW21" s="662"/>
      <c r="BX21" s="662"/>
      <c r="BY21" s="662"/>
      <c r="BZ21" s="662"/>
      <c r="CA21" s="662"/>
      <c r="CB21" s="666"/>
      <c r="CD21" s="679"/>
      <c r="CE21" s="680"/>
      <c r="CF21" s="680"/>
      <c r="CG21" s="680"/>
      <c r="CH21" s="680"/>
      <c r="CI21" s="680"/>
      <c r="CJ21" s="680"/>
      <c r="CK21" s="680"/>
      <c r="CL21" s="680"/>
      <c r="CM21" s="680"/>
      <c r="CN21" s="680"/>
      <c r="CO21" s="680"/>
      <c r="CP21" s="680"/>
      <c r="CQ21" s="681"/>
      <c r="CR21" s="682"/>
      <c r="CS21" s="677"/>
      <c r="CT21" s="677"/>
      <c r="CU21" s="677"/>
      <c r="CV21" s="677"/>
      <c r="CW21" s="677"/>
      <c r="CX21" s="677"/>
      <c r="CY21" s="683"/>
      <c r="CZ21" s="684"/>
      <c r="DA21" s="684"/>
      <c r="DB21" s="684"/>
      <c r="DC21" s="684"/>
      <c r="DD21" s="676"/>
      <c r="DE21" s="677"/>
      <c r="DF21" s="677"/>
      <c r="DG21" s="677"/>
      <c r="DH21" s="677"/>
      <c r="DI21" s="677"/>
      <c r="DJ21" s="677"/>
      <c r="DK21" s="677"/>
      <c r="DL21" s="677"/>
      <c r="DM21" s="677"/>
      <c r="DN21" s="677"/>
      <c r="DO21" s="677"/>
      <c r="DP21" s="683"/>
      <c r="DQ21" s="676"/>
      <c r="DR21" s="677"/>
      <c r="DS21" s="677"/>
      <c r="DT21" s="677"/>
      <c r="DU21" s="677"/>
      <c r="DV21" s="677"/>
      <c r="DW21" s="677"/>
      <c r="DX21" s="677"/>
      <c r="DY21" s="677"/>
      <c r="DZ21" s="677"/>
      <c r="EA21" s="677"/>
      <c r="EB21" s="677"/>
      <c r="EC21" s="678"/>
    </row>
    <row r="22" spans="2:133" ht="11.25" customHeight="1" x14ac:dyDescent="0.15">
      <c r="B22" s="655" t="s">
        <v>267</v>
      </c>
      <c r="C22" s="656"/>
      <c r="D22" s="656"/>
      <c r="E22" s="656"/>
      <c r="F22" s="656"/>
      <c r="G22" s="656"/>
      <c r="H22" s="656"/>
      <c r="I22" s="656"/>
      <c r="J22" s="656"/>
      <c r="K22" s="656"/>
      <c r="L22" s="656"/>
      <c r="M22" s="656"/>
      <c r="N22" s="656"/>
      <c r="O22" s="656"/>
      <c r="P22" s="656"/>
      <c r="Q22" s="657"/>
      <c r="R22" s="658">
        <v>5809347</v>
      </c>
      <c r="S22" s="659"/>
      <c r="T22" s="659"/>
      <c r="U22" s="659"/>
      <c r="V22" s="659"/>
      <c r="W22" s="659"/>
      <c r="X22" s="659"/>
      <c r="Y22" s="660"/>
      <c r="Z22" s="661">
        <v>23.5</v>
      </c>
      <c r="AA22" s="661"/>
      <c r="AB22" s="661"/>
      <c r="AC22" s="661"/>
      <c r="AD22" s="662">
        <v>5809347</v>
      </c>
      <c r="AE22" s="662"/>
      <c r="AF22" s="662"/>
      <c r="AG22" s="662"/>
      <c r="AH22" s="662"/>
      <c r="AI22" s="662"/>
      <c r="AJ22" s="662"/>
      <c r="AK22" s="662"/>
      <c r="AL22" s="663">
        <v>49.2</v>
      </c>
      <c r="AM22" s="664"/>
      <c r="AN22" s="664"/>
      <c r="AO22" s="665"/>
      <c r="AP22" s="655" t="s">
        <v>268</v>
      </c>
      <c r="AQ22" s="674"/>
      <c r="AR22" s="674"/>
      <c r="AS22" s="674"/>
      <c r="AT22" s="674"/>
      <c r="AU22" s="674"/>
      <c r="AV22" s="674"/>
      <c r="AW22" s="674"/>
      <c r="AX22" s="674"/>
      <c r="AY22" s="674"/>
      <c r="AZ22" s="674"/>
      <c r="BA22" s="674"/>
      <c r="BB22" s="674"/>
      <c r="BC22" s="674"/>
      <c r="BD22" s="674"/>
      <c r="BE22" s="674"/>
      <c r="BF22" s="675"/>
      <c r="BG22" s="658" t="s">
        <v>122</v>
      </c>
      <c r="BH22" s="659"/>
      <c r="BI22" s="659"/>
      <c r="BJ22" s="659"/>
      <c r="BK22" s="659"/>
      <c r="BL22" s="659"/>
      <c r="BM22" s="659"/>
      <c r="BN22" s="660"/>
      <c r="BO22" s="661" t="s">
        <v>122</v>
      </c>
      <c r="BP22" s="661"/>
      <c r="BQ22" s="661"/>
      <c r="BR22" s="661"/>
      <c r="BS22" s="662" t="s">
        <v>122</v>
      </c>
      <c r="BT22" s="662"/>
      <c r="BU22" s="662"/>
      <c r="BV22" s="662"/>
      <c r="BW22" s="662"/>
      <c r="BX22" s="662"/>
      <c r="BY22" s="662"/>
      <c r="BZ22" s="662"/>
      <c r="CA22" s="662"/>
      <c r="CB22" s="666"/>
      <c r="CD22" s="640" t="s">
        <v>269</v>
      </c>
      <c r="CE22" s="641"/>
      <c r="CF22" s="641"/>
      <c r="CG22" s="641"/>
      <c r="CH22" s="641"/>
      <c r="CI22" s="641"/>
      <c r="CJ22" s="641"/>
      <c r="CK22" s="641"/>
      <c r="CL22" s="641"/>
      <c r="CM22" s="641"/>
      <c r="CN22" s="641"/>
      <c r="CO22" s="641"/>
      <c r="CP22" s="641"/>
      <c r="CQ22" s="641"/>
      <c r="CR22" s="641"/>
      <c r="CS22" s="641"/>
      <c r="CT22" s="641"/>
      <c r="CU22" s="641"/>
      <c r="CV22" s="641"/>
      <c r="CW22" s="641"/>
      <c r="CX22" s="641"/>
      <c r="CY22" s="641"/>
      <c r="CZ22" s="641"/>
      <c r="DA22" s="641"/>
      <c r="DB22" s="641"/>
      <c r="DC22" s="641"/>
      <c r="DD22" s="641"/>
      <c r="DE22" s="641"/>
      <c r="DF22" s="641"/>
      <c r="DG22" s="641"/>
      <c r="DH22" s="641"/>
      <c r="DI22" s="641"/>
      <c r="DJ22" s="641"/>
      <c r="DK22" s="641"/>
      <c r="DL22" s="641"/>
      <c r="DM22" s="641"/>
      <c r="DN22" s="641"/>
      <c r="DO22" s="641"/>
      <c r="DP22" s="641"/>
      <c r="DQ22" s="641"/>
      <c r="DR22" s="641"/>
      <c r="DS22" s="641"/>
      <c r="DT22" s="641"/>
      <c r="DU22" s="641"/>
      <c r="DV22" s="641"/>
      <c r="DW22" s="641"/>
      <c r="DX22" s="641"/>
      <c r="DY22" s="641"/>
      <c r="DZ22" s="641"/>
      <c r="EA22" s="641"/>
      <c r="EB22" s="641"/>
      <c r="EC22" s="642"/>
    </row>
    <row r="23" spans="2:133" ht="11.25" customHeight="1" x14ac:dyDescent="0.15">
      <c r="B23" s="655" t="s">
        <v>270</v>
      </c>
      <c r="C23" s="656"/>
      <c r="D23" s="656"/>
      <c r="E23" s="656"/>
      <c r="F23" s="656"/>
      <c r="G23" s="656"/>
      <c r="H23" s="656"/>
      <c r="I23" s="656"/>
      <c r="J23" s="656"/>
      <c r="K23" s="656"/>
      <c r="L23" s="656"/>
      <c r="M23" s="656"/>
      <c r="N23" s="656"/>
      <c r="O23" s="656"/>
      <c r="P23" s="656"/>
      <c r="Q23" s="657"/>
      <c r="R23" s="658">
        <v>685001</v>
      </c>
      <c r="S23" s="659"/>
      <c r="T23" s="659"/>
      <c r="U23" s="659"/>
      <c r="V23" s="659"/>
      <c r="W23" s="659"/>
      <c r="X23" s="659"/>
      <c r="Y23" s="660"/>
      <c r="Z23" s="661">
        <v>2.8</v>
      </c>
      <c r="AA23" s="661"/>
      <c r="AB23" s="661"/>
      <c r="AC23" s="661"/>
      <c r="AD23" s="662" t="s">
        <v>122</v>
      </c>
      <c r="AE23" s="662"/>
      <c r="AF23" s="662"/>
      <c r="AG23" s="662"/>
      <c r="AH23" s="662"/>
      <c r="AI23" s="662"/>
      <c r="AJ23" s="662"/>
      <c r="AK23" s="662"/>
      <c r="AL23" s="663" t="s">
        <v>122</v>
      </c>
      <c r="AM23" s="664"/>
      <c r="AN23" s="664"/>
      <c r="AO23" s="665"/>
      <c r="AP23" s="655" t="s">
        <v>271</v>
      </c>
      <c r="AQ23" s="674"/>
      <c r="AR23" s="674"/>
      <c r="AS23" s="674"/>
      <c r="AT23" s="674"/>
      <c r="AU23" s="674"/>
      <c r="AV23" s="674"/>
      <c r="AW23" s="674"/>
      <c r="AX23" s="674"/>
      <c r="AY23" s="674"/>
      <c r="AZ23" s="674"/>
      <c r="BA23" s="674"/>
      <c r="BB23" s="674"/>
      <c r="BC23" s="674"/>
      <c r="BD23" s="674"/>
      <c r="BE23" s="674"/>
      <c r="BF23" s="675"/>
      <c r="BG23" s="658" t="s">
        <v>122</v>
      </c>
      <c r="BH23" s="659"/>
      <c r="BI23" s="659"/>
      <c r="BJ23" s="659"/>
      <c r="BK23" s="659"/>
      <c r="BL23" s="659"/>
      <c r="BM23" s="659"/>
      <c r="BN23" s="660"/>
      <c r="BO23" s="661" t="s">
        <v>122</v>
      </c>
      <c r="BP23" s="661"/>
      <c r="BQ23" s="661"/>
      <c r="BR23" s="661"/>
      <c r="BS23" s="662" t="s">
        <v>122</v>
      </c>
      <c r="BT23" s="662"/>
      <c r="BU23" s="662"/>
      <c r="BV23" s="662"/>
      <c r="BW23" s="662"/>
      <c r="BX23" s="662"/>
      <c r="BY23" s="662"/>
      <c r="BZ23" s="662"/>
      <c r="CA23" s="662"/>
      <c r="CB23" s="666"/>
      <c r="CD23" s="640" t="s">
        <v>211</v>
      </c>
      <c r="CE23" s="641"/>
      <c r="CF23" s="641"/>
      <c r="CG23" s="641"/>
      <c r="CH23" s="641"/>
      <c r="CI23" s="641"/>
      <c r="CJ23" s="641"/>
      <c r="CK23" s="641"/>
      <c r="CL23" s="641"/>
      <c r="CM23" s="641"/>
      <c r="CN23" s="641"/>
      <c r="CO23" s="641"/>
      <c r="CP23" s="641"/>
      <c r="CQ23" s="642"/>
      <c r="CR23" s="640" t="s">
        <v>272</v>
      </c>
      <c r="CS23" s="641"/>
      <c r="CT23" s="641"/>
      <c r="CU23" s="641"/>
      <c r="CV23" s="641"/>
      <c r="CW23" s="641"/>
      <c r="CX23" s="641"/>
      <c r="CY23" s="642"/>
      <c r="CZ23" s="640" t="s">
        <v>273</v>
      </c>
      <c r="DA23" s="641"/>
      <c r="DB23" s="641"/>
      <c r="DC23" s="642"/>
      <c r="DD23" s="640" t="s">
        <v>274</v>
      </c>
      <c r="DE23" s="641"/>
      <c r="DF23" s="641"/>
      <c r="DG23" s="641"/>
      <c r="DH23" s="641"/>
      <c r="DI23" s="641"/>
      <c r="DJ23" s="641"/>
      <c r="DK23" s="642"/>
      <c r="DL23" s="685" t="s">
        <v>275</v>
      </c>
      <c r="DM23" s="686"/>
      <c r="DN23" s="686"/>
      <c r="DO23" s="686"/>
      <c r="DP23" s="686"/>
      <c r="DQ23" s="686"/>
      <c r="DR23" s="686"/>
      <c r="DS23" s="686"/>
      <c r="DT23" s="686"/>
      <c r="DU23" s="686"/>
      <c r="DV23" s="687"/>
      <c r="DW23" s="640" t="s">
        <v>276</v>
      </c>
      <c r="DX23" s="641"/>
      <c r="DY23" s="641"/>
      <c r="DZ23" s="641"/>
      <c r="EA23" s="641"/>
      <c r="EB23" s="641"/>
      <c r="EC23" s="642"/>
    </row>
    <row r="24" spans="2:133" ht="11.25" customHeight="1" x14ac:dyDescent="0.15">
      <c r="B24" s="655" t="s">
        <v>277</v>
      </c>
      <c r="C24" s="656"/>
      <c r="D24" s="656"/>
      <c r="E24" s="656"/>
      <c r="F24" s="656"/>
      <c r="G24" s="656"/>
      <c r="H24" s="656"/>
      <c r="I24" s="656"/>
      <c r="J24" s="656"/>
      <c r="K24" s="656"/>
      <c r="L24" s="656"/>
      <c r="M24" s="656"/>
      <c r="N24" s="656"/>
      <c r="O24" s="656"/>
      <c r="P24" s="656"/>
      <c r="Q24" s="657"/>
      <c r="R24" s="658" t="s">
        <v>122</v>
      </c>
      <c r="S24" s="659"/>
      <c r="T24" s="659"/>
      <c r="U24" s="659"/>
      <c r="V24" s="659"/>
      <c r="W24" s="659"/>
      <c r="X24" s="659"/>
      <c r="Y24" s="660"/>
      <c r="Z24" s="661" t="s">
        <v>122</v>
      </c>
      <c r="AA24" s="661"/>
      <c r="AB24" s="661"/>
      <c r="AC24" s="661"/>
      <c r="AD24" s="662" t="s">
        <v>122</v>
      </c>
      <c r="AE24" s="662"/>
      <c r="AF24" s="662"/>
      <c r="AG24" s="662"/>
      <c r="AH24" s="662"/>
      <c r="AI24" s="662"/>
      <c r="AJ24" s="662"/>
      <c r="AK24" s="662"/>
      <c r="AL24" s="663" t="s">
        <v>122</v>
      </c>
      <c r="AM24" s="664"/>
      <c r="AN24" s="664"/>
      <c r="AO24" s="665"/>
      <c r="AP24" s="655" t="s">
        <v>278</v>
      </c>
      <c r="AQ24" s="674"/>
      <c r="AR24" s="674"/>
      <c r="AS24" s="674"/>
      <c r="AT24" s="674"/>
      <c r="AU24" s="674"/>
      <c r="AV24" s="674"/>
      <c r="AW24" s="674"/>
      <c r="AX24" s="674"/>
      <c r="AY24" s="674"/>
      <c r="AZ24" s="674"/>
      <c r="BA24" s="674"/>
      <c r="BB24" s="674"/>
      <c r="BC24" s="674"/>
      <c r="BD24" s="674"/>
      <c r="BE24" s="674"/>
      <c r="BF24" s="675"/>
      <c r="BG24" s="658" t="s">
        <v>122</v>
      </c>
      <c r="BH24" s="659"/>
      <c r="BI24" s="659"/>
      <c r="BJ24" s="659"/>
      <c r="BK24" s="659"/>
      <c r="BL24" s="659"/>
      <c r="BM24" s="659"/>
      <c r="BN24" s="660"/>
      <c r="BO24" s="661" t="s">
        <v>122</v>
      </c>
      <c r="BP24" s="661"/>
      <c r="BQ24" s="661"/>
      <c r="BR24" s="661"/>
      <c r="BS24" s="662" t="s">
        <v>122</v>
      </c>
      <c r="BT24" s="662"/>
      <c r="BU24" s="662"/>
      <c r="BV24" s="662"/>
      <c r="BW24" s="662"/>
      <c r="BX24" s="662"/>
      <c r="BY24" s="662"/>
      <c r="BZ24" s="662"/>
      <c r="CA24" s="662"/>
      <c r="CB24" s="666"/>
      <c r="CD24" s="644" t="s">
        <v>279</v>
      </c>
      <c r="CE24" s="645"/>
      <c r="CF24" s="645"/>
      <c r="CG24" s="645"/>
      <c r="CH24" s="645"/>
      <c r="CI24" s="645"/>
      <c r="CJ24" s="645"/>
      <c r="CK24" s="645"/>
      <c r="CL24" s="645"/>
      <c r="CM24" s="645"/>
      <c r="CN24" s="645"/>
      <c r="CO24" s="645"/>
      <c r="CP24" s="645"/>
      <c r="CQ24" s="646"/>
      <c r="CR24" s="647">
        <v>11039550</v>
      </c>
      <c r="CS24" s="648"/>
      <c r="CT24" s="648"/>
      <c r="CU24" s="648"/>
      <c r="CV24" s="648"/>
      <c r="CW24" s="648"/>
      <c r="CX24" s="648"/>
      <c r="CY24" s="649"/>
      <c r="CZ24" s="652">
        <v>46.6</v>
      </c>
      <c r="DA24" s="653"/>
      <c r="DB24" s="653"/>
      <c r="DC24" s="669"/>
      <c r="DD24" s="690">
        <v>7540865</v>
      </c>
      <c r="DE24" s="648"/>
      <c r="DF24" s="648"/>
      <c r="DG24" s="648"/>
      <c r="DH24" s="648"/>
      <c r="DI24" s="648"/>
      <c r="DJ24" s="648"/>
      <c r="DK24" s="649"/>
      <c r="DL24" s="690">
        <v>7466737</v>
      </c>
      <c r="DM24" s="648"/>
      <c r="DN24" s="648"/>
      <c r="DO24" s="648"/>
      <c r="DP24" s="648"/>
      <c r="DQ24" s="648"/>
      <c r="DR24" s="648"/>
      <c r="DS24" s="648"/>
      <c r="DT24" s="648"/>
      <c r="DU24" s="648"/>
      <c r="DV24" s="649"/>
      <c r="DW24" s="652">
        <v>63</v>
      </c>
      <c r="DX24" s="653"/>
      <c r="DY24" s="653"/>
      <c r="DZ24" s="653"/>
      <c r="EA24" s="653"/>
      <c r="EB24" s="653"/>
      <c r="EC24" s="654"/>
    </row>
    <row r="25" spans="2:133" ht="11.25" customHeight="1" x14ac:dyDescent="0.15">
      <c r="B25" s="655" t="s">
        <v>280</v>
      </c>
      <c r="C25" s="656"/>
      <c r="D25" s="656"/>
      <c r="E25" s="656"/>
      <c r="F25" s="656"/>
      <c r="G25" s="656"/>
      <c r="H25" s="656"/>
      <c r="I25" s="656"/>
      <c r="J25" s="656"/>
      <c r="K25" s="656"/>
      <c r="L25" s="656"/>
      <c r="M25" s="656"/>
      <c r="N25" s="656"/>
      <c r="O25" s="656"/>
      <c r="P25" s="656"/>
      <c r="Q25" s="657"/>
      <c r="R25" s="658">
        <v>12476131</v>
      </c>
      <c r="S25" s="659"/>
      <c r="T25" s="659"/>
      <c r="U25" s="659"/>
      <c r="V25" s="659"/>
      <c r="W25" s="659"/>
      <c r="X25" s="659"/>
      <c r="Y25" s="660"/>
      <c r="Z25" s="661">
        <v>50.5</v>
      </c>
      <c r="AA25" s="661"/>
      <c r="AB25" s="661"/>
      <c r="AC25" s="661"/>
      <c r="AD25" s="662">
        <v>11791130</v>
      </c>
      <c r="AE25" s="662"/>
      <c r="AF25" s="662"/>
      <c r="AG25" s="662"/>
      <c r="AH25" s="662"/>
      <c r="AI25" s="662"/>
      <c r="AJ25" s="662"/>
      <c r="AK25" s="662"/>
      <c r="AL25" s="663">
        <v>99.8</v>
      </c>
      <c r="AM25" s="664"/>
      <c r="AN25" s="664"/>
      <c r="AO25" s="665"/>
      <c r="AP25" s="655" t="s">
        <v>281</v>
      </c>
      <c r="AQ25" s="674"/>
      <c r="AR25" s="674"/>
      <c r="AS25" s="674"/>
      <c r="AT25" s="674"/>
      <c r="AU25" s="674"/>
      <c r="AV25" s="674"/>
      <c r="AW25" s="674"/>
      <c r="AX25" s="674"/>
      <c r="AY25" s="674"/>
      <c r="AZ25" s="674"/>
      <c r="BA25" s="674"/>
      <c r="BB25" s="674"/>
      <c r="BC25" s="674"/>
      <c r="BD25" s="674"/>
      <c r="BE25" s="674"/>
      <c r="BF25" s="675"/>
      <c r="BG25" s="658" t="s">
        <v>122</v>
      </c>
      <c r="BH25" s="659"/>
      <c r="BI25" s="659"/>
      <c r="BJ25" s="659"/>
      <c r="BK25" s="659"/>
      <c r="BL25" s="659"/>
      <c r="BM25" s="659"/>
      <c r="BN25" s="660"/>
      <c r="BO25" s="661" t="s">
        <v>122</v>
      </c>
      <c r="BP25" s="661"/>
      <c r="BQ25" s="661"/>
      <c r="BR25" s="661"/>
      <c r="BS25" s="662" t="s">
        <v>122</v>
      </c>
      <c r="BT25" s="662"/>
      <c r="BU25" s="662"/>
      <c r="BV25" s="662"/>
      <c r="BW25" s="662"/>
      <c r="BX25" s="662"/>
      <c r="BY25" s="662"/>
      <c r="BZ25" s="662"/>
      <c r="CA25" s="662"/>
      <c r="CB25" s="666"/>
      <c r="CD25" s="655" t="s">
        <v>282</v>
      </c>
      <c r="CE25" s="656"/>
      <c r="CF25" s="656"/>
      <c r="CG25" s="656"/>
      <c r="CH25" s="656"/>
      <c r="CI25" s="656"/>
      <c r="CJ25" s="656"/>
      <c r="CK25" s="656"/>
      <c r="CL25" s="656"/>
      <c r="CM25" s="656"/>
      <c r="CN25" s="656"/>
      <c r="CO25" s="656"/>
      <c r="CP25" s="656"/>
      <c r="CQ25" s="657"/>
      <c r="CR25" s="658">
        <v>3838028</v>
      </c>
      <c r="CS25" s="691"/>
      <c r="CT25" s="691"/>
      <c r="CU25" s="691"/>
      <c r="CV25" s="691"/>
      <c r="CW25" s="691"/>
      <c r="CX25" s="691"/>
      <c r="CY25" s="692"/>
      <c r="CZ25" s="663">
        <v>16.2</v>
      </c>
      <c r="DA25" s="688"/>
      <c r="DB25" s="688"/>
      <c r="DC25" s="693"/>
      <c r="DD25" s="667">
        <v>3628922</v>
      </c>
      <c r="DE25" s="691"/>
      <c r="DF25" s="691"/>
      <c r="DG25" s="691"/>
      <c r="DH25" s="691"/>
      <c r="DI25" s="691"/>
      <c r="DJ25" s="691"/>
      <c r="DK25" s="692"/>
      <c r="DL25" s="667">
        <v>3605010</v>
      </c>
      <c r="DM25" s="691"/>
      <c r="DN25" s="691"/>
      <c r="DO25" s="691"/>
      <c r="DP25" s="691"/>
      <c r="DQ25" s="691"/>
      <c r="DR25" s="691"/>
      <c r="DS25" s="691"/>
      <c r="DT25" s="691"/>
      <c r="DU25" s="691"/>
      <c r="DV25" s="692"/>
      <c r="DW25" s="663">
        <v>30.4</v>
      </c>
      <c r="DX25" s="688"/>
      <c r="DY25" s="688"/>
      <c r="DZ25" s="688"/>
      <c r="EA25" s="688"/>
      <c r="EB25" s="688"/>
      <c r="EC25" s="689"/>
    </row>
    <row r="26" spans="2:133" ht="11.25" customHeight="1" x14ac:dyDescent="0.15">
      <c r="B26" s="655" t="s">
        <v>283</v>
      </c>
      <c r="C26" s="656"/>
      <c r="D26" s="656"/>
      <c r="E26" s="656"/>
      <c r="F26" s="656"/>
      <c r="G26" s="656"/>
      <c r="H26" s="656"/>
      <c r="I26" s="656"/>
      <c r="J26" s="656"/>
      <c r="K26" s="656"/>
      <c r="L26" s="656"/>
      <c r="M26" s="656"/>
      <c r="N26" s="656"/>
      <c r="O26" s="656"/>
      <c r="P26" s="656"/>
      <c r="Q26" s="657"/>
      <c r="R26" s="658">
        <v>2919</v>
      </c>
      <c r="S26" s="659"/>
      <c r="T26" s="659"/>
      <c r="U26" s="659"/>
      <c r="V26" s="659"/>
      <c r="W26" s="659"/>
      <c r="X26" s="659"/>
      <c r="Y26" s="660"/>
      <c r="Z26" s="661">
        <v>0</v>
      </c>
      <c r="AA26" s="661"/>
      <c r="AB26" s="661"/>
      <c r="AC26" s="661"/>
      <c r="AD26" s="662">
        <v>2919</v>
      </c>
      <c r="AE26" s="662"/>
      <c r="AF26" s="662"/>
      <c r="AG26" s="662"/>
      <c r="AH26" s="662"/>
      <c r="AI26" s="662"/>
      <c r="AJ26" s="662"/>
      <c r="AK26" s="662"/>
      <c r="AL26" s="663">
        <v>0</v>
      </c>
      <c r="AM26" s="664"/>
      <c r="AN26" s="664"/>
      <c r="AO26" s="665"/>
      <c r="AP26" s="655" t="s">
        <v>284</v>
      </c>
      <c r="AQ26" s="674"/>
      <c r="AR26" s="674"/>
      <c r="AS26" s="674"/>
      <c r="AT26" s="674"/>
      <c r="AU26" s="674"/>
      <c r="AV26" s="674"/>
      <c r="AW26" s="674"/>
      <c r="AX26" s="674"/>
      <c r="AY26" s="674"/>
      <c r="AZ26" s="674"/>
      <c r="BA26" s="674"/>
      <c r="BB26" s="674"/>
      <c r="BC26" s="674"/>
      <c r="BD26" s="674"/>
      <c r="BE26" s="674"/>
      <c r="BF26" s="675"/>
      <c r="BG26" s="658" t="s">
        <v>122</v>
      </c>
      <c r="BH26" s="659"/>
      <c r="BI26" s="659"/>
      <c r="BJ26" s="659"/>
      <c r="BK26" s="659"/>
      <c r="BL26" s="659"/>
      <c r="BM26" s="659"/>
      <c r="BN26" s="660"/>
      <c r="BO26" s="661" t="s">
        <v>122</v>
      </c>
      <c r="BP26" s="661"/>
      <c r="BQ26" s="661"/>
      <c r="BR26" s="661"/>
      <c r="BS26" s="662" t="s">
        <v>122</v>
      </c>
      <c r="BT26" s="662"/>
      <c r="BU26" s="662"/>
      <c r="BV26" s="662"/>
      <c r="BW26" s="662"/>
      <c r="BX26" s="662"/>
      <c r="BY26" s="662"/>
      <c r="BZ26" s="662"/>
      <c r="CA26" s="662"/>
      <c r="CB26" s="666"/>
      <c r="CD26" s="655" t="s">
        <v>285</v>
      </c>
      <c r="CE26" s="656"/>
      <c r="CF26" s="656"/>
      <c r="CG26" s="656"/>
      <c r="CH26" s="656"/>
      <c r="CI26" s="656"/>
      <c r="CJ26" s="656"/>
      <c r="CK26" s="656"/>
      <c r="CL26" s="656"/>
      <c r="CM26" s="656"/>
      <c r="CN26" s="656"/>
      <c r="CO26" s="656"/>
      <c r="CP26" s="656"/>
      <c r="CQ26" s="657"/>
      <c r="CR26" s="658">
        <v>2272658</v>
      </c>
      <c r="CS26" s="659"/>
      <c r="CT26" s="659"/>
      <c r="CU26" s="659"/>
      <c r="CV26" s="659"/>
      <c r="CW26" s="659"/>
      <c r="CX26" s="659"/>
      <c r="CY26" s="660"/>
      <c r="CZ26" s="663">
        <v>9.6</v>
      </c>
      <c r="DA26" s="688"/>
      <c r="DB26" s="688"/>
      <c r="DC26" s="693"/>
      <c r="DD26" s="667">
        <v>2167019</v>
      </c>
      <c r="DE26" s="659"/>
      <c r="DF26" s="659"/>
      <c r="DG26" s="659"/>
      <c r="DH26" s="659"/>
      <c r="DI26" s="659"/>
      <c r="DJ26" s="659"/>
      <c r="DK26" s="660"/>
      <c r="DL26" s="667" t="s">
        <v>122</v>
      </c>
      <c r="DM26" s="659"/>
      <c r="DN26" s="659"/>
      <c r="DO26" s="659"/>
      <c r="DP26" s="659"/>
      <c r="DQ26" s="659"/>
      <c r="DR26" s="659"/>
      <c r="DS26" s="659"/>
      <c r="DT26" s="659"/>
      <c r="DU26" s="659"/>
      <c r="DV26" s="660"/>
      <c r="DW26" s="663" t="s">
        <v>122</v>
      </c>
      <c r="DX26" s="688"/>
      <c r="DY26" s="688"/>
      <c r="DZ26" s="688"/>
      <c r="EA26" s="688"/>
      <c r="EB26" s="688"/>
      <c r="EC26" s="689"/>
    </row>
    <row r="27" spans="2:133" ht="11.25" customHeight="1" x14ac:dyDescent="0.15">
      <c r="B27" s="655" t="s">
        <v>286</v>
      </c>
      <c r="C27" s="656"/>
      <c r="D27" s="656"/>
      <c r="E27" s="656"/>
      <c r="F27" s="656"/>
      <c r="G27" s="656"/>
      <c r="H27" s="656"/>
      <c r="I27" s="656"/>
      <c r="J27" s="656"/>
      <c r="K27" s="656"/>
      <c r="L27" s="656"/>
      <c r="M27" s="656"/>
      <c r="N27" s="656"/>
      <c r="O27" s="656"/>
      <c r="P27" s="656"/>
      <c r="Q27" s="657"/>
      <c r="R27" s="658">
        <v>190740</v>
      </c>
      <c r="S27" s="659"/>
      <c r="T27" s="659"/>
      <c r="U27" s="659"/>
      <c r="V27" s="659"/>
      <c r="W27" s="659"/>
      <c r="X27" s="659"/>
      <c r="Y27" s="660"/>
      <c r="Z27" s="661">
        <v>0.8</v>
      </c>
      <c r="AA27" s="661"/>
      <c r="AB27" s="661"/>
      <c r="AC27" s="661"/>
      <c r="AD27" s="662" t="s">
        <v>122</v>
      </c>
      <c r="AE27" s="662"/>
      <c r="AF27" s="662"/>
      <c r="AG27" s="662"/>
      <c r="AH27" s="662"/>
      <c r="AI27" s="662"/>
      <c r="AJ27" s="662"/>
      <c r="AK27" s="662"/>
      <c r="AL27" s="663" t="s">
        <v>122</v>
      </c>
      <c r="AM27" s="664"/>
      <c r="AN27" s="664"/>
      <c r="AO27" s="665"/>
      <c r="AP27" s="655" t="s">
        <v>287</v>
      </c>
      <c r="AQ27" s="656"/>
      <c r="AR27" s="656"/>
      <c r="AS27" s="656"/>
      <c r="AT27" s="656"/>
      <c r="AU27" s="656"/>
      <c r="AV27" s="656"/>
      <c r="AW27" s="656"/>
      <c r="AX27" s="656"/>
      <c r="AY27" s="656"/>
      <c r="AZ27" s="656"/>
      <c r="BA27" s="656"/>
      <c r="BB27" s="656"/>
      <c r="BC27" s="656"/>
      <c r="BD27" s="656"/>
      <c r="BE27" s="656"/>
      <c r="BF27" s="657"/>
      <c r="BG27" s="658">
        <v>4460802</v>
      </c>
      <c r="BH27" s="659"/>
      <c r="BI27" s="659"/>
      <c r="BJ27" s="659"/>
      <c r="BK27" s="659"/>
      <c r="BL27" s="659"/>
      <c r="BM27" s="659"/>
      <c r="BN27" s="660"/>
      <c r="BO27" s="661">
        <v>100</v>
      </c>
      <c r="BP27" s="661"/>
      <c r="BQ27" s="661"/>
      <c r="BR27" s="661"/>
      <c r="BS27" s="662">
        <v>61710</v>
      </c>
      <c r="BT27" s="662"/>
      <c r="BU27" s="662"/>
      <c r="BV27" s="662"/>
      <c r="BW27" s="662"/>
      <c r="BX27" s="662"/>
      <c r="BY27" s="662"/>
      <c r="BZ27" s="662"/>
      <c r="CA27" s="662"/>
      <c r="CB27" s="666"/>
      <c r="CD27" s="655" t="s">
        <v>288</v>
      </c>
      <c r="CE27" s="656"/>
      <c r="CF27" s="656"/>
      <c r="CG27" s="656"/>
      <c r="CH27" s="656"/>
      <c r="CI27" s="656"/>
      <c r="CJ27" s="656"/>
      <c r="CK27" s="656"/>
      <c r="CL27" s="656"/>
      <c r="CM27" s="656"/>
      <c r="CN27" s="656"/>
      <c r="CO27" s="656"/>
      <c r="CP27" s="656"/>
      <c r="CQ27" s="657"/>
      <c r="CR27" s="658">
        <v>4747022</v>
      </c>
      <c r="CS27" s="691"/>
      <c r="CT27" s="691"/>
      <c r="CU27" s="691"/>
      <c r="CV27" s="691"/>
      <c r="CW27" s="691"/>
      <c r="CX27" s="691"/>
      <c r="CY27" s="692"/>
      <c r="CZ27" s="663">
        <v>20</v>
      </c>
      <c r="DA27" s="688"/>
      <c r="DB27" s="688"/>
      <c r="DC27" s="693"/>
      <c r="DD27" s="667">
        <v>1487852</v>
      </c>
      <c r="DE27" s="691"/>
      <c r="DF27" s="691"/>
      <c r="DG27" s="691"/>
      <c r="DH27" s="691"/>
      <c r="DI27" s="691"/>
      <c r="DJ27" s="691"/>
      <c r="DK27" s="692"/>
      <c r="DL27" s="667">
        <v>1437636</v>
      </c>
      <c r="DM27" s="691"/>
      <c r="DN27" s="691"/>
      <c r="DO27" s="691"/>
      <c r="DP27" s="691"/>
      <c r="DQ27" s="691"/>
      <c r="DR27" s="691"/>
      <c r="DS27" s="691"/>
      <c r="DT27" s="691"/>
      <c r="DU27" s="691"/>
      <c r="DV27" s="692"/>
      <c r="DW27" s="663">
        <v>12.1</v>
      </c>
      <c r="DX27" s="688"/>
      <c r="DY27" s="688"/>
      <c r="DZ27" s="688"/>
      <c r="EA27" s="688"/>
      <c r="EB27" s="688"/>
      <c r="EC27" s="689"/>
    </row>
    <row r="28" spans="2:133" ht="11.25" customHeight="1" x14ac:dyDescent="0.15">
      <c r="B28" s="655" t="s">
        <v>289</v>
      </c>
      <c r="C28" s="656"/>
      <c r="D28" s="656"/>
      <c r="E28" s="656"/>
      <c r="F28" s="656"/>
      <c r="G28" s="656"/>
      <c r="H28" s="656"/>
      <c r="I28" s="656"/>
      <c r="J28" s="656"/>
      <c r="K28" s="656"/>
      <c r="L28" s="656"/>
      <c r="M28" s="656"/>
      <c r="N28" s="656"/>
      <c r="O28" s="656"/>
      <c r="P28" s="656"/>
      <c r="Q28" s="657"/>
      <c r="R28" s="658">
        <v>180134</v>
      </c>
      <c r="S28" s="659"/>
      <c r="T28" s="659"/>
      <c r="U28" s="659"/>
      <c r="V28" s="659"/>
      <c r="W28" s="659"/>
      <c r="X28" s="659"/>
      <c r="Y28" s="660"/>
      <c r="Z28" s="661">
        <v>0.7</v>
      </c>
      <c r="AA28" s="661"/>
      <c r="AB28" s="661"/>
      <c r="AC28" s="661"/>
      <c r="AD28" s="662">
        <v>7107</v>
      </c>
      <c r="AE28" s="662"/>
      <c r="AF28" s="662"/>
      <c r="AG28" s="662"/>
      <c r="AH28" s="662"/>
      <c r="AI28" s="662"/>
      <c r="AJ28" s="662"/>
      <c r="AK28" s="662"/>
      <c r="AL28" s="663">
        <v>0.1</v>
      </c>
      <c r="AM28" s="664"/>
      <c r="AN28" s="664"/>
      <c r="AO28" s="665"/>
      <c r="AP28" s="655"/>
      <c r="AQ28" s="656"/>
      <c r="AR28" s="656"/>
      <c r="AS28" s="656"/>
      <c r="AT28" s="656"/>
      <c r="AU28" s="656"/>
      <c r="AV28" s="656"/>
      <c r="AW28" s="656"/>
      <c r="AX28" s="656"/>
      <c r="AY28" s="656"/>
      <c r="AZ28" s="656"/>
      <c r="BA28" s="656"/>
      <c r="BB28" s="656"/>
      <c r="BC28" s="656"/>
      <c r="BD28" s="656"/>
      <c r="BE28" s="656"/>
      <c r="BF28" s="657"/>
      <c r="BG28" s="658"/>
      <c r="BH28" s="659"/>
      <c r="BI28" s="659"/>
      <c r="BJ28" s="659"/>
      <c r="BK28" s="659"/>
      <c r="BL28" s="659"/>
      <c r="BM28" s="659"/>
      <c r="BN28" s="660"/>
      <c r="BO28" s="661"/>
      <c r="BP28" s="661"/>
      <c r="BQ28" s="661"/>
      <c r="BR28" s="661"/>
      <c r="BS28" s="667"/>
      <c r="BT28" s="659"/>
      <c r="BU28" s="659"/>
      <c r="BV28" s="659"/>
      <c r="BW28" s="659"/>
      <c r="BX28" s="659"/>
      <c r="BY28" s="659"/>
      <c r="BZ28" s="659"/>
      <c r="CA28" s="659"/>
      <c r="CB28" s="668"/>
      <c r="CD28" s="655" t="s">
        <v>290</v>
      </c>
      <c r="CE28" s="656"/>
      <c r="CF28" s="656"/>
      <c r="CG28" s="656"/>
      <c r="CH28" s="656"/>
      <c r="CI28" s="656"/>
      <c r="CJ28" s="656"/>
      <c r="CK28" s="656"/>
      <c r="CL28" s="656"/>
      <c r="CM28" s="656"/>
      <c r="CN28" s="656"/>
      <c r="CO28" s="656"/>
      <c r="CP28" s="656"/>
      <c r="CQ28" s="657"/>
      <c r="CR28" s="658">
        <v>2454500</v>
      </c>
      <c r="CS28" s="659"/>
      <c r="CT28" s="659"/>
      <c r="CU28" s="659"/>
      <c r="CV28" s="659"/>
      <c r="CW28" s="659"/>
      <c r="CX28" s="659"/>
      <c r="CY28" s="660"/>
      <c r="CZ28" s="663">
        <v>10.4</v>
      </c>
      <c r="DA28" s="688"/>
      <c r="DB28" s="688"/>
      <c r="DC28" s="693"/>
      <c r="DD28" s="667">
        <v>2424091</v>
      </c>
      <c r="DE28" s="659"/>
      <c r="DF28" s="659"/>
      <c r="DG28" s="659"/>
      <c r="DH28" s="659"/>
      <c r="DI28" s="659"/>
      <c r="DJ28" s="659"/>
      <c r="DK28" s="660"/>
      <c r="DL28" s="667">
        <v>2424091</v>
      </c>
      <c r="DM28" s="659"/>
      <c r="DN28" s="659"/>
      <c r="DO28" s="659"/>
      <c r="DP28" s="659"/>
      <c r="DQ28" s="659"/>
      <c r="DR28" s="659"/>
      <c r="DS28" s="659"/>
      <c r="DT28" s="659"/>
      <c r="DU28" s="659"/>
      <c r="DV28" s="660"/>
      <c r="DW28" s="663">
        <v>20.5</v>
      </c>
      <c r="DX28" s="688"/>
      <c r="DY28" s="688"/>
      <c r="DZ28" s="688"/>
      <c r="EA28" s="688"/>
      <c r="EB28" s="688"/>
      <c r="EC28" s="689"/>
    </row>
    <row r="29" spans="2:133" ht="11.25" customHeight="1" x14ac:dyDescent="0.15">
      <c r="B29" s="655" t="s">
        <v>291</v>
      </c>
      <c r="C29" s="656"/>
      <c r="D29" s="656"/>
      <c r="E29" s="656"/>
      <c r="F29" s="656"/>
      <c r="G29" s="656"/>
      <c r="H29" s="656"/>
      <c r="I29" s="656"/>
      <c r="J29" s="656"/>
      <c r="K29" s="656"/>
      <c r="L29" s="656"/>
      <c r="M29" s="656"/>
      <c r="N29" s="656"/>
      <c r="O29" s="656"/>
      <c r="P29" s="656"/>
      <c r="Q29" s="657"/>
      <c r="R29" s="658">
        <v>47234</v>
      </c>
      <c r="S29" s="659"/>
      <c r="T29" s="659"/>
      <c r="U29" s="659"/>
      <c r="V29" s="659"/>
      <c r="W29" s="659"/>
      <c r="X29" s="659"/>
      <c r="Y29" s="660"/>
      <c r="Z29" s="661">
        <v>0.2</v>
      </c>
      <c r="AA29" s="661"/>
      <c r="AB29" s="661"/>
      <c r="AC29" s="661"/>
      <c r="AD29" s="662" t="s">
        <v>122</v>
      </c>
      <c r="AE29" s="662"/>
      <c r="AF29" s="662"/>
      <c r="AG29" s="662"/>
      <c r="AH29" s="662"/>
      <c r="AI29" s="662"/>
      <c r="AJ29" s="662"/>
      <c r="AK29" s="662"/>
      <c r="AL29" s="663" t="s">
        <v>122</v>
      </c>
      <c r="AM29" s="664"/>
      <c r="AN29" s="664"/>
      <c r="AO29" s="665"/>
      <c r="AP29" s="679"/>
      <c r="AQ29" s="680"/>
      <c r="AR29" s="680"/>
      <c r="AS29" s="680"/>
      <c r="AT29" s="680"/>
      <c r="AU29" s="680"/>
      <c r="AV29" s="680"/>
      <c r="AW29" s="680"/>
      <c r="AX29" s="680"/>
      <c r="AY29" s="680"/>
      <c r="AZ29" s="680"/>
      <c r="BA29" s="680"/>
      <c r="BB29" s="680"/>
      <c r="BC29" s="680"/>
      <c r="BD29" s="680"/>
      <c r="BE29" s="680"/>
      <c r="BF29" s="681"/>
      <c r="BG29" s="658"/>
      <c r="BH29" s="659"/>
      <c r="BI29" s="659"/>
      <c r="BJ29" s="659"/>
      <c r="BK29" s="659"/>
      <c r="BL29" s="659"/>
      <c r="BM29" s="659"/>
      <c r="BN29" s="660"/>
      <c r="BO29" s="661"/>
      <c r="BP29" s="661"/>
      <c r="BQ29" s="661"/>
      <c r="BR29" s="661"/>
      <c r="BS29" s="662"/>
      <c r="BT29" s="662"/>
      <c r="BU29" s="662"/>
      <c r="BV29" s="662"/>
      <c r="BW29" s="662"/>
      <c r="BX29" s="662"/>
      <c r="BY29" s="662"/>
      <c r="BZ29" s="662"/>
      <c r="CA29" s="662"/>
      <c r="CB29" s="666"/>
      <c r="CD29" s="696" t="s">
        <v>292</v>
      </c>
      <c r="CE29" s="697"/>
      <c r="CF29" s="655" t="s">
        <v>66</v>
      </c>
      <c r="CG29" s="656"/>
      <c r="CH29" s="656"/>
      <c r="CI29" s="656"/>
      <c r="CJ29" s="656"/>
      <c r="CK29" s="656"/>
      <c r="CL29" s="656"/>
      <c r="CM29" s="656"/>
      <c r="CN29" s="656"/>
      <c r="CO29" s="656"/>
      <c r="CP29" s="656"/>
      <c r="CQ29" s="657"/>
      <c r="CR29" s="658">
        <v>2454500</v>
      </c>
      <c r="CS29" s="691"/>
      <c r="CT29" s="691"/>
      <c r="CU29" s="691"/>
      <c r="CV29" s="691"/>
      <c r="CW29" s="691"/>
      <c r="CX29" s="691"/>
      <c r="CY29" s="692"/>
      <c r="CZ29" s="663">
        <v>10.4</v>
      </c>
      <c r="DA29" s="688"/>
      <c r="DB29" s="688"/>
      <c r="DC29" s="693"/>
      <c r="DD29" s="667">
        <v>2424091</v>
      </c>
      <c r="DE29" s="691"/>
      <c r="DF29" s="691"/>
      <c r="DG29" s="691"/>
      <c r="DH29" s="691"/>
      <c r="DI29" s="691"/>
      <c r="DJ29" s="691"/>
      <c r="DK29" s="692"/>
      <c r="DL29" s="667">
        <v>2424091</v>
      </c>
      <c r="DM29" s="691"/>
      <c r="DN29" s="691"/>
      <c r="DO29" s="691"/>
      <c r="DP29" s="691"/>
      <c r="DQ29" s="691"/>
      <c r="DR29" s="691"/>
      <c r="DS29" s="691"/>
      <c r="DT29" s="691"/>
      <c r="DU29" s="691"/>
      <c r="DV29" s="692"/>
      <c r="DW29" s="663">
        <v>20.5</v>
      </c>
      <c r="DX29" s="688"/>
      <c r="DY29" s="688"/>
      <c r="DZ29" s="688"/>
      <c r="EA29" s="688"/>
      <c r="EB29" s="688"/>
      <c r="EC29" s="689"/>
    </row>
    <row r="30" spans="2:133" ht="11.25" customHeight="1" x14ac:dyDescent="0.15">
      <c r="B30" s="655" t="s">
        <v>293</v>
      </c>
      <c r="C30" s="656"/>
      <c r="D30" s="656"/>
      <c r="E30" s="656"/>
      <c r="F30" s="656"/>
      <c r="G30" s="656"/>
      <c r="H30" s="656"/>
      <c r="I30" s="656"/>
      <c r="J30" s="656"/>
      <c r="K30" s="656"/>
      <c r="L30" s="656"/>
      <c r="M30" s="656"/>
      <c r="N30" s="656"/>
      <c r="O30" s="656"/>
      <c r="P30" s="656"/>
      <c r="Q30" s="657"/>
      <c r="R30" s="658">
        <v>3768399</v>
      </c>
      <c r="S30" s="659"/>
      <c r="T30" s="659"/>
      <c r="U30" s="659"/>
      <c r="V30" s="659"/>
      <c r="W30" s="659"/>
      <c r="X30" s="659"/>
      <c r="Y30" s="660"/>
      <c r="Z30" s="661">
        <v>15.2</v>
      </c>
      <c r="AA30" s="661"/>
      <c r="AB30" s="661"/>
      <c r="AC30" s="661"/>
      <c r="AD30" s="662" t="s">
        <v>122</v>
      </c>
      <c r="AE30" s="662"/>
      <c r="AF30" s="662"/>
      <c r="AG30" s="662"/>
      <c r="AH30" s="662"/>
      <c r="AI30" s="662"/>
      <c r="AJ30" s="662"/>
      <c r="AK30" s="662"/>
      <c r="AL30" s="663" t="s">
        <v>122</v>
      </c>
      <c r="AM30" s="664"/>
      <c r="AN30" s="664"/>
      <c r="AO30" s="665"/>
      <c r="AP30" s="640" t="s">
        <v>211</v>
      </c>
      <c r="AQ30" s="641"/>
      <c r="AR30" s="641"/>
      <c r="AS30" s="641"/>
      <c r="AT30" s="641"/>
      <c r="AU30" s="641"/>
      <c r="AV30" s="641"/>
      <c r="AW30" s="641"/>
      <c r="AX30" s="641"/>
      <c r="AY30" s="641"/>
      <c r="AZ30" s="641"/>
      <c r="BA30" s="641"/>
      <c r="BB30" s="641"/>
      <c r="BC30" s="641"/>
      <c r="BD30" s="641"/>
      <c r="BE30" s="641"/>
      <c r="BF30" s="642"/>
      <c r="BG30" s="640" t="s">
        <v>294</v>
      </c>
      <c r="BH30" s="694"/>
      <c r="BI30" s="694"/>
      <c r="BJ30" s="694"/>
      <c r="BK30" s="694"/>
      <c r="BL30" s="694"/>
      <c r="BM30" s="694"/>
      <c r="BN30" s="694"/>
      <c r="BO30" s="694"/>
      <c r="BP30" s="694"/>
      <c r="BQ30" s="695"/>
      <c r="BR30" s="640" t="s">
        <v>295</v>
      </c>
      <c r="BS30" s="694"/>
      <c r="BT30" s="694"/>
      <c r="BU30" s="694"/>
      <c r="BV30" s="694"/>
      <c r="BW30" s="694"/>
      <c r="BX30" s="694"/>
      <c r="BY30" s="694"/>
      <c r="BZ30" s="694"/>
      <c r="CA30" s="694"/>
      <c r="CB30" s="695"/>
      <c r="CD30" s="698"/>
      <c r="CE30" s="699"/>
      <c r="CF30" s="655" t="s">
        <v>296</v>
      </c>
      <c r="CG30" s="656"/>
      <c r="CH30" s="656"/>
      <c r="CI30" s="656"/>
      <c r="CJ30" s="656"/>
      <c r="CK30" s="656"/>
      <c r="CL30" s="656"/>
      <c r="CM30" s="656"/>
      <c r="CN30" s="656"/>
      <c r="CO30" s="656"/>
      <c r="CP30" s="656"/>
      <c r="CQ30" s="657"/>
      <c r="CR30" s="658">
        <v>2389531</v>
      </c>
      <c r="CS30" s="659"/>
      <c r="CT30" s="659"/>
      <c r="CU30" s="659"/>
      <c r="CV30" s="659"/>
      <c r="CW30" s="659"/>
      <c r="CX30" s="659"/>
      <c r="CY30" s="660"/>
      <c r="CZ30" s="663">
        <v>10.1</v>
      </c>
      <c r="DA30" s="688"/>
      <c r="DB30" s="688"/>
      <c r="DC30" s="693"/>
      <c r="DD30" s="667">
        <v>2360250</v>
      </c>
      <c r="DE30" s="659"/>
      <c r="DF30" s="659"/>
      <c r="DG30" s="659"/>
      <c r="DH30" s="659"/>
      <c r="DI30" s="659"/>
      <c r="DJ30" s="659"/>
      <c r="DK30" s="660"/>
      <c r="DL30" s="667">
        <v>2360250</v>
      </c>
      <c r="DM30" s="659"/>
      <c r="DN30" s="659"/>
      <c r="DO30" s="659"/>
      <c r="DP30" s="659"/>
      <c r="DQ30" s="659"/>
      <c r="DR30" s="659"/>
      <c r="DS30" s="659"/>
      <c r="DT30" s="659"/>
      <c r="DU30" s="659"/>
      <c r="DV30" s="660"/>
      <c r="DW30" s="663">
        <v>19.899999999999999</v>
      </c>
      <c r="DX30" s="688"/>
      <c r="DY30" s="688"/>
      <c r="DZ30" s="688"/>
      <c r="EA30" s="688"/>
      <c r="EB30" s="688"/>
      <c r="EC30" s="689"/>
    </row>
    <row r="31" spans="2:133" ht="11.25" customHeight="1" x14ac:dyDescent="0.15">
      <c r="B31" s="671" t="s">
        <v>297</v>
      </c>
      <c r="C31" s="672"/>
      <c r="D31" s="672"/>
      <c r="E31" s="672"/>
      <c r="F31" s="672"/>
      <c r="G31" s="672"/>
      <c r="H31" s="672"/>
      <c r="I31" s="672"/>
      <c r="J31" s="672"/>
      <c r="K31" s="672"/>
      <c r="L31" s="672"/>
      <c r="M31" s="672"/>
      <c r="N31" s="672"/>
      <c r="O31" s="672"/>
      <c r="P31" s="672"/>
      <c r="Q31" s="673"/>
      <c r="R31" s="658">
        <v>10314</v>
      </c>
      <c r="S31" s="659"/>
      <c r="T31" s="659"/>
      <c r="U31" s="659"/>
      <c r="V31" s="659"/>
      <c r="W31" s="659"/>
      <c r="X31" s="659"/>
      <c r="Y31" s="660"/>
      <c r="Z31" s="661">
        <v>0</v>
      </c>
      <c r="AA31" s="661"/>
      <c r="AB31" s="661"/>
      <c r="AC31" s="661"/>
      <c r="AD31" s="662">
        <v>10314</v>
      </c>
      <c r="AE31" s="662"/>
      <c r="AF31" s="662"/>
      <c r="AG31" s="662"/>
      <c r="AH31" s="662"/>
      <c r="AI31" s="662"/>
      <c r="AJ31" s="662"/>
      <c r="AK31" s="662"/>
      <c r="AL31" s="663">
        <v>0.1</v>
      </c>
      <c r="AM31" s="664"/>
      <c r="AN31" s="664"/>
      <c r="AO31" s="665"/>
      <c r="AP31" s="706" t="s">
        <v>298</v>
      </c>
      <c r="AQ31" s="707"/>
      <c r="AR31" s="707"/>
      <c r="AS31" s="707"/>
      <c r="AT31" s="712" t="s">
        <v>299</v>
      </c>
      <c r="AU31" s="200"/>
      <c r="AV31" s="200"/>
      <c r="AW31" s="200"/>
      <c r="AX31" s="644" t="s">
        <v>177</v>
      </c>
      <c r="AY31" s="645"/>
      <c r="AZ31" s="645"/>
      <c r="BA31" s="645"/>
      <c r="BB31" s="645"/>
      <c r="BC31" s="645"/>
      <c r="BD31" s="645"/>
      <c r="BE31" s="645"/>
      <c r="BF31" s="646"/>
      <c r="BG31" s="705">
        <v>99.2</v>
      </c>
      <c r="BH31" s="702"/>
      <c r="BI31" s="702"/>
      <c r="BJ31" s="702"/>
      <c r="BK31" s="702"/>
      <c r="BL31" s="702"/>
      <c r="BM31" s="653">
        <v>96.7</v>
      </c>
      <c r="BN31" s="702"/>
      <c r="BO31" s="702"/>
      <c r="BP31" s="702"/>
      <c r="BQ31" s="703"/>
      <c r="BR31" s="705">
        <v>99</v>
      </c>
      <c r="BS31" s="702"/>
      <c r="BT31" s="702"/>
      <c r="BU31" s="702"/>
      <c r="BV31" s="702"/>
      <c r="BW31" s="702"/>
      <c r="BX31" s="653">
        <v>96.1</v>
      </c>
      <c r="BY31" s="702"/>
      <c r="BZ31" s="702"/>
      <c r="CA31" s="702"/>
      <c r="CB31" s="703"/>
      <c r="CD31" s="698"/>
      <c r="CE31" s="699"/>
      <c r="CF31" s="655" t="s">
        <v>300</v>
      </c>
      <c r="CG31" s="656"/>
      <c r="CH31" s="656"/>
      <c r="CI31" s="656"/>
      <c r="CJ31" s="656"/>
      <c r="CK31" s="656"/>
      <c r="CL31" s="656"/>
      <c r="CM31" s="656"/>
      <c r="CN31" s="656"/>
      <c r="CO31" s="656"/>
      <c r="CP31" s="656"/>
      <c r="CQ31" s="657"/>
      <c r="CR31" s="658">
        <v>64969</v>
      </c>
      <c r="CS31" s="691"/>
      <c r="CT31" s="691"/>
      <c r="CU31" s="691"/>
      <c r="CV31" s="691"/>
      <c r="CW31" s="691"/>
      <c r="CX31" s="691"/>
      <c r="CY31" s="692"/>
      <c r="CZ31" s="663">
        <v>0.3</v>
      </c>
      <c r="DA31" s="688"/>
      <c r="DB31" s="688"/>
      <c r="DC31" s="693"/>
      <c r="DD31" s="667">
        <v>63841</v>
      </c>
      <c r="DE31" s="691"/>
      <c r="DF31" s="691"/>
      <c r="DG31" s="691"/>
      <c r="DH31" s="691"/>
      <c r="DI31" s="691"/>
      <c r="DJ31" s="691"/>
      <c r="DK31" s="692"/>
      <c r="DL31" s="667">
        <v>63841</v>
      </c>
      <c r="DM31" s="691"/>
      <c r="DN31" s="691"/>
      <c r="DO31" s="691"/>
      <c r="DP31" s="691"/>
      <c r="DQ31" s="691"/>
      <c r="DR31" s="691"/>
      <c r="DS31" s="691"/>
      <c r="DT31" s="691"/>
      <c r="DU31" s="691"/>
      <c r="DV31" s="692"/>
      <c r="DW31" s="663">
        <v>0.5</v>
      </c>
      <c r="DX31" s="688"/>
      <c r="DY31" s="688"/>
      <c r="DZ31" s="688"/>
      <c r="EA31" s="688"/>
      <c r="EB31" s="688"/>
      <c r="EC31" s="689"/>
    </row>
    <row r="32" spans="2:133" ht="11.25" customHeight="1" x14ac:dyDescent="0.15">
      <c r="B32" s="655" t="s">
        <v>301</v>
      </c>
      <c r="C32" s="656"/>
      <c r="D32" s="656"/>
      <c r="E32" s="656"/>
      <c r="F32" s="656"/>
      <c r="G32" s="656"/>
      <c r="H32" s="656"/>
      <c r="I32" s="656"/>
      <c r="J32" s="656"/>
      <c r="K32" s="656"/>
      <c r="L32" s="656"/>
      <c r="M32" s="656"/>
      <c r="N32" s="656"/>
      <c r="O32" s="656"/>
      <c r="P32" s="656"/>
      <c r="Q32" s="657"/>
      <c r="R32" s="658">
        <v>3114803</v>
      </c>
      <c r="S32" s="659"/>
      <c r="T32" s="659"/>
      <c r="U32" s="659"/>
      <c r="V32" s="659"/>
      <c r="W32" s="659"/>
      <c r="X32" s="659"/>
      <c r="Y32" s="660"/>
      <c r="Z32" s="661">
        <v>12.6</v>
      </c>
      <c r="AA32" s="661"/>
      <c r="AB32" s="661"/>
      <c r="AC32" s="661"/>
      <c r="AD32" s="662" t="s">
        <v>122</v>
      </c>
      <c r="AE32" s="662"/>
      <c r="AF32" s="662"/>
      <c r="AG32" s="662"/>
      <c r="AH32" s="662"/>
      <c r="AI32" s="662"/>
      <c r="AJ32" s="662"/>
      <c r="AK32" s="662"/>
      <c r="AL32" s="663" t="s">
        <v>122</v>
      </c>
      <c r="AM32" s="664"/>
      <c r="AN32" s="664"/>
      <c r="AO32" s="665"/>
      <c r="AP32" s="708"/>
      <c r="AQ32" s="709"/>
      <c r="AR32" s="709"/>
      <c r="AS32" s="709"/>
      <c r="AT32" s="713"/>
      <c r="AU32" s="196" t="s">
        <v>302</v>
      </c>
      <c r="AX32" s="655" t="s">
        <v>303</v>
      </c>
      <c r="AY32" s="656"/>
      <c r="AZ32" s="656"/>
      <c r="BA32" s="656"/>
      <c r="BB32" s="656"/>
      <c r="BC32" s="656"/>
      <c r="BD32" s="656"/>
      <c r="BE32" s="656"/>
      <c r="BF32" s="657"/>
      <c r="BG32" s="715">
        <v>99.2</v>
      </c>
      <c r="BH32" s="691"/>
      <c r="BI32" s="691"/>
      <c r="BJ32" s="691"/>
      <c r="BK32" s="691"/>
      <c r="BL32" s="691"/>
      <c r="BM32" s="664">
        <v>96.8</v>
      </c>
      <c r="BN32" s="691"/>
      <c r="BO32" s="691"/>
      <c r="BP32" s="691"/>
      <c r="BQ32" s="704"/>
      <c r="BR32" s="715">
        <v>99.1</v>
      </c>
      <c r="BS32" s="691"/>
      <c r="BT32" s="691"/>
      <c r="BU32" s="691"/>
      <c r="BV32" s="691"/>
      <c r="BW32" s="691"/>
      <c r="BX32" s="664">
        <v>96.3</v>
      </c>
      <c r="BY32" s="691"/>
      <c r="BZ32" s="691"/>
      <c r="CA32" s="691"/>
      <c r="CB32" s="704"/>
      <c r="CD32" s="700"/>
      <c r="CE32" s="701"/>
      <c r="CF32" s="655" t="s">
        <v>304</v>
      </c>
      <c r="CG32" s="656"/>
      <c r="CH32" s="656"/>
      <c r="CI32" s="656"/>
      <c r="CJ32" s="656"/>
      <c r="CK32" s="656"/>
      <c r="CL32" s="656"/>
      <c r="CM32" s="656"/>
      <c r="CN32" s="656"/>
      <c r="CO32" s="656"/>
      <c r="CP32" s="656"/>
      <c r="CQ32" s="657"/>
      <c r="CR32" s="658" t="s">
        <v>122</v>
      </c>
      <c r="CS32" s="659"/>
      <c r="CT32" s="659"/>
      <c r="CU32" s="659"/>
      <c r="CV32" s="659"/>
      <c r="CW32" s="659"/>
      <c r="CX32" s="659"/>
      <c r="CY32" s="660"/>
      <c r="CZ32" s="663" t="s">
        <v>122</v>
      </c>
      <c r="DA32" s="688"/>
      <c r="DB32" s="688"/>
      <c r="DC32" s="693"/>
      <c r="DD32" s="667" t="s">
        <v>122</v>
      </c>
      <c r="DE32" s="659"/>
      <c r="DF32" s="659"/>
      <c r="DG32" s="659"/>
      <c r="DH32" s="659"/>
      <c r="DI32" s="659"/>
      <c r="DJ32" s="659"/>
      <c r="DK32" s="660"/>
      <c r="DL32" s="667" t="s">
        <v>122</v>
      </c>
      <c r="DM32" s="659"/>
      <c r="DN32" s="659"/>
      <c r="DO32" s="659"/>
      <c r="DP32" s="659"/>
      <c r="DQ32" s="659"/>
      <c r="DR32" s="659"/>
      <c r="DS32" s="659"/>
      <c r="DT32" s="659"/>
      <c r="DU32" s="659"/>
      <c r="DV32" s="660"/>
      <c r="DW32" s="663" t="s">
        <v>122</v>
      </c>
      <c r="DX32" s="688"/>
      <c r="DY32" s="688"/>
      <c r="DZ32" s="688"/>
      <c r="EA32" s="688"/>
      <c r="EB32" s="688"/>
      <c r="EC32" s="689"/>
    </row>
    <row r="33" spans="2:133" ht="11.25" customHeight="1" x14ac:dyDescent="0.15">
      <c r="B33" s="655" t="s">
        <v>305</v>
      </c>
      <c r="C33" s="656"/>
      <c r="D33" s="656"/>
      <c r="E33" s="656"/>
      <c r="F33" s="656"/>
      <c r="G33" s="656"/>
      <c r="H33" s="656"/>
      <c r="I33" s="656"/>
      <c r="J33" s="656"/>
      <c r="K33" s="656"/>
      <c r="L33" s="656"/>
      <c r="M33" s="656"/>
      <c r="N33" s="656"/>
      <c r="O33" s="656"/>
      <c r="P33" s="656"/>
      <c r="Q33" s="657"/>
      <c r="R33" s="658">
        <v>187035</v>
      </c>
      <c r="S33" s="659"/>
      <c r="T33" s="659"/>
      <c r="U33" s="659"/>
      <c r="V33" s="659"/>
      <c r="W33" s="659"/>
      <c r="X33" s="659"/>
      <c r="Y33" s="660"/>
      <c r="Z33" s="661">
        <v>0.8</v>
      </c>
      <c r="AA33" s="661"/>
      <c r="AB33" s="661"/>
      <c r="AC33" s="661"/>
      <c r="AD33" s="662" t="s">
        <v>122</v>
      </c>
      <c r="AE33" s="662"/>
      <c r="AF33" s="662"/>
      <c r="AG33" s="662"/>
      <c r="AH33" s="662"/>
      <c r="AI33" s="662"/>
      <c r="AJ33" s="662"/>
      <c r="AK33" s="662"/>
      <c r="AL33" s="663" t="s">
        <v>122</v>
      </c>
      <c r="AM33" s="664"/>
      <c r="AN33" s="664"/>
      <c r="AO33" s="665"/>
      <c r="AP33" s="710"/>
      <c r="AQ33" s="711"/>
      <c r="AR33" s="711"/>
      <c r="AS33" s="711"/>
      <c r="AT33" s="714"/>
      <c r="AU33" s="201"/>
      <c r="AV33" s="201"/>
      <c r="AW33" s="201"/>
      <c r="AX33" s="679" t="s">
        <v>306</v>
      </c>
      <c r="AY33" s="680"/>
      <c r="AZ33" s="680"/>
      <c r="BA33" s="680"/>
      <c r="BB33" s="680"/>
      <c r="BC33" s="680"/>
      <c r="BD33" s="680"/>
      <c r="BE33" s="680"/>
      <c r="BF33" s="681"/>
      <c r="BG33" s="716">
        <v>99</v>
      </c>
      <c r="BH33" s="717"/>
      <c r="BI33" s="717"/>
      <c r="BJ33" s="717"/>
      <c r="BK33" s="717"/>
      <c r="BL33" s="717"/>
      <c r="BM33" s="718">
        <v>96</v>
      </c>
      <c r="BN33" s="717"/>
      <c r="BO33" s="717"/>
      <c r="BP33" s="717"/>
      <c r="BQ33" s="719"/>
      <c r="BR33" s="716">
        <v>98.8</v>
      </c>
      <c r="BS33" s="717"/>
      <c r="BT33" s="717"/>
      <c r="BU33" s="717"/>
      <c r="BV33" s="717"/>
      <c r="BW33" s="717"/>
      <c r="BX33" s="718">
        <v>95.4</v>
      </c>
      <c r="BY33" s="717"/>
      <c r="BZ33" s="717"/>
      <c r="CA33" s="717"/>
      <c r="CB33" s="719"/>
      <c r="CD33" s="655" t="s">
        <v>307</v>
      </c>
      <c r="CE33" s="656"/>
      <c r="CF33" s="656"/>
      <c r="CG33" s="656"/>
      <c r="CH33" s="656"/>
      <c r="CI33" s="656"/>
      <c r="CJ33" s="656"/>
      <c r="CK33" s="656"/>
      <c r="CL33" s="656"/>
      <c r="CM33" s="656"/>
      <c r="CN33" s="656"/>
      <c r="CO33" s="656"/>
      <c r="CP33" s="656"/>
      <c r="CQ33" s="657"/>
      <c r="CR33" s="658">
        <v>7460982</v>
      </c>
      <c r="CS33" s="691"/>
      <c r="CT33" s="691"/>
      <c r="CU33" s="691"/>
      <c r="CV33" s="691"/>
      <c r="CW33" s="691"/>
      <c r="CX33" s="691"/>
      <c r="CY33" s="692"/>
      <c r="CZ33" s="663">
        <v>31.5</v>
      </c>
      <c r="DA33" s="688"/>
      <c r="DB33" s="688"/>
      <c r="DC33" s="693"/>
      <c r="DD33" s="667">
        <v>4638109</v>
      </c>
      <c r="DE33" s="691"/>
      <c r="DF33" s="691"/>
      <c r="DG33" s="691"/>
      <c r="DH33" s="691"/>
      <c r="DI33" s="691"/>
      <c r="DJ33" s="691"/>
      <c r="DK33" s="692"/>
      <c r="DL33" s="667">
        <v>3922856</v>
      </c>
      <c r="DM33" s="691"/>
      <c r="DN33" s="691"/>
      <c r="DO33" s="691"/>
      <c r="DP33" s="691"/>
      <c r="DQ33" s="691"/>
      <c r="DR33" s="691"/>
      <c r="DS33" s="691"/>
      <c r="DT33" s="691"/>
      <c r="DU33" s="691"/>
      <c r="DV33" s="692"/>
      <c r="DW33" s="663">
        <v>33.1</v>
      </c>
      <c r="DX33" s="688"/>
      <c r="DY33" s="688"/>
      <c r="DZ33" s="688"/>
      <c r="EA33" s="688"/>
      <c r="EB33" s="688"/>
      <c r="EC33" s="689"/>
    </row>
    <row r="34" spans="2:133" ht="11.25" customHeight="1" x14ac:dyDescent="0.15">
      <c r="B34" s="655" t="s">
        <v>308</v>
      </c>
      <c r="C34" s="656"/>
      <c r="D34" s="656"/>
      <c r="E34" s="656"/>
      <c r="F34" s="656"/>
      <c r="G34" s="656"/>
      <c r="H34" s="656"/>
      <c r="I34" s="656"/>
      <c r="J34" s="656"/>
      <c r="K34" s="656"/>
      <c r="L34" s="656"/>
      <c r="M34" s="656"/>
      <c r="N34" s="656"/>
      <c r="O34" s="656"/>
      <c r="P34" s="656"/>
      <c r="Q34" s="657"/>
      <c r="R34" s="658">
        <v>1038325</v>
      </c>
      <c r="S34" s="659"/>
      <c r="T34" s="659"/>
      <c r="U34" s="659"/>
      <c r="V34" s="659"/>
      <c r="W34" s="659"/>
      <c r="X34" s="659"/>
      <c r="Y34" s="660"/>
      <c r="Z34" s="661">
        <v>4.2</v>
      </c>
      <c r="AA34" s="661"/>
      <c r="AB34" s="661"/>
      <c r="AC34" s="661"/>
      <c r="AD34" s="662" t="s">
        <v>122</v>
      </c>
      <c r="AE34" s="662"/>
      <c r="AF34" s="662"/>
      <c r="AG34" s="662"/>
      <c r="AH34" s="662"/>
      <c r="AI34" s="662"/>
      <c r="AJ34" s="662"/>
      <c r="AK34" s="662"/>
      <c r="AL34" s="663" t="s">
        <v>122</v>
      </c>
      <c r="AM34" s="664"/>
      <c r="AN34" s="664"/>
      <c r="AO34" s="665"/>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55" t="s">
        <v>309</v>
      </c>
      <c r="CE34" s="656"/>
      <c r="CF34" s="656"/>
      <c r="CG34" s="656"/>
      <c r="CH34" s="656"/>
      <c r="CI34" s="656"/>
      <c r="CJ34" s="656"/>
      <c r="CK34" s="656"/>
      <c r="CL34" s="656"/>
      <c r="CM34" s="656"/>
      <c r="CN34" s="656"/>
      <c r="CO34" s="656"/>
      <c r="CP34" s="656"/>
      <c r="CQ34" s="657"/>
      <c r="CR34" s="658">
        <v>2837076</v>
      </c>
      <c r="CS34" s="659"/>
      <c r="CT34" s="659"/>
      <c r="CU34" s="659"/>
      <c r="CV34" s="659"/>
      <c r="CW34" s="659"/>
      <c r="CX34" s="659"/>
      <c r="CY34" s="660"/>
      <c r="CZ34" s="663">
        <v>12</v>
      </c>
      <c r="DA34" s="688"/>
      <c r="DB34" s="688"/>
      <c r="DC34" s="693"/>
      <c r="DD34" s="667">
        <v>1617431</v>
      </c>
      <c r="DE34" s="659"/>
      <c r="DF34" s="659"/>
      <c r="DG34" s="659"/>
      <c r="DH34" s="659"/>
      <c r="DI34" s="659"/>
      <c r="DJ34" s="659"/>
      <c r="DK34" s="660"/>
      <c r="DL34" s="667">
        <v>1605491</v>
      </c>
      <c r="DM34" s="659"/>
      <c r="DN34" s="659"/>
      <c r="DO34" s="659"/>
      <c r="DP34" s="659"/>
      <c r="DQ34" s="659"/>
      <c r="DR34" s="659"/>
      <c r="DS34" s="659"/>
      <c r="DT34" s="659"/>
      <c r="DU34" s="659"/>
      <c r="DV34" s="660"/>
      <c r="DW34" s="663">
        <v>13.6</v>
      </c>
      <c r="DX34" s="688"/>
      <c r="DY34" s="688"/>
      <c r="DZ34" s="688"/>
      <c r="EA34" s="688"/>
      <c r="EB34" s="688"/>
      <c r="EC34" s="689"/>
    </row>
    <row r="35" spans="2:133" ht="11.25" customHeight="1" x14ac:dyDescent="0.15">
      <c r="B35" s="655" t="s">
        <v>310</v>
      </c>
      <c r="C35" s="656"/>
      <c r="D35" s="656"/>
      <c r="E35" s="656"/>
      <c r="F35" s="656"/>
      <c r="G35" s="656"/>
      <c r="H35" s="656"/>
      <c r="I35" s="656"/>
      <c r="J35" s="656"/>
      <c r="K35" s="656"/>
      <c r="L35" s="656"/>
      <c r="M35" s="656"/>
      <c r="N35" s="656"/>
      <c r="O35" s="656"/>
      <c r="P35" s="656"/>
      <c r="Q35" s="657"/>
      <c r="R35" s="658">
        <v>1028945</v>
      </c>
      <c r="S35" s="659"/>
      <c r="T35" s="659"/>
      <c r="U35" s="659"/>
      <c r="V35" s="659"/>
      <c r="W35" s="659"/>
      <c r="X35" s="659"/>
      <c r="Y35" s="660"/>
      <c r="Z35" s="661">
        <v>4.2</v>
      </c>
      <c r="AA35" s="661"/>
      <c r="AB35" s="661"/>
      <c r="AC35" s="661"/>
      <c r="AD35" s="662" t="s">
        <v>122</v>
      </c>
      <c r="AE35" s="662"/>
      <c r="AF35" s="662"/>
      <c r="AG35" s="662"/>
      <c r="AH35" s="662"/>
      <c r="AI35" s="662"/>
      <c r="AJ35" s="662"/>
      <c r="AK35" s="662"/>
      <c r="AL35" s="663" t="s">
        <v>122</v>
      </c>
      <c r="AM35" s="664"/>
      <c r="AN35" s="664"/>
      <c r="AO35" s="665"/>
      <c r="AP35" s="204"/>
      <c r="AQ35" s="640" t="s">
        <v>311</v>
      </c>
      <c r="AR35" s="641"/>
      <c r="AS35" s="641"/>
      <c r="AT35" s="641"/>
      <c r="AU35" s="641"/>
      <c r="AV35" s="641"/>
      <c r="AW35" s="641"/>
      <c r="AX35" s="641"/>
      <c r="AY35" s="641"/>
      <c r="AZ35" s="641"/>
      <c r="BA35" s="641"/>
      <c r="BB35" s="641"/>
      <c r="BC35" s="641"/>
      <c r="BD35" s="641"/>
      <c r="BE35" s="641"/>
      <c r="BF35" s="642"/>
      <c r="BG35" s="640" t="s">
        <v>312</v>
      </c>
      <c r="BH35" s="641"/>
      <c r="BI35" s="641"/>
      <c r="BJ35" s="641"/>
      <c r="BK35" s="641"/>
      <c r="BL35" s="641"/>
      <c r="BM35" s="641"/>
      <c r="BN35" s="641"/>
      <c r="BO35" s="641"/>
      <c r="BP35" s="641"/>
      <c r="BQ35" s="641"/>
      <c r="BR35" s="641"/>
      <c r="BS35" s="641"/>
      <c r="BT35" s="641"/>
      <c r="BU35" s="641"/>
      <c r="BV35" s="641"/>
      <c r="BW35" s="641"/>
      <c r="BX35" s="641"/>
      <c r="BY35" s="641"/>
      <c r="BZ35" s="641"/>
      <c r="CA35" s="641"/>
      <c r="CB35" s="642"/>
      <c r="CD35" s="655" t="s">
        <v>313</v>
      </c>
      <c r="CE35" s="656"/>
      <c r="CF35" s="656"/>
      <c r="CG35" s="656"/>
      <c r="CH35" s="656"/>
      <c r="CI35" s="656"/>
      <c r="CJ35" s="656"/>
      <c r="CK35" s="656"/>
      <c r="CL35" s="656"/>
      <c r="CM35" s="656"/>
      <c r="CN35" s="656"/>
      <c r="CO35" s="656"/>
      <c r="CP35" s="656"/>
      <c r="CQ35" s="657"/>
      <c r="CR35" s="658">
        <v>57387</v>
      </c>
      <c r="CS35" s="691"/>
      <c r="CT35" s="691"/>
      <c r="CU35" s="691"/>
      <c r="CV35" s="691"/>
      <c r="CW35" s="691"/>
      <c r="CX35" s="691"/>
      <c r="CY35" s="692"/>
      <c r="CZ35" s="663">
        <v>0.2</v>
      </c>
      <c r="DA35" s="688"/>
      <c r="DB35" s="688"/>
      <c r="DC35" s="693"/>
      <c r="DD35" s="667">
        <v>55981</v>
      </c>
      <c r="DE35" s="691"/>
      <c r="DF35" s="691"/>
      <c r="DG35" s="691"/>
      <c r="DH35" s="691"/>
      <c r="DI35" s="691"/>
      <c r="DJ35" s="691"/>
      <c r="DK35" s="692"/>
      <c r="DL35" s="667">
        <v>54154</v>
      </c>
      <c r="DM35" s="691"/>
      <c r="DN35" s="691"/>
      <c r="DO35" s="691"/>
      <c r="DP35" s="691"/>
      <c r="DQ35" s="691"/>
      <c r="DR35" s="691"/>
      <c r="DS35" s="691"/>
      <c r="DT35" s="691"/>
      <c r="DU35" s="691"/>
      <c r="DV35" s="692"/>
      <c r="DW35" s="663">
        <v>0.5</v>
      </c>
      <c r="DX35" s="688"/>
      <c r="DY35" s="688"/>
      <c r="DZ35" s="688"/>
      <c r="EA35" s="688"/>
      <c r="EB35" s="688"/>
      <c r="EC35" s="689"/>
    </row>
    <row r="36" spans="2:133" ht="11.25" customHeight="1" x14ac:dyDescent="0.15">
      <c r="B36" s="655" t="s">
        <v>314</v>
      </c>
      <c r="C36" s="656"/>
      <c r="D36" s="656"/>
      <c r="E36" s="656"/>
      <c r="F36" s="656"/>
      <c r="G36" s="656"/>
      <c r="H36" s="656"/>
      <c r="I36" s="656"/>
      <c r="J36" s="656"/>
      <c r="K36" s="656"/>
      <c r="L36" s="656"/>
      <c r="M36" s="656"/>
      <c r="N36" s="656"/>
      <c r="O36" s="656"/>
      <c r="P36" s="656"/>
      <c r="Q36" s="657"/>
      <c r="R36" s="658">
        <v>482978</v>
      </c>
      <c r="S36" s="659"/>
      <c r="T36" s="659"/>
      <c r="U36" s="659"/>
      <c r="V36" s="659"/>
      <c r="W36" s="659"/>
      <c r="X36" s="659"/>
      <c r="Y36" s="660"/>
      <c r="Z36" s="661">
        <v>2</v>
      </c>
      <c r="AA36" s="661"/>
      <c r="AB36" s="661"/>
      <c r="AC36" s="661"/>
      <c r="AD36" s="662" t="s">
        <v>122</v>
      </c>
      <c r="AE36" s="662"/>
      <c r="AF36" s="662"/>
      <c r="AG36" s="662"/>
      <c r="AH36" s="662"/>
      <c r="AI36" s="662"/>
      <c r="AJ36" s="662"/>
      <c r="AK36" s="662"/>
      <c r="AL36" s="663" t="s">
        <v>122</v>
      </c>
      <c r="AM36" s="664"/>
      <c r="AN36" s="664"/>
      <c r="AO36" s="665"/>
      <c r="AP36" s="204"/>
      <c r="AQ36" s="724" t="s">
        <v>315</v>
      </c>
      <c r="AR36" s="725"/>
      <c r="AS36" s="725"/>
      <c r="AT36" s="725"/>
      <c r="AU36" s="725"/>
      <c r="AV36" s="725"/>
      <c r="AW36" s="725"/>
      <c r="AX36" s="725"/>
      <c r="AY36" s="726"/>
      <c r="AZ36" s="647">
        <v>2097501</v>
      </c>
      <c r="BA36" s="648"/>
      <c r="BB36" s="648"/>
      <c r="BC36" s="648"/>
      <c r="BD36" s="648"/>
      <c r="BE36" s="648"/>
      <c r="BF36" s="720"/>
      <c r="BG36" s="644" t="s">
        <v>316</v>
      </c>
      <c r="BH36" s="645"/>
      <c r="BI36" s="645"/>
      <c r="BJ36" s="645"/>
      <c r="BK36" s="645"/>
      <c r="BL36" s="645"/>
      <c r="BM36" s="645"/>
      <c r="BN36" s="645"/>
      <c r="BO36" s="645"/>
      <c r="BP36" s="645"/>
      <c r="BQ36" s="645"/>
      <c r="BR36" s="645"/>
      <c r="BS36" s="645"/>
      <c r="BT36" s="645"/>
      <c r="BU36" s="646"/>
      <c r="BV36" s="647">
        <v>98880</v>
      </c>
      <c r="BW36" s="648"/>
      <c r="BX36" s="648"/>
      <c r="BY36" s="648"/>
      <c r="BZ36" s="648"/>
      <c r="CA36" s="648"/>
      <c r="CB36" s="720"/>
      <c r="CD36" s="655" t="s">
        <v>317</v>
      </c>
      <c r="CE36" s="656"/>
      <c r="CF36" s="656"/>
      <c r="CG36" s="656"/>
      <c r="CH36" s="656"/>
      <c r="CI36" s="656"/>
      <c r="CJ36" s="656"/>
      <c r="CK36" s="656"/>
      <c r="CL36" s="656"/>
      <c r="CM36" s="656"/>
      <c r="CN36" s="656"/>
      <c r="CO36" s="656"/>
      <c r="CP36" s="656"/>
      <c r="CQ36" s="657"/>
      <c r="CR36" s="658">
        <v>1949025</v>
      </c>
      <c r="CS36" s="659"/>
      <c r="CT36" s="659"/>
      <c r="CU36" s="659"/>
      <c r="CV36" s="659"/>
      <c r="CW36" s="659"/>
      <c r="CX36" s="659"/>
      <c r="CY36" s="660"/>
      <c r="CZ36" s="663">
        <v>8.1999999999999993</v>
      </c>
      <c r="DA36" s="688"/>
      <c r="DB36" s="688"/>
      <c r="DC36" s="693"/>
      <c r="DD36" s="667">
        <v>1210645</v>
      </c>
      <c r="DE36" s="659"/>
      <c r="DF36" s="659"/>
      <c r="DG36" s="659"/>
      <c r="DH36" s="659"/>
      <c r="DI36" s="659"/>
      <c r="DJ36" s="659"/>
      <c r="DK36" s="660"/>
      <c r="DL36" s="667">
        <v>713887</v>
      </c>
      <c r="DM36" s="659"/>
      <c r="DN36" s="659"/>
      <c r="DO36" s="659"/>
      <c r="DP36" s="659"/>
      <c r="DQ36" s="659"/>
      <c r="DR36" s="659"/>
      <c r="DS36" s="659"/>
      <c r="DT36" s="659"/>
      <c r="DU36" s="659"/>
      <c r="DV36" s="660"/>
      <c r="DW36" s="663">
        <v>6</v>
      </c>
      <c r="DX36" s="688"/>
      <c r="DY36" s="688"/>
      <c r="DZ36" s="688"/>
      <c r="EA36" s="688"/>
      <c r="EB36" s="688"/>
      <c r="EC36" s="689"/>
    </row>
    <row r="37" spans="2:133" ht="11.25" customHeight="1" x14ac:dyDescent="0.15">
      <c r="B37" s="655" t="s">
        <v>318</v>
      </c>
      <c r="C37" s="656"/>
      <c r="D37" s="656"/>
      <c r="E37" s="656"/>
      <c r="F37" s="656"/>
      <c r="G37" s="656"/>
      <c r="H37" s="656"/>
      <c r="I37" s="656"/>
      <c r="J37" s="656"/>
      <c r="K37" s="656"/>
      <c r="L37" s="656"/>
      <c r="M37" s="656"/>
      <c r="N37" s="656"/>
      <c r="O37" s="656"/>
      <c r="P37" s="656"/>
      <c r="Q37" s="657"/>
      <c r="R37" s="658">
        <v>156499</v>
      </c>
      <c r="S37" s="659"/>
      <c r="T37" s="659"/>
      <c r="U37" s="659"/>
      <c r="V37" s="659"/>
      <c r="W37" s="659"/>
      <c r="X37" s="659"/>
      <c r="Y37" s="660"/>
      <c r="Z37" s="661">
        <v>0.6</v>
      </c>
      <c r="AA37" s="661"/>
      <c r="AB37" s="661"/>
      <c r="AC37" s="661"/>
      <c r="AD37" s="662">
        <v>1072</v>
      </c>
      <c r="AE37" s="662"/>
      <c r="AF37" s="662"/>
      <c r="AG37" s="662"/>
      <c r="AH37" s="662"/>
      <c r="AI37" s="662"/>
      <c r="AJ37" s="662"/>
      <c r="AK37" s="662"/>
      <c r="AL37" s="663">
        <v>0</v>
      </c>
      <c r="AM37" s="664"/>
      <c r="AN37" s="664"/>
      <c r="AO37" s="665"/>
      <c r="AQ37" s="721" t="s">
        <v>319</v>
      </c>
      <c r="AR37" s="722"/>
      <c r="AS37" s="722"/>
      <c r="AT37" s="722"/>
      <c r="AU37" s="722"/>
      <c r="AV37" s="722"/>
      <c r="AW37" s="722"/>
      <c r="AX37" s="722"/>
      <c r="AY37" s="723"/>
      <c r="AZ37" s="658">
        <v>171581</v>
      </c>
      <c r="BA37" s="659"/>
      <c r="BB37" s="659"/>
      <c r="BC37" s="659"/>
      <c r="BD37" s="691"/>
      <c r="BE37" s="691"/>
      <c r="BF37" s="704"/>
      <c r="BG37" s="655" t="s">
        <v>320</v>
      </c>
      <c r="BH37" s="656"/>
      <c r="BI37" s="656"/>
      <c r="BJ37" s="656"/>
      <c r="BK37" s="656"/>
      <c r="BL37" s="656"/>
      <c r="BM37" s="656"/>
      <c r="BN37" s="656"/>
      <c r="BO37" s="656"/>
      <c r="BP37" s="656"/>
      <c r="BQ37" s="656"/>
      <c r="BR37" s="656"/>
      <c r="BS37" s="656"/>
      <c r="BT37" s="656"/>
      <c r="BU37" s="657"/>
      <c r="BV37" s="658">
        <v>38031</v>
      </c>
      <c r="BW37" s="659"/>
      <c r="BX37" s="659"/>
      <c r="BY37" s="659"/>
      <c r="BZ37" s="659"/>
      <c r="CA37" s="659"/>
      <c r="CB37" s="668"/>
      <c r="CD37" s="655" t="s">
        <v>321</v>
      </c>
      <c r="CE37" s="656"/>
      <c r="CF37" s="656"/>
      <c r="CG37" s="656"/>
      <c r="CH37" s="656"/>
      <c r="CI37" s="656"/>
      <c r="CJ37" s="656"/>
      <c r="CK37" s="656"/>
      <c r="CL37" s="656"/>
      <c r="CM37" s="656"/>
      <c r="CN37" s="656"/>
      <c r="CO37" s="656"/>
      <c r="CP37" s="656"/>
      <c r="CQ37" s="657"/>
      <c r="CR37" s="658">
        <v>23017</v>
      </c>
      <c r="CS37" s="691"/>
      <c r="CT37" s="691"/>
      <c r="CU37" s="691"/>
      <c r="CV37" s="691"/>
      <c r="CW37" s="691"/>
      <c r="CX37" s="691"/>
      <c r="CY37" s="692"/>
      <c r="CZ37" s="663">
        <v>0.1</v>
      </c>
      <c r="DA37" s="688"/>
      <c r="DB37" s="688"/>
      <c r="DC37" s="693"/>
      <c r="DD37" s="667">
        <v>23017</v>
      </c>
      <c r="DE37" s="691"/>
      <c r="DF37" s="691"/>
      <c r="DG37" s="691"/>
      <c r="DH37" s="691"/>
      <c r="DI37" s="691"/>
      <c r="DJ37" s="691"/>
      <c r="DK37" s="692"/>
      <c r="DL37" s="667">
        <v>19715</v>
      </c>
      <c r="DM37" s="691"/>
      <c r="DN37" s="691"/>
      <c r="DO37" s="691"/>
      <c r="DP37" s="691"/>
      <c r="DQ37" s="691"/>
      <c r="DR37" s="691"/>
      <c r="DS37" s="691"/>
      <c r="DT37" s="691"/>
      <c r="DU37" s="691"/>
      <c r="DV37" s="692"/>
      <c r="DW37" s="663">
        <v>0.2</v>
      </c>
      <c r="DX37" s="688"/>
      <c r="DY37" s="688"/>
      <c r="DZ37" s="688"/>
      <c r="EA37" s="688"/>
      <c r="EB37" s="688"/>
      <c r="EC37" s="689"/>
    </row>
    <row r="38" spans="2:133" ht="11.25" customHeight="1" x14ac:dyDescent="0.15">
      <c r="B38" s="655" t="s">
        <v>322</v>
      </c>
      <c r="C38" s="656"/>
      <c r="D38" s="656"/>
      <c r="E38" s="656"/>
      <c r="F38" s="656"/>
      <c r="G38" s="656"/>
      <c r="H38" s="656"/>
      <c r="I38" s="656"/>
      <c r="J38" s="656"/>
      <c r="K38" s="656"/>
      <c r="L38" s="656"/>
      <c r="M38" s="656"/>
      <c r="N38" s="656"/>
      <c r="O38" s="656"/>
      <c r="P38" s="656"/>
      <c r="Q38" s="657"/>
      <c r="R38" s="658">
        <v>2040456</v>
      </c>
      <c r="S38" s="659"/>
      <c r="T38" s="659"/>
      <c r="U38" s="659"/>
      <c r="V38" s="659"/>
      <c r="W38" s="659"/>
      <c r="X38" s="659"/>
      <c r="Y38" s="660"/>
      <c r="Z38" s="661">
        <v>8.3000000000000007</v>
      </c>
      <c r="AA38" s="661"/>
      <c r="AB38" s="661"/>
      <c r="AC38" s="661"/>
      <c r="AD38" s="662" t="s">
        <v>122</v>
      </c>
      <c r="AE38" s="662"/>
      <c r="AF38" s="662"/>
      <c r="AG38" s="662"/>
      <c r="AH38" s="662"/>
      <c r="AI38" s="662"/>
      <c r="AJ38" s="662"/>
      <c r="AK38" s="662"/>
      <c r="AL38" s="663" t="s">
        <v>122</v>
      </c>
      <c r="AM38" s="664"/>
      <c r="AN38" s="664"/>
      <c r="AO38" s="665"/>
      <c r="AQ38" s="721" t="s">
        <v>323</v>
      </c>
      <c r="AR38" s="722"/>
      <c r="AS38" s="722"/>
      <c r="AT38" s="722"/>
      <c r="AU38" s="722"/>
      <c r="AV38" s="722"/>
      <c r="AW38" s="722"/>
      <c r="AX38" s="722"/>
      <c r="AY38" s="723"/>
      <c r="AZ38" s="658">
        <v>60515</v>
      </c>
      <c r="BA38" s="659"/>
      <c r="BB38" s="659"/>
      <c r="BC38" s="659"/>
      <c r="BD38" s="691"/>
      <c r="BE38" s="691"/>
      <c r="BF38" s="704"/>
      <c r="BG38" s="655" t="s">
        <v>324</v>
      </c>
      <c r="BH38" s="656"/>
      <c r="BI38" s="656"/>
      <c r="BJ38" s="656"/>
      <c r="BK38" s="656"/>
      <c r="BL38" s="656"/>
      <c r="BM38" s="656"/>
      <c r="BN38" s="656"/>
      <c r="BO38" s="656"/>
      <c r="BP38" s="656"/>
      <c r="BQ38" s="656"/>
      <c r="BR38" s="656"/>
      <c r="BS38" s="656"/>
      <c r="BT38" s="656"/>
      <c r="BU38" s="657"/>
      <c r="BV38" s="658">
        <v>3966</v>
      </c>
      <c r="BW38" s="659"/>
      <c r="BX38" s="659"/>
      <c r="BY38" s="659"/>
      <c r="BZ38" s="659"/>
      <c r="CA38" s="659"/>
      <c r="CB38" s="668"/>
      <c r="CD38" s="655" t="s">
        <v>325</v>
      </c>
      <c r="CE38" s="656"/>
      <c r="CF38" s="656"/>
      <c r="CG38" s="656"/>
      <c r="CH38" s="656"/>
      <c r="CI38" s="656"/>
      <c r="CJ38" s="656"/>
      <c r="CK38" s="656"/>
      <c r="CL38" s="656"/>
      <c r="CM38" s="656"/>
      <c r="CN38" s="656"/>
      <c r="CO38" s="656"/>
      <c r="CP38" s="656"/>
      <c r="CQ38" s="657"/>
      <c r="CR38" s="658">
        <v>1925920</v>
      </c>
      <c r="CS38" s="659"/>
      <c r="CT38" s="659"/>
      <c r="CU38" s="659"/>
      <c r="CV38" s="659"/>
      <c r="CW38" s="659"/>
      <c r="CX38" s="659"/>
      <c r="CY38" s="660"/>
      <c r="CZ38" s="663">
        <v>8.1</v>
      </c>
      <c r="DA38" s="688"/>
      <c r="DB38" s="688"/>
      <c r="DC38" s="693"/>
      <c r="DD38" s="667">
        <v>1624911</v>
      </c>
      <c r="DE38" s="659"/>
      <c r="DF38" s="659"/>
      <c r="DG38" s="659"/>
      <c r="DH38" s="659"/>
      <c r="DI38" s="659"/>
      <c r="DJ38" s="659"/>
      <c r="DK38" s="660"/>
      <c r="DL38" s="667">
        <v>1549324</v>
      </c>
      <c r="DM38" s="659"/>
      <c r="DN38" s="659"/>
      <c r="DO38" s="659"/>
      <c r="DP38" s="659"/>
      <c r="DQ38" s="659"/>
      <c r="DR38" s="659"/>
      <c r="DS38" s="659"/>
      <c r="DT38" s="659"/>
      <c r="DU38" s="659"/>
      <c r="DV38" s="660"/>
      <c r="DW38" s="663">
        <v>13.1</v>
      </c>
      <c r="DX38" s="688"/>
      <c r="DY38" s="688"/>
      <c r="DZ38" s="688"/>
      <c r="EA38" s="688"/>
      <c r="EB38" s="688"/>
      <c r="EC38" s="689"/>
    </row>
    <row r="39" spans="2:133" ht="11.25" customHeight="1" x14ac:dyDescent="0.15">
      <c r="B39" s="655" t="s">
        <v>326</v>
      </c>
      <c r="C39" s="656"/>
      <c r="D39" s="656"/>
      <c r="E39" s="656"/>
      <c r="F39" s="656"/>
      <c r="G39" s="656"/>
      <c r="H39" s="656"/>
      <c r="I39" s="656"/>
      <c r="J39" s="656"/>
      <c r="K39" s="656"/>
      <c r="L39" s="656"/>
      <c r="M39" s="656"/>
      <c r="N39" s="656"/>
      <c r="O39" s="656"/>
      <c r="P39" s="656"/>
      <c r="Q39" s="657"/>
      <c r="R39" s="658" t="s">
        <v>122</v>
      </c>
      <c r="S39" s="659"/>
      <c r="T39" s="659"/>
      <c r="U39" s="659"/>
      <c r="V39" s="659"/>
      <c r="W39" s="659"/>
      <c r="X39" s="659"/>
      <c r="Y39" s="660"/>
      <c r="Z39" s="661" t="s">
        <v>122</v>
      </c>
      <c r="AA39" s="661"/>
      <c r="AB39" s="661"/>
      <c r="AC39" s="661"/>
      <c r="AD39" s="662" t="s">
        <v>122</v>
      </c>
      <c r="AE39" s="662"/>
      <c r="AF39" s="662"/>
      <c r="AG39" s="662"/>
      <c r="AH39" s="662"/>
      <c r="AI39" s="662"/>
      <c r="AJ39" s="662"/>
      <c r="AK39" s="662"/>
      <c r="AL39" s="663" t="s">
        <v>122</v>
      </c>
      <c r="AM39" s="664"/>
      <c r="AN39" s="664"/>
      <c r="AO39" s="665"/>
      <c r="AQ39" s="721" t="s">
        <v>327</v>
      </c>
      <c r="AR39" s="722"/>
      <c r="AS39" s="722"/>
      <c r="AT39" s="722"/>
      <c r="AU39" s="722"/>
      <c r="AV39" s="722"/>
      <c r="AW39" s="722"/>
      <c r="AX39" s="722"/>
      <c r="AY39" s="723"/>
      <c r="AZ39" s="658" t="s">
        <v>122</v>
      </c>
      <c r="BA39" s="659"/>
      <c r="BB39" s="659"/>
      <c r="BC39" s="659"/>
      <c r="BD39" s="691"/>
      <c r="BE39" s="691"/>
      <c r="BF39" s="704"/>
      <c r="BG39" s="655" t="s">
        <v>328</v>
      </c>
      <c r="BH39" s="656"/>
      <c r="BI39" s="656"/>
      <c r="BJ39" s="656"/>
      <c r="BK39" s="656"/>
      <c r="BL39" s="656"/>
      <c r="BM39" s="656"/>
      <c r="BN39" s="656"/>
      <c r="BO39" s="656"/>
      <c r="BP39" s="656"/>
      <c r="BQ39" s="656"/>
      <c r="BR39" s="656"/>
      <c r="BS39" s="656"/>
      <c r="BT39" s="656"/>
      <c r="BU39" s="657"/>
      <c r="BV39" s="658">
        <v>5777</v>
      </c>
      <c r="BW39" s="659"/>
      <c r="BX39" s="659"/>
      <c r="BY39" s="659"/>
      <c r="BZ39" s="659"/>
      <c r="CA39" s="659"/>
      <c r="CB39" s="668"/>
      <c r="CD39" s="655" t="s">
        <v>329</v>
      </c>
      <c r="CE39" s="656"/>
      <c r="CF39" s="656"/>
      <c r="CG39" s="656"/>
      <c r="CH39" s="656"/>
      <c r="CI39" s="656"/>
      <c r="CJ39" s="656"/>
      <c r="CK39" s="656"/>
      <c r="CL39" s="656"/>
      <c r="CM39" s="656"/>
      <c r="CN39" s="656"/>
      <c r="CO39" s="656"/>
      <c r="CP39" s="656"/>
      <c r="CQ39" s="657"/>
      <c r="CR39" s="658">
        <v>691574</v>
      </c>
      <c r="CS39" s="691"/>
      <c r="CT39" s="691"/>
      <c r="CU39" s="691"/>
      <c r="CV39" s="691"/>
      <c r="CW39" s="691"/>
      <c r="CX39" s="691"/>
      <c r="CY39" s="692"/>
      <c r="CZ39" s="663">
        <v>2.9</v>
      </c>
      <c r="DA39" s="688"/>
      <c r="DB39" s="688"/>
      <c r="DC39" s="693"/>
      <c r="DD39" s="667">
        <v>129141</v>
      </c>
      <c r="DE39" s="691"/>
      <c r="DF39" s="691"/>
      <c r="DG39" s="691"/>
      <c r="DH39" s="691"/>
      <c r="DI39" s="691"/>
      <c r="DJ39" s="691"/>
      <c r="DK39" s="692"/>
      <c r="DL39" s="667" t="s">
        <v>122</v>
      </c>
      <c r="DM39" s="691"/>
      <c r="DN39" s="691"/>
      <c r="DO39" s="691"/>
      <c r="DP39" s="691"/>
      <c r="DQ39" s="691"/>
      <c r="DR39" s="691"/>
      <c r="DS39" s="691"/>
      <c r="DT39" s="691"/>
      <c r="DU39" s="691"/>
      <c r="DV39" s="692"/>
      <c r="DW39" s="663" t="s">
        <v>122</v>
      </c>
      <c r="DX39" s="688"/>
      <c r="DY39" s="688"/>
      <c r="DZ39" s="688"/>
      <c r="EA39" s="688"/>
      <c r="EB39" s="688"/>
      <c r="EC39" s="689"/>
    </row>
    <row r="40" spans="2:133" ht="11.25" customHeight="1" x14ac:dyDescent="0.15">
      <c r="B40" s="655" t="s">
        <v>330</v>
      </c>
      <c r="C40" s="656"/>
      <c r="D40" s="656"/>
      <c r="E40" s="656"/>
      <c r="F40" s="656"/>
      <c r="G40" s="656"/>
      <c r="H40" s="656"/>
      <c r="I40" s="656"/>
      <c r="J40" s="656"/>
      <c r="K40" s="656"/>
      <c r="L40" s="656"/>
      <c r="M40" s="656"/>
      <c r="N40" s="656"/>
      <c r="O40" s="656"/>
      <c r="P40" s="656"/>
      <c r="Q40" s="657"/>
      <c r="R40" s="658">
        <v>31656</v>
      </c>
      <c r="S40" s="659"/>
      <c r="T40" s="659"/>
      <c r="U40" s="659"/>
      <c r="V40" s="659"/>
      <c r="W40" s="659"/>
      <c r="X40" s="659"/>
      <c r="Y40" s="660"/>
      <c r="Z40" s="661">
        <v>0.1</v>
      </c>
      <c r="AA40" s="661"/>
      <c r="AB40" s="661"/>
      <c r="AC40" s="661"/>
      <c r="AD40" s="662" t="s">
        <v>122</v>
      </c>
      <c r="AE40" s="662"/>
      <c r="AF40" s="662"/>
      <c r="AG40" s="662"/>
      <c r="AH40" s="662"/>
      <c r="AI40" s="662"/>
      <c r="AJ40" s="662"/>
      <c r="AK40" s="662"/>
      <c r="AL40" s="663" t="s">
        <v>122</v>
      </c>
      <c r="AM40" s="664"/>
      <c r="AN40" s="664"/>
      <c r="AO40" s="665"/>
      <c r="AQ40" s="721" t="s">
        <v>331</v>
      </c>
      <c r="AR40" s="722"/>
      <c r="AS40" s="722"/>
      <c r="AT40" s="722"/>
      <c r="AU40" s="722"/>
      <c r="AV40" s="722"/>
      <c r="AW40" s="722"/>
      <c r="AX40" s="722"/>
      <c r="AY40" s="723"/>
      <c r="AZ40" s="658" t="s">
        <v>122</v>
      </c>
      <c r="BA40" s="659"/>
      <c r="BB40" s="659"/>
      <c r="BC40" s="659"/>
      <c r="BD40" s="691"/>
      <c r="BE40" s="691"/>
      <c r="BF40" s="704"/>
      <c r="BG40" s="708" t="s">
        <v>332</v>
      </c>
      <c r="BH40" s="709"/>
      <c r="BI40" s="709"/>
      <c r="BJ40" s="709"/>
      <c r="BK40" s="709"/>
      <c r="BL40" s="205"/>
      <c r="BM40" s="656" t="s">
        <v>333</v>
      </c>
      <c r="BN40" s="656"/>
      <c r="BO40" s="656"/>
      <c r="BP40" s="656"/>
      <c r="BQ40" s="656"/>
      <c r="BR40" s="656"/>
      <c r="BS40" s="656"/>
      <c r="BT40" s="656"/>
      <c r="BU40" s="657"/>
      <c r="BV40" s="658">
        <v>95</v>
      </c>
      <c r="BW40" s="659"/>
      <c r="BX40" s="659"/>
      <c r="BY40" s="659"/>
      <c r="BZ40" s="659"/>
      <c r="CA40" s="659"/>
      <c r="CB40" s="668"/>
      <c r="CD40" s="655" t="s">
        <v>334</v>
      </c>
      <c r="CE40" s="656"/>
      <c r="CF40" s="656"/>
      <c r="CG40" s="656"/>
      <c r="CH40" s="656"/>
      <c r="CI40" s="656"/>
      <c r="CJ40" s="656"/>
      <c r="CK40" s="656"/>
      <c r="CL40" s="656"/>
      <c r="CM40" s="656"/>
      <c r="CN40" s="656"/>
      <c r="CO40" s="656"/>
      <c r="CP40" s="656"/>
      <c r="CQ40" s="657"/>
      <c r="CR40" s="658" t="s">
        <v>122</v>
      </c>
      <c r="CS40" s="659"/>
      <c r="CT40" s="659"/>
      <c r="CU40" s="659"/>
      <c r="CV40" s="659"/>
      <c r="CW40" s="659"/>
      <c r="CX40" s="659"/>
      <c r="CY40" s="660"/>
      <c r="CZ40" s="663" t="s">
        <v>122</v>
      </c>
      <c r="DA40" s="688"/>
      <c r="DB40" s="688"/>
      <c r="DC40" s="693"/>
      <c r="DD40" s="667" t="s">
        <v>122</v>
      </c>
      <c r="DE40" s="659"/>
      <c r="DF40" s="659"/>
      <c r="DG40" s="659"/>
      <c r="DH40" s="659"/>
      <c r="DI40" s="659"/>
      <c r="DJ40" s="659"/>
      <c r="DK40" s="660"/>
      <c r="DL40" s="667" t="s">
        <v>122</v>
      </c>
      <c r="DM40" s="659"/>
      <c r="DN40" s="659"/>
      <c r="DO40" s="659"/>
      <c r="DP40" s="659"/>
      <c r="DQ40" s="659"/>
      <c r="DR40" s="659"/>
      <c r="DS40" s="659"/>
      <c r="DT40" s="659"/>
      <c r="DU40" s="659"/>
      <c r="DV40" s="660"/>
      <c r="DW40" s="663" t="s">
        <v>122</v>
      </c>
      <c r="DX40" s="688"/>
      <c r="DY40" s="688"/>
      <c r="DZ40" s="688"/>
      <c r="EA40" s="688"/>
      <c r="EB40" s="688"/>
      <c r="EC40" s="689"/>
    </row>
    <row r="41" spans="2:133" ht="11.25" customHeight="1" x14ac:dyDescent="0.15">
      <c r="B41" s="679" t="s">
        <v>335</v>
      </c>
      <c r="C41" s="680"/>
      <c r="D41" s="680"/>
      <c r="E41" s="680"/>
      <c r="F41" s="680"/>
      <c r="G41" s="680"/>
      <c r="H41" s="680"/>
      <c r="I41" s="680"/>
      <c r="J41" s="680"/>
      <c r="K41" s="680"/>
      <c r="L41" s="680"/>
      <c r="M41" s="680"/>
      <c r="N41" s="680"/>
      <c r="O41" s="680"/>
      <c r="P41" s="680"/>
      <c r="Q41" s="681"/>
      <c r="R41" s="730">
        <v>24724912</v>
      </c>
      <c r="S41" s="731"/>
      <c r="T41" s="731"/>
      <c r="U41" s="731"/>
      <c r="V41" s="731"/>
      <c r="W41" s="731"/>
      <c r="X41" s="731"/>
      <c r="Y41" s="735"/>
      <c r="Z41" s="736">
        <v>100</v>
      </c>
      <c r="AA41" s="736"/>
      <c r="AB41" s="736"/>
      <c r="AC41" s="736"/>
      <c r="AD41" s="737">
        <v>11812542</v>
      </c>
      <c r="AE41" s="737"/>
      <c r="AF41" s="737"/>
      <c r="AG41" s="737"/>
      <c r="AH41" s="737"/>
      <c r="AI41" s="737"/>
      <c r="AJ41" s="737"/>
      <c r="AK41" s="737"/>
      <c r="AL41" s="738">
        <v>100</v>
      </c>
      <c r="AM41" s="718"/>
      <c r="AN41" s="718"/>
      <c r="AO41" s="739"/>
      <c r="AQ41" s="721" t="s">
        <v>336</v>
      </c>
      <c r="AR41" s="722"/>
      <c r="AS41" s="722"/>
      <c r="AT41" s="722"/>
      <c r="AU41" s="722"/>
      <c r="AV41" s="722"/>
      <c r="AW41" s="722"/>
      <c r="AX41" s="722"/>
      <c r="AY41" s="723"/>
      <c r="AZ41" s="658">
        <v>355471</v>
      </c>
      <c r="BA41" s="659"/>
      <c r="BB41" s="659"/>
      <c r="BC41" s="659"/>
      <c r="BD41" s="691"/>
      <c r="BE41" s="691"/>
      <c r="BF41" s="704"/>
      <c r="BG41" s="708"/>
      <c r="BH41" s="709"/>
      <c r="BI41" s="709"/>
      <c r="BJ41" s="709"/>
      <c r="BK41" s="709"/>
      <c r="BL41" s="205"/>
      <c r="BM41" s="656" t="s">
        <v>337</v>
      </c>
      <c r="BN41" s="656"/>
      <c r="BO41" s="656"/>
      <c r="BP41" s="656"/>
      <c r="BQ41" s="656"/>
      <c r="BR41" s="656"/>
      <c r="BS41" s="656"/>
      <c r="BT41" s="656"/>
      <c r="BU41" s="657"/>
      <c r="BV41" s="658" t="s">
        <v>122</v>
      </c>
      <c r="BW41" s="659"/>
      <c r="BX41" s="659"/>
      <c r="BY41" s="659"/>
      <c r="BZ41" s="659"/>
      <c r="CA41" s="659"/>
      <c r="CB41" s="668"/>
      <c r="CD41" s="655" t="s">
        <v>338</v>
      </c>
      <c r="CE41" s="656"/>
      <c r="CF41" s="656"/>
      <c r="CG41" s="656"/>
      <c r="CH41" s="656"/>
      <c r="CI41" s="656"/>
      <c r="CJ41" s="656"/>
      <c r="CK41" s="656"/>
      <c r="CL41" s="656"/>
      <c r="CM41" s="656"/>
      <c r="CN41" s="656"/>
      <c r="CO41" s="656"/>
      <c r="CP41" s="656"/>
      <c r="CQ41" s="657"/>
      <c r="CR41" s="658" t="s">
        <v>122</v>
      </c>
      <c r="CS41" s="691"/>
      <c r="CT41" s="691"/>
      <c r="CU41" s="691"/>
      <c r="CV41" s="691"/>
      <c r="CW41" s="691"/>
      <c r="CX41" s="691"/>
      <c r="CY41" s="692"/>
      <c r="CZ41" s="663" t="s">
        <v>122</v>
      </c>
      <c r="DA41" s="688"/>
      <c r="DB41" s="688"/>
      <c r="DC41" s="693"/>
      <c r="DD41" s="667" t="s">
        <v>122</v>
      </c>
      <c r="DE41" s="691"/>
      <c r="DF41" s="691"/>
      <c r="DG41" s="691"/>
      <c r="DH41" s="691"/>
      <c r="DI41" s="691"/>
      <c r="DJ41" s="691"/>
      <c r="DK41" s="692"/>
      <c r="DL41" s="741"/>
      <c r="DM41" s="742"/>
      <c r="DN41" s="742"/>
      <c r="DO41" s="742"/>
      <c r="DP41" s="742"/>
      <c r="DQ41" s="742"/>
      <c r="DR41" s="742"/>
      <c r="DS41" s="742"/>
      <c r="DT41" s="742"/>
      <c r="DU41" s="742"/>
      <c r="DV41" s="743"/>
      <c r="DW41" s="732"/>
      <c r="DX41" s="733"/>
      <c r="DY41" s="733"/>
      <c r="DZ41" s="733"/>
      <c r="EA41" s="733"/>
      <c r="EB41" s="733"/>
      <c r="EC41" s="734"/>
    </row>
    <row r="42" spans="2:133" ht="11.25" customHeight="1" x14ac:dyDescent="0.15">
      <c r="AQ42" s="727" t="s">
        <v>339</v>
      </c>
      <c r="AR42" s="728"/>
      <c r="AS42" s="728"/>
      <c r="AT42" s="728"/>
      <c r="AU42" s="728"/>
      <c r="AV42" s="728"/>
      <c r="AW42" s="728"/>
      <c r="AX42" s="728"/>
      <c r="AY42" s="729"/>
      <c r="AZ42" s="730">
        <v>1509934</v>
      </c>
      <c r="BA42" s="731"/>
      <c r="BB42" s="731"/>
      <c r="BC42" s="731"/>
      <c r="BD42" s="717"/>
      <c r="BE42" s="717"/>
      <c r="BF42" s="719"/>
      <c r="BG42" s="710"/>
      <c r="BH42" s="711"/>
      <c r="BI42" s="711"/>
      <c r="BJ42" s="711"/>
      <c r="BK42" s="711"/>
      <c r="BL42" s="206"/>
      <c r="BM42" s="680" t="s">
        <v>340</v>
      </c>
      <c r="BN42" s="680"/>
      <c r="BO42" s="680"/>
      <c r="BP42" s="680"/>
      <c r="BQ42" s="680"/>
      <c r="BR42" s="680"/>
      <c r="BS42" s="680"/>
      <c r="BT42" s="680"/>
      <c r="BU42" s="681"/>
      <c r="BV42" s="730">
        <v>459</v>
      </c>
      <c r="BW42" s="731"/>
      <c r="BX42" s="731"/>
      <c r="BY42" s="731"/>
      <c r="BZ42" s="731"/>
      <c r="CA42" s="731"/>
      <c r="CB42" s="740"/>
      <c r="CD42" s="655" t="s">
        <v>341</v>
      </c>
      <c r="CE42" s="656"/>
      <c r="CF42" s="656"/>
      <c r="CG42" s="656"/>
      <c r="CH42" s="656"/>
      <c r="CI42" s="656"/>
      <c r="CJ42" s="656"/>
      <c r="CK42" s="656"/>
      <c r="CL42" s="656"/>
      <c r="CM42" s="656"/>
      <c r="CN42" s="656"/>
      <c r="CO42" s="656"/>
      <c r="CP42" s="656"/>
      <c r="CQ42" s="657"/>
      <c r="CR42" s="658">
        <v>5186896</v>
      </c>
      <c r="CS42" s="691"/>
      <c r="CT42" s="691"/>
      <c r="CU42" s="691"/>
      <c r="CV42" s="691"/>
      <c r="CW42" s="691"/>
      <c r="CX42" s="691"/>
      <c r="CY42" s="692"/>
      <c r="CZ42" s="663">
        <v>21.9</v>
      </c>
      <c r="DA42" s="688"/>
      <c r="DB42" s="688"/>
      <c r="DC42" s="693"/>
      <c r="DD42" s="667">
        <v>1182387</v>
      </c>
      <c r="DE42" s="691"/>
      <c r="DF42" s="691"/>
      <c r="DG42" s="691"/>
      <c r="DH42" s="691"/>
      <c r="DI42" s="691"/>
      <c r="DJ42" s="691"/>
      <c r="DK42" s="692"/>
      <c r="DL42" s="741"/>
      <c r="DM42" s="742"/>
      <c r="DN42" s="742"/>
      <c r="DO42" s="742"/>
      <c r="DP42" s="742"/>
      <c r="DQ42" s="742"/>
      <c r="DR42" s="742"/>
      <c r="DS42" s="742"/>
      <c r="DT42" s="742"/>
      <c r="DU42" s="742"/>
      <c r="DV42" s="743"/>
      <c r="DW42" s="732"/>
      <c r="DX42" s="733"/>
      <c r="DY42" s="733"/>
      <c r="DZ42" s="733"/>
      <c r="EA42" s="733"/>
      <c r="EB42" s="733"/>
      <c r="EC42" s="734"/>
    </row>
    <row r="43" spans="2:133" ht="11.25" customHeight="1" x14ac:dyDescent="0.15">
      <c r="B43" s="196" t="s">
        <v>342</v>
      </c>
      <c r="CD43" s="655" t="s">
        <v>343</v>
      </c>
      <c r="CE43" s="656"/>
      <c r="CF43" s="656"/>
      <c r="CG43" s="656"/>
      <c r="CH43" s="656"/>
      <c r="CI43" s="656"/>
      <c r="CJ43" s="656"/>
      <c r="CK43" s="656"/>
      <c r="CL43" s="656"/>
      <c r="CM43" s="656"/>
      <c r="CN43" s="656"/>
      <c r="CO43" s="656"/>
      <c r="CP43" s="656"/>
      <c r="CQ43" s="657"/>
      <c r="CR43" s="658">
        <v>98115</v>
      </c>
      <c r="CS43" s="691"/>
      <c r="CT43" s="691"/>
      <c r="CU43" s="691"/>
      <c r="CV43" s="691"/>
      <c r="CW43" s="691"/>
      <c r="CX43" s="691"/>
      <c r="CY43" s="692"/>
      <c r="CZ43" s="663">
        <v>0.4</v>
      </c>
      <c r="DA43" s="688"/>
      <c r="DB43" s="688"/>
      <c r="DC43" s="693"/>
      <c r="DD43" s="667">
        <v>98115</v>
      </c>
      <c r="DE43" s="691"/>
      <c r="DF43" s="691"/>
      <c r="DG43" s="691"/>
      <c r="DH43" s="691"/>
      <c r="DI43" s="691"/>
      <c r="DJ43" s="691"/>
      <c r="DK43" s="692"/>
      <c r="DL43" s="741"/>
      <c r="DM43" s="742"/>
      <c r="DN43" s="742"/>
      <c r="DO43" s="742"/>
      <c r="DP43" s="742"/>
      <c r="DQ43" s="742"/>
      <c r="DR43" s="742"/>
      <c r="DS43" s="742"/>
      <c r="DT43" s="742"/>
      <c r="DU43" s="742"/>
      <c r="DV43" s="743"/>
      <c r="DW43" s="732"/>
      <c r="DX43" s="733"/>
      <c r="DY43" s="733"/>
      <c r="DZ43" s="733"/>
      <c r="EA43" s="733"/>
      <c r="EB43" s="733"/>
      <c r="EC43" s="734"/>
    </row>
    <row r="44" spans="2:133" ht="11.25" customHeight="1" x14ac:dyDescent="0.15">
      <c r="B44" s="744" t="s">
        <v>344</v>
      </c>
      <c r="C44" s="744"/>
      <c r="D44" s="744"/>
      <c r="E44" s="744"/>
      <c r="F44" s="744"/>
      <c r="G44" s="744"/>
      <c r="H44" s="744"/>
      <c r="I44" s="744"/>
      <c r="J44" s="744"/>
      <c r="K44" s="744"/>
      <c r="L44" s="744"/>
      <c r="M44" s="744"/>
      <c r="N44" s="744"/>
      <c r="O44" s="744"/>
      <c r="P44" s="744"/>
      <c r="Q44" s="744"/>
      <c r="R44" s="744"/>
      <c r="S44" s="744"/>
      <c r="T44" s="744"/>
      <c r="U44" s="744"/>
      <c r="V44" s="744"/>
      <c r="W44" s="744"/>
      <c r="X44" s="744"/>
      <c r="Y44" s="744"/>
      <c r="Z44" s="744"/>
      <c r="AA44" s="744"/>
      <c r="AB44" s="744"/>
      <c r="AC44" s="744"/>
      <c r="AD44" s="744"/>
      <c r="AE44" s="744"/>
      <c r="AF44" s="744"/>
      <c r="AG44" s="744"/>
      <c r="AH44" s="744"/>
      <c r="AI44" s="744"/>
      <c r="AJ44" s="744"/>
      <c r="AK44" s="744"/>
      <c r="AL44" s="744"/>
      <c r="AM44" s="744"/>
      <c r="AN44" s="744"/>
      <c r="AO44" s="744"/>
      <c r="AP44" s="744"/>
      <c r="AQ44" s="744"/>
      <c r="AR44" s="744"/>
      <c r="AS44" s="744"/>
      <c r="AT44" s="744"/>
      <c r="AU44" s="744"/>
      <c r="AV44" s="744"/>
      <c r="AW44" s="744"/>
      <c r="AX44" s="744"/>
      <c r="AY44" s="744"/>
      <c r="AZ44" s="744"/>
      <c r="BA44" s="744"/>
      <c r="BB44" s="744"/>
      <c r="BC44" s="744"/>
      <c r="BD44" s="744"/>
      <c r="BE44" s="744"/>
      <c r="BF44" s="744"/>
      <c r="BG44" s="744"/>
      <c r="BH44" s="744"/>
      <c r="BI44" s="744"/>
      <c r="BJ44" s="744"/>
      <c r="BK44" s="744"/>
      <c r="BL44" s="744"/>
      <c r="BM44" s="744"/>
      <c r="BN44" s="744"/>
      <c r="BO44" s="744"/>
      <c r="BP44" s="744"/>
      <c r="BQ44" s="744"/>
      <c r="BR44" s="744"/>
      <c r="BS44" s="744"/>
      <c r="BT44" s="744"/>
      <c r="BU44" s="744"/>
      <c r="BV44" s="744"/>
      <c r="BW44" s="744"/>
      <c r="BX44" s="744"/>
      <c r="BY44" s="744"/>
      <c r="BZ44" s="744"/>
      <c r="CA44" s="744"/>
      <c r="CB44" s="744"/>
      <c r="CC44" s="745"/>
      <c r="CD44" s="696" t="s">
        <v>292</v>
      </c>
      <c r="CE44" s="697"/>
      <c r="CF44" s="655" t="s">
        <v>345</v>
      </c>
      <c r="CG44" s="656"/>
      <c r="CH44" s="656"/>
      <c r="CI44" s="656"/>
      <c r="CJ44" s="656"/>
      <c r="CK44" s="656"/>
      <c r="CL44" s="656"/>
      <c r="CM44" s="656"/>
      <c r="CN44" s="656"/>
      <c r="CO44" s="656"/>
      <c r="CP44" s="656"/>
      <c r="CQ44" s="657"/>
      <c r="CR44" s="658">
        <v>3017845</v>
      </c>
      <c r="CS44" s="659"/>
      <c r="CT44" s="659"/>
      <c r="CU44" s="659"/>
      <c r="CV44" s="659"/>
      <c r="CW44" s="659"/>
      <c r="CX44" s="659"/>
      <c r="CY44" s="660"/>
      <c r="CZ44" s="663">
        <v>12.7</v>
      </c>
      <c r="DA44" s="664"/>
      <c r="DB44" s="664"/>
      <c r="DC44" s="670"/>
      <c r="DD44" s="667">
        <v>801011</v>
      </c>
      <c r="DE44" s="659"/>
      <c r="DF44" s="659"/>
      <c r="DG44" s="659"/>
      <c r="DH44" s="659"/>
      <c r="DI44" s="659"/>
      <c r="DJ44" s="659"/>
      <c r="DK44" s="660"/>
      <c r="DL44" s="741"/>
      <c r="DM44" s="742"/>
      <c r="DN44" s="742"/>
      <c r="DO44" s="742"/>
      <c r="DP44" s="742"/>
      <c r="DQ44" s="742"/>
      <c r="DR44" s="742"/>
      <c r="DS44" s="742"/>
      <c r="DT44" s="742"/>
      <c r="DU44" s="742"/>
      <c r="DV44" s="743"/>
      <c r="DW44" s="732"/>
      <c r="DX44" s="733"/>
      <c r="DY44" s="733"/>
      <c r="DZ44" s="733"/>
      <c r="EA44" s="733"/>
      <c r="EB44" s="733"/>
      <c r="EC44" s="734"/>
    </row>
    <row r="45" spans="2:133" ht="11.25" customHeight="1" x14ac:dyDescent="0.15">
      <c r="B45" s="744" t="s">
        <v>346</v>
      </c>
      <c r="C45" s="744"/>
      <c r="D45" s="744"/>
      <c r="E45" s="744"/>
      <c r="F45" s="744"/>
      <c r="G45" s="744"/>
      <c r="H45" s="744"/>
      <c r="I45" s="744"/>
      <c r="J45" s="744"/>
      <c r="K45" s="744"/>
      <c r="L45" s="744"/>
      <c r="M45" s="744"/>
      <c r="N45" s="744"/>
      <c r="O45" s="744"/>
      <c r="P45" s="744"/>
      <c r="Q45" s="744"/>
      <c r="R45" s="744"/>
      <c r="S45" s="744"/>
      <c r="T45" s="744"/>
      <c r="U45" s="744"/>
      <c r="V45" s="744"/>
      <c r="W45" s="744"/>
      <c r="X45" s="744"/>
      <c r="Y45" s="744"/>
      <c r="Z45" s="744"/>
      <c r="AA45" s="744"/>
      <c r="AB45" s="744"/>
      <c r="AC45" s="744"/>
      <c r="AD45" s="744"/>
      <c r="AE45" s="744"/>
      <c r="AF45" s="744"/>
      <c r="AG45" s="744"/>
      <c r="AH45" s="744"/>
      <c r="AI45" s="744"/>
      <c r="AJ45" s="744"/>
      <c r="AK45" s="744"/>
      <c r="AL45" s="744"/>
      <c r="AM45" s="744"/>
      <c r="AN45" s="744"/>
      <c r="AO45" s="744"/>
      <c r="AP45" s="744"/>
      <c r="AQ45" s="744"/>
      <c r="AR45" s="744"/>
      <c r="AS45" s="744"/>
      <c r="AT45" s="744"/>
      <c r="AU45" s="744"/>
      <c r="AV45" s="744"/>
      <c r="AW45" s="744"/>
      <c r="AX45" s="744"/>
      <c r="AY45" s="744"/>
      <c r="AZ45" s="744"/>
      <c r="BA45" s="744"/>
      <c r="BB45" s="744"/>
      <c r="BC45" s="744"/>
      <c r="BD45" s="744"/>
      <c r="BE45" s="744"/>
      <c r="BF45" s="744"/>
      <c r="BG45" s="744"/>
      <c r="BH45" s="744"/>
      <c r="BI45" s="744"/>
      <c r="BJ45" s="744"/>
      <c r="BK45" s="744"/>
      <c r="BL45" s="744"/>
      <c r="BM45" s="744"/>
      <c r="BN45" s="744"/>
      <c r="BO45" s="744"/>
      <c r="BP45" s="744"/>
      <c r="BQ45" s="744"/>
      <c r="BR45" s="744"/>
      <c r="BS45" s="744"/>
      <c r="BT45" s="744"/>
      <c r="BU45" s="744"/>
      <c r="BV45" s="744"/>
      <c r="BW45" s="744"/>
      <c r="BX45" s="744"/>
      <c r="BY45" s="744"/>
      <c r="BZ45" s="744"/>
      <c r="CA45" s="744"/>
      <c r="CB45" s="744"/>
      <c r="CC45" s="745"/>
      <c r="CD45" s="698"/>
      <c r="CE45" s="699"/>
      <c r="CF45" s="655" t="s">
        <v>347</v>
      </c>
      <c r="CG45" s="656"/>
      <c r="CH45" s="656"/>
      <c r="CI45" s="656"/>
      <c r="CJ45" s="656"/>
      <c r="CK45" s="656"/>
      <c r="CL45" s="656"/>
      <c r="CM45" s="656"/>
      <c r="CN45" s="656"/>
      <c r="CO45" s="656"/>
      <c r="CP45" s="656"/>
      <c r="CQ45" s="657"/>
      <c r="CR45" s="658">
        <v>999924</v>
      </c>
      <c r="CS45" s="691"/>
      <c r="CT45" s="691"/>
      <c r="CU45" s="691"/>
      <c r="CV45" s="691"/>
      <c r="CW45" s="691"/>
      <c r="CX45" s="691"/>
      <c r="CY45" s="692"/>
      <c r="CZ45" s="663">
        <v>4.2</v>
      </c>
      <c r="DA45" s="688"/>
      <c r="DB45" s="688"/>
      <c r="DC45" s="693"/>
      <c r="DD45" s="667">
        <v>96607</v>
      </c>
      <c r="DE45" s="691"/>
      <c r="DF45" s="691"/>
      <c r="DG45" s="691"/>
      <c r="DH45" s="691"/>
      <c r="DI45" s="691"/>
      <c r="DJ45" s="691"/>
      <c r="DK45" s="692"/>
      <c r="DL45" s="741"/>
      <c r="DM45" s="742"/>
      <c r="DN45" s="742"/>
      <c r="DO45" s="742"/>
      <c r="DP45" s="742"/>
      <c r="DQ45" s="742"/>
      <c r="DR45" s="742"/>
      <c r="DS45" s="742"/>
      <c r="DT45" s="742"/>
      <c r="DU45" s="742"/>
      <c r="DV45" s="743"/>
      <c r="DW45" s="732"/>
      <c r="DX45" s="733"/>
      <c r="DY45" s="733"/>
      <c r="DZ45" s="733"/>
      <c r="EA45" s="733"/>
      <c r="EB45" s="733"/>
      <c r="EC45" s="734"/>
    </row>
    <row r="46" spans="2:133" ht="11.25" customHeight="1" x14ac:dyDescent="0.15">
      <c r="B46" s="207"/>
      <c r="CD46" s="698"/>
      <c r="CE46" s="699"/>
      <c r="CF46" s="655" t="s">
        <v>348</v>
      </c>
      <c r="CG46" s="656"/>
      <c r="CH46" s="656"/>
      <c r="CI46" s="656"/>
      <c r="CJ46" s="656"/>
      <c r="CK46" s="656"/>
      <c r="CL46" s="656"/>
      <c r="CM46" s="656"/>
      <c r="CN46" s="656"/>
      <c r="CO46" s="656"/>
      <c r="CP46" s="656"/>
      <c r="CQ46" s="657"/>
      <c r="CR46" s="658">
        <v>1800771</v>
      </c>
      <c r="CS46" s="659"/>
      <c r="CT46" s="659"/>
      <c r="CU46" s="659"/>
      <c r="CV46" s="659"/>
      <c r="CW46" s="659"/>
      <c r="CX46" s="659"/>
      <c r="CY46" s="660"/>
      <c r="CZ46" s="663">
        <v>7.6</v>
      </c>
      <c r="DA46" s="664"/>
      <c r="DB46" s="664"/>
      <c r="DC46" s="670"/>
      <c r="DD46" s="667">
        <v>670876</v>
      </c>
      <c r="DE46" s="659"/>
      <c r="DF46" s="659"/>
      <c r="DG46" s="659"/>
      <c r="DH46" s="659"/>
      <c r="DI46" s="659"/>
      <c r="DJ46" s="659"/>
      <c r="DK46" s="660"/>
      <c r="DL46" s="741"/>
      <c r="DM46" s="742"/>
      <c r="DN46" s="742"/>
      <c r="DO46" s="742"/>
      <c r="DP46" s="742"/>
      <c r="DQ46" s="742"/>
      <c r="DR46" s="742"/>
      <c r="DS46" s="742"/>
      <c r="DT46" s="742"/>
      <c r="DU46" s="742"/>
      <c r="DV46" s="743"/>
      <c r="DW46" s="732"/>
      <c r="DX46" s="733"/>
      <c r="DY46" s="733"/>
      <c r="DZ46" s="733"/>
      <c r="EA46" s="733"/>
      <c r="EB46" s="733"/>
      <c r="EC46" s="734"/>
    </row>
    <row r="47" spans="2:133" ht="11.25" customHeight="1" x14ac:dyDescent="0.15">
      <c r="B47" s="207"/>
      <c r="CD47" s="698"/>
      <c r="CE47" s="699"/>
      <c r="CF47" s="655" t="s">
        <v>349</v>
      </c>
      <c r="CG47" s="656"/>
      <c r="CH47" s="656"/>
      <c r="CI47" s="656"/>
      <c r="CJ47" s="656"/>
      <c r="CK47" s="656"/>
      <c r="CL47" s="656"/>
      <c r="CM47" s="656"/>
      <c r="CN47" s="656"/>
      <c r="CO47" s="656"/>
      <c r="CP47" s="656"/>
      <c r="CQ47" s="657"/>
      <c r="CR47" s="658">
        <v>2169051</v>
      </c>
      <c r="CS47" s="691"/>
      <c r="CT47" s="691"/>
      <c r="CU47" s="691"/>
      <c r="CV47" s="691"/>
      <c r="CW47" s="691"/>
      <c r="CX47" s="691"/>
      <c r="CY47" s="692"/>
      <c r="CZ47" s="663">
        <v>9.1999999999999993</v>
      </c>
      <c r="DA47" s="688"/>
      <c r="DB47" s="688"/>
      <c r="DC47" s="693"/>
      <c r="DD47" s="667">
        <v>381376</v>
      </c>
      <c r="DE47" s="691"/>
      <c r="DF47" s="691"/>
      <c r="DG47" s="691"/>
      <c r="DH47" s="691"/>
      <c r="DI47" s="691"/>
      <c r="DJ47" s="691"/>
      <c r="DK47" s="692"/>
      <c r="DL47" s="741"/>
      <c r="DM47" s="742"/>
      <c r="DN47" s="742"/>
      <c r="DO47" s="742"/>
      <c r="DP47" s="742"/>
      <c r="DQ47" s="742"/>
      <c r="DR47" s="742"/>
      <c r="DS47" s="742"/>
      <c r="DT47" s="742"/>
      <c r="DU47" s="742"/>
      <c r="DV47" s="743"/>
      <c r="DW47" s="732"/>
      <c r="DX47" s="733"/>
      <c r="DY47" s="733"/>
      <c r="DZ47" s="733"/>
      <c r="EA47" s="733"/>
      <c r="EB47" s="733"/>
      <c r="EC47" s="734"/>
    </row>
    <row r="48" spans="2:133" x14ac:dyDescent="0.15">
      <c r="B48" s="207"/>
      <c r="CD48" s="700"/>
      <c r="CE48" s="701"/>
      <c r="CF48" s="655" t="s">
        <v>350</v>
      </c>
      <c r="CG48" s="656"/>
      <c r="CH48" s="656"/>
      <c r="CI48" s="656"/>
      <c r="CJ48" s="656"/>
      <c r="CK48" s="656"/>
      <c r="CL48" s="656"/>
      <c r="CM48" s="656"/>
      <c r="CN48" s="656"/>
      <c r="CO48" s="656"/>
      <c r="CP48" s="656"/>
      <c r="CQ48" s="657"/>
      <c r="CR48" s="658" t="s">
        <v>122</v>
      </c>
      <c r="CS48" s="659"/>
      <c r="CT48" s="659"/>
      <c r="CU48" s="659"/>
      <c r="CV48" s="659"/>
      <c r="CW48" s="659"/>
      <c r="CX48" s="659"/>
      <c r="CY48" s="660"/>
      <c r="CZ48" s="663" t="s">
        <v>122</v>
      </c>
      <c r="DA48" s="664"/>
      <c r="DB48" s="664"/>
      <c r="DC48" s="670"/>
      <c r="DD48" s="667" t="s">
        <v>122</v>
      </c>
      <c r="DE48" s="659"/>
      <c r="DF48" s="659"/>
      <c r="DG48" s="659"/>
      <c r="DH48" s="659"/>
      <c r="DI48" s="659"/>
      <c r="DJ48" s="659"/>
      <c r="DK48" s="660"/>
      <c r="DL48" s="741"/>
      <c r="DM48" s="742"/>
      <c r="DN48" s="742"/>
      <c r="DO48" s="742"/>
      <c r="DP48" s="742"/>
      <c r="DQ48" s="742"/>
      <c r="DR48" s="742"/>
      <c r="DS48" s="742"/>
      <c r="DT48" s="742"/>
      <c r="DU48" s="742"/>
      <c r="DV48" s="743"/>
      <c r="DW48" s="732"/>
      <c r="DX48" s="733"/>
      <c r="DY48" s="733"/>
      <c r="DZ48" s="733"/>
      <c r="EA48" s="733"/>
      <c r="EB48" s="733"/>
      <c r="EC48" s="734"/>
    </row>
    <row r="49" spans="2:133" ht="11.25" customHeight="1" x14ac:dyDescent="0.15">
      <c r="B49" s="207"/>
      <c r="CD49" s="679" t="s">
        <v>351</v>
      </c>
      <c r="CE49" s="680"/>
      <c r="CF49" s="680"/>
      <c r="CG49" s="680"/>
      <c r="CH49" s="680"/>
      <c r="CI49" s="680"/>
      <c r="CJ49" s="680"/>
      <c r="CK49" s="680"/>
      <c r="CL49" s="680"/>
      <c r="CM49" s="680"/>
      <c r="CN49" s="680"/>
      <c r="CO49" s="680"/>
      <c r="CP49" s="680"/>
      <c r="CQ49" s="681"/>
      <c r="CR49" s="730">
        <v>23687428</v>
      </c>
      <c r="CS49" s="717"/>
      <c r="CT49" s="717"/>
      <c r="CU49" s="717"/>
      <c r="CV49" s="717"/>
      <c r="CW49" s="717"/>
      <c r="CX49" s="717"/>
      <c r="CY49" s="746"/>
      <c r="CZ49" s="738">
        <v>100</v>
      </c>
      <c r="DA49" s="747"/>
      <c r="DB49" s="747"/>
      <c r="DC49" s="748"/>
      <c r="DD49" s="749">
        <v>13361361</v>
      </c>
      <c r="DE49" s="717"/>
      <c r="DF49" s="717"/>
      <c r="DG49" s="717"/>
      <c r="DH49" s="717"/>
      <c r="DI49" s="717"/>
      <c r="DJ49" s="717"/>
      <c r="DK49" s="746"/>
      <c r="DL49" s="750"/>
      <c r="DM49" s="751"/>
      <c r="DN49" s="751"/>
      <c r="DO49" s="751"/>
      <c r="DP49" s="751"/>
      <c r="DQ49" s="751"/>
      <c r="DR49" s="751"/>
      <c r="DS49" s="751"/>
      <c r="DT49" s="751"/>
      <c r="DU49" s="751"/>
      <c r="DV49" s="752"/>
      <c r="DW49" s="753"/>
      <c r="DX49" s="754"/>
      <c r="DY49" s="754"/>
      <c r="DZ49" s="754"/>
      <c r="EA49" s="754"/>
      <c r="EB49" s="754"/>
      <c r="EC49" s="755"/>
    </row>
  </sheetData>
  <sheetProtection algorithmName="SHA-512" hashValue="kKbUM3r8A04eBl2mvE1By3pBZ8MxsVSIW3QLSQS4aKW56hpRxV6HbG7r0F9IqdFU2k0w61BfoFlr7ypOLCiq+w==" saltValue="zUiC7GcLqwNw/JWJfbOTh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27:Q27"/>
    <mergeCell ref="R27:Y27"/>
    <mergeCell ref="Z27:AC27"/>
    <mergeCell ref="AD27:AK27"/>
    <mergeCell ref="AL27:AO27"/>
    <mergeCell ref="AP27:BF27"/>
    <mergeCell ref="BG27:BN27"/>
    <mergeCell ref="BO27:BR27"/>
    <mergeCell ref="BS27:CB27"/>
    <mergeCell ref="CZ25:DC25"/>
    <mergeCell ref="DD25:DK25"/>
    <mergeCell ref="CD27:CQ27"/>
    <mergeCell ref="CR27:CY27"/>
    <mergeCell ref="CZ27:DC27"/>
    <mergeCell ref="DD27:DK27"/>
    <mergeCell ref="DL27:DV27"/>
    <mergeCell ref="DL25:DV25"/>
    <mergeCell ref="DW27:EC27"/>
    <mergeCell ref="DW26:EC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election activeCell="CH86" sqref="CH86:CL86"/>
    </sheetView>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756" t="s">
        <v>352</v>
      </c>
      <c r="B2" s="756"/>
      <c r="C2" s="756"/>
      <c r="D2" s="756"/>
      <c r="E2" s="756"/>
      <c r="F2" s="756"/>
      <c r="G2" s="756"/>
      <c r="H2" s="756"/>
      <c r="I2" s="756"/>
      <c r="J2" s="756"/>
      <c r="K2" s="756"/>
      <c r="L2" s="756"/>
      <c r="M2" s="756"/>
      <c r="N2" s="756"/>
      <c r="O2" s="756"/>
      <c r="P2" s="756"/>
      <c r="Q2" s="756"/>
      <c r="R2" s="756"/>
      <c r="S2" s="756"/>
      <c r="T2" s="756"/>
      <c r="U2" s="756"/>
      <c r="V2" s="756"/>
      <c r="W2" s="756"/>
      <c r="X2" s="756"/>
      <c r="Y2" s="756"/>
      <c r="Z2" s="756"/>
      <c r="AA2" s="756"/>
      <c r="AB2" s="756"/>
      <c r="AC2" s="756"/>
      <c r="AD2" s="756"/>
      <c r="AE2" s="756"/>
      <c r="AF2" s="756"/>
      <c r="AG2" s="756"/>
      <c r="AH2" s="756"/>
      <c r="AI2" s="756"/>
      <c r="AJ2" s="756"/>
      <c r="AK2" s="756"/>
      <c r="AL2" s="756"/>
      <c r="AM2" s="756"/>
      <c r="AN2" s="756"/>
      <c r="AO2" s="756"/>
      <c r="AP2" s="756"/>
      <c r="AQ2" s="756"/>
      <c r="AR2" s="756"/>
      <c r="AS2" s="756"/>
      <c r="AT2" s="756"/>
      <c r="AU2" s="756"/>
      <c r="AV2" s="756"/>
      <c r="AW2" s="756"/>
      <c r="AX2" s="756"/>
      <c r="AY2" s="756"/>
      <c r="AZ2" s="756"/>
      <c r="BA2" s="756"/>
      <c r="BB2" s="756"/>
      <c r="BC2" s="756"/>
      <c r="BD2" s="756"/>
      <c r="BE2" s="756"/>
      <c r="BF2" s="756"/>
      <c r="BG2" s="756"/>
      <c r="BH2" s="756"/>
      <c r="BI2" s="756"/>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57" t="s">
        <v>353</v>
      </c>
      <c r="DK2" s="758"/>
      <c r="DL2" s="758"/>
      <c r="DM2" s="758"/>
      <c r="DN2" s="758"/>
      <c r="DO2" s="759"/>
      <c r="DP2" s="210"/>
      <c r="DQ2" s="757" t="s">
        <v>354</v>
      </c>
      <c r="DR2" s="758"/>
      <c r="DS2" s="758"/>
      <c r="DT2" s="758"/>
      <c r="DU2" s="758"/>
      <c r="DV2" s="758"/>
      <c r="DW2" s="758"/>
      <c r="DX2" s="758"/>
      <c r="DY2" s="758"/>
      <c r="DZ2" s="759"/>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
      <c r="A4" s="760" t="s">
        <v>355</v>
      </c>
      <c r="B4" s="760"/>
      <c r="C4" s="760"/>
      <c r="D4" s="760"/>
      <c r="E4" s="760"/>
      <c r="F4" s="760"/>
      <c r="G4" s="760"/>
      <c r="H4" s="760"/>
      <c r="I4" s="760"/>
      <c r="J4" s="760"/>
      <c r="K4" s="760"/>
      <c r="L4" s="760"/>
      <c r="M4" s="760"/>
      <c r="N4" s="760"/>
      <c r="O4" s="760"/>
      <c r="P4" s="760"/>
      <c r="Q4" s="760"/>
      <c r="R4" s="760"/>
      <c r="S4" s="760"/>
      <c r="T4" s="760"/>
      <c r="U4" s="760"/>
      <c r="V4" s="760"/>
      <c r="W4" s="760"/>
      <c r="X4" s="760"/>
      <c r="Y4" s="760"/>
      <c r="Z4" s="760"/>
      <c r="AA4" s="760"/>
      <c r="AB4" s="760"/>
      <c r="AC4" s="760"/>
      <c r="AD4" s="760"/>
      <c r="AE4" s="760"/>
      <c r="AF4" s="760"/>
      <c r="AG4" s="760"/>
      <c r="AH4" s="760"/>
      <c r="AI4" s="760"/>
      <c r="AJ4" s="760"/>
      <c r="AK4" s="760"/>
      <c r="AL4" s="760"/>
      <c r="AM4" s="760"/>
      <c r="AN4" s="760"/>
      <c r="AO4" s="760"/>
      <c r="AP4" s="760"/>
      <c r="AQ4" s="760"/>
      <c r="AR4" s="760"/>
      <c r="AS4" s="760"/>
      <c r="AT4" s="760"/>
      <c r="AU4" s="760"/>
      <c r="AV4" s="760"/>
      <c r="AW4" s="760"/>
      <c r="AX4" s="760"/>
      <c r="AY4" s="760"/>
      <c r="AZ4" s="214"/>
      <c r="BA4" s="214"/>
      <c r="BB4" s="214"/>
      <c r="BC4" s="214"/>
      <c r="BD4" s="214"/>
      <c r="BE4" s="215"/>
      <c r="BF4" s="215"/>
      <c r="BG4" s="215"/>
      <c r="BH4" s="215"/>
      <c r="BI4" s="215"/>
      <c r="BJ4" s="215"/>
      <c r="BK4" s="215"/>
      <c r="BL4" s="215"/>
      <c r="BM4" s="215"/>
      <c r="BN4" s="215"/>
      <c r="BO4" s="215"/>
      <c r="BP4" s="215"/>
      <c r="BQ4" s="761" t="s">
        <v>356</v>
      </c>
      <c r="BR4" s="761"/>
      <c r="BS4" s="761"/>
      <c r="BT4" s="761"/>
      <c r="BU4" s="761"/>
      <c r="BV4" s="761"/>
      <c r="BW4" s="761"/>
      <c r="BX4" s="761"/>
      <c r="BY4" s="761"/>
      <c r="BZ4" s="761"/>
      <c r="CA4" s="761"/>
      <c r="CB4" s="761"/>
      <c r="CC4" s="761"/>
      <c r="CD4" s="761"/>
      <c r="CE4" s="761"/>
      <c r="CF4" s="761"/>
      <c r="CG4" s="761"/>
      <c r="CH4" s="761"/>
      <c r="CI4" s="761"/>
      <c r="CJ4" s="761"/>
      <c r="CK4" s="761"/>
      <c r="CL4" s="761"/>
      <c r="CM4" s="761"/>
      <c r="CN4" s="761"/>
      <c r="CO4" s="761"/>
      <c r="CP4" s="761"/>
      <c r="CQ4" s="761"/>
      <c r="CR4" s="761"/>
      <c r="CS4" s="761"/>
      <c r="CT4" s="761"/>
      <c r="CU4" s="761"/>
      <c r="CV4" s="761"/>
      <c r="CW4" s="761"/>
      <c r="CX4" s="761"/>
      <c r="CY4" s="761"/>
      <c r="CZ4" s="761"/>
      <c r="DA4" s="761"/>
      <c r="DB4" s="761"/>
      <c r="DC4" s="761"/>
      <c r="DD4" s="761"/>
      <c r="DE4" s="761"/>
      <c r="DF4" s="761"/>
      <c r="DG4" s="761"/>
      <c r="DH4" s="761"/>
      <c r="DI4" s="761"/>
      <c r="DJ4" s="761"/>
      <c r="DK4" s="761"/>
      <c r="DL4" s="761"/>
      <c r="DM4" s="761"/>
      <c r="DN4" s="761"/>
      <c r="DO4" s="761"/>
      <c r="DP4" s="761"/>
      <c r="DQ4" s="761"/>
      <c r="DR4" s="761"/>
      <c r="DS4" s="761"/>
      <c r="DT4" s="761"/>
      <c r="DU4" s="761"/>
      <c r="DV4" s="761"/>
      <c r="DW4" s="761"/>
      <c r="DX4" s="761"/>
      <c r="DY4" s="761"/>
      <c r="DZ4" s="761"/>
      <c r="EA4" s="216"/>
    </row>
    <row r="5" spans="1:131" s="217" customFormat="1" ht="26.25" customHeight="1" x14ac:dyDescent="0.15">
      <c r="A5" s="762" t="s">
        <v>357</v>
      </c>
      <c r="B5" s="763"/>
      <c r="C5" s="763"/>
      <c r="D5" s="763"/>
      <c r="E5" s="763"/>
      <c r="F5" s="763"/>
      <c r="G5" s="763"/>
      <c r="H5" s="763"/>
      <c r="I5" s="763"/>
      <c r="J5" s="763"/>
      <c r="K5" s="763"/>
      <c r="L5" s="763"/>
      <c r="M5" s="763"/>
      <c r="N5" s="763"/>
      <c r="O5" s="763"/>
      <c r="P5" s="764"/>
      <c r="Q5" s="768" t="s">
        <v>358</v>
      </c>
      <c r="R5" s="769"/>
      <c r="S5" s="769"/>
      <c r="T5" s="769"/>
      <c r="U5" s="770"/>
      <c r="V5" s="768" t="s">
        <v>359</v>
      </c>
      <c r="W5" s="769"/>
      <c r="X5" s="769"/>
      <c r="Y5" s="769"/>
      <c r="Z5" s="770"/>
      <c r="AA5" s="768" t="s">
        <v>360</v>
      </c>
      <c r="AB5" s="769"/>
      <c r="AC5" s="769"/>
      <c r="AD5" s="769"/>
      <c r="AE5" s="769"/>
      <c r="AF5" s="774" t="s">
        <v>361</v>
      </c>
      <c r="AG5" s="769"/>
      <c r="AH5" s="769"/>
      <c r="AI5" s="769"/>
      <c r="AJ5" s="775"/>
      <c r="AK5" s="769" t="s">
        <v>362</v>
      </c>
      <c r="AL5" s="769"/>
      <c r="AM5" s="769"/>
      <c r="AN5" s="769"/>
      <c r="AO5" s="770"/>
      <c r="AP5" s="768" t="s">
        <v>363</v>
      </c>
      <c r="AQ5" s="769"/>
      <c r="AR5" s="769"/>
      <c r="AS5" s="769"/>
      <c r="AT5" s="770"/>
      <c r="AU5" s="768" t="s">
        <v>364</v>
      </c>
      <c r="AV5" s="769"/>
      <c r="AW5" s="769"/>
      <c r="AX5" s="769"/>
      <c r="AY5" s="775"/>
      <c r="AZ5" s="214"/>
      <c r="BA5" s="214"/>
      <c r="BB5" s="214"/>
      <c r="BC5" s="214"/>
      <c r="BD5" s="214"/>
      <c r="BE5" s="215"/>
      <c r="BF5" s="215"/>
      <c r="BG5" s="215"/>
      <c r="BH5" s="215"/>
      <c r="BI5" s="215"/>
      <c r="BJ5" s="215"/>
      <c r="BK5" s="215"/>
      <c r="BL5" s="215"/>
      <c r="BM5" s="215"/>
      <c r="BN5" s="215"/>
      <c r="BO5" s="215"/>
      <c r="BP5" s="215"/>
      <c r="BQ5" s="762" t="s">
        <v>365</v>
      </c>
      <c r="BR5" s="763"/>
      <c r="BS5" s="763"/>
      <c r="BT5" s="763"/>
      <c r="BU5" s="763"/>
      <c r="BV5" s="763"/>
      <c r="BW5" s="763"/>
      <c r="BX5" s="763"/>
      <c r="BY5" s="763"/>
      <c r="BZ5" s="763"/>
      <c r="CA5" s="763"/>
      <c r="CB5" s="763"/>
      <c r="CC5" s="763"/>
      <c r="CD5" s="763"/>
      <c r="CE5" s="763"/>
      <c r="CF5" s="763"/>
      <c r="CG5" s="764"/>
      <c r="CH5" s="768" t="s">
        <v>366</v>
      </c>
      <c r="CI5" s="769"/>
      <c r="CJ5" s="769"/>
      <c r="CK5" s="769"/>
      <c r="CL5" s="770"/>
      <c r="CM5" s="768" t="s">
        <v>367</v>
      </c>
      <c r="CN5" s="769"/>
      <c r="CO5" s="769"/>
      <c r="CP5" s="769"/>
      <c r="CQ5" s="770"/>
      <c r="CR5" s="768" t="s">
        <v>368</v>
      </c>
      <c r="CS5" s="769"/>
      <c r="CT5" s="769"/>
      <c r="CU5" s="769"/>
      <c r="CV5" s="770"/>
      <c r="CW5" s="768" t="s">
        <v>369</v>
      </c>
      <c r="CX5" s="769"/>
      <c r="CY5" s="769"/>
      <c r="CZ5" s="769"/>
      <c r="DA5" s="770"/>
      <c r="DB5" s="768" t="s">
        <v>370</v>
      </c>
      <c r="DC5" s="769"/>
      <c r="DD5" s="769"/>
      <c r="DE5" s="769"/>
      <c r="DF5" s="770"/>
      <c r="DG5" s="798" t="s">
        <v>371</v>
      </c>
      <c r="DH5" s="799"/>
      <c r="DI5" s="799"/>
      <c r="DJ5" s="799"/>
      <c r="DK5" s="800"/>
      <c r="DL5" s="798" t="s">
        <v>372</v>
      </c>
      <c r="DM5" s="799"/>
      <c r="DN5" s="799"/>
      <c r="DO5" s="799"/>
      <c r="DP5" s="800"/>
      <c r="DQ5" s="768" t="s">
        <v>373</v>
      </c>
      <c r="DR5" s="769"/>
      <c r="DS5" s="769"/>
      <c r="DT5" s="769"/>
      <c r="DU5" s="770"/>
      <c r="DV5" s="768" t="s">
        <v>364</v>
      </c>
      <c r="DW5" s="769"/>
      <c r="DX5" s="769"/>
      <c r="DY5" s="769"/>
      <c r="DZ5" s="775"/>
      <c r="EA5" s="216"/>
    </row>
    <row r="6" spans="1:131" s="217" customFormat="1" ht="26.25" customHeight="1" thickBot="1" x14ac:dyDescent="0.2">
      <c r="A6" s="765"/>
      <c r="B6" s="766"/>
      <c r="C6" s="766"/>
      <c r="D6" s="766"/>
      <c r="E6" s="766"/>
      <c r="F6" s="766"/>
      <c r="G6" s="766"/>
      <c r="H6" s="766"/>
      <c r="I6" s="766"/>
      <c r="J6" s="766"/>
      <c r="K6" s="766"/>
      <c r="L6" s="766"/>
      <c r="M6" s="766"/>
      <c r="N6" s="766"/>
      <c r="O6" s="766"/>
      <c r="P6" s="767"/>
      <c r="Q6" s="771"/>
      <c r="R6" s="772"/>
      <c r="S6" s="772"/>
      <c r="T6" s="772"/>
      <c r="U6" s="773"/>
      <c r="V6" s="771"/>
      <c r="W6" s="772"/>
      <c r="X6" s="772"/>
      <c r="Y6" s="772"/>
      <c r="Z6" s="773"/>
      <c r="AA6" s="771"/>
      <c r="AB6" s="772"/>
      <c r="AC6" s="772"/>
      <c r="AD6" s="772"/>
      <c r="AE6" s="772"/>
      <c r="AF6" s="776"/>
      <c r="AG6" s="772"/>
      <c r="AH6" s="772"/>
      <c r="AI6" s="772"/>
      <c r="AJ6" s="777"/>
      <c r="AK6" s="772"/>
      <c r="AL6" s="772"/>
      <c r="AM6" s="772"/>
      <c r="AN6" s="772"/>
      <c r="AO6" s="773"/>
      <c r="AP6" s="771"/>
      <c r="AQ6" s="772"/>
      <c r="AR6" s="772"/>
      <c r="AS6" s="772"/>
      <c r="AT6" s="773"/>
      <c r="AU6" s="771"/>
      <c r="AV6" s="772"/>
      <c r="AW6" s="772"/>
      <c r="AX6" s="772"/>
      <c r="AY6" s="777"/>
      <c r="AZ6" s="214"/>
      <c r="BA6" s="214"/>
      <c r="BB6" s="214"/>
      <c r="BC6" s="214"/>
      <c r="BD6" s="214"/>
      <c r="BE6" s="215"/>
      <c r="BF6" s="215"/>
      <c r="BG6" s="215"/>
      <c r="BH6" s="215"/>
      <c r="BI6" s="215"/>
      <c r="BJ6" s="215"/>
      <c r="BK6" s="215"/>
      <c r="BL6" s="215"/>
      <c r="BM6" s="215"/>
      <c r="BN6" s="215"/>
      <c r="BO6" s="215"/>
      <c r="BP6" s="215"/>
      <c r="BQ6" s="765"/>
      <c r="BR6" s="766"/>
      <c r="BS6" s="766"/>
      <c r="BT6" s="766"/>
      <c r="BU6" s="766"/>
      <c r="BV6" s="766"/>
      <c r="BW6" s="766"/>
      <c r="BX6" s="766"/>
      <c r="BY6" s="766"/>
      <c r="BZ6" s="766"/>
      <c r="CA6" s="766"/>
      <c r="CB6" s="766"/>
      <c r="CC6" s="766"/>
      <c r="CD6" s="766"/>
      <c r="CE6" s="766"/>
      <c r="CF6" s="766"/>
      <c r="CG6" s="767"/>
      <c r="CH6" s="771"/>
      <c r="CI6" s="772"/>
      <c r="CJ6" s="772"/>
      <c r="CK6" s="772"/>
      <c r="CL6" s="773"/>
      <c r="CM6" s="771"/>
      <c r="CN6" s="772"/>
      <c r="CO6" s="772"/>
      <c r="CP6" s="772"/>
      <c r="CQ6" s="773"/>
      <c r="CR6" s="771"/>
      <c r="CS6" s="772"/>
      <c r="CT6" s="772"/>
      <c r="CU6" s="772"/>
      <c r="CV6" s="773"/>
      <c r="CW6" s="771"/>
      <c r="CX6" s="772"/>
      <c r="CY6" s="772"/>
      <c r="CZ6" s="772"/>
      <c r="DA6" s="773"/>
      <c r="DB6" s="771"/>
      <c r="DC6" s="772"/>
      <c r="DD6" s="772"/>
      <c r="DE6" s="772"/>
      <c r="DF6" s="773"/>
      <c r="DG6" s="801"/>
      <c r="DH6" s="802"/>
      <c r="DI6" s="802"/>
      <c r="DJ6" s="802"/>
      <c r="DK6" s="803"/>
      <c r="DL6" s="801"/>
      <c r="DM6" s="802"/>
      <c r="DN6" s="802"/>
      <c r="DO6" s="802"/>
      <c r="DP6" s="803"/>
      <c r="DQ6" s="771"/>
      <c r="DR6" s="772"/>
      <c r="DS6" s="772"/>
      <c r="DT6" s="772"/>
      <c r="DU6" s="773"/>
      <c r="DV6" s="771"/>
      <c r="DW6" s="772"/>
      <c r="DX6" s="772"/>
      <c r="DY6" s="772"/>
      <c r="DZ6" s="777"/>
      <c r="EA6" s="216"/>
    </row>
    <row r="7" spans="1:131" s="217" customFormat="1" ht="26.25" customHeight="1" thickTop="1" x14ac:dyDescent="0.15">
      <c r="A7" s="218">
        <v>1</v>
      </c>
      <c r="B7" s="784" t="s">
        <v>374</v>
      </c>
      <c r="C7" s="785"/>
      <c r="D7" s="785"/>
      <c r="E7" s="785"/>
      <c r="F7" s="785"/>
      <c r="G7" s="785"/>
      <c r="H7" s="785"/>
      <c r="I7" s="785"/>
      <c r="J7" s="785"/>
      <c r="K7" s="785"/>
      <c r="L7" s="785"/>
      <c r="M7" s="785"/>
      <c r="N7" s="785"/>
      <c r="O7" s="785"/>
      <c r="P7" s="786"/>
      <c r="Q7" s="787">
        <v>24731</v>
      </c>
      <c r="R7" s="788"/>
      <c r="S7" s="788"/>
      <c r="T7" s="788"/>
      <c r="U7" s="788"/>
      <c r="V7" s="788">
        <v>23693</v>
      </c>
      <c r="W7" s="788"/>
      <c r="X7" s="788"/>
      <c r="Y7" s="788"/>
      <c r="Z7" s="788"/>
      <c r="AA7" s="788">
        <v>1038</v>
      </c>
      <c r="AB7" s="788"/>
      <c r="AC7" s="788"/>
      <c r="AD7" s="788"/>
      <c r="AE7" s="789"/>
      <c r="AF7" s="790">
        <v>659</v>
      </c>
      <c r="AG7" s="791"/>
      <c r="AH7" s="791"/>
      <c r="AI7" s="791"/>
      <c r="AJ7" s="792"/>
      <c r="AK7" s="793">
        <v>1029</v>
      </c>
      <c r="AL7" s="794"/>
      <c r="AM7" s="794"/>
      <c r="AN7" s="794"/>
      <c r="AO7" s="794"/>
      <c r="AP7" s="794">
        <v>20742</v>
      </c>
      <c r="AQ7" s="794"/>
      <c r="AR7" s="794"/>
      <c r="AS7" s="794"/>
      <c r="AT7" s="794"/>
      <c r="AU7" s="795" t="s">
        <v>548</v>
      </c>
      <c r="AV7" s="795"/>
      <c r="AW7" s="795"/>
      <c r="AX7" s="795"/>
      <c r="AY7" s="796"/>
      <c r="AZ7" s="214"/>
      <c r="BA7" s="214"/>
      <c r="BB7" s="214"/>
      <c r="BC7" s="214"/>
      <c r="BD7" s="214"/>
      <c r="BE7" s="215"/>
      <c r="BF7" s="215"/>
      <c r="BG7" s="215"/>
      <c r="BH7" s="215"/>
      <c r="BI7" s="215"/>
      <c r="BJ7" s="215"/>
      <c r="BK7" s="215"/>
      <c r="BL7" s="215"/>
      <c r="BM7" s="215"/>
      <c r="BN7" s="215"/>
      <c r="BO7" s="215"/>
      <c r="BP7" s="215"/>
      <c r="BQ7" s="218">
        <v>1</v>
      </c>
      <c r="BR7" s="219"/>
      <c r="BS7" s="781" t="s">
        <v>559</v>
      </c>
      <c r="BT7" s="782"/>
      <c r="BU7" s="782"/>
      <c r="BV7" s="782"/>
      <c r="BW7" s="782"/>
      <c r="BX7" s="782"/>
      <c r="BY7" s="782"/>
      <c r="BZ7" s="782"/>
      <c r="CA7" s="782"/>
      <c r="CB7" s="782"/>
      <c r="CC7" s="782"/>
      <c r="CD7" s="782"/>
      <c r="CE7" s="782"/>
      <c r="CF7" s="782"/>
      <c r="CG7" s="797"/>
      <c r="CH7" s="778">
        <v>0</v>
      </c>
      <c r="CI7" s="779"/>
      <c r="CJ7" s="779"/>
      <c r="CK7" s="779"/>
      <c r="CL7" s="780"/>
      <c r="CM7" s="778">
        <v>24</v>
      </c>
      <c r="CN7" s="779"/>
      <c r="CO7" s="779"/>
      <c r="CP7" s="779"/>
      <c r="CQ7" s="780"/>
      <c r="CR7" s="778">
        <v>13</v>
      </c>
      <c r="CS7" s="779"/>
      <c r="CT7" s="779"/>
      <c r="CU7" s="779"/>
      <c r="CV7" s="780"/>
      <c r="CW7" s="778">
        <v>1</v>
      </c>
      <c r="CX7" s="779"/>
      <c r="CY7" s="779"/>
      <c r="CZ7" s="779"/>
      <c r="DA7" s="780"/>
      <c r="DB7" s="778">
        <v>60</v>
      </c>
      <c r="DC7" s="779"/>
      <c r="DD7" s="779"/>
      <c r="DE7" s="779"/>
      <c r="DF7" s="780"/>
      <c r="DG7" s="778" t="s">
        <v>486</v>
      </c>
      <c r="DH7" s="779"/>
      <c r="DI7" s="779"/>
      <c r="DJ7" s="779"/>
      <c r="DK7" s="780"/>
      <c r="DL7" s="778" t="s">
        <v>486</v>
      </c>
      <c r="DM7" s="779"/>
      <c r="DN7" s="779"/>
      <c r="DO7" s="779"/>
      <c r="DP7" s="780"/>
      <c r="DQ7" s="778" t="s">
        <v>486</v>
      </c>
      <c r="DR7" s="779"/>
      <c r="DS7" s="779"/>
      <c r="DT7" s="779"/>
      <c r="DU7" s="780"/>
      <c r="DV7" s="781"/>
      <c r="DW7" s="782"/>
      <c r="DX7" s="782"/>
      <c r="DY7" s="782"/>
      <c r="DZ7" s="783"/>
      <c r="EA7" s="216"/>
    </row>
    <row r="8" spans="1:131" s="217" customFormat="1" ht="26.25" customHeight="1" x14ac:dyDescent="0.15">
      <c r="A8" s="220">
        <v>2</v>
      </c>
      <c r="B8" s="815"/>
      <c r="C8" s="816"/>
      <c r="D8" s="816"/>
      <c r="E8" s="816"/>
      <c r="F8" s="816"/>
      <c r="G8" s="816"/>
      <c r="H8" s="816"/>
      <c r="I8" s="816"/>
      <c r="J8" s="816"/>
      <c r="K8" s="816"/>
      <c r="L8" s="816"/>
      <c r="M8" s="816"/>
      <c r="N8" s="816"/>
      <c r="O8" s="816"/>
      <c r="P8" s="817"/>
      <c r="Q8" s="818"/>
      <c r="R8" s="819"/>
      <c r="S8" s="819"/>
      <c r="T8" s="819"/>
      <c r="U8" s="819"/>
      <c r="V8" s="819"/>
      <c r="W8" s="819"/>
      <c r="X8" s="819"/>
      <c r="Y8" s="819"/>
      <c r="Z8" s="819"/>
      <c r="AA8" s="819"/>
      <c r="AB8" s="819"/>
      <c r="AC8" s="819"/>
      <c r="AD8" s="819"/>
      <c r="AE8" s="820"/>
      <c r="AF8" s="821"/>
      <c r="AG8" s="822"/>
      <c r="AH8" s="822"/>
      <c r="AI8" s="822"/>
      <c r="AJ8" s="823"/>
      <c r="AK8" s="804"/>
      <c r="AL8" s="805"/>
      <c r="AM8" s="805"/>
      <c r="AN8" s="805"/>
      <c r="AO8" s="805"/>
      <c r="AP8" s="805"/>
      <c r="AQ8" s="805"/>
      <c r="AR8" s="805"/>
      <c r="AS8" s="805"/>
      <c r="AT8" s="805"/>
      <c r="AU8" s="806"/>
      <c r="AV8" s="806"/>
      <c r="AW8" s="806"/>
      <c r="AX8" s="806"/>
      <c r="AY8" s="807"/>
      <c r="AZ8" s="214"/>
      <c r="BA8" s="214"/>
      <c r="BB8" s="214"/>
      <c r="BC8" s="214"/>
      <c r="BD8" s="214"/>
      <c r="BE8" s="215"/>
      <c r="BF8" s="215"/>
      <c r="BG8" s="215"/>
      <c r="BH8" s="215"/>
      <c r="BI8" s="215"/>
      <c r="BJ8" s="215"/>
      <c r="BK8" s="215"/>
      <c r="BL8" s="215"/>
      <c r="BM8" s="215"/>
      <c r="BN8" s="215"/>
      <c r="BO8" s="215"/>
      <c r="BP8" s="215"/>
      <c r="BQ8" s="220">
        <v>2</v>
      </c>
      <c r="BR8" s="221"/>
      <c r="BS8" s="808"/>
      <c r="BT8" s="809"/>
      <c r="BU8" s="809"/>
      <c r="BV8" s="809"/>
      <c r="BW8" s="809"/>
      <c r="BX8" s="809"/>
      <c r="BY8" s="809"/>
      <c r="BZ8" s="809"/>
      <c r="CA8" s="809"/>
      <c r="CB8" s="809"/>
      <c r="CC8" s="809"/>
      <c r="CD8" s="809"/>
      <c r="CE8" s="809"/>
      <c r="CF8" s="809"/>
      <c r="CG8" s="810"/>
      <c r="CH8" s="811"/>
      <c r="CI8" s="812"/>
      <c r="CJ8" s="812"/>
      <c r="CK8" s="812"/>
      <c r="CL8" s="813"/>
      <c r="CM8" s="811"/>
      <c r="CN8" s="812"/>
      <c r="CO8" s="812"/>
      <c r="CP8" s="812"/>
      <c r="CQ8" s="813"/>
      <c r="CR8" s="811"/>
      <c r="CS8" s="812"/>
      <c r="CT8" s="812"/>
      <c r="CU8" s="812"/>
      <c r="CV8" s="813"/>
      <c r="CW8" s="811"/>
      <c r="CX8" s="812"/>
      <c r="CY8" s="812"/>
      <c r="CZ8" s="812"/>
      <c r="DA8" s="813"/>
      <c r="DB8" s="811"/>
      <c r="DC8" s="812"/>
      <c r="DD8" s="812"/>
      <c r="DE8" s="812"/>
      <c r="DF8" s="813"/>
      <c r="DG8" s="811"/>
      <c r="DH8" s="812"/>
      <c r="DI8" s="812"/>
      <c r="DJ8" s="812"/>
      <c r="DK8" s="813"/>
      <c r="DL8" s="811"/>
      <c r="DM8" s="812"/>
      <c r="DN8" s="812"/>
      <c r="DO8" s="812"/>
      <c r="DP8" s="813"/>
      <c r="DQ8" s="811"/>
      <c r="DR8" s="812"/>
      <c r="DS8" s="812"/>
      <c r="DT8" s="812"/>
      <c r="DU8" s="813"/>
      <c r="DV8" s="808"/>
      <c r="DW8" s="809"/>
      <c r="DX8" s="809"/>
      <c r="DY8" s="809"/>
      <c r="DZ8" s="814"/>
      <c r="EA8" s="216"/>
    </row>
    <row r="9" spans="1:131" s="217" customFormat="1" ht="26.25" customHeight="1" x14ac:dyDescent="0.15">
      <c r="A9" s="220">
        <v>3</v>
      </c>
      <c r="B9" s="815"/>
      <c r="C9" s="816"/>
      <c r="D9" s="816"/>
      <c r="E9" s="816"/>
      <c r="F9" s="816"/>
      <c r="G9" s="816"/>
      <c r="H9" s="816"/>
      <c r="I9" s="816"/>
      <c r="J9" s="816"/>
      <c r="K9" s="816"/>
      <c r="L9" s="816"/>
      <c r="M9" s="816"/>
      <c r="N9" s="816"/>
      <c r="O9" s="816"/>
      <c r="P9" s="817"/>
      <c r="Q9" s="818"/>
      <c r="R9" s="819"/>
      <c r="S9" s="819"/>
      <c r="T9" s="819"/>
      <c r="U9" s="819"/>
      <c r="V9" s="819"/>
      <c r="W9" s="819"/>
      <c r="X9" s="819"/>
      <c r="Y9" s="819"/>
      <c r="Z9" s="819"/>
      <c r="AA9" s="819"/>
      <c r="AB9" s="819"/>
      <c r="AC9" s="819"/>
      <c r="AD9" s="819"/>
      <c r="AE9" s="820"/>
      <c r="AF9" s="821"/>
      <c r="AG9" s="822"/>
      <c r="AH9" s="822"/>
      <c r="AI9" s="822"/>
      <c r="AJ9" s="823"/>
      <c r="AK9" s="804"/>
      <c r="AL9" s="805"/>
      <c r="AM9" s="805"/>
      <c r="AN9" s="805"/>
      <c r="AO9" s="805"/>
      <c r="AP9" s="805"/>
      <c r="AQ9" s="805"/>
      <c r="AR9" s="805"/>
      <c r="AS9" s="805"/>
      <c r="AT9" s="805"/>
      <c r="AU9" s="806"/>
      <c r="AV9" s="806"/>
      <c r="AW9" s="806"/>
      <c r="AX9" s="806"/>
      <c r="AY9" s="807"/>
      <c r="AZ9" s="214"/>
      <c r="BA9" s="214"/>
      <c r="BB9" s="214"/>
      <c r="BC9" s="214"/>
      <c r="BD9" s="214"/>
      <c r="BE9" s="215"/>
      <c r="BF9" s="215"/>
      <c r="BG9" s="215"/>
      <c r="BH9" s="215"/>
      <c r="BI9" s="215"/>
      <c r="BJ9" s="215"/>
      <c r="BK9" s="215"/>
      <c r="BL9" s="215"/>
      <c r="BM9" s="215"/>
      <c r="BN9" s="215"/>
      <c r="BO9" s="215"/>
      <c r="BP9" s="215"/>
      <c r="BQ9" s="220">
        <v>3</v>
      </c>
      <c r="BR9" s="221"/>
      <c r="BS9" s="808"/>
      <c r="BT9" s="809"/>
      <c r="BU9" s="809"/>
      <c r="BV9" s="809"/>
      <c r="BW9" s="809"/>
      <c r="BX9" s="809"/>
      <c r="BY9" s="809"/>
      <c r="BZ9" s="809"/>
      <c r="CA9" s="809"/>
      <c r="CB9" s="809"/>
      <c r="CC9" s="809"/>
      <c r="CD9" s="809"/>
      <c r="CE9" s="809"/>
      <c r="CF9" s="809"/>
      <c r="CG9" s="810"/>
      <c r="CH9" s="811"/>
      <c r="CI9" s="812"/>
      <c r="CJ9" s="812"/>
      <c r="CK9" s="812"/>
      <c r="CL9" s="813"/>
      <c r="CM9" s="811"/>
      <c r="CN9" s="812"/>
      <c r="CO9" s="812"/>
      <c r="CP9" s="812"/>
      <c r="CQ9" s="813"/>
      <c r="CR9" s="811"/>
      <c r="CS9" s="812"/>
      <c r="CT9" s="812"/>
      <c r="CU9" s="812"/>
      <c r="CV9" s="813"/>
      <c r="CW9" s="811"/>
      <c r="CX9" s="812"/>
      <c r="CY9" s="812"/>
      <c r="CZ9" s="812"/>
      <c r="DA9" s="813"/>
      <c r="DB9" s="811"/>
      <c r="DC9" s="812"/>
      <c r="DD9" s="812"/>
      <c r="DE9" s="812"/>
      <c r="DF9" s="813"/>
      <c r="DG9" s="811"/>
      <c r="DH9" s="812"/>
      <c r="DI9" s="812"/>
      <c r="DJ9" s="812"/>
      <c r="DK9" s="813"/>
      <c r="DL9" s="811"/>
      <c r="DM9" s="812"/>
      <c r="DN9" s="812"/>
      <c r="DO9" s="812"/>
      <c r="DP9" s="813"/>
      <c r="DQ9" s="811"/>
      <c r="DR9" s="812"/>
      <c r="DS9" s="812"/>
      <c r="DT9" s="812"/>
      <c r="DU9" s="813"/>
      <c r="DV9" s="808"/>
      <c r="DW9" s="809"/>
      <c r="DX9" s="809"/>
      <c r="DY9" s="809"/>
      <c r="DZ9" s="814"/>
      <c r="EA9" s="216"/>
    </row>
    <row r="10" spans="1:131" s="217" customFormat="1" ht="26.25" customHeight="1" x14ac:dyDescent="0.15">
      <c r="A10" s="220">
        <v>4</v>
      </c>
      <c r="B10" s="815"/>
      <c r="C10" s="816"/>
      <c r="D10" s="816"/>
      <c r="E10" s="816"/>
      <c r="F10" s="816"/>
      <c r="G10" s="816"/>
      <c r="H10" s="816"/>
      <c r="I10" s="816"/>
      <c r="J10" s="816"/>
      <c r="K10" s="816"/>
      <c r="L10" s="816"/>
      <c r="M10" s="816"/>
      <c r="N10" s="816"/>
      <c r="O10" s="816"/>
      <c r="P10" s="817"/>
      <c r="Q10" s="818"/>
      <c r="R10" s="819"/>
      <c r="S10" s="819"/>
      <c r="T10" s="819"/>
      <c r="U10" s="819"/>
      <c r="V10" s="819"/>
      <c r="W10" s="819"/>
      <c r="X10" s="819"/>
      <c r="Y10" s="819"/>
      <c r="Z10" s="819"/>
      <c r="AA10" s="819"/>
      <c r="AB10" s="819"/>
      <c r="AC10" s="819"/>
      <c r="AD10" s="819"/>
      <c r="AE10" s="820"/>
      <c r="AF10" s="821"/>
      <c r="AG10" s="822"/>
      <c r="AH10" s="822"/>
      <c r="AI10" s="822"/>
      <c r="AJ10" s="823"/>
      <c r="AK10" s="804"/>
      <c r="AL10" s="805"/>
      <c r="AM10" s="805"/>
      <c r="AN10" s="805"/>
      <c r="AO10" s="805"/>
      <c r="AP10" s="805"/>
      <c r="AQ10" s="805"/>
      <c r="AR10" s="805"/>
      <c r="AS10" s="805"/>
      <c r="AT10" s="805"/>
      <c r="AU10" s="806"/>
      <c r="AV10" s="806"/>
      <c r="AW10" s="806"/>
      <c r="AX10" s="806"/>
      <c r="AY10" s="807"/>
      <c r="AZ10" s="214"/>
      <c r="BA10" s="214"/>
      <c r="BB10" s="214"/>
      <c r="BC10" s="214"/>
      <c r="BD10" s="214"/>
      <c r="BE10" s="215"/>
      <c r="BF10" s="215"/>
      <c r="BG10" s="215"/>
      <c r="BH10" s="215"/>
      <c r="BI10" s="215"/>
      <c r="BJ10" s="215"/>
      <c r="BK10" s="215"/>
      <c r="BL10" s="215"/>
      <c r="BM10" s="215"/>
      <c r="BN10" s="215"/>
      <c r="BO10" s="215"/>
      <c r="BP10" s="215"/>
      <c r="BQ10" s="220">
        <v>4</v>
      </c>
      <c r="BR10" s="221"/>
      <c r="BS10" s="808"/>
      <c r="BT10" s="809"/>
      <c r="BU10" s="809"/>
      <c r="BV10" s="809"/>
      <c r="BW10" s="809"/>
      <c r="BX10" s="809"/>
      <c r="BY10" s="809"/>
      <c r="BZ10" s="809"/>
      <c r="CA10" s="809"/>
      <c r="CB10" s="809"/>
      <c r="CC10" s="809"/>
      <c r="CD10" s="809"/>
      <c r="CE10" s="809"/>
      <c r="CF10" s="809"/>
      <c r="CG10" s="810"/>
      <c r="CH10" s="811"/>
      <c r="CI10" s="812"/>
      <c r="CJ10" s="812"/>
      <c r="CK10" s="812"/>
      <c r="CL10" s="813"/>
      <c r="CM10" s="811"/>
      <c r="CN10" s="812"/>
      <c r="CO10" s="812"/>
      <c r="CP10" s="812"/>
      <c r="CQ10" s="813"/>
      <c r="CR10" s="811"/>
      <c r="CS10" s="812"/>
      <c r="CT10" s="812"/>
      <c r="CU10" s="812"/>
      <c r="CV10" s="813"/>
      <c r="CW10" s="811"/>
      <c r="CX10" s="812"/>
      <c r="CY10" s="812"/>
      <c r="CZ10" s="812"/>
      <c r="DA10" s="813"/>
      <c r="DB10" s="811"/>
      <c r="DC10" s="812"/>
      <c r="DD10" s="812"/>
      <c r="DE10" s="812"/>
      <c r="DF10" s="813"/>
      <c r="DG10" s="811"/>
      <c r="DH10" s="812"/>
      <c r="DI10" s="812"/>
      <c r="DJ10" s="812"/>
      <c r="DK10" s="813"/>
      <c r="DL10" s="811"/>
      <c r="DM10" s="812"/>
      <c r="DN10" s="812"/>
      <c r="DO10" s="812"/>
      <c r="DP10" s="813"/>
      <c r="DQ10" s="811"/>
      <c r="DR10" s="812"/>
      <c r="DS10" s="812"/>
      <c r="DT10" s="812"/>
      <c r="DU10" s="813"/>
      <c r="DV10" s="808"/>
      <c r="DW10" s="809"/>
      <c r="DX10" s="809"/>
      <c r="DY10" s="809"/>
      <c r="DZ10" s="814"/>
      <c r="EA10" s="216"/>
    </row>
    <row r="11" spans="1:131" s="217" customFormat="1" ht="26.25" customHeight="1" x14ac:dyDescent="0.15">
      <c r="A11" s="220">
        <v>5</v>
      </c>
      <c r="B11" s="815"/>
      <c r="C11" s="816"/>
      <c r="D11" s="816"/>
      <c r="E11" s="816"/>
      <c r="F11" s="816"/>
      <c r="G11" s="816"/>
      <c r="H11" s="816"/>
      <c r="I11" s="816"/>
      <c r="J11" s="816"/>
      <c r="K11" s="816"/>
      <c r="L11" s="816"/>
      <c r="M11" s="816"/>
      <c r="N11" s="816"/>
      <c r="O11" s="816"/>
      <c r="P11" s="817"/>
      <c r="Q11" s="818"/>
      <c r="R11" s="819"/>
      <c r="S11" s="819"/>
      <c r="T11" s="819"/>
      <c r="U11" s="819"/>
      <c r="V11" s="819"/>
      <c r="W11" s="819"/>
      <c r="X11" s="819"/>
      <c r="Y11" s="819"/>
      <c r="Z11" s="819"/>
      <c r="AA11" s="819"/>
      <c r="AB11" s="819"/>
      <c r="AC11" s="819"/>
      <c r="AD11" s="819"/>
      <c r="AE11" s="820"/>
      <c r="AF11" s="821"/>
      <c r="AG11" s="822"/>
      <c r="AH11" s="822"/>
      <c r="AI11" s="822"/>
      <c r="AJ11" s="823"/>
      <c r="AK11" s="804"/>
      <c r="AL11" s="805"/>
      <c r="AM11" s="805"/>
      <c r="AN11" s="805"/>
      <c r="AO11" s="805"/>
      <c r="AP11" s="805"/>
      <c r="AQ11" s="805"/>
      <c r="AR11" s="805"/>
      <c r="AS11" s="805"/>
      <c r="AT11" s="805"/>
      <c r="AU11" s="806"/>
      <c r="AV11" s="806"/>
      <c r="AW11" s="806"/>
      <c r="AX11" s="806"/>
      <c r="AY11" s="807"/>
      <c r="AZ11" s="214"/>
      <c r="BA11" s="214"/>
      <c r="BB11" s="214"/>
      <c r="BC11" s="214"/>
      <c r="BD11" s="214"/>
      <c r="BE11" s="215"/>
      <c r="BF11" s="215"/>
      <c r="BG11" s="215"/>
      <c r="BH11" s="215"/>
      <c r="BI11" s="215"/>
      <c r="BJ11" s="215"/>
      <c r="BK11" s="215"/>
      <c r="BL11" s="215"/>
      <c r="BM11" s="215"/>
      <c r="BN11" s="215"/>
      <c r="BO11" s="215"/>
      <c r="BP11" s="215"/>
      <c r="BQ11" s="220">
        <v>5</v>
      </c>
      <c r="BR11" s="221"/>
      <c r="BS11" s="808"/>
      <c r="BT11" s="809"/>
      <c r="BU11" s="809"/>
      <c r="BV11" s="809"/>
      <c r="BW11" s="809"/>
      <c r="BX11" s="809"/>
      <c r="BY11" s="809"/>
      <c r="BZ11" s="809"/>
      <c r="CA11" s="809"/>
      <c r="CB11" s="809"/>
      <c r="CC11" s="809"/>
      <c r="CD11" s="809"/>
      <c r="CE11" s="809"/>
      <c r="CF11" s="809"/>
      <c r="CG11" s="810"/>
      <c r="CH11" s="811"/>
      <c r="CI11" s="812"/>
      <c r="CJ11" s="812"/>
      <c r="CK11" s="812"/>
      <c r="CL11" s="813"/>
      <c r="CM11" s="811"/>
      <c r="CN11" s="812"/>
      <c r="CO11" s="812"/>
      <c r="CP11" s="812"/>
      <c r="CQ11" s="813"/>
      <c r="CR11" s="811"/>
      <c r="CS11" s="812"/>
      <c r="CT11" s="812"/>
      <c r="CU11" s="812"/>
      <c r="CV11" s="813"/>
      <c r="CW11" s="811"/>
      <c r="CX11" s="812"/>
      <c r="CY11" s="812"/>
      <c r="CZ11" s="812"/>
      <c r="DA11" s="813"/>
      <c r="DB11" s="811"/>
      <c r="DC11" s="812"/>
      <c r="DD11" s="812"/>
      <c r="DE11" s="812"/>
      <c r="DF11" s="813"/>
      <c r="DG11" s="811"/>
      <c r="DH11" s="812"/>
      <c r="DI11" s="812"/>
      <c r="DJ11" s="812"/>
      <c r="DK11" s="813"/>
      <c r="DL11" s="811"/>
      <c r="DM11" s="812"/>
      <c r="DN11" s="812"/>
      <c r="DO11" s="812"/>
      <c r="DP11" s="813"/>
      <c r="DQ11" s="811"/>
      <c r="DR11" s="812"/>
      <c r="DS11" s="812"/>
      <c r="DT11" s="812"/>
      <c r="DU11" s="813"/>
      <c r="DV11" s="808"/>
      <c r="DW11" s="809"/>
      <c r="DX11" s="809"/>
      <c r="DY11" s="809"/>
      <c r="DZ11" s="814"/>
      <c r="EA11" s="216"/>
    </row>
    <row r="12" spans="1:131" s="217" customFormat="1" ht="26.25" customHeight="1" x14ac:dyDescent="0.15">
      <c r="A12" s="220">
        <v>6</v>
      </c>
      <c r="B12" s="815"/>
      <c r="C12" s="816"/>
      <c r="D12" s="816"/>
      <c r="E12" s="816"/>
      <c r="F12" s="816"/>
      <c r="G12" s="816"/>
      <c r="H12" s="816"/>
      <c r="I12" s="816"/>
      <c r="J12" s="816"/>
      <c r="K12" s="816"/>
      <c r="L12" s="816"/>
      <c r="M12" s="816"/>
      <c r="N12" s="816"/>
      <c r="O12" s="816"/>
      <c r="P12" s="817"/>
      <c r="Q12" s="818"/>
      <c r="R12" s="819"/>
      <c r="S12" s="819"/>
      <c r="T12" s="819"/>
      <c r="U12" s="819"/>
      <c r="V12" s="819"/>
      <c r="W12" s="819"/>
      <c r="X12" s="819"/>
      <c r="Y12" s="819"/>
      <c r="Z12" s="819"/>
      <c r="AA12" s="819"/>
      <c r="AB12" s="819"/>
      <c r="AC12" s="819"/>
      <c r="AD12" s="819"/>
      <c r="AE12" s="820"/>
      <c r="AF12" s="821"/>
      <c r="AG12" s="822"/>
      <c r="AH12" s="822"/>
      <c r="AI12" s="822"/>
      <c r="AJ12" s="823"/>
      <c r="AK12" s="804"/>
      <c r="AL12" s="805"/>
      <c r="AM12" s="805"/>
      <c r="AN12" s="805"/>
      <c r="AO12" s="805"/>
      <c r="AP12" s="805"/>
      <c r="AQ12" s="805"/>
      <c r="AR12" s="805"/>
      <c r="AS12" s="805"/>
      <c r="AT12" s="805"/>
      <c r="AU12" s="806"/>
      <c r="AV12" s="806"/>
      <c r="AW12" s="806"/>
      <c r="AX12" s="806"/>
      <c r="AY12" s="807"/>
      <c r="AZ12" s="214"/>
      <c r="BA12" s="214"/>
      <c r="BB12" s="214"/>
      <c r="BC12" s="214"/>
      <c r="BD12" s="214"/>
      <c r="BE12" s="215"/>
      <c r="BF12" s="215"/>
      <c r="BG12" s="215"/>
      <c r="BH12" s="215"/>
      <c r="BI12" s="215"/>
      <c r="BJ12" s="215"/>
      <c r="BK12" s="215"/>
      <c r="BL12" s="215"/>
      <c r="BM12" s="215"/>
      <c r="BN12" s="215"/>
      <c r="BO12" s="215"/>
      <c r="BP12" s="215"/>
      <c r="BQ12" s="220">
        <v>6</v>
      </c>
      <c r="BR12" s="221"/>
      <c r="BS12" s="808"/>
      <c r="BT12" s="809"/>
      <c r="BU12" s="809"/>
      <c r="BV12" s="809"/>
      <c r="BW12" s="809"/>
      <c r="BX12" s="809"/>
      <c r="BY12" s="809"/>
      <c r="BZ12" s="809"/>
      <c r="CA12" s="809"/>
      <c r="CB12" s="809"/>
      <c r="CC12" s="809"/>
      <c r="CD12" s="809"/>
      <c r="CE12" s="809"/>
      <c r="CF12" s="809"/>
      <c r="CG12" s="810"/>
      <c r="CH12" s="811"/>
      <c r="CI12" s="812"/>
      <c r="CJ12" s="812"/>
      <c r="CK12" s="812"/>
      <c r="CL12" s="813"/>
      <c r="CM12" s="811"/>
      <c r="CN12" s="812"/>
      <c r="CO12" s="812"/>
      <c r="CP12" s="812"/>
      <c r="CQ12" s="813"/>
      <c r="CR12" s="811"/>
      <c r="CS12" s="812"/>
      <c r="CT12" s="812"/>
      <c r="CU12" s="812"/>
      <c r="CV12" s="813"/>
      <c r="CW12" s="811"/>
      <c r="CX12" s="812"/>
      <c r="CY12" s="812"/>
      <c r="CZ12" s="812"/>
      <c r="DA12" s="813"/>
      <c r="DB12" s="811"/>
      <c r="DC12" s="812"/>
      <c r="DD12" s="812"/>
      <c r="DE12" s="812"/>
      <c r="DF12" s="813"/>
      <c r="DG12" s="811"/>
      <c r="DH12" s="812"/>
      <c r="DI12" s="812"/>
      <c r="DJ12" s="812"/>
      <c r="DK12" s="813"/>
      <c r="DL12" s="811"/>
      <c r="DM12" s="812"/>
      <c r="DN12" s="812"/>
      <c r="DO12" s="812"/>
      <c r="DP12" s="813"/>
      <c r="DQ12" s="811"/>
      <c r="DR12" s="812"/>
      <c r="DS12" s="812"/>
      <c r="DT12" s="812"/>
      <c r="DU12" s="813"/>
      <c r="DV12" s="808"/>
      <c r="DW12" s="809"/>
      <c r="DX12" s="809"/>
      <c r="DY12" s="809"/>
      <c r="DZ12" s="814"/>
      <c r="EA12" s="216"/>
    </row>
    <row r="13" spans="1:131" s="217" customFormat="1" ht="26.25" customHeight="1" x14ac:dyDescent="0.15">
      <c r="A13" s="220">
        <v>7</v>
      </c>
      <c r="B13" s="815"/>
      <c r="C13" s="816"/>
      <c r="D13" s="816"/>
      <c r="E13" s="816"/>
      <c r="F13" s="816"/>
      <c r="G13" s="816"/>
      <c r="H13" s="816"/>
      <c r="I13" s="816"/>
      <c r="J13" s="816"/>
      <c r="K13" s="816"/>
      <c r="L13" s="816"/>
      <c r="M13" s="816"/>
      <c r="N13" s="816"/>
      <c r="O13" s="816"/>
      <c r="P13" s="817"/>
      <c r="Q13" s="818"/>
      <c r="R13" s="819"/>
      <c r="S13" s="819"/>
      <c r="T13" s="819"/>
      <c r="U13" s="819"/>
      <c r="V13" s="819"/>
      <c r="W13" s="819"/>
      <c r="X13" s="819"/>
      <c r="Y13" s="819"/>
      <c r="Z13" s="819"/>
      <c r="AA13" s="819"/>
      <c r="AB13" s="819"/>
      <c r="AC13" s="819"/>
      <c r="AD13" s="819"/>
      <c r="AE13" s="820"/>
      <c r="AF13" s="821"/>
      <c r="AG13" s="822"/>
      <c r="AH13" s="822"/>
      <c r="AI13" s="822"/>
      <c r="AJ13" s="823"/>
      <c r="AK13" s="804"/>
      <c r="AL13" s="805"/>
      <c r="AM13" s="805"/>
      <c r="AN13" s="805"/>
      <c r="AO13" s="805"/>
      <c r="AP13" s="805"/>
      <c r="AQ13" s="805"/>
      <c r="AR13" s="805"/>
      <c r="AS13" s="805"/>
      <c r="AT13" s="805"/>
      <c r="AU13" s="806"/>
      <c r="AV13" s="806"/>
      <c r="AW13" s="806"/>
      <c r="AX13" s="806"/>
      <c r="AY13" s="807"/>
      <c r="AZ13" s="214"/>
      <c r="BA13" s="214"/>
      <c r="BB13" s="214"/>
      <c r="BC13" s="214"/>
      <c r="BD13" s="214"/>
      <c r="BE13" s="215"/>
      <c r="BF13" s="215"/>
      <c r="BG13" s="215"/>
      <c r="BH13" s="215"/>
      <c r="BI13" s="215"/>
      <c r="BJ13" s="215"/>
      <c r="BK13" s="215"/>
      <c r="BL13" s="215"/>
      <c r="BM13" s="215"/>
      <c r="BN13" s="215"/>
      <c r="BO13" s="215"/>
      <c r="BP13" s="215"/>
      <c r="BQ13" s="220">
        <v>7</v>
      </c>
      <c r="BR13" s="221"/>
      <c r="BS13" s="808"/>
      <c r="BT13" s="809"/>
      <c r="BU13" s="809"/>
      <c r="BV13" s="809"/>
      <c r="BW13" s="809"/>
      <c r="BX13" s="809"/>
      <c r="BY13" s="809"/>
      <c r="BZ13" s="809"/>
      <c r="CA13" s="809"/>
      <c r="CB13" s="809"/>
      <c r="CC13" s="809"/>
      <c r="CD13" s="809"/>
      <c r="CE13" s="809"/>
      <c r="CF13" s="809"/>
      <c r="CG13" s="810"/>
      <c r="CH13" s="811"/>
      <c r="CI13" s="812"/>
      <c r="CJ13" s="812"/>
      <c r="CK13" s="812"/>
      <c r="CL13" s="813"/>
      <c r="CM13" s="811"/>
      <c r="CN13" s="812"/>
      <c r="CO13" s="812"/>
      <c r="CP13" s="812"/>
      <c r="CQ13" s="813"/>
      <c r="CR13" s="811"/>
      <c r="CS13" s="812"/>
      <c r="CT13" s="812"/>
      <c r="CU13" s="812"/>
      <c r="CV13" s="813"/>
      <c r="CW13" s="811"/>
      <c r="CX13" s="812"/>
      <c r="CY13" s="812"/>
      <c r="CZ13" s="812"/>
      <c r="DA13" s="813"/>
      <c r="DB13" s="811"/>
      <c r="DC13" s="812"/>
      <c r="DD13" s="812"/>
      <c r="DE13" s="812"/>
      <c r="DF13" s="813"/>
      <c r="DG13" s="811"/>
      <c r="DH13" s="812"/>
      <c r="DI13" s="812"/>
      <c r="DJ13" s="812"/>
      <c r="DK13" s="813"/>
      <c r="DL13" s="811"/>
      <c r="DM13" s="812"/>
      <c r="DN13" s="812"/>
      <c r="DO13" s="812"/>
      <c r="DP13" s="813"/>
      <c r="DQ13" s="811"/>
      <c r="DR13" s="812"/>
      <c r="DS13" s="812"/>
      <c r="DT13" s="812"/>
      <c r="DU13" s="813"/>
      <c r="DV13" s="808"/>
      <c r="DW13" s="809"/>
      <c r="DX13" s="809"/>
      <c r="DY13" s="809"/>
      <c r="DZ13" s="814"/>
      <c r="EA13" s="216"/>
    </row>
    <row r="14" spans="1:131" s="217" customFormat="1" ht="26.25" customHeight="1" x14ac:dyDescent="0.15">
      <c r="A14" s="220">
        <v>8</v>
      </c>
      <c r="B14" s="815"/>
      <c r="C14" s="816"/>
      <c r="D14" s="816"/>
      <c r="E14" s="816"/>
      <c r="F14" s="816"/>
      <c r="G14" s="816"/>
      <c r="H14" s="816"/>
      <c r="I14" s="816"/>
      <c r="J14" s="816"/>
      <c r="K14" s="816"/>
      <c r="L14" s="816"/>
      <c r="M14" s="816"/>
      <c r="N14" s="816"/>
      <c r="O14" s="816"/>
      <c r="P14" s="817"/>
      <c r="Q14" s="818"/>
      <c r="R14" s="819"/>
      <c r="S14" s="819"/>
      <c r="T14" s="819"/>
      <c r="U14" s="819"/>
      <c r="V14" s="819"/>
      <c r="W14" s="819"/>
      <c r="X14" s="819"/>
      <c r="Y14" s="819"/>
      <c r="Z14" s="819"/>
      <c r="AA14" s="819"/>
      <c r="AB14" s="819"/>
      <c r="AC14" s="819"/>
      <c r="AD14" s="819"/>
      <c r="AE14" s="820"/>
      <c r="AF14" s="821"/>
      <c r="AG14" s="822"/>
      <c r="AH14" s="822"/>
      <c r="AI14" s="822"/>
      <c r="AJ14" s="823"/>
      <c r="AK14" s="804"/>
      <c r="AL14" s="805"/>
      <c r="AM14" s="805"/>
      <c r="AN14" s="805"/>
      <c r="AO14" s="805"/>
      <c r="AP14" s="805"/>
      <c r="AQ14" s="805"/>
      <c r="AR14" s="805"/>
      <c r="AS14" s="805"/>
      <c r="AT14" s="805"/>
      <c r="AU14" s="806"/>
      <c r="AV14" s="806"/>
      <c r="AW14" s="806"/>
      <c r="AX14" s="806"/>
      <c r="AY14" s="807"/>
      <c r="AZ14" s="214"/>
      <c r="BA14" s="214"/>
      <c r="BB14" s="214"/>
      <c r="BC14" s="214"/>
      <c r="BD14" s="214"/>
      <c r="BE14" s="215"/>
      <c r="BF14" s="215"/>
      <c r="BG14" s="215"/>
      <c r="BH14" s="215"/>
      <c r="BI14" s="215"/>
      <c r="BJ14" s="215"/>
      <c r="BK14" s="215"/>
      <c r="BL14" s="215"/>
      <c r="BM14" s="215"/>
      <c r="BN14" s="215"/>
      <c r="BO14" s="215"/>
      <c r="BP14" s="215"/>
      <c r="BQ14" s="220">
        <v>8</v>
      </c>
      <c r="BR14" s="221"/>
      <c r="BS14" s="808"/>
      <c r="BT14" s="809"/>
      <c r="BU14" s="809"/>
      <c r="BV14" s="809"/>
      <c r="BW14" s="809"/>
      <c r="BX14" s="809"/>
      <c r="BY14" s="809"/>
      <c r="BZ14" s="809"/>
      <c r="CA14" s="809"/>
      <c r="CB14" s="809"/>
      <c r="CC14" s="809"/>
      <c r="CD14" s="809"/>
      <c r="CE14" s="809"/>
      <c r="CF14" s="809"/>
      <c r="CG14" s="810"/>
      <c r="CH14" s="811"/>
      <c r="CI14" s="812"/>
      <c r="CJ14" s="812"/>
      <c r="CK14" s="812"/>
      <c r="CL14" s="813"/>
      <c r="CM14" s="811"/>
      <c r="CN14" s="812"/>
      <c r="CO14" s="812"/>
      <c r="CP14" s="812"/>
      <c r="CQ14" s="813"/>
      <c r="CR14" s="811"/>
      <c r="CS14" s="812"/>
      <c r="CT14" s="812"/>
      <c r="CU14" s="812"/>
      <c r="CV14" s="813"/>
      <c r="CW14" s="811"/>
      <c r="CX14" s="812"/>
      <c r="CY14" s="812"/>
      <c r="CZ14" s="812"/>
      <c r="DA14" s="813"/>
      <c r="DB14" s="811"/>
      <c r="DC14" s="812"/>
      <c r="DD14" s="812"/>
      <c r="DE14" s="812"/>
      <c r="DF14" s="813"/>
      <c r="DG14" s="811"/>
      <c r="DH14" s="812"/>
      <c r="DI14" s="812"/>
      <c r="DJ14" s="812"/>
      <c r="DK14" s="813"/>
      <c r="DL14" s="811"/>
      <c r="DM14" s="812"/>
      <c r="DN14" s="812"/>
      <c r="DO14" s="812"/>
      <c r="DP14" s="813"/>
      <c r="DQ14" s="811"/>
      <c r="DR14" s="812"/>
      <c r="DS14" s="812"/>
      <c r="DT14" s="812"/>
      <c r="DU14" s="813"/>
      <c r="DV14" s="808"/>
      <c r="DW14" s="809"/>
      <c r="DX14" s="809"/>
      <c r="DY14" s="809"/>
      <c r="DZ14" s="814"/>
      <c r="EA14" s="216"/>
    </row>
    <row r="15" spans="1:131" s="217" customFormat="1" ht="26.25" customHeight="1" x14ac:dyDescent="0.15">
      <c r="A15" s="220">
        <v>9</v>
      </c>
      <c r="B15" s="815"/>
      <c r="C15" s="816"/>
      <c r="D15" s="816"/>
      <c r="E15" s="816"/>
      <c r="F15" s="816"/>
      <c r="G15" s="816"/>
      <c r="H15" s="816"/>
      <c r="I15" s="816"/>
      <c r="J15" s="816"/>
      <c r="K15" s="816"/>
      <c r="L15" s="816"/>
      <c r="M15" s="816"/>
      <c r="N15" s="816"/>
      <c r="O15" s="816"/>
      <c r="P15" s="817"/>
      <c r="Q15" s="818"/>
      <c r="R15" s="819"/>
      <c r="S15" s="819"/>
      <c r="T15" s="819"/>
      <c r="U15" s="819"/>
      <c r="V15" s="819"/>
      <c r="W15" s="819"/>
      <c r="X15" s="819"/>
      <c r="Y15" s="819"/>
      <c r="Z15" s="819"/>
      <c r="AA15" s="819"/>
      <c r="AB15" s="819"/>
      <c r="AC15" s="819"/>
      <c r="AD15" s="819"/>
      <c r="AE15" s="820"/>
      <c r="AF15" s="821"/>
      <c r="AG15" s="822"/>
      <c r="AH15" s="822"/>
      <c r="AI15" s="822"/>
      <c r="AJ15" s="823"/>
      <c r="AK15" s="804"/>
      <c r="AL15" s="805"/>
      <c r="AM15" s="805"/>
      <c r="AN15" s="805"/>
      <c r="AO15" s="805"/>
      <c r="AP15" s="805"/>
      <c r="AQ15" s="805"/>
      <c r="AR15" s="805"/>
      <c r="AS15" s="805"/>
      <c r="AT15" s="805"/>
      <c r="AU15" s="806"/>
      <c r="AV15" s="806"/>
      <c r="AW15" s="806"/>
      <c r="AX15" s="806"/>
      <c r="AY15" s="807"/>
      <c r="AZ15" s="214"/>
      <c r="BA15" s="214"/>
      <c r="BB15" s="214"/>
      <c r="BC15" s="214"/>
      <c r="BD15" s="214"/>
      <c r="BE15" s="215"/>
      <c r="BF15" s="215"/>
      <c r="BG15" s="215"/>
      <c r="BH15" s="215"/>
      <c r="BI15" s="215"/>
      <c r="BJ15" s="215"/>
      <c r="BK15" s="215"/>
      <c r="BL15" s="215"/>
      <c r="BM15" s="215"/>
      <c r="BN15" s="215"/>
      <c r="BO15" s="215"/>
      <c r="BP15" s="215"/>
      <c r="BQ15" s="220">
        <v>9</v>
      </c>
      <c r="BR15" s="221"/>
      <c r="BS15" s="808"/>
      <c r="BT15" s="809"/>
      <c r="BU15" s="809"/>
      <c r="BV15" s="809"/>
      <c r="BW15" s="809"/>
      <c r="BX15" s="809"/>
      <c r="BY15" s="809"/>
      <c r="BZ15" s="809"/>
      <c r="CA15" s="809"/>
      <c r="CB15" s="809"/>
      <c r="CC15" s="809"/>
      <c r="CD15" s="809"/>
      <c r="CE15" s="809"/>
      <c r="CF15" s="809"/>
      <c r="CG15" s="810"/>
      <c r="CH15" s="811"/>
      <c r="CI15" s="812"/>
      <c r="CJ15" s="812"/>
      <c r="CK15" s="812"/>
      <c r="CL15" s="813"/>
      <c r="CM15" s="811"/>
      <c r="CN15" s="812"/>
      <c r="CO15" s="812"/>
      <c r="CP15" s="812"/>
      <c r="CQ15" s="813"/>
      <c r="CR15" s="811"/>
      <c r="CS15" s="812"/>
      <c r="CT15" s="812"/>
      <c r="CU15" s="812"/>
      <c r="CV15" s="813"/>
      <c r="CW15" s="811"/>
      <c r="CX15" s="812"/>
      <c r="CY15" s="812"/>
      <c r="CZ15" s="812"/>
      <c r="DA15" s="813"/>
      <c r="DB15" s="811"/>
      <c r="DC15" s="812"/>
      <c r="DD15" s="812"/>
      <c r="DE15" s="812"/>
      <c r="DF15" s="813"/>
      <c r="DG15" s="811"/>
      <c r="DH15" s="812"/>
      <c r="DI15" s="812"/>
      <c r="DJ15" s="812"/>
      <c r="DK15" s="813"/>
      <c r="DL15" s="811"/>
      <c r="DM15" s="812"/>
      <c r="DN15" s="812"/>
      <c r="DO15" s="812"/>
      <c r="DP15" s="813"/>
      <c r="DQ15" s="811"/>
      <c r="DR15" s="812"/>
      <c r="DS15" s="812"/>
      <c r="DT15" s="812"/>
      <c r="DU15" s="813"/>
      <c r="DV15" s="808"/>
      <c r="DW15" s="809"/>
      <c r="DX15" s="809"/>
      <c r="DY15" s="809"/>
      <c r="DZ15" s="814"/>
      <c r="EA15" s="216"/>
    </row>
    <row r="16" spans="1:131" s="217" customFormat="1" ht="26.25" customHeight="1" x14ac:dyDescent="0.15">
      <c r="A16" s="220">
        <v>10</v>
      </c>
      <c r="B16" s="815"/>
      <c r="C16" s="816"/>
      <c r="D16" s="816"/>
      <c r="E16" s="816"/>
      <c r="F16" s="816"/>
      <c r="G16" s="816"/>
      <c r="H16" s="816"/>
      <c r="I16" s="816"/>
      <c r="J16" s="816"/>
      <c r="K16" s="816"/>
      <c r="L16" s="816"/>
      <c r="M16" s="816"/>
      <c r="N16" s="816"/>
      <c r="O16" s="816"/>
      <c r="P16" s="817"/>
      <c r="Q16" s="818"/>
      <c r="R16" s="819"/>
      <c r="S16" s="819"/>
      <c r="T16" s="819"/>
      <c r="U16" s="819"/>
      <c r="V16" s="819"/>
      <c r="W16" s="819"/>
      <c r="X16" s="819"/>
      <c r="Y16" s="819"/>
      <c r="Z16" s="819"/>
      <c r="AA16" s="819"/>
      <c r="AB16" s="819"/>
      <c r="AC16" s="819"/>
      <c r="AD16" s="819"/>
      <c r="AE16" s="820"/>
      <c r="AF16" s="821"/>
      <c r="AG16" s="822"/>
      <c r="AH16" s="822"/>
      <c r="AI16" s="822"/>
      <c r="AJ16" s="823"/>
      <c r="AK16" s="804"/>
      <c r="AL16" s="805"/>
      <c r="AM16" s="805"/>
      <c r="AN16" s="805"/>
      <c r="AO16" s="805"/>
      <c r="AP16" s="805"/>
      <c r="AQ16" s="805"/>
      <c r="AR16" s="805"/>
      <c r="AS16" s="805"/>
      <c r="AT16" s="805"/>
      <c r="AU16" s="806"/>
      <c r="AV16" s="806"/>
      <c r="AW16" s="806"/>
      <c r="AX16" s="806"/>
      <c r="AY16" s="807"/>
      <c r="AZ16" s="214"/>
      <c r="BA16" s="214"/>
      <c r="BB16" s="214"/>
      <c r="BC16" s="214"/>
      <c r="BD16" s="214"/>
      <c r="BE16" s="215"/>
      <c r="BF16" s="215"/>
      <c r="BG16" s="215"/>
      <c r="BH16" s="215"/>
      <c r="BI16" s="215"/>
      <c r="BJ16" s="215"/>
      <c r="BK16" s="215"/>
      <c r="BL16" s="215"/>
      <c r="BM16" s="215"/>
      <c r="BN16" s="215"/>
      <c r="BO16" s="215"/>
      <c r="BP16" s="215"/>
      <c r="BQ16" s="220">
        <v>10</v>
      </c>
      <c r="BR16" s="221"/>
      <c r="BS16" s="808"/>
      <c r="BT16" s="809"/>
      <c r="BU16" s="809"/>
      <c r="BV16" s="809"/>
      <c r="BW16" s="809"/>
      <c r="BX16" s="809"/>
      <c r="BY16" s="809"/>
      <c r="BZ16" s="809"/>
      <c r="CA16" s="809"/>
      <c r="CB16" s="809"/>
      <c r="CC16" s="809"/>
      <c r="CD16" s="809"/>
      <c r="CE16" s="809"/>
      <c r="CF16" s="809"/>
      <c r="CG16" s="810"/>
      <c r="CH16" s="811"/>
      <c r="CI16" s="812"/>
      <c r="CJ16" s="812"/>
      <c r="CK16" s="812"/>
      <c r="CL16" s="813"/>
      <c r="CM16" s="811"/>
      <c r="CN16" s="812"/>
      <c r="CO16" s="812"/>
      <c r="CP16" s="812"/>
      <c r="CQ16" s="813"/>
      <c r="CR16" s="811"/>
      <c r="CS16" s="812"/>
      <c r="CT16" s="812"/>
      <c r="CU16" s="812"/>
      <c r="CV16" s="813"/>
      <c r="CW16" s="811"/>
      <c r="CX16" s="812"/>
      <c r="CY16" s="812"/>
      <c r="CZ16" s="812"/>
      <c r="DA16" s="813"/>
      <c r="DB16" s="811"/>
      <c r="DC16" s="812"/>
      <c r="DD16" s="812"/>
      <c r="DE16" s="812"/>
      <c r="DF16" s="813"/>
      <c r="DG16" s="811"/>
      <c r="DH16" s="812"/>
      <c r="DI16" s="812"/>
      <c r="DJ16" s="812"/>
      <c r="DK16" s="813"/>
      <c r="DL16" s="811"/>
      <c r="DM16" s="812"/>
      <c r="DN16" s="812"/>
      <c r="DO16" s="812"/>
      <c r="DP16" s="813"/>
      <c r="DQ16" s="811"/>
      <c r="DR16" s="812"/>
      <c r="DS16" s="812"/>
      <c r="DT16" s="812"/>
      <c r="DU16" s="813"/>
      <c r="DV16" s="808"/>
      <c r="DW16" s="809"/>
      <c r="DX16" s="809"/>
      <c r="DY16" s="809"/>
      <c r="DZ16" s="814"/>
      <c r="EA16" s="216"/>
    </row>
    <row r="17" spans="1:131" s="217" customFormat="1" ht="26.25" customHeight="1" x14ac:dyDescent="0.15">
      <c r="A17" s="220">
        <v>11</v>
      </c>
      <c r="B17" s="815"/>
      <c r="C17" s="816"/>
      <c r="D17" s="816"/>
      <c r="E17" s="816"/>
      <c r="F17" s="816"/>
      <c r="G17" s="816"/>
      <c r="H17" s="816"/>
      <c r="I17" s="816"/>
      <c r="J17" s="816"/>
      <c r="K17" s="816"/>
      <c r="L17" s="816"/>
      <c r="M17" s="816"/>
      <c r="N17" s="816"/>
      <c r="O17" s="816"/>
      <c r="P17" s="817"/>
      <c r="Q17" s="818"/>
      <c r="R17" s="819"/>
      <c r="S17" s="819"/>
      <c r="T17" s="819"/>
      <c r="U17" s="819"/>
      <c r="V17" s="819"/>
      <c r="W17" s="819"/>
      <c r="X17" s="819"/>
      <c r="Y17" s="819"/>
      <c r="Z17" s="819"/>
      <c r="AA17" s="819"/>
      <c r="AB17" s="819"/>
      <c r="AC17" s="819"/>
      <c r="AD17" s="819"/>
      <c r="AE17" s="820"/>
      <c r="AF17" s="821"/>
      <c r="AG17" s="822"/>
      <c r="AH17" s="822"/>
      <c r="AI17" s="822"/>
      <c r="AJ17" s="823"/>
      <c r="AK17" s="804"/>
      <c r="AL17" s="805"/>
      <c r="AM17" s="805"/>
      <c r="AN17" s="805"/>
      <c r="AO17" s="805"/>
      <c r="AP17" s="805"/>
      <c r="AQ17" s="805"/>
      <c r="AR17" s="805"/>
      <c r="AS17" s="805"/>
      <c r="AT17" s="805"/>
      <c r="AU17" s="806"/>
      <c r="AV17" s="806"/>
      <c r="AW17" s="806"/>
      <c r="AX17" s="806"/>
      <c r="AY17" s="807"/>
      <c r="AZ17" s="214"/>
      <c r="BA17" s="214"/>
      <c r="BB17" s="214"/>
      <c r="BC17" s="214"/>
      <c r="BD17" s="214"/>
      <c r="BE17" s="215"/>
      <c r="BF17" s="215"/>
      <c r="BG17" s="215"/>
      <c r="BH17" s="215"/>
      <c r="BI17" s="215"/>
      <c r="BJ17" s="215"/>
      <c r="BK17" s="215"/>
      <c r="BL17" s="215"/>
      <c r="BM17" s="215"/>
      <c r="BN17" s="215"/>
      <c r="BO17" s="215"/>
      <c r="BP17" s="215"/>
      <c r="BQ17" s="220">
        <v>11</v>
      </c>
      <c r="BR17" s="221"/>
      <c r="BS17" s="808"/>
      <c r="BT17" s="809"/>
      <c r="BU17" s="809"/>
      <c r="BV17" s="809"/>
      <c r="BW17" s="809"/>
      <c r="BX17" s="809"/>
      <c r="BY17" s="809"/>
      <c r="BZ17" s="809"/>
      <c r="CA17" s="809"/>
      <c r="CB17" s="809"/>
      <c r="CC17" s="809"/>
      <c r="CD17" s="809"/>
      <c r="CE17" s="809"/>
      <c r="CF17" s="809"/>
      <c r="CG17" s="810"/>
      <c r="CH17" s="811"/>
      <c r="CI17" s="812"/>
      <c r="CJ17" s="812"/>
      <c r="CK17" s="812"/>
      <c r="CL17" s="813"/>
      <c r="CM17" s="811"/>
      <c r="CN17" s="812"/>
      <c r="CO17" s="812"/>
      <c r="CP17" s="812"/>
      <c r="CQ17" s="813"/>
      <c r="CR17" s="811"/>
      <c r="CS17" s="812"/>
      <c r="CT17" s="812"/>
      <c r="CU17" s="812"/>
      <c r="CV17" s="813"/>
      <c r="CW17" s="811"/>
      <c r="CX17" s="812"/>
      <c r="CY17" s="812"/>
      <c r="CZ17" s="812"/>
      <c r="DA17" s="813"/>
      <c r="DB17" s="811"/>
      <c r="DC17" s="812"/>
      <c r="DD17" s="812"/>
      <c r="DE17" s="812"/>
      <c r="DF17" s="813"/>
      <c r="DG17" s="811"/>
      <c r="DH17" s="812"/>
      <c r="DI17" s="812"/>
      <c r="DJ17" s="812"/>
      <c r="DK17" s="813"/>
      <c r="DL17" s="811"/>
      <c r="DM17" s="812"/>
      <c r="DN17" s="812"/>
      <c r="DO17" s="812"/>
      <c r="DP17" s="813"/>
      <c r="DQ17" s="811"/>
      <c r="DR17" s="812"/>
      <c r="DS17" s="812"/>
      <c r="DT17" s="812"/>
      <c r="DU17" s="813"/>
      <c r="DV17" s="808"/>
      <c r="DW17" s="809"/>
      <c r="DX17" s="809"/>
      <c r="DY17" s="809"/>
      <c r="DZ17" s="814"/>
      <c r="EA17" s="216"/>
    </row>
    <row r="18" spans="1:131" s="217" customFormat="1" ht="26.25" customHeight="1" x14ac:dyDescent="0.15">
      <c r="A18" s="220">
        <v>12</v>
      </c>
      <c r="B18" s="815"/>
      <c r="C18" s="816"/>
      <c r="D18" s="816"/>
      <c r="E18" s="816"/>
      <c r="F18" s="816"/>
      <c r="G18" s="816"/>
      <c r="H18" s="816"/>
      <c r="I18" s="816"/>
      <c r="J18" s="816"/>
      <c r="K18" s="816"/>
      <c r="L18" s="816"/>
      <c r="M18" s="816"/>
      <c r="N18" s="816"/>
      <c r="O18" s="816"/>
      <c r="P18" s="817"/>
      <c r="Q18" s="818"/>
      <c r="R18" s="819"/>
      <c r="S18" s="819"/>
      <c r="T18" s="819"/>
      <c r="U18" s="819"/>
      <c r="V18" s="819"/>
      <c r="W18" s="819"/>
      <c r="X18" s="819"/>
      <c r="Y18" s="819"/>
      <c r="Z18" s="819"/>
      <c r="AA18" s="819"/>
      <c r="AB18" s="819"/>
      <c r="AC18" s="819"/>
      <c r="AD18" s="819"/>
      <c r="AE18" s="820"/>
      <c r="AF18" s="821"/>
      <c r="AG18" s="822"/>
      <c r="AH18" s="822"/>
      <c r="AI18" s="822"/>
      <c r="AJ18" s="823"/>
      <c r="AK18" s="804"/>
      <c r="AL18" s="805"/>
      <c r="AM18" s="805"/>
      <c r="AN18" s="805"/>
      <c r="AO18" s="805"/>
      <c r="AP18" s="805"/>
      <c r="AQ18" s="805"/>
      <c r="AR18" s="805"/>
      <c r="AS18" s="805"/>
      <c r="AT18" s="805"/>
      <c r="AU18" s="806"/>
      <c r="AV18" s="806"/>
      <c r="AW18" s="806"/>
      <c r="AX18" s="806"/>
      <c r="AY18" s="807"/>
      <c r="AZ18" s="214"/>
      <c r="BA18" s="214"/>
      <c r="BB18" s="214"/>
      <c r="BC18" s="214"/>
      <c r="BD18" s="214"/>
      <c r="BE18" s="215"/>
      <c r="BF18" s="215"/>
      <c r="BG18" s="215"/>
      <c r="BH18" s="215"/>
      <c r="BI18" s="215"/>
      <c r="BJ18" s="215"/>
      <c r="BK18" s="215"/>
      <c r="BL18" s="215"/>
      <c r="BM18" s="215"/>
      <c r="BN18" s="215"/>
      <c r="BO18" s="215"/>
      <c r="BP18" s="215"/>
      <c r="BQ18" s="220">
        <v>12</v>
      </c>
      <c r="BR18" s="221"/>
      <c r="BS18" s="808"/>
      <c r="BT18" s="809"/>
      <c r="BU18" s="809"/>
      <c r="BV18" s="809"/>
      <c r="BW18" s="809"/>
      <c r="BX18" s="809"/>
      <c r="BY18" s="809"/>
      <c r="BZ18" s="809"/>
      <c r="CA18" s="809"/>
      <c r="CB18" s="809"/>
      <c r="CC18" s="809"/>
      <c r="CD18" s="809"/>
      <c r="CE18" s="809"/>
      <c r="CF18" s="809"/>
      <c r="CG18" s="810"/>
      <c r="CH18" s="811"/>
      <c r="CI18" s="812"/>
      <c r="CJ18" s="812"/>
      <c r="CK18" s="812"/>
      <c r="CL18" s="813"/>
      <c r="CM18" s="811"/>
      <c r="CN18" s="812"/>
      <c r="CO18" s="812"/>
      <c r="CP18" s="812"/>
      <c r="CQ18" s="813"/>
      <c r="CR18" s="811"/>
      <c r="CS18" s="812"/>
      <c r="CT18" s="812"/>
      <c r="CU18" s="812"/>
      <c r="CV18" s="813"/>
      <c r="CW18" s="811"/>
      <c r="CX18" s="812"/>
      <c r="CY18" s="812"/>
      <c r="CZ18" s="812"/>
      <c r="DA18" s="813"/>
      <c r="DB18" s="811"/>
      <c r="DC18" s="812"/>
      <c r="DD18" s="812"/>
      <c r="DE18" s="812"/>
      <c r="DF18" s="813"/>
      <c r="DG18" s="811"/>
      <c r="DH18" s="812"/>
      <c r="DI18" s="812"/>
      <c r="DJ18" s="812"/>
      <c r="DK18" s="813"/>
      <c r="DL18" s="811"/>
      <c r="DM18" s="812"/>
      <c r="DN18" s="812"/>
      <c r="DO18" s="812"/>
      <c r="DP18" s="813"/>
      <c r="DQ18" s="811"/>
      <c r="DR18" s="812"/>
      <c r="DS18" s="812"/>
      <c r="DT18" s="812"/>
      <c r="DU18" s="813"/>
      <c r="DV18" s="808"/>
      <c r="DW18" s="809"/>
      <c r="DX18" s="809"/>
      <c r="DY18" s="809"/>
      <c r="DZ18" s="814"/>
      <c r="EA18" s="216"/>
    </row>
    <row r="19" spans="1:131" s="217" customFormat="1" ht="26.25" customHeight="1" x14ac:dyDescent="0.15">
      <c r="A19" s="220">
        <v>13</v>
      </c>
      <c r="B19" s="815"/>
      <c r="C19" s="816"/>
      <c r="D19" s="816"/>
      <c r="E19" s="816"/>
      <c r="F19" s="816"/>
      <c r="G19" s="816"/>
      <c r="H19" s="816"/>
      <c r="I19" s="816"/>
      <c r="J19" s="816"/>
      <c r="K19" s="816"/>
      <c r="L19" s="816"/>
      <c r="M19" s="816"/>
      <c r="N19" s="816"/>
      <c r="O19" s="816"/>
      <c r="P19" s="817"/>
      <c r="Q19" s="818"/>
      <c r="R19" s="819"/>
      <c r="S19" s="819"/>
      <c r="T19" s="819"/>
      <c r="U19" s="819"/>
      <c r="V19" s="819"/>
      <c r="W19" s="819"/>
      <c r="X19" s="819"/>
      <c r="Y19" s="819"/>
      <c r="Z19" s="819"/>
      <c r="AA19" s="819"/>
      <c r="AB19" s="819"/>
      <c r="AC19" s="819"/>
      <c r="AD19" s="819"/>
      <c r="AE19" s="820"/>
      <c r="AF19" s="821"/>
      <c r="AG19" s="822"/>
      <c r="AH19" s="822"/>
      <c r="AI19" s="822"/>
      <c r="AJ19" s="823"/>
      <c r="AK19" s="804"/>
      <c r="AL19" s="805"/>
      <c r="AM19" s="805"/>
      <c r="AN19" s="805"/>
      <c r="AO19" s="805"/>
      <c r="AP19" s="805"/>
      <c r="AQ19" s="805"/>
      <c r="AR19" s="805"/>
      <c r="AS19" s="805"/>
      <c r="AT19" s="805"/>
      <c r="AU19" s="806"/>
      <c r="AV19" s="806"/>
      <c r="AW19" s="806"/>
      <c r="AX19" s="806"/>
      <c r="AY19" s="807"/>
      <c r="AZ19" s="214"/>
      <c r="BA19" s="214"/>
      <c r="BB19" s="214"/>
      <c r="BC19" s="214"/>
      <c r="BD19" s="214"/>
      <c r="BE19" s="215"/>
      <c r="BF19" s="215"/>
      <c r="BG19" s="215"/>
      <c r="BH19" s="215"/>
      <c r="BI19" s="215"/>
      <c r="BJ19" s="215"/>
      <c r="BK19" s="215"/>
      <c r="BL19" s="215"/>
      <c r="BM19" s="215"/>
      <c r="BN19" s="215"/>
      <c r="BO19" s="215"/>
      <c r="BP19" s="215"/>
      <c r="BQ19" s="220">
        <v>13</v>
      </c>
      <c r="BR19" s="221"/>
      <c r="BS19" s="808"/>
      <c r="BT19" s="809"/>
      <c r="BU19" s="809"/>
      <c r="BV19" s="809"/>
      <c r="BW19" s="809"/>
      <c r="BX19" s="809"/>
      <c r="BY19" s="809"/>
      <c r="BZ19" s="809"/>
      <c r="CA19" s="809"/>
      <c r="CB19" s="809"/>
      <c r="CC19" s="809"/>
      <c r="CD19" s="809"/>
      <c r="CE19" s="809"/>
      <c r="CF19" s="809"/>
      <c r="CG19" s="810"/>
      <c r="CH19" s="811"/>
      <c r="CI19" s="812"/>
      <c r="CJ19" s="812"/>
      <c r="CK19" s="812"/>
      <c r="CL19" s="813"/>
      <c r="CM19" s="811"/>
      <c r="CN19" s="812"/>
      <c r="CO19" s="812"/>
      <c r="CP19" s="812"/>
      <c r="CQ19" s="813"/>
      <c r="CR19" s="811"/>
      <c r="CS19" s="812"/>
      <c r="CT19" s="812"/>
      <c r="CU19" s="812"/>
      <c r="CV19" s="813"/>
      <c r="CW19" s="811"/>
      <c r="CX19" s="812"/>
      <c r="CY19" s="812"/>
      <c r="CZ19" s="812"/>
      <c r="DA19" s="813"/>
      <c r="DB19" s="811"/>
      <c r="DC19" s="812"/>
      <c r="DD19" s="812"/>
      <c r="DE19" s="812"/>
      <c r="DF19" s="813"/>
      <c r="DG19" s="811"/>
      <c r="DH19" s="812"/>
      <c r="DI19" s="812"/>
      <c r="DJ19" s="812"/>
      <c r="DK19" s="813"/>
      <c r="DL19" s="811"/>
      <c r="DM19" s="812"/>
      <c r="DN19" s="812"/>
      <c r="DO19" s="812"/>
      <c r="DP19" s="813"/>
      <c r="DQ19" s="811"/>
      <c r="DR19" s="812"/>
      <c r="DS19" s="812"/>
      <c r="DT19" s="812"/>
      <c r="DU19" s="813"/>
      <c r="DV19" s="808"/>
      <c r="DW19" s="809"/>
      <c r="DX19" s="809"/>
      <c r="DY19" s="809"/>
      <c r="DZ19" s="814"/>
      <c r="EA19" s="216"/>
    </row>
    <row r="20" spans="1:131" s="217" customFormat="1" ht="26.25" customHeight="1" x14ac:dyDescent="0.15">
      <c r="A20" s="220">
        <v>14</v>
      </c>
      <c r="B20" s="815"/>
      <c r="C20" s="816"/>
      <c r="D20" s="816"/>
      <c r="E20" s="816"/>
      <c r="F20" s="816"/>
      <c r="G20" s="816"/>
      <c r="H20" s="816"/>
      <c r="I20" s="816"/>
      <c r="J20" s="816"/>
      <c r="K20" s="816"/>
      <c r="L20" s="816"/>
      <c r="M20" s="816"/>
      <c r="N20" s="816"/>
      <c r="O20" s="816"/>
      <c r="P20" s="817"/>
      <c r="Q20" s="818"/>
      <c r="R20" s="819"/>
      <c r="S20" s="819"/>
      <c r="T20" s="819"/>
      <c r="U20" s="819"/>
      <c r="V20" s="819"/>
      <c r="W20" s="819"/>
      <c r="X20" s="819"/>
      <c r="Y20" s="819"/>
      <c r="Z20" s="819"/>
      <c r="AA20" s="819"/>
      <c r="AB20" s="819"/>
      <c r="AC20" s="819"/>
      <c r="AD20" s="819"/>
      <c r="AE20" s="820"/>
      <c r="AF20" s="821"/>
      <c r="AG20" s="822"/>
      <c r="AH20" s="822"/>
      <c r="AI20" s="822"/>
      <c r="AJ20" s="823"/>
      <c r="AK20" s="804"/>
      <c r="AL20" s="805"/>
      <c r="AM20" s="805"/>
      <c r="AN20" s="805"/>
      <c r="AO20" s="805"/>
      <c r="AP20" s="805"/>
      <c r="AQ20" s="805"/>
      <c r="AR20" s="805"/>
      <c r="AS20" s="805"/>
      <c r="AT20" s="805"/>
      <c r="AU20" s="806"/>
      <c r="AV20" s="806"/>
      <c r="AW20" s="806"/>
      <c r="AX20" s="806"/>
      <c r="AY20" s="807"/>
      <c r="AZ20" s="214"/>
      <c r="BA20" s="214"/>
      <c r="BB20" s="214"/>
      <c r="BC20" s="214"/>
      <c r="BD20" s="214"/>
      <c r="BE20" s="215"/>
      <c r="BF20" s="215"/>
      <c r="BG20" s="215"/>
      <c r="BH20" s="215"/>
      <c r="BI20" s="215"/>
      <c r="BJ20" s="215"/>
      <c r="BK20" s="215"/>
      <c r="BL20" s="215"/>
      <c r="BM20" s="215"/>
      <c r="BN20" s="215"/>
      <c r="BO20" s="215"/>
      <c r="BP20" s="215"/>
      <c r="BQ20" s="220">
        <v>14</v>
      </c>
      <c r="BR20" s="221"/>
      <c r="BS20" s="808"/>
      <c r="BT20" s="809"/>
      <c r="BU20" s="809"/>
      <c r="BV20" s="809"/>
      <c r="BW20" s="809"/>
      <c r="BX20" s="809"/>
      <c r="BY20" s="809"/>
      <c r="BZ20" s="809"/>
      <c r="CA20" s="809"/>
      <c r="CB20" s="809"/>
      <c r="CC20" s="809"/>
      <c r="CD20" s="809"/>
      <c r="CE20" s="809"/>
      <c r="CF20" s="809"/>
      <c r="CG20" s="810"/>
      <c r="CH20" s="811"/>
      <c r="CI20" s="812"/>
      <c r="CJ20" s="812"/>
      <c r="CK20" s="812"/>
      <c r="CL20" s="813"/>
      <c r="CM20" s="811"/>
      <c r="CN20" s="812"/>
      <c r="CO20" s="812"/>
      <c r="CP20" s="812"/>
      <c r="CQ20" s="813"/>
      <c r="CR20" s="811"/>
      <c r="CS20" s="812"/>
      <c r="CT20" s="812"/>
      <c r="CU20" s="812"/>
      <c r="CV20" s="813"/>
      <c r="CW20" s="811"/>
      <c r="CX20" s="812"/>
      <c r="CY20" s="812"/>
      <c r="CZ20" s="812"/>
      <c r="DA20" s="813"/>
      <c r="DB20" s="811"/>
      <c r="DC20" s="812"/>
      <c r="DD20" s="812"/>
      <c r="DE20" s="812"/>
      <c r="DF20" s="813"/>
      <c r="DG20" s="811"/>
      <c r="DH20" s="812"/>
      <c r="DI20" s="812"/>
      <c r="DJ20" s="812"/>
      <c r="DK20" s="813"/>
      <c r="DL20" s="811"/>
      <c r="DM20" s="812"/>
      <c r="DN20" s="812"/>
      <c r="DO20" s="812"/>
      <c r="DP20" s="813"/>
      <c r="DQ20" s="811"/>
      <c r="DR20" s="812"/>
      <c r="DS20" s="812"/>
      <c r="DT20" s="812"/>
      <c r="DU20" s="813"/>
      <c r="DV20" s="808"/>
      <c r="DW20" s="809"/>
      <c r="DX20" s="809"/>
      <c r="DY20" s="809"/>
      <c r="DZ20" s="814"/>
      <c r="EA20" s="216"/>
    </row>
    <row r="21" spans="1:131" s="217" customFormat="1" ht="26.25" customHeight="1" thickBot="1" x14ac:dyDescent="0.2">
      <c r="A21" s="220">
        <v>15</v>
      </c>
      <c r="B21" s="815"/>
      <c r="C21" s="816"/>
      <c r="D21" s="816"/>
      <c r="E21" s="816"/>
      <c r="F21" s="816"/>
      <c r="G21" s="816"/>
      <c r="H21" s="816"/>
      <c r="I21" s="816"/>
      <c r="J21" s="816"/>
      <c r="K21" s="816"/>
      <c r="L21" s="816"/>
      <c r="M21" s="816"/>
      <c r="N21" s="816"/>
      <c r="O21" s="816"/>
      <c r="P21" s="817"/>
      <c r="Q21" s="818"/>
      <c r="R21" s="819"/>
      <c r="S21" s="819"/>
      <c r="T21" s="819"/>
      <c r="U21" s="819"/>
      <c r="V21" s="819"/>
      <c r="W21" s="819"/>
      <c r="X21" s="819"/>
      <c r="Y21" s="819"/>
      <c r="Z21" s="819"/>
      <c r="AA21" s="819"/>
      <c r="AB21" s="819"/>
      <c r="AC21" s="819"/>
      <c r="AD21" s="819"/>
      <c r="AE21" s="820"/>
      <c r="AF21" s="821"/>
      <c r="AG21" s="822"/>
      <c r="AH21" s="822"/>
      <c r="AI21" s="822"/>
      <c r="AJ21" s="823"/>
      <c r="AK21" s="804"/>
      <c r="AL21" s="805"/>
      <c r="AM21" s="805"/>
      <c r="AN21" s="805"/>
      <c r="AO21" s="805"/>
      <c r="AP21" s="805"/>
      <c r="AQ21" s="805"/>
      <c r="AR21" s="805"/>
      <c r="AS21" s="805"/>
      <c r="AT21" s="805"/>
      <c r="AU21" s="806"/>
      <c r="AV21" s="806"/>
      <c r="AW21" s="806"/>
      <c r="AX21" s="806"/>
      <c r="AY21" s="807"/>
      <c r="AZ21" s="214"/>
      <c r="BA21" s="214"/>
      <c r="BB21" s="214"/>
      <c r="BC21" s="214"/>
      <c r="BD21" s="214"/>
      <c r="BE21" s="215"/>
      <c r="BF21" s="215"/>
      <c r="BG21" s="215"/>
      <c r="BH21" s="215"/>
      <c r="BI21" s="215"/>
      <c r="BJ21" s="215"/>
      <c r="BK21" s="215"/>
      <c r="BL21" s="215"/>
      <c r="BM21" s="215"/>
      <c r="BN21" s="215"/>
      <c r="BO21" s="215"/>
      <c r="BP21" s="215"/>
      <c r="BQ21" s="220">
        <v>15</v>
      </c>
      <c r="BR21" s="221"/>
      <c r="BS21" s="808"/>
      <c r="BT21" s="809"/>
      <c r="BU21" s="809"/>
      <c r="BV21" s="809"/>
      <c r="BW21" s="809"/>
      <c r="BX21" s="809"/>
      <c r="BY21" s="809"/>
      <c r="BZ21" s="809"/>
      <c r="CA21" s="809"/>
      <c r="CB21" s="809"/>
      <c r="CC21" s="809"/>
      <c r="CD21" s="809"/>
      <c r="CE21" s="809"/>
      <c r="CF21" s="809"/>
      <c r="CG21" s="810"/>
      <c r="CH21" s="811"/>
      <c r="CI21" s="812"/>
      <c r="CJ21" s="812"/>
      <c r="CK21" s="812"/>
      <c r="CL21" s="813"/>
      <c r="CM21" s="811"/>
      <c r="CN21" s="812"/>
      <c r="CO21" s="812"/>
      <c r="CP21" s="812"/>
      <c r="CQ21" s="813"/>
      <c r="CR21" s="811"/>
      <c r="CS21" s="812"/>
      <c r="CT21" s="812"/>
      <c r="CU21" s="812"/>
      <c r="CV21" s="813"/>
      <c r="CW21" s="811"/>
      <c r="CX21" s="812"/>
      <c r="CY21" s="812"/>
      <c r="CZ21" s="812"/>
      <c r="DA21" s="813"/>
      <c r="DB21" s="811"/>
      <c r="DC21" s="812"/>
      <c r="DD21" s="812"/>
      <c r="DE21" s="812"/>
      <c r="DF21" s="813"/>
      <c r="DG21" s="811"/>
      <c r="DH21" s="812"/>
      <c r="DI21" s="812"/>
      <c r="DJ21" s="812"/>
      <c r="DK21" s="813"/>
      <c r="DL21" s="811"/>
      <c r="DM21" s="812"/>
      <c r="DN21" s="812"/>
      <c r="DO21" s="812"/>
      <c r="DP21" s="813"/>
      <c r="DQ21" s="811"/>
      <c r="DR21" s="812"/>
      <c r="DS21" s="812"/>
      <c r="DT21" s="812"/>
      <c r="DU21" s="813"/>
      <c r="DV21" s="808"/>
      <c r="DW21" s="809"/>
      <c r="DX21" s="809"/>
      <c r="DY21" s="809"/>
      <c r="DZ21" s="814"/>
      <c r="EA21" s="216"/>
    </row>
    <row r="22" spans="1:131" s="217" customFormat="1" ht="26.25" customHeight="1" x14ac:dyDescent="0.15">
      <c r="A22" s="220">
        <v>16</v>
      </c>
      <c r="B22" s="815"/>
      <c r="C22" s="816"/>
      <c r="D22" s="816"/>
      <c r="E22" s="816"/>
      <c r="F22" s="816"/>
      <c r="G22" s="816"/>
      <c r="H22" s="816"/>
      <c r="I22" s="816"/>
      <c r="J22" s="816"/>
      <c r="K22" s="816"/>
      <c r="L22" s="816"/>
      <c r="M22" s="816"/>
      <c r="N22" s="816"/>
      <c r="O22" s="816"/>
      <c r="P22" s="817"/>
      <c r="Q22" s="834"/>
      <c r="R22" s="835"/>
      <c r="S22" s="835"/>
      <c r="T22" s="835"/>
      <c r="U22" s="835"/>
      <c r="V22" s="835"/>
      <c r="W22" s="835"/>
      <c r="X22" s="835"/>
      <c r="Y22" s="835"/>
      <c r="Z22" s="835"/>
      <c r="AA22" s="835"/>
      <c r="AB22" s="835"/>
      <c r="AC22" s="835"/>
      <c r="AD22" s="835"/>
      <c r="AE22" s="836"/>
      <c r="AF22" s="821"/>
      <c r="AG22" s="822"/>
      <c r="AH22" s="822"/>
      <c r="AI22" s="822"/>
      <c r="AJ22" s="823"/>
      <c r="AK22" s="837"/>
      <c r="AL22" s="838"/>
      <c r="AM22" s="838"/>
      <c r="AN22" s="838"/>
      <c r="AO22" s="838"/>
      <c r="AP22" s="838"/>
      <c r="AQ22" s="838"/>
      <c r="AR22" s="838"/>
      <c r="AS22" s="838"/>
      <c r="AT22" s="838"/>
      <c r="AU22" s="839"/>
      <c r="AV22" s="839"/>
      <c r="AW22" s="839"/>
      <c r="AX22" s="839"/>
      <c r="AY22" s="840"/>
      <c r="AZ22" s="841" t="s">
        <v>375</v>
      </c>
      <c r="BA22" s="841"/>
      <c r="BB22" s="841"/>
      <c r="BC22" s="841"/>
      <c r="BD22" s="842"/>
      <c r="BE22" s="215"/>
      <c r="BF22" s="215"/>
      <c r="BG22" s="215"/>
      <c r="BH22" s="215"/>
      <c r="BI22" s="215"/>
      <c r="BJ22" s="215"/>
      <c r="BK22" s="215"/>
      <c r="BL22" s="215"/>
      <c r="BM22" s="215"/>
      <c r="BN22" s="215"/>
      <c r="BO22" s="215"/>
      <c r="BP22" s="215"/>
      <c r="BQ22" s="220">
        <v>16</v>
      </c>
      <c r="BR22" s="221"/>
      <c r="BS22" s="808"/>
      <c r="BT22" s="809"/>
      <c r="BU22" s="809"/>
      <c r="BV22" s="809"/>
      <c r="BW22" s="809"/>
      <c r="BX22" s="809"/>
      <c r="BY22" s="809"/>
      <c r="BZ22" s="809"/>
      <c r="CA22" s="809"/>
      <c r="CB22" s="809"/>
      <c r="CC22" s="809"/>
      <c r="CD22" s="809"/>
      <c r="CE22" s="809"/>
      <c r="CF22" s="809"/>
      <c r="CG22" s="810"/>
      <c r="CH22" s="811"/>
      <c r="CI22" s="812"/>
      <c r="CJ22" s="812"/>
      <c r="CK22" s="812"/>
      <c r="CL22" s="813"/>
      <c r="CM22" s="811"/>
      <c r="CN22" s="812"/>
      <c r="CO22" s="812"/>
      <c r="CP22" s="812"/>
      <c r="CQ22" s="813"/>
      <c r="CR22" s="811"/>
      <c r="CS22" s="812"/>
      <c r="CT22" s="812"/>
      <c r="CU22" s="812"/>
      <c r="CV22" s="813"/>
      <c r="CW22" s="811"/>
      <c r="CX22" s="812"/>
      <c r="CY22" s="812"/>
      <c r="CZ22" s="812"/>
      <c r="DA22" s="813"/>
      <c r="DB22" s="811"/>
      <c r="DC22" s="812"/>
      <c r="DD22" s="812"/>
      <c r="DE22" s="812"/>
      <c r="DF22" s="813"/>
      <c r="DG22" s="811"/>
      <c r="DH22" s="812"/>
      <c r="DI22" s="812"/>
      <c r="DJ22" s="812"/>
      <c r="DK22" s="813"/>
      <c r="DL22" s="811"/>
      <c r="DM22" s="812"/>
      <c r="DN22" s="812"/>
      <c r="DO22" s="812"/>
      <c r="DP22" s="813"/>
      <c r="DQ22" s="811"/>
      <c r="DR22" s="812"/>
      <c r="DS22" s="812"/>
      <c r="DT22" s="812"/>
      <c r="DU22" s="813"/>
      <c r="DV22" s="808"/>
      <c r="DW22" s="809"/>
      <c r="DX22" s="809"/>
      <c r="DY22" s="809"/>
      <c r="DZ22" s="814"/>
      <c r="EA22" s="216"/>
    </row>
    <row r="23" spans="1:131" s="217" customFormat="1" ht="26.25" customHeight="1" thickBot="1" x14ac:dyDescent="0.2">
      <c r="A23" s="222" t="s">
        <v>376</v>
      </c>
      <c r="B23" s="824" t="s">
        <v>377</v>
      </c>
      <c r="C23" s="825"/>
      <c r="D23" s="825"/>
      <c r="E23" s="825"/>
      <c r="F23" s="825"/>
      <c r="G23" s="825"/>
      <c r="H23" s="825"/>
      <c r="I23" s="825"/>
      <c r="J23" s="825"/>
      <c r="K23" s="825"/>
      <c r="L23" s="825"/>
      <c r="M23" s="825"/>
      <c r="N23" s="825"/>
      <c r="O23" s="825"/>
      <c r="P23" s="826"/>
      <c r="Q23" s="827">
        <v>24725</v>
      </c>
      <c r="R23" s="828"/>
      <c r="S23" s="828"/>
      <c r="T23" s="828"/>
      <c r="U23" s="828"/>
      <c r="V23" s="828">
        <v>23687</v>
      </c>
      <c r="W23" s="828"/>
      <c r="X23" s="828"/>
      <c r="Y23" s="828"/>
      <c r="Z23" s="828"/>
      <c r="AA23" s="828">
        <v>1038</v>
      </c>
      <c r="AB23" s="828"/>
      <c r="AC23" s="828"/>
      <c r="AD23" s="828"/>
      <c r="AE23" s="829"/>
      <c r="AF23" s="830">
        <v>659</v>
      </c>
      <c r="AG23" s="828"/>
      <c r="AH23" s="828"/>
      <c r="AI23" s="828"/>
      <c r="AJ23" s="831"/>
      <c r="AK23" s="832"/>
      <c r="AL23" s="833"/>
      <c r="AM23" s="833"/>
      <c r="AN23" s="833"/>
      <c r="AO23" s="833"/>
      <c r="AP23" s="828">
        <v>20742</v>
      </c>
      <c r="AQ23" s="828"/>
      <c r="AR23" s="828"/>
      <c r="AS23" s="828"/>
      <c r="AT23" s="828"/>
      <c r="AU23" s="844"/>
      <c r="AV23" s="844"/>
      <c r="AW23" s="844"/>
      <c r="AX23" s="844"/>
      <c r="AY23" s="845"/>
      <c r="AZ23" s="846" t="s">
        <v>122</v>
      </c>
      <c r="BA23" s="847"/>
      <c r="BB23" s="847"/>
      <c r="BC23" s="847"/>
      <c r="BD23" s="848"/>
      <c r="BE23" s="215"/>
      <c r="BF23" s="215"/>
      <c r="BG23" s="215"/>
      <c r="BH23" s="215"/>
      <c r="BI23" s="215"/>
      <c r="BJ23" s="215"/>
      <c r="BK23" s="215"/>
      <c r="BL23" s="215"/>
      <c r="BM23" s="215"/>
      <c r="BN23" s="215"/>
      <c r="BO23" s="215"/>
      <c r="BP23" s="215"/>
      <c r="BQ23" s="220">
        <v>17</v>
      </c>
      <c r="BR23" s="221"/>
      <c r="BS23" s="808"/>
      <c r="BT23" s="809"/>
      <c r="BU23" s="809"/>
      <c r="BV23" s="809"/>
      <c r="BW23" s="809"/>
      <c r="BX23" s="809"/>
      <c r="BY23" s="809"/>
      <c r="BZ23" s="809"/>
      <c r="CA23" s="809"/>
      <c r="CB23" s="809"/>
      <c r="CC23" s="809"/>
      <c r="CD23" s="809"/>
      <c r="CE23" s="809"/>
      <c r="CF23" s="809"/>
      <c r="CG23" s="810"/>
      <c r="CH23" s="811"/>
      <c r="CI23" s="812"/>
      <c r="CJ23" s="812"/>
      <c r="CK23" s="812"/>
      <c r="CL23" s="813"/>
      <c r="CM23" s="811"/>
      <c r="CN23" s="812"/>
      <c r="CO23" s="812"/>
      <c r="CP23" s="812"/>
      <c r="CQ23" s="813"/>
      <c r="CR23" s="811"/>
      <c r="CS23" s="812"/>
      <c r="CT23" s="812"/>
      <c r="CU23" s="812"/>
      <c r="CV23" s="813"/>
      <c r="CW23" s="811"/>
      <c r="CX23" s="812"/>
      <c r="CY23" s="812"/>
      <c r="CZ23" s="812"/>
      <c r="DA23" s="813"/>
      <c r="DB23" s="811"/>
      <c r="DC23" s="812"/>
      <c r="DD23" s="812"/>
      <c r="DE23" s="812"/>
      <c r="DF23" s="813"/>
      <c r="DG23" s="811"/>
      <c r="DH23" s="812"/>
      <c r="DI23" s="812"/>
      <c r="DJ23" s="812"/>
      <c r="DK23" s="813"/>
      <c r="DL23" s="811"/>
      <c r="DM23" s="812"/>
      <c r="DN23" s="812"/>
      <c r="DO23" s="812"/>
      <c r="DP23" s="813"/>
      <c r="DQ23" s="811"/>
      <c r="DR23" s="812"/>
      <c r="DS23" s="812"/>
      <c r="DT23" s="812"/>
      <c r="DU23" s="813"/>
      <c r="DV23" s="808"/>
      <c r="DW23" s="809"/>
      <c r="DX23" s="809"/>
      <c r="DY23" s="809"/>
      <c r="DZ23" s="814"/>
      <c r="EA23" s="216"/>
    </row>
    <row r="24" spans="1:131" s="217" customFormat="1" ht="26.25" customHeight="1" x14ac:dyDescent="0.15">
      <c r="A24" s="843" t="s">
        <v>378</v>
      </c>
      <c r="B24" s="843"/>
      <c r="C24" s="843"/>
      <c r="D24" s="843"/>
      <c r="E24" s="843"/>
      <c r="F24" s="843"/>
      <c r="G24" s="843"/>
      <c r="H24" s="843"/>
      <c r="I24" s="843"/>
      <c r="J24" s="843"/>
      <c r="K24" s="843"/>
      <c r="L24" s="843"/>
      <c r="M24" s="843"/>
      <c r="N24" s="843"/>
      <c r="O24" s="843"/>
      <c r="P24" s="843"/>
      <c r="Q24" s="843"/>
      <c r="R24" s="843"/>
      <c r="S24" s="843"/>
      <c r="T24" s="843"/>
      <c r="U24" s="843"/>
      <c r="V24" s="843"/>
      <c r="W24" s="843"/>
      <c r="X24" s="843"/>
      <c r="Y24" s="843"/>
      <c r="Z24" s="843"/>
      <c r="AA24" s="843"/>
      <c r="AB24" s="843"/>
      <c r="AC24" s="843"/>
      <c r="AD24" s="843"/>
      <c r="AE24" s="843"/>
      <c r="AF24" s="843"/>
      <c r="AG24" s="843"/>
      <c r="AH24" s="843"/>
      <c r="AI24" s="843"/>
      <c r="AJ24" s="843"/>
      <c r="AK24" s="843"/>
      <c r="AL24" s="843"/>
      <c r="AM24" s="843"/>
      <c r="AN24" s="843"/>
      <c r="AO24" s="843"/>
      <c r="AP24" s="843"/>
      <c r="AQ24" s="843"/>
      <c r="AR24" s="843"/>
      <c r="AS24" s="843"/>
      <c r="AT24" s="843"/>
      <c r="AU24" s="843"/>
      <c r="AV24" s="843"/>
      <c r="AW24" s="843"/>
      <c r="AX24" s="843"/>
      <c r="AY24" s="843"/>
      <c r="AZ24" s="214"/>
      <c r="BA24" s="214"/>
      <c r="BB24" s="214"/>
      <c r="BC24" s="214"/>
      <c r="BD24" s="214"/>
      <c r="BE24" s="215"/>
      <c r="BF24" s="215"/>
      <c r="BG24" s="215"/>
      <c r="BH24" s="215"/>
      <c r="BI24" s="215"/>
      <c r="BJ24" s="215"/>
      <c r="BK24" s="215"/>
      <c r="BL24" s="215"/>
      <c r="BM24" s="215"/>
      <c r="BN24" s="215"/>
      <c r="BO24" s="215"/>
      <c r="BP24" s="215"/>
      <c r="BQ24" s="220">
        <v>18</v>
      </c>
      <c r="BR24" s="221"/>
      <c r="BS24" s="808"/>
      <c r="BT24" s="809"/>
      <c r="BU24" s="809"/>
      <c r="BV24" s="809"/>
      <c r="BW24" s="809"/>
      <c r="BX24" s="809"/>
      <c r="BY24" s="809"/>
      <c r="BZ24" s="809"/>
      <c r="CA24" s="809"/>
      <c r="CB24" s="809"/>
      <c r="CC24" s="809"/>
      <c r="CD24" s="809"/>
      <c r="CE24" s="809"/>
      <c r="CF24" s="809"/>
      <c r="CG24" s="810"/>
      <c r="CH24" s="811"/>
      <c r="CI24" s="812"/>
      <c r="CJ24" s="812"/>
      <c r="CK24" s="812"/>
      <c r="CL24" s="813"/>
      <c r="CM24" s="811"/>
      <c r="CN24" s="812"/>
      <c r="CO24" s="812"/>
      <c r="CP24" s="812"/>
      <c r="CQ24" s="813"/>
      <c r="CR24" s="811"/>
      <c r="CS24" s="812"/>
      <c r="CT24" s="812"/>
      <c r="CU24" s="812"/>
      <c r="CV24" s="813"/>
      <c r="CW24" s="811"/>
      <c r="CX24" s="812"/>
      <c r="CY24" s="812"/>
      <c r="CZ24" s="812"/>
      <c r="DA24" s="813"/>
      <c r="DB24" s="811"/>
      <c r="DC24" s="812"/>
      <c r="DD24" s="812"/>
      <c r="DE24" s="812"/>
      <c r="DF24" s="813"/>
      <c r="DG24" s="811"/>
      <c r="DH24" s="812"/>
      <c r="DI24" s="812"/>
      <c r="DJ24" s="812"/>
      <c r="DK24" s="813"/>
      <c r="DL24" s="811"/>
      <c r="DM24" s="812"/>
      <c r="DN24" s="812"/>
      <c r="DO24" s="812"/>
      <c r="DP24" s="813"/>
      <c r="DQ24" s="811"/>
      <c r="DR24" s="812"/>
      <c r="DS24" s="812"/>
      <c r="DT24" s="812"/>
      <c r="DU24" s="813"/>
      <c r="DV24" s="808"/>
      <c r="DW24" s="809"/>
      <c r="DX24" s="809"/>
      <c r="DY24" s="809"/>
      <c r="DZ24" s="814"/>
      <c r="EA24" s="216"/>
    </row>
    <row r="25" spans="1:131" ht="26.25" customHeight="1" thickBot="1" x14ac:dyDescent="0.2">
      <c r="A25" s="760" t="s">
        <v>379</v>
      </c>
      <c r="B25" s="760"/>
      <c r="C25" s="760"/>
      <c r="D25" s="760"/>
      <c r="E25" s="760"/>
      <c r="F25" s="760"/>
      <c r="G25" s="760"/>
      <c r="H25" s="760"/>
      <c r="I25" s="760"/>
      <c r="J25" s="760"/>
      <c r="K25" s="760"/>
      <c r="L25" s="760"/>
      <c r="M25" s="760"/>
      <c r="N25" s="760"/>
      <c r="O25" s="760"/>
      <c r="P25" s="760"/>
      <c r="Q25" s="760"/>
      <c r="R25" s="760"/>
      <c r="S25" s="760"/>
      <c r="T25" s="760"/>
      <c r="U25" s="760"/>
      <c r="V25" s="760"/>
      <c r="W25" s="760"/>
      <c r="X25" s="760"/>
      <c r="Y25" s="760"/>
      <c r="Z25" s="760"/>
      <c r="AA25" s="760"/>
      <c r="AB25" s="760"/>
      <c r="AC25" s="760"/>
      <c r="AD25" s="760"/>
      <c r="AE25" s="760"/>
      <c r="AF25" s="760"/>
      <c r="AG25" s="760"/>
      <c r="AH25" s="760"/>
      <c r="AI25" s="760"/>
      <c r="AJ25" s="760"/>
      <c r="AK25" s="760"/>
      <c r="AL25" s="760"/>
      <c r="AM25" s="760"/>
      <c r="AN25" s="760"/>
      <c r="AO25" s="760"/>
      <c r="AP25" s="760"/>
      <c r="AQ25" s="760"/>
      <c r="AR25" s="760"/>
      <c r="AS25" s="760"/>
      <c r="AT25" s="760"/>
      <c r="AU25" s="760"/>
      <c r="AV25" s="760"/>
      <c r="AW25" s="760"/>
      <c r="AX25" s="760"/>
      <c r="AY25" s="760"/>
      <c r="AZ25" s="760"/>
      <c r="BA25" s="760"/>
      <c r="BB25" s="760"/>
      <c r="BC25" s="760"/>
      <c r="BD25" s="760"/>
      <c r="BE25" s="760"/>
      <c r="BF25" s="760"/>
      <c r="BG25" s="760"/>
      <c r="BH25" s="760"/>
      <c r="BI25" s="760"/>
      <c r="BJ25" s="214"/>
      <c r="BK25" s="214"/>
      <c r="BL25" s="214"/>
      <c r="BM25" s="214"/>
      <c r="BN25" s="214"/>
      <c r="BO25" s="223"/>
      <c r="BP25" s="223"/>
      <c r="BQ25" s="220">
        <v>19</v>
      </c>
      <c r="BR25" s="221"/>
      <c r="BS25" s="808"/>
      <c r="BT25" s="809"/>
      <c r="BU25" s="809"/>
      <c r="BV25" s="809"/>
      <c r="BW25" s="809"/>
      <c r="BX25" s="809"/>
      <c r="BY25" s="809"/>
      <c r="BZ25" s="809"/>
      <c r="CA25" s="809"/>
      <c r="CB25" s="809"/>
      <c r="CC25" s="809"/>
      <c r="CD25" s="809"/>
      <c r="CE25" s="809"/>
      <c r="CF25" s="809"/>
      <c r="CG25" s="810"/>
      <c r="CH25" s="811"/>
      <c r="CI25" s="812"/>
      <c r="CJ25" s="812"/>
      <c r="CK25" s="812"/>
      <c r="CL25" s="813"/>
      <c r="CM25" s="811"/>
      <c r="CN25" s="812"/>
      <c r="CO25" s="812"/>
      <c r="CP25" s="812"/>
      <c r="CQ25" s="813"/>
      <c r="CR25" s="811"/>
      <c r="CS25" s="812"/>
      <c r="CT25" s="812"/>
      <c r="CU25" s="812"/>
      <c r="CV25" s="813"/>
      <c r="CW25" s="811"/>
      <c r="CX25" s="812"/>
      <c r="CY25" s="812"/>
      <c r="CZ25" s="812"/>
      <c r="DA25" s="813"/>
      <c r="DB25" s="811"/>
      <c r="DC25" s="812"/>
      <c r="DD25" s="812"/>
      <c r="DE25" s="812"/>
      <c r="DF25" s="813"/>
      <c r="DG25" s="811"/>
      <c r="DH25" s="812"/>
      <c r="DI25" s="812"/>
      <c r="DJ25" s="812"/>
      <c r="DK25" s="813"/>
      <c r="DL25" s="811"/>
      <c r="DM25" s="812"/>
      <c r="DN25" s="812"/>
      <c r="DO25" s="812"/>
      <c r="DP25" s="813"/>
      <c r="DQ25" s="811"/>
      <c r="DR25" s="812"/>
      <c r="DS25" s="812"/>
      <c r="DT25" s="812"/>
      <c r="DU25" s="813"/>
      <c r="DV25" s="808"/>
      <c r="DW25" s="809"/>
      <c r="DX25" s="809"/>
      <c r="DY25" s="809"/>
      <c r="DZ25" s="814"/>
      <c r="EA25" s="212"/>
    </row>
    <row r="26" spans="1:131" ht="26.25" customHeight="1" x14ac:dyDescent="0.15">
      <c r="A26" s="762" t="s">
        <v>357</v>
      </c>
      <c r="B26" s="763"/>
      <c r="C26" s="763"/>
      <c r="D26" s="763"/>
      <c r="E26" s="763"/>
      <c r="F26" s="763"/>
      <c r="G26" s="763"/>
      <c r="H26" s="763"/>
      <c r="I26" s="763"/>
      <c r="J26" s="763"/>
      <c r="K26" s="763"/>
      <c r="L26" s="763"/>
      <c r="M26" s="763"/>
      <c r="N26" s="763"/>
      <c r="O26" s="763"/>
      <c r="P26" s="764"/>
      <c r="Q26" s="768" t="s">
        <v>380</v>
      </c>
      <c r="R26" s="769"/>
      <c r="S26" s="769"/>
      <c r="T26" s="769"/>
      <c r="U26" s="770"/>
      <c r="V26" s="768" t="s">
        <v>381</v>
      </c>
      <c r="W26" s="769"/>
      <c r="X26" s="769"/>
      <c r="Y26" s="769"/>
      <c r="Z26" s="770"/>
      <c r="AA26" s="768" t="s">
        <v>382</v>
      </c>
      <c r="AB26" s="769"/>
      <c r="AC26" s="769"/>
      <c r="AD26" s="769"/>
      <c r="AE26" s="769"/>
      <c r="AF26" s="849" t="s">
        <v>383</v>
      </c>
      <c r="AG26" s="850"/>
      <c r="AH26" s="850"/>
      <c r="AI26" s="850"/>
      <c r="AJ26" s="851"/>
      <c r="AK26" s="769" t="s">
        <v>384</v>
      </c>
      <c r="AL26" s="769"/>
      <c r="AM26" s="769"/>
      <c r="AN26" s="769"/>
      <c r="AO26" s="770"/>
      <c r="AP26" s="768" t="s">
        <v>385</v>
      </c>
      <c r="AQ26" s="769"/>
      <c r="AR26" s="769"/>
      <c r="AS26" s="769"/>
      <c r="AT26" s="770"/>
      <c r="AU26" s="768" t="s">
        <v>386</v>
      </c>
      <c r="AV26" s="769"/>
      <c r="AW26" s="769"/>
      <c r="AX26" s="769"/>
      <c r="AY26" s="770"/>
      <c r="AZ26" s="768" t="s">
        <v>387</v>
      </c>
      <c r="BA26" s="769"/>
      <c r="BB26" s="769"/>
      <c r="BC26" s="769"/>
      <c r="BD26" s="770"/>
      <c r="BE26" s="768" t="s">
        <v>364</v>
      </c>
      <c r="BF26" s="769"/>
      <c r="BG26" s="769"/>
      <c r="BH26" s="769"/>
      <c r="BI26" s="775"/>
      <c r="BJ26" s="214"/>
      <c r="BK26" s="214"/>
      <c r="BL26" s="214"/>
      <c r="BM26" s="214"/>
      <c r="BN26" s="214"/>
      <c r="BO26" s="223"/>
      <c r="BP26" s="223"/>
      <c r="BQ26" s="220">
        <v>20</v>
      </c>
      <c r="BR26" s="221"/>
      <c r="BS26" s="808"/>
      <c r="BT26" s="809"/>
      <c r="BU26" s="809"/>
      <c r="BV26" s="809"/>
      <c r="BW26" s="809"/>
      <c r="BX26" s="809"/>
      <c r="BY26" s="809"/>
      <c r="BZ26" s="809"/>
      <c r="CA26" s="809"/>
      <c r="CB26" s="809"/>
      <c r="CC26" s="809"/>
      <c r="CD26" s="809"/>
      <c r="CE26" s="809"/>
      <c r="CF26" s="809"/>
      <c r="CG26" s="810"/>
      <c r="CH26" s="811"/>
      <c r="CI26" s="812"/>
      <c r="CJ26" s="812"/>
      <c r="CK26" s="812"/>
      <c r="CL26" s="813"/>
      <c r="CM26" s="811"/>
      <c r="CN26" s="812"/>
      <c r="CO26" s="812"/>
      <c r="CP26" s="812"/>
      <c r="CQ26" s="813"/>
      <c r="CR26" s="811"/>
      <c r="CS26" s="812"/>
      <c r="CT26" s="812"/>
      <c r="CU26" s="812"/>
      <c r="CV26" s="813"/>
      <c r="CW26" s="811"/>
      <c r="CX26" s="812"/>
      <c r="CY26" s="812"/>
      <c r="CZ26" s="812"/>
      <c r="DA26" s="813"/>
      <c r="DB26" s="811"/>
      <c r="DC26" s="812"/>
      <c r="DD26" s="812"/>
      <c r="DE26" s="812"/>
      <c r="DF26" s="813"/>
      <c r="DG26" s="811"/>
      <c r="DH26" s="812"/>
      <c r="DI26" s="812"/>
      <c r="DJ26" s="812"/>
      <c r="DK26" s="813"/>
      <c r="DL26" s="811"/>
      <c r="DM26" s="812"/>
      <c r="DN26" s="812"/>
      <c r="DO26" s="812"/>
      <c r="DP26" s="813"/>
      <c r="DQ26" s="811"/>
      <c r="DR26" s="812"/>
      <c r="DS26" s="812"/>
      <c r="DT26" s="812"/>
      <c r="DU26" s="813"/>
      <c r="DV26" s="808"/>
      <c r="DW26" s="809"/>
      <c r="DX26" s="809"/>
      <c r="DY26" s="809"/>
      <c r="DZ26" s="814"/>
      <c r="EA26" s="212"/>
    </row>
    <row r="27" spans="1:131" ht="26.25" customHeight="1" thickBot="1" x14ac:dyDescent="0.2">
      <c r="A27" s="765"/>
      <c r="B27" s="766"/>
      <c r="C27" s="766"/>
      <c r="D27" s="766"/>
      <c r="E27" s="766"/>
      <c r="F27" s="766"/>
      <c r="G27" s="766"/>
      <c r="H27" s="766"/>
      <c r="I27" s="766"/>
      <c r="J27" s="766"/>
      <c r="K27" s="766"/>
      <c r="L27" s="766"/>
      <c r="M27" s="766"/>
      <c r="N27" s="766"/>
      <c r="O27" s="766"/>
      <c r="P27" s="767"/>
      <c r="Q27" s="771"/>
      <c r="R27" s="772"/>
      <c r="S27" s="772"/>
      <c r="T27" s="772"/>
      <c r="U27" s="773"/>
      <c r="V27" s="771"/>
      <c r="W27" s="772"/>
      <c r="X27" s="772"/>
      <c r="Y27" s="772"/>
      <c r="Z27" s="773"/>
      <c r="AA27" s="771"/>
      <c r="AB27" s="772"/>
      <c r="AC27" s="772"/>
      <c r="AD27" s="772"/>
      <c r="AE27" s="772"/>
      <c r="AF27" s="852"/>
      <c r="AG27" s="853"/>
      <c r="AH27" s="853"/>
      <c r="AI27" s="853"/>
      <c r="AJ27" s="854"/>
      <c r="AK27" s="772"/>
      <c r="AL27" s="772"/>
      <c r="AM27" s="772"/>
      <c r="AN27" s="772"/>
      <c r="AO27" s="773"/>
      <c r="AP27" s="771"/>
      <c r="AQ27" s="772"/>
      <c r="AR27" s="772"/>
      <c r="AS27" s="772"/>
      <c r="AT27" s="773"/>
      <c r="AU27" s="771"/>
      <c r="AV27" s="772"/>
      <c r="AW27" s="772"/>
      <c r="AX27" s="772"/>
      <c r="AY27" s="773"/>
      <c r="AZ27" s="771"/>
      <c r="BA27" s="772"/>
      <c r="BB27" s="772"/>
      <c r="BC27" s="772"/>
      <c r="BD27" s="773"/>
      <c r="BE27" s="771"/>
      <c r="BF27" s="772"/>
      <c r="BG27" s="772"/>
      <c r="BH27" s="772"/>
      <c r="BI27" s="777"/>
      <c r="BJ27" s="214"/>
      <c r="BK27" s="214"/>
      <c r="BL27" s="214"/>
      <c r="BM27" s="214"/>
      <c r="BN27" s="214"/>
      <c r="BO27" s="223"/>
      <c r="BP27" s="223"/>
      <c r="BQ27" s="220">
        <v>21</v>
      </c>
      <c r="BR27" s="221"/>
      <c r="BS27" s="808"/>
      <c r="BT27" s="809"/>
      <c r="BU27" s="809"/>
      <c r="BV27" s="809"/>
      <c r="BW27" s="809"/>
      <c r="BX27" s="809"/>
      <c r="BY27" s="809"/>
      <c r="BZ27" s="809"/>
      <c r="CA27" s="809"/>
      <c r="CB27" s="809"/>
      <c r="CC27" s="809"/>
      <c r="CD27" s="809"/>
      <c r="CE27" s="809"/>
      <c r="CF27" s="809"/>
      <c r="CG27" s="810"/>
      <c r="CH27" s="811"/>
      <c r="CI27" s="812"/>
      <c r="CJ27" s="812"/>
      <c r="CK27" s="812"/>
      <c r="CL27" s="813"/>
      <c r="CM27" s="811"/>
      <c r="CN27" s="812"/>
      <c r="CO27" s="812"/>
      <c r="CP27" s="812"/>
      <c r="CQ27" s="813"/>
      <c r="CR27" s="811"/>
      <c r="CS27" s="812"/>
      <c r="CT27" s="812"/>
      <c r="CU27" s="812"/>
      <c r="CV27" s="813"/>
      <c r="CW27" s="811"/>
      <c r="CX27" s="812"/>
      <c r="CY27" s="812"/>
      <c r="CZ27" s="812"/>
      <c r="DA27" s="813"/>
      <c r="DB27" s="811"/>
      <c r="DC27" s="812"/>
      <c r="DD27" s="812"/>
      <c r="DE27" s="812"/>
      <c r="DF27" s="813"/>
      <c r="DG27" s="811"/>
      <c r="DH27" s="812"/>
      <c r="DI27" s="812"/>
      <c r="DJ27" s="812"/>
      <c r="DK27" s="813"/>
      <c r="DL27" s="811"/>
      <c r="DM27" s="812"/>
      <c r="DN27" s="812"/>
      <c r="DO27" s="812"/>
      <c r="DP27" s="813"/>
      <c r="DQ27" s="811"/>
      <c r="DR27" s="812"/>
      <c r="DS27" s="812"/>
      <c r="DT27" s="812"/>
      <c r="DU27" s="813"/>
      <c r="DV27" s="808"/>
      <c r="DW27" s="809"/>
      <c r="DX27" s="809"/>
      <c r="DY27" s="809"/>
      <c r="DZ27" s="814"/>
      <c r="EA27" s="212"/>
    </row>
    <row r="28" spans="1:131" ht="26.25" customHeight="1" thickTop="1" x14ac:dyDescent="0.15">
      <c r="A28" s="224">
        <v>1</v>
      </c>
      <c r="B28" s="784" t="s">
        <v>388</v>
      </c>
      <c r="C28" s="785"/>
      <c r="D28" s="785"/>
      <c r="E28" s="785"/>
      <c r="F28" s="785"/>
      <c r="G28" s="785"/>
      <c r="H28" s="785"/>
      <c r="I28" s="785"/>
      <c r="J28" s="785"/>
      <c r="K28" s="785"/>
      <c r="L28" s="785"/>
      <c r="M28" s="785"/>
      <c r="N28" s="785"/>
      <c r="O28" s="785"/>
      <c r="P28" s="786"/>
      <c r="Q28" s="857">
        <v>3758</v>
      </c>
      <c r="R28" s="858"/>
      <c r="S28" s="858"/>
      <c r="T28" s="858"/>
      <c r="U28" s="858"/>
      <c r="V28" s="858">
        <v>3659</v>
      </c>
      <c r="W28" s="858"/>
      <c r="X28" s="858"/>
      <c r="Y28" s="858"/>
      <c r="Z28" s="858"/>
      <c r="AA28" s="858">
        <v>99</v>
      </c>
      <c r="AB28" s="858"/>
      <c r="AC28" s="858"/>
      <c r="AD28" s="858"/>
      <c r="AE28" s="859"/>
      <c r="AF28" s="860">
        <v>99</v>
      </c>
      <c r="AG28" s="858"/>
      <c r="AH28" s="858"/>
      <c r="AI28" s="858"/>
      <c r="AJ28" s="861"/>
      <c r="AK28" s="862">
        <v>395</v>
      </c>
      <c r="AL28" s="863"/>
      <c r="AM28" s="863"/>
      <c r="AN28" s="863"/>
      <c r="AO28" s="863"/>
      <c r="AP28" s="863" t="s">
        <v>486</v>
      </c>
      <c r="AQ28" s="863"/>
      <c r="AR28" s="863"/>
      <c r="AS28" s="863"/>
      <c r="AT28" s="863"/>
      <c r="AU28" s="863" t="s">
        <v>486</v>
      </c>
      <c r="AV28" s="863"/>
      <c r="AW28" s="863"/>
      <c r="AX28" s="863"/>
      <c r="AY28" s="863"/>
      <c r="AZ28" s="864" t="s">
        <v>486</v>
      </c>
      <c r="BA28" s="864"/>
      <c r="BB28" s="864"/>
      <c r="BC28" s="864"/>
      <c r="BD28" s="864"/>
      <c r="BE28" s="855" t="s">
        <v>549</v>
      </c>
      <c r="BF28" s="855"/>
      <c r="BG28" s="855"/>
      <c r="BH28" s="855"/>
      <c r="BI28" s="856"/>
      <c r="BJ28" s="214"/>
      <c r="BK28" s="214"/>
      <c r="BL28" s="214"/>
      <c r="BM28" s="214"/>
      <c r="BN28" s="214"/>
      <c r="BO28" s="223"/>
      <c r="BP28" s="223"/>
      <c r="BQ28" s="220">
        <v>22</v>
      </c>
      <c r="BR28" s="221"/>
      <c r="BS28" s="808"/>
      <c r="BT28" s="809"/>
      <c r="BU28" s="809"/>
      <c r="BV28" s="809"/>
      <c r="BW28" s="809"/>
      <c r="BX28" s="809"/>
      <c r="BY28" s="809"/>
      <c r="BZ28" s="809"/>
      <c r="CA28" s="809"/>
      <c r="CB28" s="809"/>
      <c r="CC28" s="809"/>
      <c r="CD28" s="809"/>
      <c r="CE28" s="809"/>
      <c r="CF28" s="809"/>
      <c r="CG28" s="810"/>
      <c r="CH28" s="811"/>
      <c r="CI28" s="812"/>
      <c r="CJ28" s="812"/>
      <c r="CK28" s="812"/>
      <c r="CL28" s="813"/>
      <c r="CM28" s="811"/>
      <c r="CN28" s="812"/>
      <c r="CO28" s="812"/>
      <c r="CP28" s="812"/>
      <c r="CQ28" s="813"/>
      <c r="CR28" s="811"/>
      <c r="CS28" s="812"/>
      <c r="CT28" s="812"/>
      <c r="CU28" s="812"/>
      <c r="CV28" s="813"/>
      <c r="CW28" s="811"/>
      <c r="CX28" s="812"/>
      <c r="CY28" s="812"/>
      <c r="CZ28" s="812"/>
      <c r="DA28" s="813"/>
      <c r="DB28" s="811"/>
      <c r="DC28" s="812"/>
      <c r="DD28" s="812"/>
      <c r="DE28" s="812"/>
      <c r="DF28" s="813"/>
      <c r="DG28" s="811"/>
      <c r="DH28" s="812"/>
      <c r="DI28" s="812"/>
      <c r="DJ28" s="812"/>
      <c r="DK28" s="813"/>
      <c r="DL28" s="811"/>
      <c r="DM28" s="812"/>
      <c r="DN28" s="812"/>
      <c r="DO28" s="812"/>
      <c r="DP28" s="813"/>
      <c r="DQ28" s="811"/>
      <c r="DR28" s="812"/>
      <c r="DS28" s="812"/>
      <c r="DT28" s="812"/>
      <c r="DU28" s="813"/>
      <c r="DV28" s="808"/>
      <c r="DW28" s="809"/>
      <c r="DX28" s="809"/>
      <c r="DY28" s="809"/>
      <c r="DZ28" s="814"/>
      <c r="EA28" s="212"/>
    </row>
    <row r="29" spans="1:131" ht="26.25" customHeight="1" x14ac:dyDescent="0.15">
      <c r="A29" s="224">
        <v>2</v>
      </c>
      <c r="B29" s="815" t="s">
        <v>389</v>
      </c>
      <c r="C29" s="816"/>
      <c r="D29" s="816"/>
      <c r="E29" s="816"/>
      <c r="F29" s="816"/>
      <c r="G29" s="816"/>
      <c r="H29" s="816"/>
      <c r="I29" s="816"/>
      <c r="J29" s="816"/>
      <c r="K29" s="816"/>
      <c r="L29" s="816"/>
      <c r="M29" s="816"/>
      <c r="N29" s="816"/>
      <c r="O29" s="816"/>
      <c r="P29" s="817"/>
      <c r="Q29" s="818">
        <v>4333</v>
      </c>
      <c r="R29" s="819"/>
      <c r="S29" s="819"/>
      <c r="T29" s="819"/>
      <c r="U29" s="819"/>
      <c r="V29" s="819">
        <v>4270</v>
      </c>
      <c r="W29" s="819"/>
      <c r="X29" s="819"/>
      <c r="Y29" s="819"/>
      <c r="Z29" s="819"/>
      <c r="AA29" s="819">
        <v>63</v>
      </c>
      <c r="AB29" s="819"/>
      <c r="AC29" s="819"/>
      <c r="AD29" s="819"/>
      <c r="AE29" s="820"/>
      <c r="AF29" s="821">
        <v>63</v>
      </c>
      <c r="AG29" s="822"/>
      <c r="AH29" s="822"/>
      <c r="AI29" s="822"/>
      <c r="AJ29" s="823"/>
      <c r="AK29" s="869">
        <v>666</v>
      </c>
      <c r="AL29" s="865"/>
      <c r="AM29" s="865"/>
      <c r="AN29" s="865"/>
      <c r="AO29" s="865"/>
      <c r="AP29" s="865" t="s">
        <v>486</v>
      </c>
      <c r="AQ29" s="865"/>
      <c r="AR29" s="865"/>
      <c r="AS29" s="865"/>
      <c r="AT29" s="865"/>
      <c r="AU29" s="865" t="s">
        <v>486</v>
      </c>
      <c r="AV29" s="865"/>
      <c r="AW29" s="865"/>
      <c r="AX29" s="865"/>
      <c r="AY29" s="865"/>
      <c r="AZ29" s="866" t="s">
        <v>486</v>
      </c>
      <c r="BA29" s="866"/>
      <c r="BB29" s="866"/>
      <c r="BC29" s="866"/>
      <c r="BD29" s="866"/>
      <c r="BE29" s="867" t="s">
        <v>550</v>
      </c>
      <c r="BF29" s="867"/>
      <c r="BG29" s="867"/>
      <c r="BH29" s="867"/>
      <c r="BI29" s="868"/>
      <c r="BJ29" s="214"/>
      <c r="BK29" s="214"/>
      <c r="BL29" s="214"/>
      <c r="BM29" s="214"/>
      <c r="BN29" s="214"/>
      <c r="BO29" s="223"/>
      <c r="BP29" s="223"/>
      <c r="BQ29" s="220">
        <v>23</v>
      </c>
      <c r="BR29" s="221"/>
      <c r="BS29" s="808"/>
      <c r="BT29" s="809"/>
      <c r="BU29" s="809"/>
      <c r="BV29" s="809"/>
      <c r="BW29" s="809"/>
      <c r="BX29" s="809"/>
      <c r="BY29" s="809"/>
      <c r="BZ29" s="809"/>
      <c r="CA29" s="809"/>
      <c r="CB29" s="809"/>
      <c r="CC29" s="809"/>
      <c r="CD29" s="809"/>
      <c r="CE29" s="809"/>
      <c r="CF29" s="809"/>
      <c r="CG29" s="810"/>
      <c r="CH29" s="811"/>
      <c r="CI29" s="812"/>
      <c r="CJ29" s="812"/>
      <c r="CK29" s="812"/>
      <c r="CL29" s="813"/>
      <c r="CM29" s="811"/>
      <c r="CN29" s="812"/>
      <c r="CO29" s="812"/>
      <c r="CP29" s="812"/>
      <c r="CQ29" s="813"/>
      <c r="CR29" s="811"/>
      <c r="CS29" s="812"/>
      <c r="CT29" s="812"/>
      <c r="CU29" s="812"/>
      <c r="CV29" s="813"/>
      <c r="CW29" s="811"/>
      <c r="CX29" s="812"/>
      <c r="CY29" s="812"/>
      <c r="CZ29" s="812"/>
      <c r="DA29" s="813"/>
      <c r="DB29" s="811"/>
      <c r="DC29" s="812"/>
      <c r="DD29" s="812"/>
      <c r="DE29" s="812"/>
      <c r="DF29" s="813"/>
      <c r="DG29" s="811"/>
      <c r="DH29" s="812"/>
      <c r="DI29" s="812"/>
      <c r="DJ29" s="812"/>
      <c r="DK29" s="813"/>
      <c r="DL29" s="811"/>
      <c r="DM29" s="812"/>
      <c r="DN29" s="812"/>
      <c r="DO29" s="812"/>
      <c r="DP29" s="813"/>
      <c r="DQ29" s="811"/>
      <c r="DR29" s="812"/>
      <c r="DS29" s="812"/>
      <c r="DT29" s="812"/>
      <c r="DU29" s="813"/>
      <c r="DV29" s="808"/>
      <c r="DW29" s="809"/>
      <c r="DX29" s="809"/>
      <c r="DY29" s="809"/>
      <c r="DZ29" s="814"/>
      <c r="EA29" s="212"/>
    </row>
    <row r="30" spans="1:131" ht="26.25" customHeight="1" x14ac:dyDescent="0.15">
      <c r="A30" s="224">
        <v>3</v>
      </c>
      <c r="B30" s="815" t="s">
        <v>390</v>
      </c>
      <c r="C30" s="816"/>
      <c r="D30" s="816"/>
      <c r="E30" s="816"/>
      <c r="F30" s="816"/>
      <c r="G30" s="816"/>
      <c r="H30" s="816"/>
      <c r="I30" s="816"/>
      <c r="J30" s="816"/>
      <c r="K30" s="816"/>
      <c r="L30" s="816"/>
      <c r="M30" s="816"/>
      <c r="N30" s="816"/>
      <c r="O30" s="816"/>
      <c r="P30" s="817"/>
      <c r="Q30" s="818">
        <v>653</v>
      </c>
      <c r="R30" s="819"/>
      <c r="S30" s="819"/>
      <c r="T30" s="819"/>
      <c r="U30" s="819"/>
      <c r="V30" s="819">
        <v>650</v>
      </c>
      <c r="W30" s="819"/>
      <c r="X30" s="819"/>
      <c r="Y30" s="819"/>
      <c r="Z30" s="819"/>
      <c r="AA30" s="819">
        <v>3</v>
      </c>
      <c r="AB30" s="819"/>
      <c r="AC30" s="819"/>
      <c r="AD30" s="819"/>
      <c r="AE30" s="820"/>
      <c r="AF30" s="821">
        <v>2</v>
      </c>
      <c r="AG30" s="822"/>
      <c r="AH30" s="822"/>
      <c r="AI30" s="822"/>
      <c r="AJ30" s="823"/>
      <c r="AK30" s="869">
        <v>171</v>
      </c>
      <c r="AL30" s="865"/>
      <c r="AM30" s="865"/>
      <c r="AN30" s="865"/>
      <c r="AO30" s="865"/>
      <c r="AP30" s="865" t="s">
        <v>486</v>
      </c>
      <c r="AQ30" s="865"/>
      <c r="AR30" s="865"/>
      <c r="AS30" s="865"/>
      <c r="AT30" s="865"/>
      <c r="AU30" s="865" t="s">
        <v>486</v>
      </c>
      <c r="AV30" s="865"/>
      <c r="AW30" s="865"/>
      <c r="AX30" s="865"/>
      <c r="AY30" s="865"/>
      <c r="AZ30" s="866" t="s">
        <v>486</v>
      </c>
      <c r="BA30" s="866"/>
      <c r="BB30" s="866"/>
      <c r="BC30" s="866"/>
      <c r="BD30" s="866"/>
      <c r="BE30" s="867"/>
      <c r="BF30" s="867"/>
      <c r="BG30" s="867"/>
      <c r="BH30" s="867"/>
      <c r="BI30" s="868"/>
      <c r="BJ30" s="214"/>
      <c r="BK30" s="214"/>
      <c r="BL30" s="214"/>
      <c r="BM30" s="214"/>
      <c r="BN30" s="214"/>
      <c r="BO30" s="223"/>
      <c r="BP30" s="223"/>
      <c r="BQ30" s="220">
        <v>24</v>
      </c>
      <c r="BR30" s="221"/>
      <c r="BS30" s="808"/>
      <c r="BT30" s="809"/>
      <c r="BU30" s="809"/>
      <c r="BV30" s="809"/>
      <c r="BW30" s="809"/>
      <c r="BX30" s="809"/>
      <c r="BY30" s="809"/>
      <c r="BZ30" s="809"/>
      <c r="CA30" s="809"/>
      <c r="CB30" s="809"/>
      <c r="CC30" s="809"/>
      <c r="CD30" s="809"/>
      <c r="CE30" s="809"/>
      <c r="CF30" s="809"/>
      <c r="CG30" s="810"/>
      <c r="CH30" s="811"/>
      <c r="CI30" s="812"/>
      <c r="CJ30" s="812"/>
      <c r="CK30" s="812"/>
      <c r="CL30" s="813"/>
      <c r="CM30" s="811"/>
      <c r="CN30" s="812"/>
      <c r="CO30" s="812"/>
      <c r="CP30" s="812"/>
      <c r="CQ30" s="813"/>
      <c r="CR30" s="811"/>
      <c r="CS30" s="812"/>
      <c r="CT30" s="812"/>
      <c r="CU30" s="812"/>
      <c r="CV30" s="813"/>
      <c r="CW30" s="811"/>
      <c r="CX30" s="812"/>
      <c r="CY30" s="812"/>
      <c r="CZ30" s="812"/>
      <c r="DA30" s="813"/>
      <c r="DB30" s="811"/>
      <c r="DC30" s="812"/>
      <c r="DD30" s="812"/>
      <c r="DE30" s="812"/>
      <c r="DF30" s="813"/>
      <c r="DG30" s="811"/>
      <c r="DH30" s="812"/>
      <c r="DI30" s="812"/>
      <c r="DJ30" s="812"/>
      <c r="DK30" s="813"/>
      <c r="DL30" s="811"/>
      <c r="DM30" s="812"/>
      <c r="DN30" s="812"/>
      <c r="DO30" s="812"/>
      <c r="DP30" s="813"/>
      <c r="DQ30" s="811"/>
      <c r="DR30" s="812"/>
      <c r="DS30" s="812"/>
      <c r="DT30" s="812"/>
      <c r="DU30" s="813"/>
      <c r="DV30" s="808"/>
      <c r="DW30" s="809"/>
      <c r="DX30" s="809"/>
      <c r="DY30" s="809"/>
      <c r="DZ30" s="814"/>
      <c r="EA30" s="212"/>
    </row>
    <row r="31" spans="1:131" ht="26.25" customHeight="1" x14ac:dyDescent="0.15">
      <c r="A31" s="224">
        <v>4</v>
      </c>
      <c r="B31" s="815" t="s">
        <v>391</v>
      </c>
      <c r="C31" s="816"/>
      <c r="D31" s="816"/>
      <c r="E31" s="816"/>
      <c r="F31" s="816"/>
      <c r="G31" s="816"/>
      <c r="H31" s="816"/>
      <c r="I31" s="816"/>
      <c r="J31" s="816"/>
      <c r="K31" s="816"/>
      <c r="L31" s="816"/>
      <c r="M31" s="816"/>
      <c r="N31" s="816"/>
      <c r="O31" s="816"/>
      <c r="P31" s="817"/>
      <c r="Q31" s="818">
        <v>852</v>
      </c>
      <c r="R31" s="819"/>
      <c r="S31" s="819"/>
      <c r="T31" s="819"/>
      <c r="U31" s="819"/>
      <c r="V31" s="819">
        <v>749</v>
      </c>
      <c r="W31" s="819"/>
      <c r="X31" s="819"/>
      <c r="Y31" s="819"/>
      <c r="Z31" s="819"/>
      <c r="AA31" s="819">
        <v>103</v>
      </c>
      <c r="AB31" s="819"/>
      <c r="AC31" s="819"/>
      <c r="AD31" s="819"/>
      <c r="AE31" s="820"/>
      <c r="AF31" s="821">
        <v>692</v>
      </c>
      <c r="AG31" s="822"/>
      <c r="AH31" s="822"/>
      <c r="AI31" s="822"/>
      <c r="AJ31" s="823"/>
      <c r="AK31" s="869">
        <v>125</v>
      </c>
      <c r="AL31" s="865"/>
      <c r="AM31" s="865"/>
      <c r="AN31" s="865"/>
      <c r="AO31" s="865"/>
      <c r="AP31" s="865">
        <v>4057</v>
      </c>
      <c r="AQ31" s="865"/>
      <c r="AR31" s="865"/>
      <c r="AS31" s="865"/>
      <c r="AT31" s="865"/>
      <c r="AU31" s="865">
        <v>1371</v>
      </c>
      <c r="AV31" s="865"/>
      <c r="AW31" s="865"/>
      <c r="AX31" s="865"/>
      <c r="AY31" s="865"/>
      <c r="AZ31" s="866" t="s">
        <v>486</v>
      </c>
      <c r="BA31" s="866"/>
      <c r="BB31" s="866"/>
      <c r="BC31" s="866"/>
      <c r="BD31" s="866"/>
      <c r="BE31" s="867" t="s">
        <v>392</v>
      </c>
      <c r="BF31" s="867"/>
      <c r="BG31" s="867"/>
      <c r="BH31" s="867"/>
      <c r="BI31" s="868"/>
      <c r="BJ31" s="214"/>
      <c r="BK31" s="214"/>
      <c r="BL31" s="214"/>
      <c r="BM31" s="214"/>
      <c r="BN31" s="214"/>
      <c r="BO31" s="223"/>
      <c r="BP31" s="223"/>
      <c r="BQ31" s="220">
        <v>25</v>
      </c>
      <c r="BR31" s="221"/>
      <c r="BS31" s="808"/>
      <c r="BT31" s="809"/>
      <c r="BU31" s="809"/>
      <c r="BV31" s="809"/>
      <c r="BW31" s="809"/>
      <c r="BX31" s="809"/>
      <c r="BY31" s="809"/>
      <c r="BZ31" s="809"/>
      <c r="CA31" s="809"/>
      <c r="CB31" s="809"/>
      <c r="CC31" s="809"/>
      <c r="CD31" s="809"/>
      <c r="CE31" s="809"/>
      <c r="CF31" s="809"/>
      <c r="CG31" s="810"/>
      <c r="CH31" s="811"/>
      <c r="CI31" s="812"/>
      <c r="CJ31" s="812"/>
      <c r="CK31" s="812"/>
      <c r="CL31" s="813"/>
      <c r="CM31" s="811"/>
      <c r="CN31" s="812"/>
      <c r="CO31" s="812"/>
      <c r="CP31" s="812"/>
      <c r="CQ31" s="813"/>
      <c r="CR31" s="811"/>
      <c r="CS31" s="812"/>
      <c r="CT31" s="812"/>
      <c r="CU31" s="812"/>
      <c r="CV31" s="813"/>
      <c r="CW31" s="811"/>
      <c r="CX31" s="812"/>
      <c r="CY31" s="812"/>
      <c r="CZ31" s="812"/>
      <c r="DA31" s="813"/>
      <c r="DB31" s="811"/>
      <c r="DC31" s="812"/>
      <c r="DD31" s="812"/>
      <c r="DE31" s="812"/>
      <c r="DF31" s="813"/>
      <c r="DG31" s="811"/>
      <c r="DH31" s="812"/>
      <c r="DI31" s="812"/>
      <c r="DJ31" s="812"/>
      <c r="DK31" s="813"/>
      <c r="DL31" s="811"/>
      <c r="DM31" s="812"/>
      <c r="DN31" s="812"/>
      <c r="DO31" s="812"/>
      <c r="DP31" s="813"/>
      <c r="DQ31" s="811"/>
      <c r="DR31" s="812"/>
      <c r="DS31" s="812"/>
      <c r="DT31" s="812"/>
      <c r="DU31" s="813"/>
      <c r="DV31" s="808"/>
      <c r="DW31" s="809"/>
      <c r="DX31" s="809"/>
      <c r="DY31" s="809"/>
      <c r="DZ31" s="814"/>
      <c r="EA31" s="212"/>
    </row>
    <row r="32" spans="1:131" ht="26.25" customHeight="1" x14ac:dyDescent="0.15">
      <c r="A32" s="224">
        <v>5</v>
      </c>
      <c r="B32" s="815" t="s">
        <v>393</v>
      </c>
      <c r="C32" s="816"/>
      <c r="D32" s="816"/>
      <c r="E32" s="816"/>
      <c r="F32" s="816"/>
      <c r="G32" s="816"/>
      <c r="H32" s="816"/>
      <c r="I32" s="816"/>
      <c r="J32" s="816"/>
      <c r="K32" s="816"/>
      <c r="L32" s="816"/>
      <c r="M32" s="816"/>
      <c r="N32" s="816"/>
      <c r="O32" s="816"/>
      <c r="P32" s="817"/>
      <c r="Q32" s="818">
        <v>117</v>
      </c>
      <c r="R32" s="819"/>
      <c r="S32" s="819"/>
      <c r="T32" s="819"/>
      <c r="U32" s="819"/>
      <c r="V32" s="819">
        <v>115</v>
      </c>
      <c r="W32" s="819"/>
      <c r="X32" s="819"/>
      <c r="Y32" s="819"/>
      <c r="Z32" s="819"/>
      <c r="AA32" s="819">
        <v>2</v>
      </c>
      <c r="AB32" s="819"/>
      <c r="AC32" s="819"/>
      <c r="AD32" s="819"/>
      <c r="AE32" s="820"/>
      <c r="AF32" s="821">
        <v>2</v>
      </c>
      <c r="AG32" s="822"/>
      <c r="AH32" s="822"/>
      <c r="AI32" s="822"/>
      <c r="AJ32" s="823"/>
      <c r="AK32" s="869">
        <v>61</v>
      </c>
      <c r="AL32" s="865"/>
      <c r="AM32" s="865"/>
      <c r="AN32" s="865"/>
      <c r="AO32" s="865"/>
      <c r="AP32" s="865">
        <v>123</v>
      </c>
      <c r="AQ32" s="865"/>
      <c r="AR32" s="865"/>
      <c r="AS32" s="865"/>
      <c r="AT32" s="865"/>
      <c r="AU32" s="865">
        <v>123</v>
      </c>
      <c r="AV32" s="865"/>
      <c r="AW32" s="865"/>
      <c r="AX32" s="865"/>
      <c r="AY32" s="865"/>
      <c r="AZ32" s="866" t="s">
        <v>486</v>
      </c>
      <c r="BA32" s="866"/>
      <c r="BB32" s="866"/>
      <c r="BC32" s="866"/>
      <c r="BD32" s="866"/>
      <c r="BE32" s="867" t="s">
        <v>394</v>
      </c>
      <c r="BF32" s="867"/>
      <c r="BG32" s="867"/>
      <c r="BH32" s="867"/>
      <c r="BI32" s="868"/>
      <c r="BJ32" s="214"/>
      <c r="BK32" s="214"/>
      <c r="BL32" s="214"/>
      <c r="BM32" s="214"/>
      <c r="BN32" s="214"/>
      <c r="BO32" s="223"/>
      <c r="BP32" s="223"/>
      <c r="BQ32" s="220">
        <v>26</v>
      </c>
      <c r="BR32" s="221"/>
      <c r="BS32" s="808"/>
      <c r="BT32" s="809"/>
      <c r="BU32" s="809"/>
      <c r="BV32" s="809"/>
      <c r="BW32" s="809"/>
      <c r="BX32" s="809"/>
      <c r="BY32" s="809"/>
      <c r="BZ32" s="809"/>
      <c r="CA32" s="809"/>
      <c r="CB32" s="809"/>
      <c r="CC32" s="809"/>
      <c r="CD32" s="809"/>
      <c r="CE32" s="809"/>
      <c r="CF32" s="809"/>
      <c r="CG32" s="810"/>
      <c r="CH32" s="811"/>
      <c r="CI32" s="812"/>
      <c r="CJ32" s="812"/>
      <c r="CK32" s="812"/>
      <c r="CL32" s="813"/>
      <c r="CM32" s="811"/>
      <c r="CN32" s="812"/>
      <c r="CO32" s="812"/>
      <c r="CP32" s="812"/>
      <c r="CQ32" s="813"/>
      <c r="CR32" s="811"/>
      <c r="CS32" s="812"/>
      <c r="CT32" s="812"/>
      <c r="CU32" s="812"/>
      <c r="CV32" s="813"/>
      <c r="CW32" s="811"/>
      <c r="CX32" s="812"/>
      <c r="CY32" s="812"/>
      <c r="CZ32" s="812"/>
      <c r="DA32" s="813"/>
      <c r="DB32" s="811"/>
      <c r="DC32" s="812"/>
      <c r="DD32" s="812"/>
      <c r="DE32" s="812"/>
      <c r="DF32" s="813"/>
      <c r="DG32" s="811"/>
      <c r="DH32" s="812"/>
      <c r="DI32" s="812"/>
      <c r="DJ32" s="812"/>
      <c r="DK32" s="813"/>
      <c r="DL32" s="811"/>
      <c r="DM32" s="812"/>
      <c r="DN32" s="812"/>
      <c r="DO32" s="812"/>
      <c r="DP32" s="813"/>
      <c r="DQ32" s="811"/>
      <c r="DR32" s="812"/>
      <c r="DS32" s="812"/>
      <c r="DT32" s="812"/>
      <c r="DU32" s="813"/>
      <c r="DV32" s="808"/>
      <c r="DW32" s="809"/>
      <c r="DX32" s="809"/>
      <c r="DY32" s="809"/>
      <c r="DZ32" s="814"/>
      <c r="EA32" s="212"/>
    </row>
    <row r="33" spans="1:131" ht="26.25" customHeight="1" x14ac:dyDescent="0.15">
      <c r="A33" s="224">
        <v>6</v>
      </c>
      <c r="B33" s="815"/>
      <c r="C33" s="816"/>
      <c r="D33" s="816"/>
      <c r="E33" s="816"/>
      <c r="F33" s="816"/>
      <c r="G33" s="816"/>
      <c r="H33" s="816"/>
      <c r="I33" s="816"/>
      <c r="J33" s="816"/>
      <c r="K33" s="816"/>
      <c r="L33" s="816"/>
      <c r="M33" s="816"/>
      <c r="N33" s="816"/>
      <c r="O33" s="816"/>
      <c r="P33" s="817"/>
      <c r="Q33" s="818"/>
      <c r="R33" s="819"/>
      <c r="S33" s="819"/>
      <c r="T33" s="819"/>
      <c r="U33" s="819"/>
      <c r="V33" s="819"/>
      <c r="W33" s="819"/>
      <c r="X33" s="819"/>
      <c r="Y33" s="819"/>
      <c r="Z33" s="819"/>
      <c r="AA33" s="819"/>
      <c r="AB33" s="819"/>
      <c r="AC33" s="819"/>
      <c r="AD33" s="819"/>
      <c r="AE33" s="820"/>
      <c r="AF33" s="821"/>
      <c r="AG33" s="822"/>
      <c r="AH33" s="822"/>
      <c r="AI33" s="822"/>
      <c r="AJ33" s="823"/>
      <c r="AK33" s="869"/>
      <c r="AL33" s="865"/>
      <c r="AM33" s="865"/>
      <c r="AN33" s="865"/>
      <c r="AO33" s="865"/>
      <c r="AP33" s="865"/>
      <c r="AQ33" s="865"/>
      <c r="AR33" s="865"/>
      <c r="AS33" s="865"/>
      <c r="AT33" s="865"/>
      <c r="AU33" s="865"/>
      <c r="AV33" s="865"/>
      <c r="AW33" s="865"/>
      <c r="AX33" s="865"/>
      <c r="AY33" s="865"/>
      <c r="AZ33" s="866"/>
      <c r="BA33" s="866"/>
      <c r="BB33" s="866"/>
      <c r="BC33" s="866"/>
      <c r="BD33" s="866"/>
      <c r="BE33" s="867"/>
      <c r="BF33" s="867"/>
      <c r="BG33" s="867"/>
      <c r="BH33" s="867"/>
      <c r="BI33" s="868"/>
      <c r="BJ33" s="214"/>
      <c r="BK33" s="214"/>
      <c r="BL33" s="214"/>
      <c r="BM33" s="214"/>
      <c r="BN33" s="214"/>
      <c r="BO33" s="223"/>
      <c r="BP33" s="223"/>
      <c r="BQ33" s="220">
        <v>27</v>
      </c>
      <c r="BR33" s="221"/>
      <c r="BS33" s="808"/>
      <c r="BT33" s="809"/>
      <c r="BU33" s="809"/>
      <c r="BV33" s="809"/>
      <c r="BW33" s="809"/>
      <c r="BX33" s="809"/>
      <c r="BY33" s="809"/>
      <c r="BZ33" s="809"/>
      <c r="CA33" s="809"/>
      <c r="CB33" s="809"/>
      <c r="CC33" s="809"/>
      <c r="CD33" s="809"/>
      <c r="CE33" s="809"/>
      <c r="CF33" s="809"/>
      <c r="CG33" s="810"/>
      <c r="CH33" s="811"/>
      <c r="CI33" s="812"/>
      <c r="CJ33" s="812"/>
      <c r="CK33" s="812"/>
      <c r="CL33" s="813"/>
      <c r="CM33" s="811"/>
      <c r="CN33" s="812"/>
      <c r="CO33" s="812"/>
      <c r="CP33" s="812"/>
      <c r="CQ33" s="813"/>
      <c r="CR33" s="811"/>
      <c r="CS33" s="812"/>
      <c r="CT33" s="812"/>
      <c r="CU33" s="812"/>
      <c r="CV33" s="813"/>
      <c r="CW33" s="811"/>
      <c r="CX33" s="812"/>
      <c r="CY33" s="812"/>
      <c r="CZ33" s="812"/>
      <c r="DA33" s="813"/>
      <c r="DB33" s="811"/>
      <c r="DC33" s="812"/>
      <c r="DD33" s="812"/>
      <c r="DE33" s="812"/>
      <c r="DF33" s="813"/>
      <c r="DG33" s="811"/>
      <c r="DH33" s="812"/>
      <c r="DI33" s="812"/>
      <c r="DJ33" s="812"/>
      <c r="DK33" s="813"/>
      <c r="DL33" s="811"/>
      <c r="DM33" s="812"/>
      <c r="DN33" s="812"/>
      <c r="DO33" s="812"/>
      <c r="DP33" s="813"/>
      <c r="DQ33" s="811"/>
      <c r="DR33" s="812"/>
      <c r="DS33" s="812"/>
      <c r="DT33" s="812"/>
      <c r="DU33" s="813"/>
      <c r="DV33" s="808"/>
      <c r="DW33" s="809"/>
      <c r="DX33" s="809"/>
      <c r="DY33" s="809"/>
      <c r="DZ33" s="814"/>
      <c r="EA33" s="212"/>
    </row>
    <row r="34" spans="1:131" ht="26.25" customHeight="1" x14ac:dyDescent="0.15">
      <c r="A34" s="224">
        <v>7</v>
      </c>
      <c r="B34" s="815"/>
      <c r="C34" s="816"/>
      <c r="D34" s="816"/>
      <c r="E34" s="816"/>
      <c r="F34" s="816"/>
      <c r="G34" s="816"/>
      <c r="H34" s="816"/>
      <c r="I34" s="816"/>
      <c r="J34" s="816"/>
      <c r="K34" s="816"/>
      <c r="L34" s="816"/>
      <c r="M34" s="816"/>
      <c r="N34" s="816"/>
      <c r="O34" s="816"/>
      <c r="P34" s="817"/>
      <c r="Q34" s="818"/>
      <c r="R34" s="819"/>
      <c r="S34" s="819"/>
      <c r="T34" s="819"/>
      <c r="U34" s="819"/>
      <c r="V34" s="819"/>
      <c r="W34" s="819"/>
      <c r="X34" s="819"/>
      <c r="Y34" s="819"/>
      <c r="Z34" s="819"/>
      <c r="AA34" s="819"/>
      <c r="AB34" s="819"/>
      <c r="AC34" s="819"/>
      <c r="AD34" s="819"/>
      <c r="AE34" s="820"/>
      <c r="AF34" s="821"/>
      <c r="AG34" s="822"/>
      <c r="AH34" s="822"/>
      <c r="AI34" s="822"/>
      <c r="AJ34" s="823"/>
      <c r="AK34" s="869"/>
      <c r="AL34" s="865"/>
      <c r="AM34" s="865"/>
      <c r="AN34" s="865"/>
      <c r="AO34" s="865"/>
      <c r="AP34" s="865"/>
      <c r="AQ34" s="865"/>
      <c r="AR34" s="865"/>
      <c r="AS34" s="865"/>
      <c r="AT34" s="865"/>
      <c r="AU34" s="865"/>
      <c r="AV34" s="865"/>
      <c r="AW34" s="865"/>
      <c r="AX34" s="865"/>
      <c r="AY34" s="865"/>
      <c r="AZ34" s="866"/>
      <c r="BA34" s="866"/>
      <c r="BB34" s="866"/>
      <c r="BC34" s="866"/>
      <c r="BD34" s="866"/>
      <c r="BE34" s="867"/>
      <c r="BF34" s="867"/>
      <c r="BG34" s="867"/>
      <c r="BH34" s="867"/>
      <c r="BI34" s="868"/>
      <c r="BJ34" s="214"/>
      <c r="BK34" s="214"/>
      <c r="BL34" s="214"/>
      <c r="BM34" s="214"/>
      <c r="BN34" s="214"/>
      <c r="BO34" s="223"/>
      <c r="BP34" s="223"/>
      <c r="BQ34" s="220">
        <v>28</v>
      </c>
      <c r="BR34" s="221"/>
      <c r="BS34" s="808"/>
      <c r="BT34" s="809"/>
      <c r="BU34" s="809"/>
      <c r="BV34" s="809"/>
      <c r="BW34" s="809"/>
      <c r="BX34" s="809"/>
      <c r="BY34" s="809"/>
      <c r="BZ34" s="809"/>
      <c r="CA34" s="809"/>
      <c r="CB34" s="809"/>
      <c r="CC34" s="809"/>
      <c r="CD34" s="809"/>
      <c r="CE34" s="809"/>
      <c r="CF34" s="809"/>
      <c r="CG34" s="810"/>
      <c r="CH34" s="811"/>
      <c r="CI34" s="812"/>
      <c r="CJ34" s="812"/>
      <c r="CK34" s="812"/>
      <c r="CL34" s="813"/>
      <c r="CM34" s="811"/>
      <c r="CN34" s="812"/>
      <c r="CO34" s="812"/>
      <c r="CP34" s="812"/>
      <c r="CQ34" s="813"/>
      <c r="CR34" s="811"/>
      <c r="CS34" s="812"/>
      <c r="CT34" s="812"/>
      <c r="CU34" s="812"/>
      <c r="CV34" s="813"/>
      <c r="CW34" s="811"/>
      <c r="CX34" s="812"/>
      <c r="CY34" s="812"/>
      <c r="CZ34" s="812"/>
      <c r="DA34" s="813"/>
      <c r="DB34" s="811"/>
      <c r="DC34" s="812"/>
      <c r="DD34" s="812"/>
      <c r="DE34" s="812"/>
      <c r="DF34" s="813"/>
      <c r="DG34" s="811"/>
      <c r="DH34" s="812"/>
      <c r="DI34" s="812"/>
      <c r="DJ34" s="812"/>
      <c r="DK34" s="813"/>
      <c r="DL34" s="811"/>
      <c r="DM34" s="812"/>
      <c r="DN34" s="812"/>
      <c r="DO34" s="812"/>
      <c r="DP34" s="813"/>
      <c r="DQ34" s="811"/>
      <c r="DR34" s="812"/>
      <c r="DS34" s="812"/>
      <c r="DT34" s="812"/>
      <c r="DU34" s="813"/>
      <c r="DV34" s="808"/>
      <c r="DW34" s="809"/>
      <c r="DX34" s="809"/>
      <c r="DY34" s="809"/>
      <c r="DZ34" s="814"/>
      <c r="EA34" s="212"/>
    </row>
    <row r="35" spans="1:131" ht="26.25" customHeight="1" x14ac:dyDescent="0.15">
      <c r="A35" s="224">
        <v>8</v>
      </c>
      <c r="B35" s="815"/>
      <c r="C35" s="816"/>
      <c r="D35" s="816"/>
      <c r="E35" s="816"/>
      <c r="F35" s="816"/>
      <c r="G35" s="816"/>
      <c r="H35" s="816"/>
      <c r="I35" s="816"/>
      <c r="J35" s="816"/>
      <c r="K35" s="816"/>
      <c r="L35" s="816"/>
      <c r="M35" s="816"/>
      <c r="N35" s="816"/>
      <c r="O35" s="816"/>
      <c r="P35" s="817"/>
      <c r="Q35" s="818"/>
      <c r="R35" s="819"/>
      <c r="S35" s="819"/>
      <c r="T35" s="819"/>
      <c r="U35" s="819"/>
      <c r="V35" s="819"/>
      <c r="W35" s="819"/>
      <c r="X35" s="819"/>
      <c r="Y35" s="819"/>
      <c r="Z35" s="819"/>
      <c r="AA35" s="819"/>
      <c r="AB35" s="819"/>
      <c r="AC35" s="819"/>
      <c r="AD35" s="819"/>
      <c r="AE35" s="820"/>
      <c r="AF35" s="821"/>
      <c r="AG35" s="822"/>
      <c r="AH35" s="822"/>
      <c r="AI35" s="822"/>
      <c r="AJ35" s="823"/>
      <c r="AK35" s="869"/>
      <c r="AL35" s="865"/>
      <c r="AM35" s="865"/>
      <c r="AN35" s="865"/>
      <c r="AO35" s="865"/>
      <c r="AP35" s="865"/>
      <c r="AQ35" s="865"/>
      <c r="AR35" s="865"/>
      <c r="AS35" s="865"/>
      <c r="AT35" s="865"/>
      <c r="AU35" s="865"/>
      <c r="AV35" s="865"/>
      <c r="AW35" s="865"/>
      <c r="AX35" s="865"/>
      <c r="AY35" s="865"/>
      <c r="AZ35" s="866"/>
      <c r="BA35" s="866"/>
      <c r="BB35" s="866"/>
      <c r="BC35" s="866"/>
      <c r="BD35" s="866"/>
      <c r="BE35" s="867"/>
      <c r="BF35" s="867"/>
      <c r="BG35" s="867"/>
      <c r="BH35" s="867"/>
      <c r="BI35" s="868"/>
      <c r="BJ35" s="214"/>
      <c r="BK35" s="214"/>
      <c r="BL35" s="214"/>
      <c r="BM35" s="214"/>
      <c r="BN35" s="214"/>
      <c r="BO35" s="223"/>
      <c r="BP35" s="223"/>
      <c r="BQ35" s="220">
        <v>29</v>
      </c>
      <c r="BR35" s="221"/>
      <c r="BS35" s="808"/>
      <c r="BT35" s="809"/>
      <c r="BU35" s="809"/>
      <c r="BV35" s="809"/>
      <c r="BW35" s="809"/>
      <c r="BX35" s="809"/>
      <c r="BY35" s="809"/>
      <c r="BZ35" s="809"/>
      <c r="CA35" s="809"/>
      <c r="CB35" s="809"/>
      <c r="CC35" s="809"/>
      <c r="CD35" s="809"/>
      <c r="CE35" s="809"/>
      <c r="CF35" s="809"/>
      <c r="CG35" s="810"/>
      <c r="CH35" s="811"/>
      <c r="CI35" s="812"/>
      <c r="CJ35" s="812"/>
      <c r="CK35" s="812"/>
      <c r="CL35" s="813"/>
      <c r="CM35" s="811"/>
      <c r="CN35" s="812"/>
      <c r="CO35" s="812"/>
      <c r="CP35" s="812"/>
      <c r="CQ35" s="813"/>
      <c r="CR35" s="811"/>
      <c r="CS35" s="812"/>
      <c r="CT35" s="812"/>
      <c r="CU35" s="812"/>
      <c r="CV35" s="813"/>
      <c r="CW35" s="811"/>
      <c r="CX35" s="812"/>
      <c r="CY35" s="812"/>
      <c r="CZ35" s="812"/>
      <c r="DA35" s="813"/>
      <c r="DB35" s="811"/>
      <c r="DC35" s="812"/>
      <c r="DD35" s="812"/>
      <c r="DE35" s="812"/>
      <c r="DF35" s="813"/>
      <c r="DG35" s="811"/>
      <c r="DH35" s="812"/>
      <c r="DI35" s="812"/>
      <c r="DJ35" s="812"/>
      <c r="DK35" s="813"/>
      <c r="DL35" s="811"/>
      <c r="DM35" s="812"/>
      <c r="DN35" s="812"/>
      <c r="DO35" s="812"/>
      <c r="DP35" s="813"/>
      <c r="DQ35" s="811"/>
      <c r="DR35" s="812"/>
      <c r="DS35" s="812"/>
      <c r="DT35" s="812"/>
      <c r="DU35" s="813"/>
      <c r="DV35" s="808"/>
      <c r="DW35" s="809"/>
      <c r="DX35" s="809"/>
      <c r="DY35" s="809"/>
      <c r="DZ35" s="814"/>
      <c r="EA35" s="212"/>
    </row>
    <row r="36" spans="1:131" ht="26.25" customHeight="1" x14ac:dyDescent="0.15">
      <c r="A36" s="224">
        <v>9</v>
      </c>
      <c r="B36" s="815"/>
      <c r="C36" s="816"/>
      <c r="D36" s="816"/>
      <c r="E36" s="816"/>
      <c r="F36" s="816"/>
      <c r="G36" s="816"/>
      <c r="H36" s="816"/>
      <c r="I36" s="816"/>
      <c r="J36" s="816"/>
      <c r="K36" s="816"/>
      <c r="L36" s="816"/>
      <c r="M36" s="816"/>
      <c r="N36" s="816"/>
      <c r="O36" s="816"/>
      <c r="P36" s="817"/>
      <c r="Q36" s="818"/>
      <c r="R36" s="819"/>
      <c r="S36" s="819"/>
      <c r="T36" s="819"/>
      <c r="U36" s="819"/>
      <c r="V36" s="819"/>
      <c r="W36" s="819"/>
      <c r="X36" s="819"/>
      <c r="Y36" s="819"/>
      <c r="Z36" s="819"/>
      <c r="AA36" s="819"/>
      <c r="AB36" s="819"/>
      <c r="AC36" s="819"/>
      <c r="AD36" s="819"/>
      <c r="AE36" s="820"/>
      <c r="AF36" s="821"/>
      <c r="AG36" s="822"/>
      <c r="AH36" s="822"/>
      <c r="AI36" s="822"/>
      <c r="AJ36" s="823"/>
      <c r="AK36" s="869"/>
      <c r="AL36" s="865"/>
      <c r="AM36" s="865"/>
      <c r="AN36" s="865"/>
      <c r="AO36" s="865"/>
      <c r="AP36" s="865"/>
      <c r="AQ36" s="865"/>
      <c r="AR36" s="865"/>
      <c r="AS36" s="865"/>
      <c r="AT36" s="865"/>
      <c r="AU36" s="865"/>
      <c r="AV36" s="865"/>
      <c r="AW36" s="865"/>
      <c r="AX36" s="865"/>
      <c r="AY36" s="865"/>
      <c r="AZ36" s="866"/>
      <c r="BA36" s="866"/>
      <c r="BB36" s="866"/>
      <c r="BC36" s="866"/>
      <c r="BD36" s="866"/>
      <c r="BE36" s="867"/>
      <c r="BF36" s="867"/>
      <c r="BG36" s="867"/>
      <c r="BH36" s="867"/>
      <c r="BI36" s="868"/>
      <c r="BJ36" s="214"/>
      <c r="BK36" s="214"/>
      <c r="BL36" s="214"/>
      <c r="BM36" s="214"/>
      <c r="BN36" s="214"/>
      <c r="BO36" s="223"/>
      <c r="BP36" s="223"/>
      <c r="BQ36" s="220">
        <v>30</v>
      </c>
      <c r="BR36" s="221"/>
      <c r="BS36" s="808"/>
      <c r="BT36" s="809"/>
      <c r="BU36" s="809"/>
      <c r="BV36" s="809"/>
      <c r="BW36" s="809"/>
      <c r="BX36" s="809"/>
      <c r="BY36" s="809"/>
      <c r="BZ36" s="809"/>
      <c r="CA36" s="809"/>
      <c r="CB36" s="809"/>
      <c r="CC36" s="809"/>
      <c r="CD36" s="809"/>
      <c r="CE36" s="809"/>
      <c r="CF36" s="809"/>
      <c r="CG36" s="810"/>
      <c r="CH36" s="811"/>
      <c r="CI36" s="812"/>
      <c r="CJ36" s="812"/>
      <c r="CK36" s="812"/>
      <c r="CL36" s="813"/>
      <c r="CM36" s="811"/>
      <c r="CN36" s="812"/>
      <c r="CO36" s="812"/>
      <c r="CP36" s="812"/>
      <c r="CQ36" s="813"/>
      <c r="CR36" s="811"/>
      <c r="CS36" s="812"/>
      <c r="CT36" s="812"/>
      <c r="CU36" s="812"/>
      <c r="CV36" s="813"/>
      <c r="CW36" s="811"/>
      <c r="CX36" s="812"/>
      <c r="CY36" s="812"/>
      <c r="CZ36" s="812"/>
      <c r="DA36" s="813"/>
      <c r="DB36" s="811"/>
      <c r="DC36" s="812"/>
      <c r="DD36" s="812"/>
      <c r="DE36" s="812"/>
      <c r="DF36" s="813"/>
      <c r="DG36" s="811"/>
      <c r="DH36" s="812"/>
      <c r="DI36" s="812"/>
      <c r="DJ36" s="812"/>
      <c r="DK36" s="813"/>
      <c r="DL36" s="811"/>
      <c r="DM36" s="812"/>
      <c r="DN36" s="812"/>
      <c r="DO36" s="812"/>
      <c r="DP36" s="813"/>
      <c r="DQ36" s="811"/>
      <c r="DR36" s="812"/>
      <c r="DS36" s="812"/>
      <c r="DT36" s="812"/>
      <c r="DU36" s="813"/>
      <c r="DV36" s="808"/>
      <c r="DW36" s="809"/>
      <c r="DX36" s="809"/>
      <c r="DY36" s="809"/>
      <c r="DZ36" s="814"/>
      <c r="EA36" s="212"/>
    </row>
    <row r="37" spans="1:131" ht="26.25" customHeight="1" x14ac:dyDescent="0.15">
      <c r="A37" s="224">
        <v>10</v>
      </c>
      <c r="B37" s="815"/>
      <c r="C37" s="816"/>
      <c r="D37" s="816"/>
      <c r="E37" s="816"/>
      <c r="F37" s="816"/>
      <c r="G37" s="816"/>
      <c r="H37" s="816"/>
      <c r="I37" s="816"/>
      <c r="J37" s="816"/>
      <c r="K37" s="816"/>
      <c r="L37" s="816"/>
      <c r="M37" s="816"/>
      <c r="N37" s="816"/>
      <c r="O37" s="816"/>
      <c r="P37" s="817"/>
      <c r="Q37" s="818"/>
      <c r="R37" s="819"/>
      <c r="S37" s="819"/>
      <c r="T37" s="819"/>
      <c r="U37" s="819"/>
      <c r="V37" s="819"/>
      <c r="W37" s="819"/>
      <c r="X37" s="819"/>
      <c r="Y37" s="819"/>
      <c r="Z37" s="819"/>
      <c r="AA37" s="819"/>
      <c r="AB37" s="819"/>
      <c r="AC37" s="819"/>
      <c r="AD37" s="819"/>
      <c r="AE37" s="820"/>
      <c r="AF37" s="821"/>
      <c r="AG37" s="822"/>
      <c r="AH37" s="822"/>
      <c r="AI37" s="822"/>
      <c r="AJ37" s="823"/>
      <c r="AK37" s="869"/>
      <c r="AL37" s="865"/>
      <c r="AM37" s="865"/>
      <c r="AN37" s="865"/>
      <c r="AO37" s="865"/>
      <c r="AP37" s="865"/>
      <c r="AQ37" s="865"/>
      <c r="AR37" s="865"/>
      <c r="AS37" s="865"/>
      <c r="AT37" s="865"/>
      <c r="AU37" s="865"/>
      <c r="AV37" s="865"/>
      <c r="AW37" s="865"/>
      <c r="AX37" s="865"/>
      <c r="AY37" s="865"/>
      <c r="AZ37" s="866"/>
      <c r="BA37" s="866"/>
      <c r="BB37" s="866"/>
      <c r="BC37" s="866"/>
      <c r="BD37" s="866"/>
      <c r="BE37" s="867"/>
      <c r="BF37" s="867"/>
      <c r="BG37" s="867"/>
      <c r="BH37" s="867"/>
      <c r="BI37" s="868"/>
      <c r="BJ37" s="214"/>
      <c r="BK37" s="214"/>
      <c r="BL37" s="214"/>
      <c r="BM37" s="214"/>
      <c r="BN37" s="214"/>
      <c r="BO37" s="223"/>
      <c r="BP37" s="223"/>
      <c r="BQ37" s="220">
        <v>31</v>
      </c>
      <c r="BR37" s="221"/>
      <c r="BS37" s="808"/>
      <c r="BT37" s="809"/>
      <c r="BU37" s="809"/>
      <c r="BV37" s="809"/>
      <c r="BW37" s="809"/>
      <c r="BX37" s="809"/>
      <c r="BY37" s="809"/>
      <c r="BZ37" s="809"/>
      <c r="CA37" s="809"/>
      <c r="CB37" s="809"/>
      <c r="CC37" s="809"/>
      <c r="CD37" s="809"/>
      <c r="CE37" s="809"/>
      <c r="CF37" s="809"/>
      <c r="CG37" s="810"/>
      <c r="CH37" s="811"/>
      <c r="CI37" s="812"/>
      <c r="CJ37" s="812"/>
      <c r="CK37" s="812"/>
      <c r="CL37" s="813"/>
      <c r="CM37" s="811"/>
      <c r="CN37" s="812"/>
      <c r="CO37" s="812"/>
      <c r="CP37" s="812"/>
      <c r="CQ37" s="813"/>
      <c r="CR37" s="811"/>
      <c r="CS37" s="812"/>
      <c r="CT37" s="812"/>
      <c r="CU37" s="812"/>
      <c r="CV37" s="813"/>
      <c r="CW37" s="811"/>
      <c r="CX37" s="812"/>
      <c r="CY37" s="812"/>
      <c r="CZ37" s="812"/>
      <c r="DA37" s="813"/>
      <c r="DB37" s="811"/>
      <c r="DC37" s="812"/>
      <c r="DD37" s="812"/>
      <c r="DE37" s="812"/>
      <c r="DF37" s="813"/>
      <c r="DG37" s="811"/>
      <c r="DH37" s="812"/>
      <c r="DI37" s="812"/>
      <c r="DJ37" s="812"/>
      <c r="DK37" s="813"/>
      <c r="DL37" s="811"/>
      <c r="DM37" s="812"/>
      <c r="DN37" s="812"/>
      <c r="DO37" s="812"/>
      <c r="DP37" s="813"/>
      <c r="DQ37" s="811"/>
      <c r="DR37" s="812"/>
      <c r="DS37" s="812"/>
      <c r="DT37" s="812"/>
      <c r="DU37" s="813"/>
      <c r="DV37" s="808"/>
      <c r="DW37" s="809"/>
      <c r="DX37" s="809"/>
      <c r="DY37" s="809"/>
      <c r="DZ37" s="814"/>
      <c r="EA37" s="212"/>
    </row>
    <row r="38" spans="1:131" ht="26.25" customHeight="1" x14ac:dyDescent="0.15">
      <c r="A38" s="224">
        <v>11</v>
      </c>
      <c r="B38" s="815"/>
      <c r="C38" s="816"/>
      <c r="D38" s="816"/>
      <c r="E38" s="816"/>
      <c r="F38" s="816"/>
      <c r="G38" s="816"/>
      <c r="H38" s="816"/>
      <c r="I38" s="816"/>
      <c r="J38" s="816"/>
      <c r="K38" s="816"/>
      <c r="L38" s="816"/>
      <c r="M38" s="816"/>
      <c r="N38" s="816"/>
      <c r="O38" s="816"/>
      <c r="P38" s="817"/>
      <c r="Q38" s="818"/>
      <c r="R38" s="819"/>
      <c r="S38" s="819"/>
      <c r="T38" s="819"/>
      <c r="U38" s="819"/>
      <c r="V38" s="819"/>
      <c r="W38" s="819"/>
      <c r="X38" s="819"/>
      <c r="Y38" s="819"/>
      <c r="Z38" s="819"/>
      <c r="AA38" s="819"/>
      <c r="AB38" s="819"/>
      <c r="AC38" s="819"/>
      <c r="AD38" s="819"/>
      <c r="AE38" s="820"/>
      <c r="AF38" s="821"/>
      <c r="AG38" s="822"/>
      <c r="AH38" s="822"/>
      <c r="AI38" s="822"/>
      <c r="AJ38" s="823"/>
      <c r="AK38" s="869"/>
      <c r="AL38" s="865"/>
      <c r="AM38" s="865"/>
      <c r="AN38" s="865"/>
      <c r="AO38" s="865"/>
      <c r="AP38" s="865"/>
      <c r="AQ38" s="865"/>
      <c r="AR38" s="865"/>
      <c r="AS38" s="865"/>
      <c r="AT38" s="865"/>
      <c r="AU38" s="865"/>
      <c r="AV38" s="865"/>
      <c r="AW38" s="865"/>
      <c r="AX38" s="865"/>
      <c r="AY38" s="865"/>
      <c r="AZ38" s="866"/>
      <c r="BA38" s="866"/>
      <c r="BB38" s="866"/>
      <c r="BC38" s="866"/>
      <c r="BD38" s="866"/>
      <c r="BE38" s="867"/>
      <c r="BF38" s="867"/>
      <c r="BG38" s="867"/>
      <c r="BH38" s="867"/>
      <c r="BI38" s="868"/>
      <c r="BJ38" s="214"/>
      <c r="BK38" s="214"/>
      <c r="BL38" s="214"/>
      <c r="BM38" s="214"/>
      <c r="BN38" s="214"/>
      <c r="BO38" s="223"/>
      <c r="BP38" s="223"/>
      <c r="BQ38" s="220">
        <v>32</v>
      </c>
      <c r="BR38" s="221"/>
      <c r="BS38" s="808"/>
      <c r="BT38" s="809"/>
      <c r="BU38" s="809"/>
      <c r="BV38" s="809"/>
      <c r="BW38" s="809"/>
      <c r="BX38" s="809"/>
      <c r="BY38" s="809"/>
      <c r="BZ38" s="809"/>
      <c r="CA38" s="809"/>
      <c r="CB38" s="809"/>
      <c r="CC38" s="809"/>
      <c r="CD38" s="809"/>
      <c r="CE38" s="809"/>
      <c r="CF38" s="809"/>
      <c r="CG38" s="810"/>
      <c r="CH38" s="811"/>
      <c r="CI38" s="812"/>
      <c r="CJ38" s="812"/>
      <c r="CK38" s="812"/>
      <c r="CL38" s="813"/>
      <c r="CM38" s="811"/>
      <c r="CN38" s="812"/>
      <c r="CO38" s="812"/>
      <c r="CP38" s="812"/>
      <c r="CQ38" s="813"/>
      <c r="CR38" s="811"/>
      <c r="CS38" s="812"/>
      <c r="CT38" s="812"/>
      <c r="CU38" s="812"/>
      <c r="CV38" s="813"/>
      <c r="CW38" s="811"/>
      <c r="CX38" s="812"/>
      <c r="CY38" s="812"/>
      <c r="CZ38" s="812"/>
      <c r="DA38" s="813"/>
      <c r="DB38" s="811"/>
      <c r="DC38" s="812"/>
      <c r="DD38" s="812"/>
      <c r="DE38" s="812"/>
      <c r="DF38" s="813"/>
      <c r="DG38" s="811"/>
      <c r="DH38" s="812"/>
      <c r="DI38" s="812"/>
      <c r="DJ38" s="812"/>
      <c r="DK38" s="813"/>
      <c r="DL38" s="811"/>
      <c r="DM38" s="812"/>
      <c r="DN38" s="812"/>
      <c r="DO38" s="812"/>
      <c r="DP38" s="813"/>
      <c r="DQ38" s="811"/>
      <c r="DR38" s="812"/>
      <c r="DS38" s="812"/>
      <c r="DT38" s="812"/>
      <c r="DU38" s="813"/>
      <c r="DV38" s="808"/>
      <c r="DW38" s="809"/>
      <c r="DX38" s="809"/>
      <c r="DY38" s="809"/>
      <c r="DZ38" s="814"/>
      <c r="EA38" s="212"/>
    </row>
    <row r="39" spans="1:131" ht="26.25" customHeight="1" x14ac:dyDescent="0.15">
      <c r="A39" s="224">
        <v>12</v>
      </c>
      <c r="B39" s="815"/>
      <c r="C39" s="816"/>
      <c r="D39" s="816"/>
      <c r="E39" s="816"/>
      <c r="F39" s="816"/>
      <c r="G39" s="816"/>
      <c r="H39" s="816"/>
      <c r="I39" s="816"/>
      <c r="J39" s="816"/>
      <c r="K39" s="816"/>
      <c r="L39" s="816"/>
      <c r="M39" s="816"/>
      <c r="N39" s="816"/>
      <c r="O39" s="816"/>
      <c r="P39" s="817"/>
      <c r="Q39" s="818"/>
      <c r="R39" s="819"/>
      <c r="S39" s="819"/>
      <c r="T39" s="819"/>
      <c r="U39" s="819"/>
      <c r="V39" s="819"/>
      <c r="W39" s="819"/>
      <c r="X39" s="819"/>
      <c r="Y39" s="819"/>
      <c r="Z39" s="819"/>
      <c r="AA39" s="819"/>
      <c r="AB39" s="819"/>
      <c r="AC39" s="819"/>
      <c r="AD39" s="819"/>
      <c r="AE39" s="820"/>
      <c r="AF39" s="821"/>
      <c r="AG39" s="822"/>
      <c r="AH39" s="822"/>
      <c r="AI39" s="822"/>
      <c r="AJ39" s="823"/>
      <c r="AK39" s="869"/>
      <c r="AL39" s="865"/>
      <c r="AM39" s="865"/>
      <c r="AN39" s="865"/>
      <c r="AO39" s="865"/>
      <c r="AP39" s="865"/>
      <c r="AQ39" s="865"/>
      <c r="AR39" s="865"/>
      <c r="AS39" s="865"/>
      <c r="AT39" s="865"/>
      <c r="AU39" s="865"/>
      <c r="AV39" s="865"/>
      <c r="AW39" s="865"/>
      <c r="AX39" s="865"/>
      <c r="AY39" s="865"/>
      <c r="AZ39" s="866"/>
      <c r="BA39" s="866"/>
      <c r="BB39" s="866"/>
      <c r="BC39" s="866"/>
      <c r="BD39" s="866"/>
      <c r="BE39" s="867"/>
      <c r="BF39" s="867"/>
      <c r="BG39" s="867"/>
      <c r="BH39" s="867"/>
      <c r="BI39" s="868"/>
      <c r="BJ39" s="214"/>
      <c r="BK39" s="214"/>
      <c r="BL39" s="214"/>
      <c r="BM39" s="214"/>
      <c r="BN39" s="214"/>
      <c r="BO39" s="223"/>
      <c r="BP39" s="223"/>
      <c r="BQ39" s="220">
        <v>33</v>
      </c>
      <c r="BR39" s="221"/>
      <c r="BS39" s="808"/>
      <c r="BT39" s="809"/>
      <c r="BU39" s="809"/>
      <c r="BV39" s="809"/>
      <c r="BW39" s="809"/>
      <c r="BX39" s="809"/>
      <c r="BY39" s="809"/>
      <c r="BZ39" s="809"/>
      <c r="CA39" s="809"/>
      <c r="CB39" s="809"/>
      <c r="CC39" s="809"/>
      <c r="CD39" s="809"/>
      <c r="CE39" s="809"/>
      <c r="CF39" s="809"/>
      <c r="CG39" s="810"/>
      <c r="CH39" s="811"/>
      <c r="CI39" s="812"/>
      <c r="CJ39" s="812"/>
      <c r="CK39" s="812"/>
      <c r="CL39" s="813"/>
      <c r="CM39" s="811"/>
      <c r="CN39" s="812"/>
      <c r="CO39" s="812"/>
      <c r="CP39" s="812"/>
      <c r="CQ39" s="813"/>
      <c r="CR39" s="811"/>
      <c r="CS39" s="812"/>
      <c r="CT39" s="812"/>
      <c r="CU39" s="812"/>
      <c r="CV39" s="813"/>
      <c r="CW39" s="811"/>
      <c r="CX39" s="812"/>
      <c r="CY39" s="812"/>
      <c r="CZ39" s="812"/>
      <c r="DA39" s="813"/>
      <c r="DB39" s="811"/>
      <c r="DC39" s="812"/>
      <c r="DD39" s="812"/>
      <c r="DE39" s="812"/>
      <c r="DF39" s="813"/>
      <c r="DG39" s="811"/>
      <c r="DH39" s="812"/>
      <c r="DI39" s="812"/>
      <c r="DJ39" s="812"/>
      <c r="DK39" s="813"/>
      <c r="DL39" s="811"/>
      <c r="DM39" s="812"/>
      <c r="DN39" s="812"/>
      <c r="DO39" s="812"/>
      <c r="DP39" s="813"/>
      <c r="DQ39" s="811"/>
      <c r="DR39" s="812"/>
      <c r="DS39" s="812"/>
      <c r="DT39" s="812"/>
      <c r="DU39" s="813"/>
      <c r="DV39" s="808"/>
      <c r="DW39" s="809"/>
      <c r="DX39" s="809"/>
      <c r="DY39" s="809"/>
      <c r="DZ39" s="814"/>
      <c r="EA39" s="212"/>
    </row>
    <row r="40" spans="1:131" ht="26.25" customHeight="1" x14ac:dyDescent="0.15">
      <c r="A40" s="220">
        <v>13</v>
      </c>
      <c r="B40" s="815"/>
      <c r="C40" s="816"/>
      <c r="D40" s="816"/>
      <c r="E40" s="816"/>
      <c r="F40" s="816"/>
      <c r="G40" s="816"/>
      <c r="H40" s="816"/>
      <c r="I40" s="816"/>
      <c r="J40" s="816"/>
      <c r="K40" s="816"/>
      <c r="L40" s="816"/>
      <c r="M40" s="816"/>
      <c r="N40" s="816"/>
      <c r="O40" s="816"/>
      <c r="P40" s="817"/>
      <c r="Q40" s="818"/>
      <c r="R40" s="819"/>
      <c r="S40" s="819"/>
      <c r="T40" s="819"/>
      <c r="U40" s="819"/>
      <c r="V40" s="819"/>
      <c r="W40" s="819"/>
      <c r="X40" s="819"/>
      <c r="Y40" s="819"/>
      <c r="Z40" s="819"/>
      <c r="AA40" s="819"/>
      <c r="AB40" s="819"/>
      <c r="AC40" s="819"/>
      <c r="AD40" s="819"/>
      <c r="AE40" s="820"/>
      <c r="AF40" s="821"/>
      <c r="AG40" s="822"/>
      <c r="AH40" s="822"/>
      <c r="AI40" s="822"/>
      <c r="AJ40" s="823"/>
      <c r="AK40" s="869"/>
      <c r="AL40" s="865"/>
      <c r="AM40" s="865"/>
      <c r="AN40" s="865"/>
      <c r="AO40" s="865"/>
      <c r="AP40" s="865"/>
      <c r="AQ40" s="865"/>
      <c r="AR40" s="865"/>
      <c r="AS40" s="865"/>
      <c r="AT40" s="865"/>
      <c r="AU40" s="865"/>
      <c r="AV40" s="865"/>
      <c r="AW40" s="865"/>
      <c r="AX40" s="865"/>
      <c r="AY40" s="865"/>
      <c r="AZ40" s="866"/>
      <c r="BA40" s="866"/>
      <c r="BB40" s="866"/>
      <c r="BC40" s="866"/>
      <c r="BD40" s="866"/>
      <c r="BE40" s="867"/>
      <c r="BF40" s="867"/>
      <c r="BG40" s="867"/>
      <c r="BH40" s="867"/>
      <c r="BI40" s="868"/>
      <c r="BJ40" s="214"/>
      <c r="BK40" s="214"/>
      <c r="BL40" s="214"/>
      <c r="BM40" s="214"/>
      <c r="BN40" s="214"/>
      <c r="BO40" s="223"/>
      <c r="BP40" s="223"/>
      <c r="BQ40" s="220">
        <v>34</v>
      </c>
      <c r="BR40" s="221"/>
      <c r="BS40" s="808"/>
      <c r="BT40" s="809"/>
      <c r="BU40" s="809"/>
      <c r="BV40" s="809"/>
      <c r="BW40" s="809"/>
      <c r="BX40" s="809"/>
      <c r="BY40" s="809"/>
      <c r="BZ40" s="809"/>
      <c r="CA40" s="809"/>
      <c r="CB40" s="809"/>
      <c r="CC40" s="809"/>
      <c r="CD40" s="809"/>
      <c r="CE40" s="809"/>
      <c r="CF40" s="809"/>
      <c r="CG40" s="810"/>
      <c r="CH40" s="811"/>
      <c r="CI40" s="812"/>
      <c r="CJ40" s="812"/>
      <c r="CK40" s="812"/>
      <c r="CL40" s="813"/>
      <c r="CM40" s="811"/>
      <c r="CN40" s="812"/>
      <c r="CO40" s="812"/>
      <c r="CP40" s="812"/>
      <c r="CQ40" s="813"/>
      <c r="CR40" s="811"/>
      <c r="CS40" s="812"/>
      <c r="CT40" s="812"/>
      <c r="CU40" s="812"/>
      <c r="CV40" s="813"/>
      <c r="CW40" s="811"/>
      <c r="CX40" s="812"/>
      <c r="CY40" s="812"/>
      <c r="CZ40" s="812"/>
      <c r="DA40" s="813"/>
      <c r="DB40" s="811"/>
      <c r="DC40" s="812"/>
      <c r="DD40" s="812"/>
      <c r="DE40" s="812"/>
      <c r="DF40" s="813"/>
      <c r="DG40" s="811"/>
      <c r="DH40" s="812"/>
      <c r="DI40" s="812"/>
      <c r="DJ40" s="812"/>
      <c r="DK40" s="813"/>
      <c r="DL40" s="811"/>
      <c r="DM40" s="812"/>
      <c r="DN40" s="812"/>
      <c r="DO40" s="812"/>
      <c r="DP40" s="813"/>
      <c r="DQ40" s="811"/>
      <c r="DR40" s="812"/>
      <c r="DS40" s="812"/>
      <c r="DT40" s="812"/>
      <c r="DU40" s="813"/>
      <c r="DV40" s="808"/>
      <c r="DW40" s="809"/>
      <c r="DX40" s="809"/>
      <c r="DY40" s="809"/>
      <c r="DZ40" s="814"/>
      <c r="EA40" s="212"/>
    </row>
    <row r="41" spans="1:131" ht="26.25" customHeight="1" x14ac:dyDescent="0.15">
      <c r="A41" s="220">
        <v>14</v>
      </c>
      <c r="B41" s="815"/>
      <c r="C41" s="816"/>
      <c r="D41" s="816"/>
      <c r="E41" s="816"/>
      <c r="F41" s="816"/>
      <c r="G41" s="816"/>
      <c r="H41" s="816"/>
      <c r="I41" s="816"/>
      <c r="J41" s="816"/>
      <c r="K41" s="816"/>
      <c r="L41" s="816"/>
      <c r="M41" s="816"/>
      <c r="N41" s="816"/>
      <c r="O41" s="816"/>
      <c r="P41" s="817"/>
      <c r="Q41" s="818"/>
      <c r="R41" s="819"/>
      <c r="S41" s="819"/>
      <c r="T41" s="819"/>
      <c r="U41" s="819"/>
      <c r="V41" s="819"/>
      <c r="W41" s="819"/>
      <c r="X41" s="819"/>
      <c r="Y41" s="819"/>
      <c r="Z41" s="819"/>
      <c r="AA41" s="819"/>
      <c r="AB41" s="819"/>
      <c r="AC41" s="819"/>
      <c r="AD41" s="819"/>
      <c r="AE41" s="820"/>
      <c r="AF41" s="821"/>
      <c r="AG41" s="822"/>
      <c r="AH41" s="822"/>
      <c r="AI41" s="822"/>
      <c r="AJ41" s="823"/>
      <c r="AK41" s="869"/>
      <c r="AL41" s="865"/>
      <c r="AM41" s="865"/>
      <c r="AN41" s="865"/>
      <c r="AO41" s="865"/>
      <c r="AP41" s="865"/>
      <c r="AQ41" s="865"/>
      <c r="AR41" s="865"/>
      <c r="AS41" s="865"/>
      <c r="AT41" s="865"/>
      <c r="AU41" s="865"/>
      <c r="AV41" s="865"/>
      <c r="AW41" s="865"/>
      <c r="AX41" s="865"/>
      <c r="AY41" s="865"/>
      <c r="AZ41" s="866"/>
      <c r="BA41" s="866"/>
      <c r="BB41" s="866"/>
      <c r="BC41" s="866"/>
      <c r="BD41" s="866"/>
      <c r="BE41" s="867"/>
      <c r="BF41" s="867"/>
      <c r="BG41" s="867"/>
      <c r="BH41" s="867"/>
      <c r="BI41" s="868"/>
      <c r="BJ41" s="214"/>
      <c r="BK41" s="214"/>
      <c r="BL41" s="214"/>
      <c r="BM41" s="214"/>
      <c r="BN41" s="214"/>
      <c r="BO41" s="223"/>
      <c r="BP41" s="223"/>
      <c r="BQ41" s="220">
        <v>35</v>
      </c>
      <c r="BR41" s="221"/>
      <c r="BS41" s="808"/>
      <c r="BT41" s="809"/>
      <c r="BU41" s="809"/>
      <c r="BV41" s="809"/>
      <c r="BW41" s="809"/>
      <c r="BX41" s="809"/>
      <c r="BY41" s="809"/>
      <c r="BZ41" s="809"/>
      <c r="CA41" s="809"/>
      <c r="CB41" s="809"/>
      <c r="CC41" s="809"/>
      <c r="CD41" s="809"/>
      <c r="CE41" s="809"/>
      <c r="CF41" s="809"/>
      <c r="CG41" s="810"/>
      <c r="CH41" s="811"/>
      <c r="CI41" s="812"/>
      <c r="CJ41" s="812"/>
      <c r="CK41" s="812"/>
      <c r="CL41" s="813"/>
      <c r="CM41" s="811"/>
      <c r="CN41" s="812"/>
      <c r="CO41" s="812"/>
      <c r="CP41" s="812"/>
      <c r="CQ41" s="813"/>
      <c r="CR41" s="811"/>
      <c r="CS41" s="812"/>
      <c r="CT41" s="812"/>
      <c r="CU41" s="812"/>
      <c r="CV41" s="813"/>
      <c r="CW41" s="811"/>
      <c r="CX41" s="812"/>
      <c r="CY41" s="812"/>
      <c r="CZ41" s="812"/>
      <c r="DA41" s="813"/>
      <c r="DB41" s="811"/>
      <c r="DC41" s="812"/>
      <c r="DD41" s="812"/>
      <c r="DE41" s="812"/>
      <c r="DF41" s="813"/>
      <c r="DG41" s="811"/>
      <c r="DH41" s="812"/>
      <c r="DI41" s="812"/>
      <c r="DJ41" s="812"/>
      <c r="DK41" s="813"/>
      <c r="DL41" s="811"/>
      <c r="DM41" s="812"/>
      <c r="DN41" s="812"/>
      <c r="DO41" s="812"/>
      <c r="DP41" s="813"/>
      <c r="DQ41" s="811"/>
      <c r="DR41" s="812"/>
      <c r="DS41" s="812"/>
      <c r="DT41" s="812"/>
      <c r="DU41" s="813"/>
      <c r="DV41" s="808"/>
      <c r="DW41" s="809"/>
      <c r="DX41" s="809"/>
      <c r="DY41" s="809"/>
      <c r="DZ41" s="814"/>
      <c r="EA41" s="212"/>
    </row>
    <row r="42" spans="1:131" ht="26.25" customHeight="1" x14ac:dyDescent="0.15">
      <c r="A42" s="220">
        <v>15</v>
      </c>
      <c r="B42" s="815"/>
      <c r="C42" s="816"/>
      <c r="D42" s="816"/>
      <c r="E42" s="816"/>
      <c r="F42" s="816"/>
      <c r="G42" s="816"/>
      <c r="H42" s="816"/>
      <c r="I42" s="816"/>
      <c r="J42" s="816"/>
      <c r="K42" s="816"/>
      <c r="L42" s="816"/>
      <c r="M42" s="816"/>
      <c r="N42" s="816"/>
      <c r="O42" s="816"/>
      <c r="P42" s="817"/>
      <c r="Q42" s="818"/>
      <c r="R42" s="819"/>
      <c r="S42" s="819"/>
      <c r="T42" s="819"/>
      <c r="U42" s="819"/>
      <c r="V42" s="819"/>
      <c r="W42" s="819"/>
      <c r="X42" s="819"/>
      <c r="Y42" s="819"/>
      <c r="Z42" s="819"/>
      <c r="AA42" s="819"/>
      <c r="AB42" s="819"/>
      <c r="AC42" s="819"/>
      <c r="AD42" s="819"/>
      <c r="AE42" s="820"/>
      <c r="AF42" s="821"/>
      <c r="AG42" s="822"/>
      <c r="AH42" s="822"/>
      <c r="AI42" s="822"/>
      <c r="AJ42" s="823"/>
      <c r="AK42" s="869"/>
      <c r="AL42" s="865"/>
      <c r="AM42" s="865"/>
      <c r="AN42" s="865"/>
      <c r="AO42" s="865"/>
      <c r="AP42" s="865"/>
      <c r="AQ42" s="865"/>
      <c r="AR42" s="865"/>
      <c r="AS42" s="865"/>
      <c r="AT42" s="865"/>
      <c r="AU42" s="865"/>
      <c r="AV42" s="865"/>
      <c r="AW42" s="865"/>
      <c r="AX42" s="865"/>
      <c r="AY42" s="865"/>
      <c r="AZ42" s="866"/>
      <c r="BA42" s="866"/>
      <c r="BB42" s="866"/>
      <c r="BC42" s="866"/>
      <c r="BD42" s="866"/>
      <c r="BE42" s="867"/>
      <c r="BF42" s="867"/>
      <c r="BG42" s="867"/>
      <c r="BH42" s="867"/>
      <c r="BI42" s="868"/>
      <c r="BJ42" s="214"/>
      <c r="BK42" s="214"/>
      <c r="BL42" s="214"/>
      <c r="BM42" s="214"/>
      <c r="BN42" s="214"/>
      <c r="BO42" s="223"/>
      <c r="BP42" s="223"/>
      <c r="BQ42" s="220">
        <v>36</v>
      </c>
      <c r="BR42" s="221"/>
      <c r="BS42" s="808"/>
      <c r="BT42" s="809"/>
      <c r="BU42" s="809"/>
      <c r="BV42" s="809"/>
      <c r="BW42" s="809"/>
      <c r="BX42" s="809"/>
      <c r="BY42" s="809"/>
      <c r="BZ42" s="809"/>
      <c r="CA42" s="809"/>
      <c r="CB42" s="809"/>
      <c r="CC42" s="809"/>
      <c r="CD42" s="809"/>
      <c r="CE42" s="809"/>
      <c r="CF42" s="809"/>
      <c r="CG42" s="810"/>
      <c r="CH42" s="811"/>
      <c r="CI42" s="812"/>
      <c r="CJ42" s="812"/>
      <c r="CK42" s="812"/>
      <c r="CL42" s="813"/>
      <c r="CM42" s="811"/>
      <c r="CN42" s="812"/>
      <c r="CO42" s="812"/>
      <c r="CP42" s="812"/>
      <c r="CQ42" s="813"/>
      <c r="CR42" s="811"/>
      <c r="CS42" s="812"/>
      <c r="CT42" s="812"/>
      <c r="CU42" s="812"/>
      <c r="CV42" s="813"/>
      <c r="CW42" s="811"/>
      <c r="CX42" s="812"/>
      <c r="CY42" s="812"/>
      <c r="CZ42" s="812"/>
      <c r="DA42" s="813"/>
      <c r="DB42" s="811"/>
      <c r="DC42" s="812"/>
      <c r="DD42" s="812"/>
      <c r="DE42" s="812"/>
      <c r="DF42" s="813"/>
      <c r="DG42" s="811"/>
      <c r="DH42" s="812"/>
      <c r="DI42" s="812"/>
      <c r="DJ42" s="812"/>
      <c r="DK42" s="813"/>
      <c r="DL42" s="811"/>
      <c r="DM42" s="812"/>
      <c r="DN42" s="812"/>
      <c r="DO42" s="812"/>
      <c r="DP42" s="813"/>
      <c r="DQ42" s="811"/>
      <c r="DR42" s="812"/>
      <c r="DS42" s="812"/>
      <c r="DT42" s="812"/>
      <c r="DU42" s="813"/>
      <c r="DV42" s="808"/>
      <c r="DW42" s="809"/>
      <c r="DX42" s="809"/>
      <c r="DY42" s="809"/>
      <c r="DZ42" s="814"/>
      <c r="EA42" s="212"/>
    </row>
    <row r="43" spans="1:131" ht="26.25" customHeight="1" x14ac:dyDescent="0.15">
      <c r="A43" s="220">
        <v>16</v>
      </c>
      <c r="B43" s="815"/>
      <c r="C43" s="816"/>
      <c r="D43" s="816"/>
      <c r="E43" s="816"/>
      <c r="F43" s="816"/>
      <c r="G43" s="816"/>
      <c r="H43" s="816"/>
      <c r="I43" s="816"/>
      <c r="J43" s="816"/>
      <c r="K43" s="816"/>
      <c r="L43" s="816"/>
      <c r="M43" s="816"/>
      <c r="N43" s="816"/>
      <c r="O43" s="816"/>
      <c r="P43" s="817"/>
      <c r="Q43" s="818"/>
      <c r="R43" s="819"/>
      <c r="S43" s="819"/>
      <c r="T43" s="819"/>
      <c r="U43" s="819"/>
      <c r="V43" s="819"/>
      <c r="W43" s="819"/>
      <c r="X43" s="819"/>
      <c r="Y43" s="819"/>
      <c r="Z43" s="819"/>
      <c r="AA43" s="819"/>
      <c r="AB43" s="819"/>
      <c r="AC43" s="819"/>
      <c r="AD43" s="819"/>
      <c r="AE43" s="820"/>
      <c r="AF43" s="821"/>
      <c r="AG43" s="822"/>
      <c r="AH43" s="822"/>
      <c r="AI43" s="822"/>
      <c r="AJ43" s="823"/>
      <c r="AK43" s="869"/>
      <c r="AL43" s="865"/>
      <c r="AM43" s="865"/>
      <c r="AN43" s="865"/>
      <c r="AO43" s="865"/>
      <c r="AP43" s="865"/>
      <c r="AQ43" s="865"/>
      <c r="AR43" s="865"/>
      <c r="AS43" s="865"/>
      <c r="AT43" s="865"/>
      <c r="AU43" s="865"/>
      <c r="AV43" s="865"/>
      <c r="AW43" s="865"/>
      <c r="AX43" s="865"/>
      <c r="AY43" s="865"/>
      <c r="AZ43" s="866"/>
      <c r="BA43" s="866"/>
      <c r="BB43" s="866"/>
      <c r="BC43" s="866"/>
      <c r="BD43" s="866"/>
      <c r="BE43" s="867"/>
      <c r="BF43" s="867"/>
      <c r="BG43" s="867"/>
      <c r="BH43" s="867"/>
      <c r="BI43" s="868"/>
      <c r="BJ43" s="214"/>
      <c r="BK43" s="214"/>
      <c r="BL43" s="214"/>
      <c r="BM43" s="214"/>
      <c r="BN43" s="214"/>
      <c r="BO43" s="223"/>
      <c r="BP43" s="223"/>
      <c r="BQ43" s="220">
        <v>37</v>
      </c>
      <c r="BR43" s="221"/>
      <c r="BS43" s="808"/>
      <c r="BT43" s="809"/>
      <c r="BU43" s="809"/>
      <c r="BV43" s="809"/>
      <c r="BW43" s="809"/>
      <c r="BX43" s="809"/>
      <c r="BY43" s="809"/>
      <c r="BZ43" s="809"/>
      <c r="CA43" s="809"/>
      <c r="CB43" s="809"/>
      <c r="CC43" s="809"/>
      <c r="CD43" s="809"/>
      <c r="CE43" s="809"/>
      <c r="CF43" s="809"/>
      <c r="CG43" s="810"/>
      <c r="CH43" s="811"/>
      <c r="CI43" s="812"/>
      <c r="CJ43" s="812"/>
      <c r="CK43" s="812"/>
      <c r="CL43" s="813"/>
      <c r="CM43" s="811"/>
      <c r="CN43" s="812"/>
      <c r="CO43" s="812"/>
      <c r="CP43" s="812"/>
      <c r="CQ43" s="813"/>
      <c r="CR43" s="811"/>
      <c r="CS43" s="812"/>
      <c r="CT43" s="812"/>
      <c r="CU43" s="812"/>
      <c r="CV43" s="813"/>
      <c r="CW43" s="811"/>
      <c r="CX43" s="812"/>
      <c r="CY43" s="812"/>
      <c r="CZ43" s="812"/>
      <c r="DA43" s="813"/>
      <c r="DB43" s="811"/>
      <c r="DC43" s="812"/>
      <c r="DD43" s="812"/>
      <c r="DE43" s="812"/>
      <c r="DF43" s="813"/>
      <c r="DG43" s="811"/>
      <c r="DH43" s="812"/>
      <c r="DI43" s="812"/>
      <c r="DJ43" s="812"/>
      <c r="DK43" s="813"/>
      <c r="DL43" s="811"/>
      <c r="DM43" s="812"/>
      <c r="DN43" s="812"/>
      <c r="DO43" s="812"/>
      <c r="DP43" s="813"/>
      <c r="DQ43" s="811"/>
      <c r="DR43" s="812"/>
      <c r="DS43" s="812"/>
      <c r="DT43" s="812"/>
      <c r="DU43" s="813"/>
      <c r="DV43" s="808"/>
      <c r="DW43" s="809"/>
      <c r="DX43" s="809"/>
      <c r="DY43" s="809"/>
      <c r="DZ43" s="814"/>
      <c r="EA43" s="212"/>
    </row>
    <row r="44" spans="1:131" ht="26.25" customHeight="1" x14ac:dyDescent="0.15">
      <c r="A44" s="220">
        <v>17</v>
      </c>
      <c r="B44" s="815"/>
      <c r="C44" s="816"/>
      <c r="D44" s="816"/>
      <c r="E44" s="816"/>
      <c r="F44" s="816"/>
      <c r="G44" s="816"/>
      <c r="H44" s="816"/>
      <c r="I44" s="816"/>
      <c r="J44" s="816"/>
      <c r="K44" s="816"/>
      <c r="L44" s="816"/>
      <c r="M44" s="816"/>
      <c r="N44" s="816"/>
      <c r="O44" s="816"/>
      <c r="P44" s="817"/>
      <c r="Q44" s="818"/>
      <c r="R44" s="819"/>
      <c r="S44" s="819"/>
      <c r="T44" s="819"/>
      <c r="U44" s="819"/>
      <c r="V44" s="819"/>
      <c r="W44" s="819"/>
      <c r="X44" s="819"/>
      <c r="Y44" s="819"/>
      <c r="Z44" s="819"/>
      <c r="AA44" s="819"/>
      <c r="AB44" s="819"/>
      <c r="AC44" s="819"/>
      <c r="AD44" s="819"/>
      <c r="AE44" s="820"/>
      <c r="AF44" s="821"/>
      <c r="AG44" s="822"/>
      <c r="AH44" s="822"/>
      <c r="AI44" s="822"/>
      <c r="AJ44" s="823"/>
      <c r="AK44" s="869"/>
      <c r="AL44" s="865"/>
      <c r="AM44" s="865"/>
      <c r="AN44" s="865"/>
      <c r="AO44" s="865"/>
      <c r="AP44" s="865"/>
      <c r="AQ44" s="865"/>
      <c r="AR44" s="865"/>
      <c r="AS44" s="865"/>
      <c r="AT44" s="865"/>
      <c r="AU44" s="865"/>
      <c r="AV44" s="865"/>
      <c r="AW44" s="865"/>
      <c r="AX44" s="865"/>
      <c r="AY44" s="865"/>
      <c r="AZ44" s="866"/>
      <c r="BA44" s="866"/>
      <c r="BB44" s="866"/>
      <c r="BC44" s="866"/>
      <c r="BD44" s="866"/>
      <c r="BE44" s="867"/>
      <c r="BF44" s="867"/>
      <c r="BG44" s="867"/>
      <c r="BH44" s="867"/>
      <c r="BI44" s="868"/>
      <c r="BJ44" s="214"/>
      <c r="BK44" s="214"/>
      <c r="BL44" s="214"/>
      <c r="BM44" s="214"/>
      <c r="BN44" s="214"/>
      <c r="BO44" s="223"/>
      <c r="BP44" s="223"/>
      <c r="BQ44" s="220">
        <v>38</v>
      </c>
      <c r="BR44" s="221"/>
      <c r="BS44" s="808"/>
      <c r="BT44" s="809"/>
      <c r="BU44" s="809"/>
      <c r="BV44" s="809"/>
      <c r="BW44" s="809"/>
      <c r="BX44" s="809"/>
      <c r="BY44" s="809"/>
      <c r="BZ44" s="809"/>
      <c r="CA44" s="809"/>
      <c r="CB44" s="809"/>
      <c r="CC44" s="809"/>
      <c r="CD44" s="809"/>
      <c r="CE44" s="809"/>
      <c r="CF44" s="809"/>
      <c r="CG44" s="810"/>
      <c r="CH44" s="811"/>
      <c r="CI44" s="812"/>
      <c r="CJ44" s="812"/>
      <c r="CK44" s="812"/>
      <c r="CL44" s="813"/>
      <c r="CM44" s="811"/>
      <c r="CN44" s="812"/>
      <c r="CO44" s="812"/>
      <c r="CP44" s="812"/>
      <c r="CQ44" s="813"/>
      <c r="CR44" s="811"/>
      <c r="CS44" s="812"/>
      <c r="CT44" s="812"/>
      <c r="CU44" s="812"/>
      <c r="CV44" s="813"/>
      <c r="CW44" s="811"/>
      <c r="CX44" s="812"/>
      <c r="CY44" s="812"/>
      <c r="CZ44" s="812"/>
      <c r="DA44" s="813"/>
      <c r="DB44" s="811"/>
      <c r="DC44" s="812"/>
      <c r="DD44" s="812"/>
      <c r="DE44" s="812"/>
      <c r="DF44" s="813"/>
      <c r="DG44" s="811"/>
      <c r="DH44" s="812"/>
      <c r="DI44" s="812"/>
      <c r="DJ44" s="812"/>
      <c r="DK44" s="813"/>
      <c r="DL44" s="811"/>
      <c r="DM44" s="812"/>
      <c r="DN44" s="812"/>
      <c r="DO44" s="812"/>
      <c r="DP44" s="813"/>
      <c r="DQ44" s="811"/>
      <c r="DR44" s="812"/>
      <c r="DS44" s="812"/>
      <c r="DT44" s="812"/>
      <c r="DU44" s="813"/>
      <c r="DV44" s="808"/>
      <c r="DW44" s="809"/>
      <c r="DX44" s="809"/>
      <c r="DY44" s="809"/>
      <c r="DZ44" s="814"/>
      <c r="EA44" s="212"/>
    </row>
    <row r="45" spans="1:131" ht="26.25" customHeight="1" x14ac:dyDescent="0.15">
      <c r="A45" s="220">
        <v>18</v>
      </c>
      <c r="B45" s="815"/>
      <c r="C45" s="816"/>
      <c r="D45" s="816"/>
      <c r="E45" s="816"/>
      <c r="F45" s="816"/>
      <c r="G45" s="816"/>
      <c r="H45" s="816"/>
      <c r="I45" s="816"/>
      <c r="J45" s="816"/>
      <c r="K45" s="816"/>
      <c r="L45" s="816"/>
      <c r="M45" s="816"/>
      <c r="N45" s="816"/>
      <c r="O45" s="816"/>
      <c r="P45" s="817"/>
      <c r="Q45" s="818"/>
      <c r="R45" s="819"/>
      <c r="S45" s="819"/>
      <c r="T45" s="819"/>
      <c r="U45" s="819"/>
      <c r="V45" s="819"/>
      <c r="W45" s="819"/>
      <c r="X45" s="819"/>
      <c r="Y45" s="819"/>
      <c r="Z45" s="819"/>
      <c r="AA45" s="819"/>
      <c r="AB45" s="819"/>
      <c r="AC45" s="819"/>
      <c r="AD45" s="819"/>
      <c r="AE45" s="820"/>
      <c r="AF45" s="821"/>
      <c r="AG45" s="822"/>
      <c r="AH45" s="822"/>
      <c r="AI45" s="822"/>
      <c r="AJ45" s="823"/>
      <c r="AK45" s="869"/>
      <c r="AL45" s="865"/>
      <c r="AM45" s="865"/>
      <c r="AN45" s="865"/>
      <c r="AO45" s="865"/>
      <c r="AP45" s="865"/>
      <c r="AQ45" s="865"/>
      <c r="AR45" s="865"/>
      <c r="AS45" s="865"/>
      <c r="AT45" s="865"/>
      <c r="AU45" s="865"/>
      <c r="AV45" s="865"/>
      <c r="AW45" s="865"/>
      <c r="AX45" s="865"/>
      <c r="AY45" s="865"/>
      <c r="AZ45" s="866"/>
      <c r="BA45" s="866"/>
      <c r="BB45" s="866"/>
      <c r="BC45" s="866"/>
      <c r="BD45" s="866"/>
      <c r="BE45" s="867"/>
      <c r="BF45" s="867"/>
      <c r="BG45" s="867"/>
      <c r="BH45" s="867"/>
      <c r="BI45" s="868"/>
      <c r="BJ45" s="214"/>
      <c r="BK45" s="214"/>
      <c r="BL45" s="214"/>
      <c r="BM45" s="214"/>
      <c r="BN45" s="214"/>
      <c r="BO45" s="223"/>
      <c r="BP45" s="223"/>
      <c r="BQ45" s="220">
        <v>39</v>
      </c>
      <c r="BR45" s="221"/>
      <c r="BS45" s="808"/>
      <c r="BT45" s="809"/>
      <c r="BU45" s="809"/>
      <c r="BV45" s="809"/>
      <c r="BW45" s="809"/>
      <c r="BX45" s="809"/>
      <c r="BY45" s="809"/>
      <c r="BZ45" s="809"/>
      <c r="CA45" s="809"/>
      <c r="CB45" s="809"/>
      <c r="CC45" s="809"/>
      <c r="CD45" s="809"/>
      <c r="CE45" s="809"/>
      <c r="CF45" s="809"/>
      <c r="CG45" s="810"/>
      <c r="CH45" s="811"/>
      <c r="CI45" s="812"/>
      <c r="CJ45" s="812"/>
      <c r="CK45" s="812"/>
      <c r="CL45" s="813"/>
      <c r="CM45" s="811"/>
      <c r="CN45" s="812"/>
      <c r="CO45" s="812"/>
      <c r="CP45" s="812"/>
      <c r="CQ45" s="813"/>
      <c r="CR45" s="811"/>
      <c r="CS45" s="812"/>
      <c r="CT45" s="812"/>
      <c r="CU45" s="812"/>
      <c r="CV45" s="813"/>
      <c r="CW45" s="811"/>
      <c r="CX45" s="812"/>
      <c r="CY45" s="812"/>
      <c r="CZ45" s="812"/>
      <c r="DA45" s="813"/>
      <c r="DB45" s="811"/>
      <c r="DC45" s="812"/>
      <c r="DD45" s="812"/>
      <c r="DE45" s="812"/>
      <c r="DF45" s="813"/>
      <c r="DG45" s="811"/>
      <c r="DH45" s="812"/>
      <c r="DI45" s="812"/>
      <c r="DJ45" s="812"/>
      <c r="DK45" s="813"/>
      <c r="DL45" s="811"/>
      <c r="DM45" s="812"/>
      <c r="DN45" s="812"/>
      <c r="DO45" s="812"/>
      <c r="DP45" s="813"/>
      <c r="DQ45" s="811"/>
      <c r="DR45" s="812"/>
      <c r="DS45" s="812"/>
      <c r="DT45" s="812"/>
      <c r="DU45" s="813"/>
      <c r="DV45" s="808"/>
      <c r="DW45" s="809"/>
      <c r="DX45" s="809"/>
      <c r="DY45" s="809"/>
      <c r="DZ45" s="814"/>
      <c r="EA45" s="212"/>
    </row>
    <row r="46" spans="1:131" ht="26.25" customHeight="1" x14ac:dyDescent="0.15">
      <c r="A46" s="220">
        <v>19</v>
      </c>
      <c r="B46" s="815"/>
      <c r="C46" s="816"/>
      <c r="D46" s="816"/>
      <c r="E46" s="816"/>
      <c r="F46" s="816"/>
      <c r="G46" s="816"/>
      <c r="H46" s="816"/>
      <c r="I46" s="816"/>
      <c r="J46" s="816"/>
      <c r="K46" s="816"/>
      <c r="L46" s="816"/>
      <c r="M46" s="816"/>
      <c r="N46" s="816"/>
      <c r="O46" s="816"/>
      <c r="P46" s="817"/>
      <c r="Q46" s="818"/>
      <c r="R46" s="819"/>
      <c r="S46" s="819"/>
      <c r="T46" s="819"/>
      <c r="U46" s="819"/>
      <c r="V46" s="819"/>
      <c r="W46" s="819"/>
      <c r="X46" s="819"/>
      <c r="Y46" s="819"/>
      <c r="Z46" s="819"/>
      <c r="AA46" s="819"/>
      <c r="AB46" s="819"/>
      <c r="AC46" s="819"/>
      <c r="AD46" s="819"/>
      <c r="AE46" s="820"/>
      <c r="AF46" s="821"/>
      <c r="AG46" s="822"/>
      <c r="AH46" s="822"/>
      <c r="AI46" s="822"/>
      <c r="AJ46" s="823"/>
      <c r="AK46" s="869"/>
      <c r="AL46" s="865"/>
      <c r="AM46" s="865"/>
      <c r="AN46" s="865"/>
      <c r="AO46" s="865"/>
      <c r="AP46" s="865"/>
      <c r="AQ46" s="865"/>
      <c r="AR46" s="865"/>
      <c r="AS46" s="865"/>
      <c r="AT46" s="865"/>
      <c r="AU46" s="865"/>
      <c r="AV46" s="865"/>
      <c r="AW46" s="865"/>
      <c r="AX46" s="865"/>
      <c r="AY46" s="865"/>
      <c r="AZ46" s="866"/>
      <c r="BA46" s="866"/>
      <c r="BB46" s="866"/>
      <c r="BC46" s="866"/>
      <c r="BD46" s="866"/>
      <c r="BE46" s="867"/>
      <c r="BF46" s="867"/>
      <c r="BG46" s="867"/>
      <c r="BH46" s="867"/>
      <c r="BI46" s="868"/>
      <c r="BJ46" s="214"/>
      <c r="BK46" s="214"/>
      <c r="BL46" s="214"/>
      <c r="BM46" s="214"/>
      <c r="BN46" s="214"/>
      <c r="BO46" s="223"/>
      <c r="BP46" s="223"/>
      <c r="BQ46" s="220">
        <v>40</v>
      </c>
      <c r="BR46" s="221"/>
      <c r="BS46" s="808"/>
      <c r="BT46" s="809"/>
      <c r="BU46" s="809"/>
      <c r="BV46" s="809"/>
      <c r="BW46" s="809"/>
      <c r="BX46" s="809"/>
      <c r="BY46" s="809"/>
      <c r="BZ46" s="809"/>
      <c r="CA46" s="809"/>
      <c r="CB46" s="809"/>
      <c r="CC46" s="809"/>
      <c r="CD46" s="809"/>
      <c r="CE46" s="809"/>
      <c r="CF46" s="809"/>
      <c r="CG46" s="810"/>
      <c r="CH46" s="811"/>
      <c r="CI46" s="812"/>
      <c r="CJ46" s="812"/>
      <c r="CK46" s="812"/>
      <c r="CL46" s="813"/>
      <c r="CM46" s="811"/>
      <c r="CN46" s="812"/>
      <c r="CO46" s="812"/>
      <c r="CP46" s="812"/>
      <c r="CQ46" s="813"/>
      <c r="CR46" s="811"/>
      <c r="CS46" s="812"/>
      <c r="CT46" s="812"/>
      <c r="CU46" s="812"/>
      <c r="CV46" s="813"/>
      <c r="CW46" s="811"/>
      <c r="CX46" s="812"/>
      <c r="CY46" s="812"/>
      <c r="CZ46" s="812"/>
      <c r="DA46" s="813"/>
      <c r="DB46" s="811"/>
      <c r="DC46" s="812"/>
      <c r="DD46" s="812"/>
      <c r="DE46" s="812"/>
      <c r="DF46" s="813"/>
      <c r="DG46" s="811"/>
      <c r="DH46" s="812"/>
      <c r="DI46" s="812"/>
      <c r="DJ46" s="812"/>
      <c r="DK46" s="813"/>
      <c r="DL46" s="811"/>
      <c r="DM46" s="812"/>
      <c r="DN46" s="812"/>
      <c r="DO46" s="812"/>
      <c r="DP46" s="813"/>
      <c r="DQ46" s="811"/>
      <c r="DR46" s="812"/>
      <c r="DS46" s="812"/>
      <c r="DT46" s="812"/>
      <c r="DU46" s="813"/>
      <c r="DV46" s="808"/>
      <c r="DW46" s="809"/>
      <c r="DX46" s="809"/>
      <c r="DY46" s="809"/>
      <c r="DZ46" s="814"/>
      <c r="EA46" s="212"/>
    </row>
    <row r="47" spans="1:131" ht="26.25" customHeight="1" x14ac:dyDescent="0.15">
      <c r="A47" s="220">
        <v>20</v>
      </c>
      <c r="B47" s="815"/>
      <c r="C47" s="816"/>
      <c r="D47" s="816"/>
      <c r="E47" s="816"/>
      <c r="F47" s="816"/>
      <c r="G47" s="816"/>
      <c r="H47" s="816"/>
      <c r="I47" s="816"/>
      <c r="J47" s="816"/>
      <c r="K47" s="816"/>
      <c r="L47" s="816"/>
      <c r="M47" s="816"/>
      <c r="N47" s="816"/>
      <c r="O47" s="816"/>
      <c r="P47" s="817"/>
      <c r="Q47" s="818"/>
      <c r="R47" s="819"/>
      <c r="S47" s="819"/>
      <c r="T47" s="819"/>
      <c r="U47" s="819"/>
      <c r="V47" s="819"/>
      <c r="W47" s="819"/>
      <c r="X47" s="819"/>
      <c r="Y47" s="819"/>
      <c r="Z47" s="819"/>
      <c r="AA47" s="819"/>
      <c r="AB47" s="819"/>
      <c r="AC47" s="819"/>
      <c r="AD47" s="819"/>
      <c r="AE47" s="820"/>
      <c r="AF47" s="821"/>
      <c r="AG47" s="822"/>
      <c r="AH47" s="822"/>
      <c r="AI47" s="822"/>
      <c r="AJ47" s="823"/>
      <c r="AK47" s="869"/>
      <c r="AL47" s="865"/>
      <c r="AM47" s="865"/>
      <c r="AN47" s="865"/>
      <c r="AO47" s="865"/>
      <c r="AP47" s="865"/>
      <c r="AQ47" s="865"/>
      <c r="AR47" s="865"/>
      <c r="AS47" s="865"/>
      <c r="AT47" s="865"/>
      <c r="AU47" s="865"/>
      <c r="AV47" s="865"/>
      <c r="AW47" s="865"/>
      <c r="AX47" s="865"/>
      <c r="AY47" s="865"/>
      <c r="AZ47" s="866"/>
      <c r="BA47" s="866"/>
      <c r="BB47" s="866"/>
      <c r="BC47" s="866"/>
      <c r="BD47" s="866"/>
      <c r="BE47" s="867"/>
      <c r="BF47" s="867"/>
      <c r="BG47" s="867"/>
      <c r="BH47" s="867"/>
      <c r="BI47" s="868"/>
      <c r="BJ47" s="214"/>
      <c r="BK47" s="214"/>
      <c r="BL47" s="214"/>
      <c r="BM47" s="214"/>
      <c r="BN47" s="214"/>
      <c r="BO47" s="223"/>
      <c r="BP47" s="223"/>
      <c r="BQ47" s="220">
        <v>41</v>
      </c>
      <c r="BR47" s="221"/>
      <c r="BS47" s="808"/>
      <c r="BT47" s="809"/>
      <c r="BU47" s="809"/>
      <c r="BV47" s="809"/>
      <c r="BW47" s="809"/>
      <c r="BX47" s="809"/>
      <c r="BY47" s="809"/>
      <c r="BZ47" s="809"/>
      <c r="CA47" s="809"/>
      <c r="CB47" s="809"/>
      <c r="CC47" s="809"/>
      <c r="CD47" s="809"/>
      <c r="CE47" s="809"/>
      <c r="CF47" s="809"/>
      <c r="CG47" s="810"/>
      <c r="CH47" s="811"/>
      <c r="CI47" s="812"/>
      <c r="CJ47" s="812"/>
      <c r="CK47" s="812"/>
      <c r="CL47" s="813"/>
      <c r="CM47" s="811"/>
      <c r="CN47" s="812"/>
      <c r="CO47" s="812"/>
      <c r="CP47" s="812"/>
      <c r="CQ47" s="813"/>
      <c r="CR47" s="811"/>
      <c r="CS47" s="812"/>
      <c r="CT47" s="812"/>
      <c r="CU47" s="812"/>
      <c r="CV47" s="813"/>
      <c r="CW47" s="811"/>
      <c r="CX47" s="812"/>
      <c r="CY47" s="812"/>
      <c r="CZ47" s="812"/>
      <c r="DA47" s="813"/>
      <c r="DB47" s="811"/>
      <c r="DC47" s="812"/>
      <c r="DD47" s="812"/>
      <c r="DE47" s="812"/>
      <c r="DF47" s="813"/>
      <c r="DG47" s="811"/>
      <c r="DH47" s="812"/>
      <c r="DI47" s="812"/>
      <c r="DJ47" s="812"/>
      <c r="DK47" s="813"/>
      <c r="DL47" s="811"/>
      <c r="DM47" s="812"/>
      <c r="DN47" s="812"/>
      <c r="DO47" s="812"/>
      <c r="DP47" s="813"/>
      <c r="DQ47" s="811"/>
      <c r="DR47" s="812"/>
      <c r="DS47" s="812"/>
      <c r="DT47" s="812"/>
      <c r="DU47" s="813"/>
      <c r="DV47" s="808"/>
      <c r="DW47" s="809"/>
      <c r="DX47" s="809"/>
      <c r="DY47" s="809"/>
      <c r="DZ47" s="814"/>
      <c r="EA47" s="212"/>
    </row>
    <row r="48" spans="1:131" ht="26.25" customHeight="1" x14ac:dyDescent="0.15">
      <c r="A48" s="220">
        <v>21</v>
      </c>
      <c r="B48" s="815"/>
      <c r="C48" s="816"/>
      <c r="D48" s="816"/>
      <c r="E48" s="816"/>
      <c r="F48" s="816"/>
      <c r="G48" s="816"/>
      <c r="H48" s="816"/>
      <c r="I48" s="816"/>
      <c r="J48" s="816"/>
      <c r="K48" s="816"/>
      <c r="L48" s="816"/>
      <c r="M48" s="816"/>
      <c r="N48" s="816"/>
      <c r="O48" s="816"/>
      <c r="P48" s="817"/>
      <c r="Q48" s="818"/>
      <c r="R48" s="819"/>
      <c r="S48" s="819"/>
      <c r="T48" s="819"/>
      <c r="U48" s="819"/>
      <c r="V48" s="819"/>
      <c r="W48" s="819"/>
      <c r="X48" s="819"/>
      <c r="Y48" s="819"/>
      <c r="Z48" s="819"/>
      <c r="AA48" s="819"/>
      <c r="AB48" s="819"/>
      <c r="AC48" s="819"/>
      <c r="AD48" s="819"/>
      <c r="AE48" s="820"/>
      <c r="AF48" s="821"/>
      <c r="AG48" s="822"/>
      <c r="AH48" s="822"/>
      <c r="AI48" s="822"/>
      <c r="AJ48" s="823"/>
      <c r="AK48" s="869"/>
      <c r="AL48" s="865"/>
      <c r="AM48" s="865"/>
      <c r="AN48" s="865"/>
      <c r="AO48" s="865"/>
      <c r="AP48" s="865"/>
      <c r="AQ48" s="865"/>
      <c r="AR48" s="865"/>
      <c r="AS48" s="865"/>
      <c r="AT48" s="865"/>
      <c r="AU48" s="865"/>
      <c r="AV48" s="865"/>
      <c r="AW48" s="865"/>
      <c r="AX48" s="865"/>
      <c r="AY48" s="865"/>
      <c r="AZ48" s="866"/>
      <c r="BA48" s="866"/>
      <c r="BB48" s="866"/>
      <c r="BC48" s="866"/>
      <c r="BD48" s="866"/>
      <c r="BE48" s="867"/>
      <c r="BF48" s="867"/>
      <c r="BG48" s="867"/>
      <c r="BH48" s="867"/>
      <c r="BI48" s="868"/>
      <c r="BJ48" s="214"/>
      <c r="BK48" s="214"/>
      <c r="BL48" s="214"/>
      <c r="BM48" s="214"/>
      <c r="BN48" s="214"/>
      <c r="BO48" s="223"/>
      <c r="BP48" s="223"/>
      <c r="BQ48" s="220">
        <v>42</v>
      </c>
      <c r="BR48" s="221"/>
      <c r="BS48" s="808"/>
      <c r="BT48" s="809"/>
      <c r="BU48" s="809"/>
      <c r="BV48" s="809"/>
      <c r="BW48" s="809"/>
      <c r="BX48" s="809"/>
      <c r="BY48" s="809"/>
      <c r="BZ48" s="809"/>
      <c r="CA48" s="809"/>
      <c r="CB48" s="809"/>
      <c r="CC48" s="809"/>
      <c r="CD48" s="809"/>
      <c r="CE48" s="809"/>
      <c r="CF48" s="809"/>
      <c r="CG48" s="810"/>
      <c r="CH48" s="811"/>
      <c r="CI48" s="812"/>
      <c r="CJ48" s="812"/>
      <c r="CK48" s="812"/>
      <c r="CL48" s="813"/>
      <c r="CM48" s="811"/>
      <c r="CN48" s="812"/>
      <c r="CO48" s="812"/>
      <c r="CP48" s="812"/>
      <c r="CQ48" s="813"/>
      <c r="CR48" s="811"/>
      <c r="CS48" s="812"/>
      <c r="CT48" s="812"/>
      <c r="CU48" s="812"/>
      <c r="CV48" s="813"/>
      <c r="CW48" s="811"/>
      <c r="CX48" s="812"/>
      <c r="CY48" s="812"/>
      <c r="CZ48" s="812"/>
      <c r="DA48" s="813"/>
      <c r="DB48" s="811"/>
      <c r="DC48" s="812"/>
      <c r="DD48" s="812"/>
      <c r="DE48" s="812"/>
      <c r="DF48" s="813"/>
      <c r="DG48" s="811"/>
      <c r="DH48" s="812"/>
      <c r="DI48" s="812"/>
      <c r="DJ48" s="812"/>
      <c r="DK48" s="813"/>
      <c r="DL48" s="811"/>
      <c r="DM48" s="812"/>
      <c r="DN48" s="812"/>
      <c r="DO48" s="812"/>
      <c r="DP48" s="813"/>
      <c r="DQ48" s="811"/>
      <c r="DR48" s="812"/>
      <c r="DS48" s="812"/>
      <c r="DT48" s="812"/>
      <c r="DU48" s="813"/>
      <c r="DV48" s="808"/>
      <c r="DW48" s="809"/>
      <c r="DX48" s="809"/>
      <c r="DY48" s="809"/>
      <c r="DZ48" s="814"/>
      <c r="EA48" s="212"/>
    </row>
    <row r="49" spans="1:131" ht="26.25" customHeight="1" x14ac:dyDescent="0.15">
      <c r="A49" s="220">
        <v>22</v>
      </c>
      <c r="B49" s="815"/>
      <c r="C49" s="816"/>
      <c r="D49" s="816"/>
      <c r="E49" s="816"/>
      <c r="F49" s="816"/>
      <c r="G49" s="816"/>
      <c r="H49" s="816"/>
      <c r="I49" s="816"/>
      <c r="J49" s="816"/>
      <c r="K49" s="816"/>
      <c r="L49" s="816"/>
      <c r="M49" s="816"/>
      <c r="N49" s="816"/>
      <c r="O49" s="816"/>
      <c r="P49" s="817"/>
      <c r="Q49" s="818"/>
      <c r="R49" s="819"/>
      <c r="S49" s="819"/>
      <c r="T49" s="819"/>
      <c r="U49" s="819"/>
      <c r="V49" s="819"/>
      <c r="W49" s="819"/>
      <c r="X49" s="819"/>
      <c r="Y49" s="819"/>
      <c r="Z49" s="819"/>
      <c r="AA49" s="819"/>
      <c r="AB49" s="819"/>
      <c r="AC49" s="819"/>
      <c r="AD49" s="819"/>
      <c r="AE49" s="820"/>
      <c r="AF49" s="821"/>
      <c r="AG49" s="822"/>
      <c r="AH49" s="822"/>
      <c r="AI49" s="822"/>
      <c r="AJ49" s="823"/>
      <c r="AK49" s="869"/>
      <c r="AL49" s="865"/>
      <c r="AM49" s="865"/>
      <c r="AN49" s="865"/>
      <c r="AO49" s="865"/>
      <c r="AP49" s="865"/>
      <c r="AQ49" s="865"/>
      <c r="AR49" s="865"/>
      <c r="AS49" s="865"/>
      <c r="AT49" s="865"/>
      <c r="AU49" s="865"/>
      <c r="AV49" s="865"/>
      <c r="AW49" s="865"/>
      <c r="AX49" s="865"/>
      <c r="AY49" s="865"/>
      <c r="AZ49" s="866"/>
      <c r="BA49" s="866"/>
      <c r="BB49" s="866"/>
      <c r="BC49" s="866"/>
      <c r="BD49" s="866"/>
      <c r="BE49" s="867"/>
      <c r="BF49" s="867"/>
      <c r="BG49" s="867"/>
      <c r="BH49" s="867"/>
      <c r="BI49" s="868"/>
      <c r="BJ49" s="214"/>
      <c r="BK49" s="214"/>
      <c r="BL49" s="214"/>
      <c r="BM49" s="214"/>
      <c r="BN49" s="214"/>
      <c r="BO49" s="223"/>
      <c r="BP49" s="223"/>
      <c r="BQ49" s="220">
        <v>43</v>
      </c>
      <c r="BR49" s="221"/>
      <c r="BS49" s="808"/>
      <c r="BT49" s="809"/>
      <c r="BU49" s="809"/>
      <c r="BV49" s="809"/>
      <c r="BW49" s="809"/>
      <c r="BX49" s="809"/>
      <c r="BY49" s="809"/>
      <c r="BZ49" s="809"/>
      <c r="CA49" s="809"/>
      <c r="CB49" s="809"/>
      <c r="CC49" s="809"/>
      <c r="CD49" s="809"/>
      <c r="CE49" s="809"/>
      <c r="CF49" s="809"/>
      <c r="CG49" s="810"/>
      <c r="CH49" s="811"/>
      <c r="CI49" s="812"/>
      <c r="CJ49" s="812"/>
      <c r="CK49" s="812"/>
      <c r="CL49" s="813"/>
      <c r="CM49" s="811"/>
      <c r="CN49" s="812"/>
      <c r="CO49" s="812"/>
      <c r="CP49" s="812"/>
      <c r="CQ49" s="813"/>
      <c r="CR49" s="811"/>
      <c r="CS49" s="812"/>
      <c r="CT49" s="812"/>
      <c r="CU49" s="812"/>
      <c r="CV49" s="813"/>
      <c r="CW49" s="811"/>
      <c r="CX49" s="812"/>
      <c r="CY49" s="812"/>
      <c r="CZ49" s="812"/>
      <c r="DA49" s="813"/>
      <c r="DB49" s="811"/>
      <c r="DC49" s="812"/>
      <c r="DD49" s="812"/>
      <c r="DE49" s="812"/>
      <c r="DF49" s="813"/>
      <c r="DG49" s="811"/>
      <c r="DH49" s="812"/>
      <c r="DI49" s="812"/>
      <c r="DJ49" s="812"/>
      <c r="DK49" s="813"/>
      <c r="DL49" s="811"/>
      <c r="DM49" s="812"/>
      <c r="DN49" s="812"/>
      <c r="DO49" s="812"/>
      <c r="DP49" s="813"/>
      <c r="DQ49" s="811"/>
      <c r="DR49" s="812"/>
      <c r="DS49" s="812"/>
      <c r="DT49" s="812"/>
      <c r="DU49" s="813"/>
      <c r="DV49" s="808"/>
      <c r="DW49" s="809"/>
      <c r="DX49" s="809"/>
      <c r="DY49" s="809"/>
      <c r="DZ49" s="814"/>
      <c r="EA49" s="212"/>
    </row>
    <row r="50" spans="1:131" ht="26.25" customHeight="1" x14ac:dyDescent="0.15">
      <c r="A50" s="220">
        <v>23</v>
      </c>
      <c r="B50" s="815"/>
      <c r="C50" s="816"/>
      <c r="D50" s="816"/>
      <c r="E50" s="816"/>
      <c r="F50" s="816"/>
      <c r="G50" s="816"/>
      <c r="H50" s="816"/>
      <c r="I50" s="816"/>
      <c r="J50" s="816"/>
      <c r="K50" s="816"/>
      <c r="L50" s="816"/>
      <c r="M50" s="816"/>
      <c r="N50" s="816"/>
      <c r="O50" s="816"/>
      <c r="P50" s="817"/>
      <c r="Q50" s="870"/>
      <c r="R50" s="871"/>
      <c r="S50" s="871"/>
      <c r="T50" s="871"/>
      <c r="U50" s="871"/>
      <c r="V50" s="871"/>
      <c r="W50" s="871"/>
      <c r="X50" s="871"/>
      <c r="Y50" s="871"/>
      <c r="Z50" s="871"/>
      <c r="AA50" s="871"/>
      <c r="AB50" s="871"/>
      <c r="AC50" s="871"/>
      <c r="AD50" s="871"/>
      <c r="AE50" s="872"/>
      <c r="AF50" s="821"/>
      <c r="AG50" s="822"/>
      <c r="AH50" s="822"/>
      <c r="AI50" s="822"/>
      <c r="AJ50" s="823"/>
      <c r="AK50" s="874"/>
      <c r="AL50" s="871"/>
      <c r="AM50" s="871"/>
      <c r="AN50" s="871"/>
      <c r="AO50" s="871"/>
      <c r="AP50" s="871"/>
      <c r="AQ50" s="871"/>
      <c r="AR50" s="871"/>
      <c r="AS50" s="871"/>
      <c r="AT50" s="871"/>
      <c r="AU50" s="871"/>
      <c r="AV50" s="871"/>
      <c r="AW50" s="871"/>
      <c r="AX50" s="871"/>
      <c r="AY50" s="871"/>
      <c r="AZ50" s="873"/>
      <c r="BA50" s="873"/>
      <c r="BB50" s="873"/>
      <c r="BC50" s="873"/>
      <c r="BD50" s="873"/>
      <c r="BE50" s="867"/>
      <c r="BF50" s="867"/>
      <c r="BG50" s="867"/>
      <c r="BH50" s="867"/>
      <c r="BI50" s="868"/>
      <c r="BJ50" s="214"/>
      <c r="BK50" s="214"/>
      <c r="BL50" s="214"/>
      <c r="BM50" s="214"/>
      <c r="BN50" s="214"/>
      <c r="BO50" s="223"/>
      <c r="BP50" s="223"/>
      <c r="BQ50" s="220">
        <v>44</v>
      </c>
      <c r="BR50" s="221"/>
      <c r="BS50" s="808"/>
      <c r="BT50" s="809"/>
      <c r="BU50" s="809"/>
      <c r="BV50" s="809"/>
      <c r="BW50" s="809"/>
      <c r="BX50" s="809"/>
      <c r="BY50" s="809"/>
      <c r="BZ50" s="809"/>
      <c r="CA50" s="809"/>
      <c r="CB50" s="809"/>
      <c r="CC50" s="809"/>
      <c r="CD50" s="809"/>
      <c r="CE50" s="809"/>
      <c r="CF50" s="809"/>
      <c r="CG50" s="810"/>
      <c r="CH50" s="811"/>
      <c r="CI50" s="812"/>
      <c r="CJ50" s="812"/>
      <c r="CK50" s="812"/>
      <c r="CL50" s="813"/>
      <c r="CM50" s="811"/>
      <c r="CN50" s="812"/>
      <c r="CO50" s="812"/>
      <c r="CP50" s="812"/>
      <c r="CQ50" s="813"/>
      <c r="CR50" s="811"/>
      <c r="CS50" s="812"/>
      <c r="CT50" s="812"/>
      <c r="CU50" s="812"/>
      <c r="CV50" s="813"/>
      <c r="CW50" s="811"/>
      <c r="CX50" s="812"/>
      <c r="CY50" s="812"/>
      <c r="CZ50" s="812"/>
      <c r="DA50" s="813"/>
      <c r="DB50" s="811"/>
      <c r="DC50" s="812"/>
      <c r="DD50" s="812"/>
      <c r="DE50" s="812"/>
      <c r="DF50" s="813"/>
      <c r="DG50" s="811"/>
      <c r="DH50" s="812"/>
      <c r="DI50" s="812"/>
      <c r="DJ50" s="812"/>
      <c r="DK50" s="813"/>
      <c r="DL50" s="811"/>
      <c r="DM50" s="812"/>
      <c r="DN50" s="812"/>
      <c r="DO50" s="812"/>
      <c r="DP50" s="813"/>
      <c r="DQ50" s="811"/>
      <c r="DR50" s="812"/>
      <c r="DS50" s="812"/>
      <c r="DT50" s="812"/>
      <c r="DU50" s="813"/>
      <c r="DV50" s="808"/>
      <c r="DW50" s="809"/>
      <c r="DX50" s="809"/>
      <c r="DY50" s="809"/>
      <c r="DZ50" s="814"/>
      <c r="EA50" s="212"/>
    </row>
    <row r="51" spans="1:131" ht="26.25" customHeight="1" x14ac:dyDescent="0.15">
      <c r="A51" s="220">
        <v>24</v>
      </c>
      <c r="B51" s="815"/>
      <c r="C51" s="816"/>
      <c r="D51" s="816"/>
      <c r="E51" s="816"/>
      <c r="F51" s="816"/>
      <c r="G51" s="816"/>
      <c r="H51" s="816"/>
      <c r="I51" s="816"/>
      <c r="J51" s="816"/>
      <c r="K51" s="816"/>
      <c r="L51" s="816"/>
      <c r="M51" s="816"/>
      <c r="N51" s="816"/>
      <c r="O51" s="816"/>
      <c r="P51" s="817"/>
      <c r="Q51" s="870"/>
      <c r="R51" s="871"/>
      <c r="S51" s="871"/>
      <c r="T51" s="871"/>
      <c r="U51" s="871"/>
      <c r="V51" s="871"/>
      <c r="W51" s="871"/>
      <c r="X51" s="871"/>
      <c r="Y51" s="871"/>
      <c r="Z51" s="871"/>
      <c r="AA51" s="871"/>
      <c r="AB51" s="871"/>
      <c r="AC51" s="871"/>
      <c r="AD51" s="871"/>
      <c r="AE51" s="872"/>
      <c r="AF51" s="821"/>
      <c r="AG51" s="822"/>
      <c r="AH51" s="822"/>
      <c r="AI51" s="822"/>
      <c r="AJ51" s="823"/>
      <c r="AK51" s="874"/>
      <c r="AL51" s="871"/>
      <c r="AM51" s="871"/>
      <c r="AN51" s="871"/>
      <c r="AO51" s="871"/>
      <c r="AP51" s="871"/>
      <c r="AQ51" s="871"/>
      <c r="AR51" s="871"/>
      <c r="AS51" s="871"/>
      <c r="AT51" s="871"/>
      <c r="AU51" s="871"/>
      <c r="AV51" s="871"/>
      <c r="AW51" s="871"/>
      <c r="AX51" s="871"/>
      <c r="AY51" s="871"/>
      <c r="AZ51" s="873"/>
      <c r="BA51" s="873"/>
      <c r="BB51" s="873"/>
      <c r="BC51" s="873"/>
      <c r="BD51" s="873"/>
      <c r="BE51" s="867"/>
      <c r="BF51" s="867"/>
      <c r="BG51" s="867"/>
      <c r="BH51" s="867"/>
      <c r="BI51" s="868"/>
      <c r="BJ51" s="214"/>
      <c r="BK51" s="214"/>
      <c r="BL51" s="214"/>
      <c r="BM51" s="214"/>
      <c r="BN51" s="214"/>
      <c r="BO51" s="223"/>
      <c r="BP51" s="223"/>
      <c r="BQ51" s="220">
        <v>45</v>
      </c>
      <c r="BR51" s="221"/>
      <c r="BS51" s="808"/>
      <c r="BT51" s="809"/>
      <c r="BU51" s="809"/>
      <c r="BV51" s="809"/>
      <c r="BW51" s="809"/>
      <c r="BX51" s="809"/>
      <c r="BY51" s="809"/>
      <c r="BZ51" s="809"/>
      <c r="CA51" s="809"/>
      <c r="CB51" s="809"/>
      <c r="CC51" s="809"/>
      <c r="CD51" s="809"/>
      <c r="CE51" s="809"/>
      <c r="CF51" s="809"/>
      <c r="CG51" s="810"/>
      <c r="CH51" s="811"/>
      <c r="CI51" s="812"/>
      <c r="CJ51" s="812"/>
      <c r="CK51" s="812"/>
      <c r="CL51" s="813"/>
      <c r="CM51" s="811"/>
      <c r="CN51" s="812"/>
      <c r="CO51" s="812"/>
      <c r="CP51" s="812"/>
      <c r="CQ51" s="813"/>
      <c r="CR51" s="811"/>
      <c r="CS51" s="812"/>
      <c r="CT51" s="812"/>
      <c r="CU51" s="812"/>
      <c r="CV51" s="813"/>
      <c r="CW51" s="811"/>
      <c r="CX51" s="812"/>
      <c r="CY51" s="812"/>
      <c r="CZ51" s="812"/>
      <c r="DA51" s="813"/>
      <c r="DB51" s="811"/>
      <c r="DC51" s="812"/>
      <c r="DD51" s="812"/>
      <c r="DE51" s="812"/>
      <c r="DF51" s="813"/>
      <c r="DG51" s="811"/>
      <c r="DH51" s="812"/>
      <c r="DI51" s="812"/>
      <c r="DJ51" s="812"/>
      <c r="DK51" s="813"/>
      <c r="DL51" s="811"/>
      <c r="DM51" s="812"/>
      <c r="DN51" s="812"/>
      <c r="DO51" s="812"/>
      <c r="DP51" s="813"/>
      <c r="DQ51" s="811"/>
      <c r="DR51" s="812"/>
      <c r="DS51" s="812"/>
      <c r="DT51" s="812"/>
      <c r="DU51" s="813"/>
      <c r="DV51" s="808"/>
      <c r="DW51" s="809"/>
      <c r="DX51" s="809"/>
      <c r="DY51" s="809"/>
      <c r="DZ51" s="814"/>
      <c r="EA51" s="212"/>
    </row>
    <row r="52" spans="1:131" ht="26.25" customHeight="1" x14ac:dyDescent="0.15">
      <c r="A52" s="220">
        <v>25</v>
      </c>
      <c r="B52" s="815"/>
      <c r="C52" s="816"/>
      <c r="D52" s="816"/>
      <c r="E52" s="816"/>
      <c r="F52" s="816"/>
      <c r="G52" s="816"/>
      <c r="H52" s="816"/>
      <c r="I52" s="816"/>
      <c r="J52" s="816"/>
      <c r="K52" s="816"/>
      <c r="L52" s="816"/>
      <c r="M52" s="816"/>
      <c r="N52" s="816"/>
      <c r="O52" s="816"/>
      <c r="P52" s="817"/>
      <c r="Q52" s="870"/>
      <c r="R52" s="871"/>
      <c r="S52" s="871"/>
      <c r="T52" s="871"/>
      <c r="U52" s="871"/>
      <c r="V52" s="871"/>
      <c r="W52" s="871"/>
      <c r="X52" s="871"/>
      <c r="Y52" s="871"/>
      <c r="Z52" s="871"/>
      <c r="AA52" s="871"/>
      <c r="AB52" s="871"/>
      <c r="AC52" s="871"/>
      <c r="AD52" s="871"/>
      <c r="AE52" s="872"/>
      <c r="AF52" s="821"/>
      <c r="AG52" s="822"/>
      <c r="AH52" s="822"/>
      <c r="AI52" s="822"/>
      <c r="AJ52" s="823"/>
      <c r="AK52" s="874"/>
      <c r="AL52" s="871"/>
      <c r="AM52" s="871"/>
      <c r="AN52" s="871"/>
      <c r="AO52" s="871"/>
      <c r="AP52" s="871"/>
      <c r="AQ52" s="871"/>
      <c r="AR52" s="871"/>
      <c r="AS52" s="871"/>
      <c r="AT52" s="871"/>
      <c r="AU52" s="871"/>
      <c r="AV52" s="871"/>
      <c r="AW52" s="871"/>
      <c r="AX52" s="871"/>
      <c r="AY52" s="871"/>
      <c r="AZ52" s="873"/>
      <c r="BA52" s="873"/>
      <c r="BB52" s="873"/>
      <c r="BC52" s="873"/>
      <c r="BD52" s="873"/>
      <c r="BE52" s="867"/>
      <c r="BF52" s="867"/>
      <c r="BG52" s="867"/>
      <c r="BH52" s="867"/>
      <c r="BI52" s="868"/>
      <c r="BJ52" s="214"/>
      <c r="BK52" s="214"/>
      <c r="BL52" s="214"/>
      <c r="BM52" s="214"/>
      <c r="BN52" s="214"/>
      <c r="BO52" s="223"/>
      <c r="BP52" s="223"/>
      <c r="BQ52" s="220">
        <v>46</v>
      </c>
      <c r="BR52" s="221"/>
      <c r="BS52" s="808"/>
      <c r="BT52" s="809"/>
      <c r="BU52" s="809"/>
      <c r="BV52" s="809"/>
      <c r="BW52" s="809"/>
      <c r="BX52" s="809"/>
      <c r="BY52" s="809"/>
      <c r="BZ52" s="809"/>
      <c r="CA52" s="809"/>
      <c r="CB52" s="809"/>
      <c r="CC52" s="809"/>
      <c r="CD52" s="809"/>
      <c r="CE52" s="809"/>
      <c r="CF52" s="809"/>
      <c r="CG52" s="810"/>
      <c r="CH52" s="811"/>
      <c r="CI52" s="812"/>
      <c r="CJ52" s="812"/>
      <c r="CK52" s="812"/>
      <c r="CL52" s="813"/>
      <c r="CM52" s="811"/>
      <c r="CN52" s="812"/>
      <c r="CO52" s="812"/>
      <c r="CP52" s="812"/>
      <c r="CQ52" s="813"/>
      <c r="CR52" s="811"/>
      <c r="CS52" s="812"/>
      <c r="CT52" s="812"/>
      <c r="CU52" s="812"/>
      <c r="CV52" s="813"/>
      <c r="CW52" s="811"/>
      <c r="CX52" s="812"/>
      <c r="CY52" s="812"/>
      <c r="CZ52" s="812"/>
      <c r="DA52" s="813"/>
      <c r="DB52" s="811"/>
      <c r="DC52" s="812"/>
      <c r="DD52" s="812"/>
      <c r="DE52" s="812"/>
      <c r="DF52" s="813"/>
      <c r="DG52" s="811"/>
      <c r="DH52" s="812"/>
      <c r="DI52" s="812"/>
      <c r="DJ52" s="812"/>
      <c r="DK52" s="813"/>
      <c r="DL52" s="811"/>
      <c r="DM52" s="812"/>
      <c r="DN52" s="812"/>
      <c r="DO52" s="812"/>
      <c r="DP52" s="813"/>
      <c r="DQ52" s="811"/>
      <c r="DR52" s="812"/>
      <c r="DS52" s="812"/>
      <c r="DT52" s="812"/>
      <c r="DU52" s="813"/>
      <c r="DV52" s="808"/>
      <c r="DW52" s="809"/>
      <c r="DX52" s="809"/>
      <c r="DY52" s="809"/>
      <c r="DZ52" s="814"/>
      <c r="EA52" s="212"/>
    </row>
    <row r="53" spans="1:131" ht="26.25" customHeight="1" x14ac:dyDescent="0.15">
      <c r="A53" s="220">
        <v>26</v>
      </c>
      <c r="B53" s="815"/>
      <c r="C53" s="816"/>
      <c r="D53" s="816"/>
      <c r="E53" s="816"/>
      <c r="F53" s="816"/>
      <c r="G53" s="816"/>
      <c r="H53" s="816"/>
      <c r="I53" s="816"/>
      <c r="J53" s="816"/>
      <c r="K53" s="816"/>
      <c r="L53" s="816"/>
      <c r="M53" s="816"/>
      <c r="N53" s="816"/>
      <c r="O53" s="816"/>
      <c r="P53" s="817"/>
      <c r="Q53" s="870"/>
      <c r="R53" s="871"/>
      <c r="S53" s="871"/>
      <c r="T53" s="871"/>
      <c r="U53" s="871"/>
      <c r="V53" s="871"/>
      <c r="W53" s="871"/>
      <c r="X53" s="871"/>
      <c r="Y53" s="871"/>
      <c r="Z53" s="871"/>
      <c r="AA53" s="871"/>
      <c r="AB53" s="871"/>
      <c r="AC53" s="871"/>
      <c r="AD53" s="871"/>
      <c r="AE53" s="872"/>
      <c r="AF53" s="821"/>
      <c r="AG53" s="822"/>
      <c r="AH53" s="822"/>
      <c r="AI53" s="822"/>
      <c r="AJ53" s="823"/>
      <c r="AK53" s="874"/>
      <c r="AL53" s="871"/>
      <c r="AM53" s="871"/>
      <c r="AN53" s="871"/>
      <c r="AO53" s="871"/>
      <c r="AP53" s="871"/>
      <c r="AQ53" s="871"/>
      <c r="AR53" s="871"/>
      <c r="AS53" s="871"/>
      <c r="AT53" s="871"/>
      <c r="AU53" s="871"/>
      <c r="AV53" s="871"/>
      <c r="AW53" s="871"/>
      <c r="AX53" s="871"/>
      <c r="AY53" s="871"/>
      <c r="AZ53" s="873"/>
      <c r="BA53" s="873"/>
      <c r="BB53" s="873"/>
      <c r="BC53" s="873"/>
      <c r="BD53" s="873"/>
      <c r="BE53" s="867"/>
      <c r="BF53" s="867"/>
      <c r="BG53" s="867"/>
      <c r="BH53" s="867"/>
      <c r="BI53" s="868"/>
      <c r="BJ53" s="214"/>
      <c r="BK53" s="214"/>
      <c r="BL53" s="214"/>
      <c r="BM53" s="214"/>
      <c r="BN53" s="214"/>
      <c r="BO53" s="223"/>
      <c r="BP53" s="223"/>
      <c r="BQ53" s="220">
        <v>47</v>
      </c>
      <c r="BR53" s="221"/>
      <c r="BS53" s="808"/>
      <c r="BT53" s="809"/>
      <c r="BU53" s="809"/>
      <c r="BV53" s="809"/>
      <c r="BW53" s="809"/>
      <c r="BX53" s="809"/>
      <c r="BY53" s="809"/>
      <c r="BZ53" s="809"/>
      <c r="CA53" s="809"/>
      <c r="CB53" s="809"/>
      <c r="CC53" s="809"/>
      <c r="CD53" s="809"/>
      <c r="CE53" s="809"/>
      <c r="CF53" s="809"/>
      <c r="CG53" s="810"/>
      <c r="CH53" s="811"/>
      <c r="CI53" s="812"/>
      <c r="CJ53" s="812"/>
      <c r="CK53" s="812"/>
      <c r="CL53" s="813"/>
      <c r="CM53" s="811"/>
      <c r="CN53" s="812"/>
      <c r="CO53" s="812"/>
      <c r="CP53" s="812"/>
      <c r="CQ53" s="813"/>
      <c r="CR53" s="811"/>
      <c r="CS53" s="812"/>
      <c r="CT53" s="812"/>
      <c r="CU53" s="812"/>
      <c r="CV53" s="813"/>
      <c r="CW53" s="811"/>
      <c r="CX53" s="812"/>
      <c r="CY53" s="812"/>
      <c r="CZ53" s="812"/>
      <c r="DA53" s="813"/>
      <c r="DB53" s="811"/>
      <c r="DC53" s="812"/>
      <c r="DD53" s="812"/>
      <c r="DE53" s="812"/>
      <c r="DF53" s="813"/>
      <c r="DG53" s="811"/>
      <c r="DH53" s="812"/>
      <c r="DI53" s="812"/>
      <c r="DJ53" s="812"/>
      <c r="DK53" s="813"/>
      <c r="DL53" s="811"/>
      <c r="DM53" s="812"/>
      <c r="DN53" s="812"/>
      <c r="DO53" s="812"/>
      <c r="DP53" s="813"/>
      <c r="DQ53" s="811"/>
      <c r="DR53" s="812"/>
      <c r="DS53" s="812"/>
      <c r="DT53" s="812"/>
      <c r="DU53" s="813"/>
      <c r="DV53" s="808"/>
      <c r="DW53" s="809"/>
      <c r="DX53" s="809"/>
      <c r="DY53" s="809"/>
      <c r="DZ53" s="814"/>
      <c r="EA53" s="212"/>
    </row>
    <row r="54" spans="1:131" ht="26.25" customHeight="1" x14ac:dyDescent="0.15">
      <c r="A54" s="220">
        <v>27</v>
      </c>
      <c r="B54" s="815"/>
      <c r="C54" s="816"/>
      <c r="D54" s="816"/>
      <c r="E54" s="816"/>
      <c r="F54" s="816"/>
      <c r="G54" s="816"/>
      <c r="H54" s="816"/>
      <c r="I54" s="816"/>
      <c r="J54" s="816"/>
      <c r="K54" s="816"/>
      <c r="L54" s="816"/>
      <c r="M54" s="816"/>
      <c r="N54" s="816"/>
      <c r="O54" s="816"/>
      <c r="P54" s="817"/>
      <c r="Q54" s="870"/>
      <c r="R54" s="871"/>
      <c r="S54" s="871"/>
      <c r="T54" s="871"/>
      <c r="U54" s="871"/>
      <c r="V54" s="871"/>
      <c r="W54" s="871"/>
      <c r="X54" s="871"/>
      <c r="Y54" s="871"/>
      <c r="Z54" s="871"/>
      <c r="AA54" s="871"/>
      <c r="AB54" s="871"/>
      <c r="AC54" s="871"/>
      <c r="AD54" s="871"/>
      <c r="AE54" s="872"/>
      <c r="AF54" s="821"/>
      <c r="AG54" s="822"/>
      <c r="AH54" s="822"/>
      <c r="AI54" s="822"/>
      <c r="AJ54" s="823"/>
      <c r="AK54" s="874"/>
      <c r="AL54" s="871"/>
      <c r="AM54" s="871"/>
      <c r="AN54" s="871"/>
      <c r="AO54" s="871"/>
      <c r="AP54" s="871"/>
      <c r="AQ54" s="871"/>
      <c r="AR54" s="871"/>
      <c r="AS54" s="871"/>
      <c r="AT54" s="871"/>
      <c r="AU54" s="871"/>
      <c r="AV54" s="871"/>
      <c r="AW54" s="871"/>
      <c r="AX54" s="871"/>
      <c r="AY54" s="871"/>
      <c r="AZ54" s="873"/>
      <c r="BA54" s="873"/>
      <c r="BB54" s="873"/>
      <c r="BC54" s="873"/>
      <c r="BD54" s="873"/>
      <c r="BE54" s="867"/>
      <c r="BF54" s="867"/>
      <c r="BG54" s="867"/>
      <c r="BH54" s="867"/>
      <c r="BI54" s="868"/>
      <c r="BJ54" s="214"/>
      <c r="BK54" s="214"/>
      <c r="BL54" s="214"/>
      <c r="BM54" s="214"/>
      <c r="BN54" s="214"/>
      <c r="BO54" s="223"/>
      <c r="BP54" s="223"/>
      <c r="BQ54" s="220">
        <v>48</v>
      </c>
      <c r="BR54" s="221"/>
      <c r="BS54" s="808"/>
      <c r="BT54" s="809"/>
      <c r="BU54" s="809"/>
      <c r="BV54" s="809"/>
      <c r="BW54" s="809"/>
      <c r="BX54" s="809"/>
      <c r="BY54" s="809"/>
      <c r="BZ54" s="809"/>
      <c r="CA54" s="809"/>
      <c r="CB54" s="809"/>
      <c r="CC54" s="809"/>
      <c r="CD54" s="809"/>
      <c r="CE54" s="809"/>
      <c r="CF54" s="809"/>
      <c r="CG54" s="810"/>
      <c r="CH54" s="811"/>
      <c r="CI54" s="812"/>
      <c r="CJ54" s="812"/>
      <c r="CK54" s="812"/>
      <c r="CL54" s="813"/>
      <c r="CM54" s="811"/>
      <c r="CN54" s="812"/>
      <c r="CO54" s="812"/>
      <c r="CP54" s="812"/>
      <c r="CQ54" s="813"/>
      <c r="CR54" s="811"/>
      <c r="CS54" s="812"/>
      <c r="CT54" s="812"/>
      <c r="CU54" s="812"/>
      <c r="CV54" s="813"/>
      <c r="CW54" s="811"/>
      <c r="CX54" s="812"/>
      <c r="CY54" s="812"/>
      <c r="CZ54" s="812"/>
      <c r="DA54" s="813"/>
      <c r="DB54" s="811"/>
      <c r="DC54" s="812"/>
      <c r="DD54" s="812"/>
      <c r="DE54" s="812"/>
      <c r="DF54" s="813"/>
      <c r="DG54" s="811"/>
      <c r="DH54" s="812"/>
      <c r="DI54" s="812"/>
      <c r="DJ54" s="812"/>
      <c r="DK54" s="813"/>
      <c r="DL54" s="811"/>
      <c r="DM54" s="812"/>
      <c r="DN54" s="812"/>
      <c r="DO54" s="812"/>
      <c r="DP54" s="813"/>
      <c r="DQ54" s="811"/>
      <c r="DR54" s="812"/>
      <c r="DS54" s="812"/>
      <c r="DT54" s="812"/>
      <c r="DU54" s="813"/>
      <c r="DV54" s="808"/>
      <c r="DW54" s="809"/>
      <c r="DX54" s="809"/>
      <c r="DY54" s="809"/>
      <c r="DZ54" s="814"/>
      <c r="EA54" s="212"/>
    </row>
    <row r="55" spans="1:131" ht="26.25" customHeight="1" x14ac:dyDescent="0.15">
      <c r="A55" s="220">
        <v>28</v>
      </c>
      <c r="B55" s="815"/>
      <c r="C55" s="816"/>
      <c r="D55" s="816"/>
      <c r="E55" s="816"/>
      <c r="F55" s="816"/>
      <c r="G55" s="816"/>
      <c r="H55" s="816"/>
      <c r="I55" s="816"/>
      <c r="J55" s="816"/>
      <c r="K55" s="816"/>
      <c r="L55" s="816"/>
      <c r="M55" s="816"/>
      <c r="N55" s="816"/>
      <c r="O55" s="816"/>
      <c r="P55" s="817"/>
      <c r="Q55" s="870"/>
      <c r="R55" s="871"/>
      <c r="S55" s="871"/>
      <c r="T55" s="871"/>
      <c r="U55" s="871"/>
      <c r="V55" s="871"/>
      <c r="W55" s="871"/>
      <c r="X55" s="871"/>
      <c r="Y55" s="871"/>
      <c r="Z55" s="871"/>
      <c r="AA55" s="871"/>
      <c r="AB55" s="871"/>
      <c r="AC55" s="871"/>
      <c r="AD55" s="871"/>
      <c r="AE55" s="872"/>
      <c r="AF55" s="821"/>
      <c r="AG55" s="822"/>
      <c r="AH55" s="822"/>
      <c r="AI55" s="822"/>
      <c r="AJ55" s="823"/>
      <c r="AK55" s="874"/>
      <c r="AL55" s="871"/>
      <c r="AM55" s="871"/>
      <c r="AN55" s="871"/>
      <c r="AO55" s="871"/>
      <c r="AP55" s="871"/>
      <c r="AQ55" s="871"/>
      <c r="AR55" s="871"/>
      <c r="AS55" s="871"/>
      <c r="AT55" s="871"/>
      <c r="AU55" s="871"/>
      <c r="AV55" s="871"/>
      <c r="AW55" s="871"/>
      <c r="AX55" s="871"/>
      <c r="AY55" s="871"/>
      <c r="AZ55" s="873"/>
      <c r="BA55" s="873"/>
      <c r="BB55" s="873"/>
      <c r="BC55" s="873"/>
      <c r="BD55" s="873"/>
      <c r="BE55" s="867"/>
      <c r="BF55" s="867"/>
      <c r="BG55" s="867"/>
      <c r="BH55" s="867"/>
      <c r="BI55" s="868"/>
      <c r="BJ55" s="214"/>
      <c r="BK55" s="214"/>
      <c r="BL55" s="214"/>
      <c r="BM55" s="214"/>
      <c r="BN55" s="214"/>
      <c r="BO55" s="223"/>
      <c r="BP55" s="223"/>
      <c r="BQ55" s="220">
        <v>49</v>
      </c>
      <c r="BR55" s="221"/>
      <c r="BS55" s="808"/>
      <c r="BT55" s="809"/>
      <c r="BU55" s="809"/>
      <c r="BV55" s="809"/>
      <c r="BW55" s="809"/>
      <c r="BX55" s="809"/>
      <c r="BY55" s="809"/>
      <c r="BZ55" s="809"/>
      <c r="CA55" s="809"/>
      <c r="CB55" s="809"/>
      <c r="CC55" s="809"/>
      <c r="CD55" s="809"/>
      <c r="CE55" s="809"/>
      <c r="CF55" s="809"/>
      <c r="CG55" s="810"/>
      <c r="CH55" s="811"/>
      <c r="CI55" s="812"/>
      <c r="CJ55" s="812"/>
      <c r="CK55" s="812"/>
      <c r="CL55" s="813"/>
      <c r="CM55" s="811"/>
      <c r="CN55" s="812"/>
      <c r="CO55" s="812"/>
      <c r="CP55" s="812"/>
      <c r="CQ55" s="813"/>
      <c r="CR55" s="811"/>
      <c r="CS55" s="812"/>
      <c r="CT55" s="812"/>
      <c r="CU55" s="812"/>
      <c r="CV55" s="813"/>
      <c r="CW55" s="811"/>
      <c r="CX55" s="812"/>
      <c r="CY55" s="812"/>
      <c r="CZ55" s="812"/>
      <c r="DA55" s="813"/>
      <c r="DB55" s="811"/>
      <c r="DC55" s="812"/>
      <c r="DD55" s="812"/>
      <c r="DE55" s="812"/>
      <c r="DF55" s="813"/>
      <c r="DG55" s="811"/>
      <c r="DH55" s="812"/>
      <c r="DI55" s="812"/>
      <c r="DJ55" s="812"/>
      <c r="DK55" s="813"/>
      <c r="DL55" s="811"/>
      <c r="DM55" s="812"/>
      <c r="DN55" s="812"/>
      <c r="DO55" s="812"/>
      <c r="DP55" s="813"/>
      <c r="DQ55" s="811"/>
      <c r="DR55" s="812"/>
      <c r="DS55" s="812"/>
      <c r="DT55" s="812"/>
      <c r="DU55" s="813"/>
      <c r="DV55" s="808"/>
      <c r="DW55" s="809"/>
      <c r="DX55" s="809"/>
      <c r="DY55" s="809"/>
      <c r="DZ55" s="814"/>
      <c r="EA55" s="212"/>
    </row>
    <row r="56" spans="1:131" ht="26.25" customHeight="1" x14ac:dyDescent="0.15">
      <c r="A56" s="220">
        <v>29</v>
      </c>
      <c r="B56" s="815"/>
      <c r="C56" s="816"/>
      <c r="D56" s="816"/>
      <c r="E56" s="816"/>
      <c r="F56" s="816"/>
      <c r="G56" s="816"/>
      <c r="H56" s="816"/>
      <c r="I56" s="816"/>
      <c r="J56" s="816"/>
      <c r="K56" s="816"/>
      <c r="L56" s="816"/>
      <c r="M56" s="816"/>
      <c r="N56" s="816"/>
      <c r="O56" s="816"/>
      <c r="P56" s="817"/>
      <c r="Q56" s="870"/>
      <c r="R56" s="871"/>
      <c r="S56" s="871"/>
      <c r="T56" s="871"/>
      <c r="U56" s="871"/>
      <c r="V56" s="871"/>
      <c r="W56" s="871"/>
      <c r="X56" s="871"/>
      <c r="Y56" s="871"/>
      <c r="Z56" s="871"/>
      <c r="AA56" s="871"/>
      <c r="AB56" s="871"/>
      <c r="AC56" s="871"/>
      <c r="AD56" s="871"/>
      <c r="AE56" s="872"/>
      <c r="AF56" s="821"/>
      <c r="AG56" s="822"/>
      <c r="AH56" s="822"/>
      <c r="AI56" s="822"/>
      <c r="AJ56" s="823"/>
      <c r="AK56" s="874"/>
      <c r="AL56" s="871"/>
      <c r="AM56" s="871"/>
      <c r="AN56" s="871"/>
      <c r="AO56" s="871"/>
      <c r="AP56" s="871"/>
      <c r="AQ56" s="871"/>
      <c r="AR56" s="871"/>
      <c r="AS56" s="871"/>
      <c r="AT56" s="871"/>
      <c r="AU56" s="871"/>
      <c r="AV56" s="871"/>
      <c r="AW56" s="871"/>
      <c r="AX56" s="871"/>
      <c r="AY56" s="871"/>
      <c r="AZ56" s="873"/>
      <c r="BA56" s="873"/>
      <c r="BB56" s="873"/>
      <c r="BC56" s="873"/>
      <c r="BD56" s="873"/>
      <c r="BE56" s="867"/>
      <c r="BF56" s="867"/>
      <c r="BG56" s="867"/>
      <c r="BH56" s="867"/>
      <c r="BI56" s="868"/>
      <c r="BJ56" s="214"/>
      <c r="BK56" s="214"/>
      <c r="BL56" s="214"/>
      <c r="BM56" s="214"/>
      <c r="BN56" s="214"/>
      <c r="BO56" s="223"/>
      <c r="BP56" s="223"/>
      <c r="BQ56" s="220">
        <v>50</v>
      </c>
      <c r="BR56" s="221"/>
      <c r="BS56" s="808"/>
      <c r="BT56" s="809"/>
      <c r="BU56" s="809"/>
      <c r="BV56" s="809"/>
      <c r="BW56" s="809"/>
      <c r="BX56" s="809"/>
      <c r="BY56" s="809"/>
      <c r="BZ56" s="809"/>
      <c r="CA56" s="809"/>
      <c r="CB56" s="809"/>
      <c r="CC56" s="809"/>
      <c r="CD56" s="809"/>
      <c r="CE56" s="809"/>
      <c r="CF56" s="809"/>
      <c r="CG56" s="810"/>
      <c r="CH56" s="811"/>
      <c r="CI56" s="812"/>
      <c r="CJ56" s="812"/>
      <c r="CK56" s="812"/>
      <c r="CL56" s="813"/>
      <c r="CM56" s="811"/>
      <c r="CN56" s="812"/>
      <c r="CO56" s="812"/>
      <c r="CP56" s="812"/>
      <c r="CQ56" s="813"/>
      <c r="CR56" s="811"/>
      <c r="CS56" s="812"/>
      <c r="CT56" s="812"/>
      <c r="CU56" s="812"/>
      <c r="CV56" s="813"/>
      <c r="CW56" s="811"/>
      <c r="CX56" s="812"/>
      <c r="CY56" s="812"/>
      <c r="CZ56" s="812"/>
      <c r="DA56" s="813"/>
      <c r="DB56" s="811"/>
      <c r="DC56" s="812"/>
      <c r="DD56" s="812"/>
      <c r="DE56" s="812"/>
      <c r="DF56" s="813"/>
      <c r="DG56" s="811"/>
      <c r="DH56" s="812"/>
      <c r="DI56" s="812"/>
      <c r="DJ56" s="812"/>
      <c r="DK56" s="813"/>
      <c r="DL56" s="811"/>
      <c r="DM56" s="812"/>
      <c r="DN56" s="812"/>
      <c r="DO56" s="812"/>
      <c r="DP56" s="813"/>
      <c r="DQ56" s="811"/>
      <c r="DR56" s="812"/>
      <c r="DS56" s="812"/>
      <c r="DT56" s="812"/>
      <c r="DU56" s="813"/>
      <c r="DV56" s="808"/>
      <c r="DW56" s="809"/>
      <c r="DX56" s="809"/>
      <c r="DY56" s="809"/>
      <c r="DZ56" s="814"/>
      <c r="EA56" s="212"/>
    </row>
    <row r="57" spans="1:131" ht="26.25" customHeight="1" x14ac:dyDescent="0.15">
      <c r="A57" s="220">
        <v>30</v>
      </c>
      <c r="B57" s="815"/>
      <c r="C57" s="816"/>
      <c r="D57" s="816"/>
      <c r="E57" s="816"/>
      <c r="F57" s="816"/>
      <c r="G57" s="816"/>
      <c r="H57" s="816"/>
      <c r="I57" s="816"/>
      <c r="J57" s="816"/>
      <c r="K57" s="816"/>
      <c r="L57" s="816"/>
      <c r="M57" s="816"/>
      <c r="N57" s="816"/>
      <c r="O57" s="816"/>
      <c r="P57" s="817"/>
      <c r="Q57" s="870"/>
      <c r="R57" s="871"/>
      <c r="S57" s="871"/>
      <c r="T57" s="871"/>
      <c r="U57" s="871"/>
      <c r="V57" s="871"/>
      <c r="W57" s="871"/>
      <c r="X57" s="871"/>
      <c r="Y57" s="871"/>
      <c r="Z57" s="871"/>
      <c r="AA57" s="871"/>
      <c r="AB57" s="871"/>
      <c r="AC57" s="871"/>
      <c r="AD57" s="871"/>
      <c r="AE57" s="872"/>
      <c r="AF57" s="821"/>
      <c r="AG57" s="822"/>
      <c r="AH57" s="822"/>
      <c r="AI57" s="822"/>
      <c r="AJ57" s="823"/>
      <c r="AK57" s="874"/>
      <c r="AL57" s="871"/>
      <c r="AM57" s="871"/>
      <c r="AN57" s="871"/>
      <c r="AO57" s="871"/>
      <c r="AP57" s="871"/>
      <c r="AQ57" s="871"/>
      <c r="AR57" s="871"/>
      <c r="AS57" s="871"/>
      <c r="AT57" s="871"/>
      <c r="AU57" s="871"/>
      <c r="AV57" s="871"/>
      <c r="AW57" s="871"/>
      <c r="AX57" s="871"/>
      <c r="AY57" s="871"/>
      <c r="AZ57" s="873"/>
      <c r="BA57" s="873"/>
      <c r="BB57" s="873"/>
      <c r="BC57" s="873"/>
      <c r="BD57" s="873"/>
      <c r="BE57" s="867"/>
      <c r="BF57" s="867"/>
      <c r="BG57" s="867"/>
      <c r="BH57" s="867"/>
      <c r="BI57" s="868"/>
      <c r="BJ57" s="214"/>
      <c r="BK57" s="214"/>
      <c r="BL57" s="214"/>
      <c r="BM57" s="214"/>
      <c r="BN57" s="214"/>
      <c r="BO57" s="223"/>
      <c r="BP57" s="223"/>
      <c r="BQ57" s="220">
        <v>51</v>
      </c>
      <c r="BR57" s="221"/>
      <c r="BS57" s="808"/>
      <c r="BT57" s="809"/>
      <c r="BU57" s="809"/>
      <c r="BV57" s="809"/>
      <c r="BW57" s="809"/>
      <c r="BX57" s="809"/>
      <c r="BY57" s="809"/>
      <c r="BZ57" s="809"/>
      <c r="CA57" s="809"/>
      <c r="CB57" s="809"/>
      <c r="CC57" s="809"/>
      <c r="CD57" s="809"/>
      <c r="CE57" s="809"/>
      <c r="CF57" s="809"/>
      <c r="CG57" s="810"/>
      <c r="CH57" s="811"/>
      <c r="CI57" s="812"/>
      <c r="CJ57" s="812"/>
      <c r="CK57" s="812"/>
      <c r="CL57" s="813"/>
      <c r="CM57" s="811"/>
      <c r="CN57" s="812"/>
      <c r="CO57" s="812"/>
      <c r="CP57" s="812"/>
      <c r="CQ57" s="813"/>
      <c r="CR57" s="811"/>
      <c r="CS57" s="812"/>
      <c r="CT57" s="812"/>
      <c r="CU57" s="812"/>
      <c r="CV57" s="813"/>
      <c r="CW57" s="811"/>
      <c r="CX57" s="812"/>
      <c r="CY57" s="812"/>
      <c r="CZ57" s="812"/>
      <c r="DA57" s="813"/>
      <c r="DB57" s="811"/>
      <c r="DC57" s="812"/>
      <c r="DD57" s="812"/>
      <c r="DE57" s="812"/>
      <c r="DF57" s="813"/>
      <c r="DG57" s="811"/>
      <c r="DH57" s="812"/>
      <c r="DI57" s="812"/>
      <c r="DJ57" s="812"/>
      <c r="DK57" s="813"/>
      <c r="DL57" s="811"/>
      <c r="DM57" s="812"/>
      <c r="DN57" s="812"/>
      <c r="DO57" s="812"/>
      <c r="DP57" s="813"/>
      <c r="DQ57" s="811"/>
      <c r="DR57" s="812"/>
      <c r="DS57" s="812"/>
      <c r="DT57" s="812"/>
      <c r="DU57" s="813"/>
      <c r="DV57" s="808"/>
      <c r="DW57" s="809"/>
      <c r="DX57" s="809"/>
      <c r="DY57" s="809"/>
      <c r="DZ57" s="814"/>
      <c r="EA57" s="212"/>
    </row>
    <row r="58" spans="1:131" ht="26.25" customHeight="1" x14ac:dyDescent="0.15">
      <c r="A58" s="220">
        <v>31</v>
      </c>
      <c r="B58" s="815"/>
      <c r="C58" s="816"/>
      <c r="D58" s="816"/>
      <c r="E58" s="816"/>
      <c r="F58" s="816"/>
      <c r="G58" s="816"/>
      <c r="H58" s="816"/>
      <c r="I58" s="816"/>
      <c r="J58" s="816"/>
      <c r="K58" s="816"/>
      <c r="L58" s="816"/>
      <c r="M58" s="816"/>
      <c r="N58" s="816"/>
      <c r="O58" s="816"/>
      <c r="P58" s="817"/>
      <c r="Q58" s="870"/>
      <c r="R58" s="871"/>
      <c r="S58" s="871"/>
      <c r="T58" s="871"/>
      <c r="U58" s="871"/>
      <c r="V58" s="871"/>
      <c r="W58" s="871"/>
      <c r="X58" s="871"/>
      <c r="Y58" s="871"/>
      <c r="Z58" s="871"/>
      <c r="AA58" s="871"/>
      <c r="AB58" s="871"/>
      <c r="AC58" s="871"/>
      <c r="AD58" s="871"/>
      <c r="AE58" s="872"/>
      <c r="AF58" s="821"/>
      <c r="AG58" s="822"/>
      <c r="AH58" s="822"/>
      <c r="AI58" s="822"/>
      <c r="AJ58" s="823"/>
      <c r="AK58" s="874"/>
      <c r="AL58" s="871"/>
      <c r="AM58" s="871"/>
      <c r="AN58" s="871"/>
      <c r="AO58" s="871"/>
      <c r="AP58" s="871"/>
      <c r="AQ58" s="871"/>
      <c r="AR58" s="871"/>
      <c r="AS58" s="871"/>
      <c r="AT58" s="871"/>
      <c r="AU58" s="871"/>
      <c r="AV58" s="871"/>
      <c r="AW58" s="871"/>
      <c r="AX58" s="871"/>
      <c r="AY58" s="871"/>
      <c r="AZ58" s="873"/>
      <c r="BA58" s="873"/>
      <c r="BB58" s="873"/>
      <c r="BC58" s="873"/>
      <c r="BD58" s="873"/>
      <c r="BE58" s="867"/>
      <c r="BF58" s="867"/>
      <c r="BG58" s="867"/>
      <c r="BH58" s="867"/>
      <c r="BI58" s="868"/>
      <c r="BJ58" s="214"/>
      <c r="BK58" s="214"/>
      <c r="BL58" s="214"/>
      <c r="BM58" s="214"/>
      <c r="BN58" s="214"/>
      <c r="BO58" s="223"/>
      <c r="BP58" s="223"/>
      <c r="BQ58" s="220">
        <v>52</v>
      </c>
      <c r="BR58" s="221"/>
      <c r="BS58" s="808"/>
      <c r="BT58" s="809"/>
      <c r="BU58" s="809"/>
      <c r="BV58" s="809"/>
      <c r="BW58" s="809"/>
      <c r="BX58" s="809"/>
      <c r="BY58" s="809"/>
      <c r="BZ58" s="809"/>
      <c r="CA58" s="809"/>
      <c r="CB58" s="809"/>
      <c r="CC58" s="809"/>
      <c r="CD58" s="809"/>
      <c r="CE58" s="809"/>
      <c r="CF58" s="809"/>
      <c r="CG58" s="810"/>
      <c r="CH58" s="811"/>
      <c r="CI58" s="812"/>
      <c r="CJ58" s="812"/>
      <c r="CK58" s="812"/>
      <c r="CL58" s="813"/>
      <c r="CM58" s="811"/>
      <c r="CN58" s="812"/>
      <c r="CO58" s="812"/>
      <c r="CP58" s="812"/>
      <c r="CQ58" s="813"/>
      <c r="CR58" s="811"/>
      <c r="CS58" s="812"/>
      <c r="CT58" s="812"/>
      <c r="CU58" s="812"/>
      <c r="CV58" s="813"/>
      <c r="CW58" s="811"/>
      <c r="CX58" s="812"/>
      <c r="CY58" s="812"/>
      <c r="CZ58" s="812"/>
      <c r="DA58" s="813"/>
      <c r="DB58" s="811"/>
      <c r="DC58" s="812"/>
      <c r="DD58" s="812"/>
      <c r="DE58" s="812"/>
      <c r="DF58" s="813"/>
      <c r="DG58" s="811"/>
      <c r="DH58" s="812"/>
      <c r="DI58" s="812"/>
      <c r="DJ58" s="812"/>
      <c r="DK58" s="813"/>
      <c r="DL58" s="811"/>
      <c r="DM58" s="812"/>
      <c r="DN58" s="812"/>
      <c r="DO58" s="812"/>
      <c r="DP58" s="813"/>
      <c r="DQ58" s="811"/>
      <c r="DR58" s="812"/>
      <c r="DS58" s="812"/>
      <c r="DT58" s="812"/>
      <c r="DU58" s="813"/>
      <c r="DV58" s="808"/>
      <c r="DW58" s="809"/>
      <c r="DX58" s="809"/>
      <c r="DY58" s="809"/>
      <c r="DZ58" s="814"/>
      <c r="EA58" s="212"/>
    </row>
    <row r="59" spans="1:131" ht="26.25" customHeight="1" x14ac:dyDescent="0.15">
      <c r="A59" s="220">
        <v>32</v>
      </c>
      <c r="B59" s="815"/>
      <c r="C59" s="816"/>
      <c r="D59" s="816"/>
      <c r="E59" s="816"/>
      <c r="F59" s="816"/>
      <c r="G59" s="816"/>
      <c r="H59" s="816"/>
      <c r="I59" s="816"/>
      <c r="J59" s="816"/>
      <c r="K59" s="816"/>
      <c r="L59" s="816"/>
      <c r="M59" s="816"/>
      <c r="N59" s="816"/>
      <c r="O59" s="816"/>
      <c r="P59" s="817"/>
      <c r="Q59" s="870"/>
      <c r="R59" s="871"/>
      <c r="S59" s="871"/>
      <c r="T59" s="871"/>
      <c r="U59" s="871"/>
      <c r="V59" s="871"/>
      <c r="W59" s="871"/>
      <c r="X59" s="871"/>
      <c r="Y59" s="871"/>
      <c r="Z59" s="871"/>
      <c r="AA59" s="871"/>
      <c r="AB59" s="871"/>
      <c r="AC59" s="871"/>
      <c r="AD59" s="871"/>
      <c r="AE59" s="872"/>
      <c r="AF59" s="821"/>
      <c r="AG59" s="822"/>
      <c r="AH59" s="822"/>
      <c r="AI59" s="822"/>
      <c r="AJ59" s="823"/>
      <c r="AK59" s="874"/>
      <c r="AL59" s="871"/>
      <c r="AM59" s="871"/>
      <c r="AN59" s="871"/>
      <c r="AO59" s="871"/>
      <c r="AP59" s="871"/>
      <c r="AQ59" s="871"/>
      <c r="AR59" s="871"/>
      <c r="AS59" s="871"/>
      <c r="AT59" s="871"/>
      <c r="AU59" s="871"/>
      <c r="AV59" s="871"/>
      <c r="AW59" s="871"/>
      <c r="AX59" s="871"/>
      <c r="AY59" s="871"/>
      <c r="AZ59" s="873"/>
      <c r="BA59" s="873"/>
      <c r="BB59" s="873"/>
      <c r="BC59" s="873"/>
      <c r="BD59" s="873"/>
      <c r="BE59" s="867"/>
      <c r="BF59" s="867"/>
      <c r="BG59" s="867"/>
      <c r="BH59" s="867"/>
      <c r="BI59" s="868"/>
      <c r="BJ59" s="214"/>
      <c r="BK59" s="214"/>
      <c r="BL59" s="214"/>
      <c r="BM59" s="214"/>
      <c r="BN59" s="214"/>
      <c r="BO59" s="223"/>
      <c r="BP59" s="223"/>
      <c r="BQ59" s="220">
        <v>53</v>
      </c>
      <c r="BR59" s="221"/>
      <c r="BS59" s="808"/>
      <c r="BT59" s="809"/>
      <c r="BU59" s="809"/>
      <c r="BV59" s="809"/>
      <c r="BW59" s="809"/>
      <c r="BX59" s="809"/>
      <c r="BY59" s="809"/>
      <c r="BZ59" s="809"/>
      <c r="CA59" s="809"/>
      <c r="CB59" s="809"/>
      <c r="CC59" s="809"/>
      <c r="CD59" s="809"/>
      <c r="CE59" s="809"/>
      <c r="CF59" s="809"/>
      <c r="CG59" s="810"/>
      <c r="CH59" s="811"/>
      <c r="CI59" s="812"/>
      <c r="CJ59" s="812"/>
      <c r="CK59" s="812"/>
      <c r="CL59" s="813"/>
      <c r="CM59" s="811"/>
      <c r="CN59" s="812"/>
      <c r="CO59" s="812"/>
      <c r="CP59" s="812"/>
      <c r="CQ59" s="813"/>
      <c r="CR59" s="811"/>
      <c r="CS59" s="812"/>
      <c r="CT59" s="812"/>
      <c r="CU59" s="812"/>
      <c r="CV59" s="813"/>
      <c r="CW59" s="811"/>
      <c r="CX59" s="812"/>
      <c r="CY59" s="812"/>
      <c r="CZ59" s="812"/>
      <c r="DA59" s="813"/>
      <c r="DB59" s="811"/>
      <c r="DC59" s="812"/>
      <c r="DD59" s="812"/>
      <c r="DE59" s="812"/>
      <c r="DF59" s="813"/>
      <c r="DG59" s="811"/>
      <c r="DH59" s="812"/>
      <c r="DI59" s="812"/>
      <c r="DJ59" s="812"/>
      <c r="DK59" s="813"/>
      <c r="DL59" s="811"/>
      <c r="DM59" s="812"/>
      <c r="DN59" s="812"/>
      <c r="DO59" s="812"/>
      <c r="DP59" s="813"/>
      <c r="DQ59" s="811"/>
      <c r="DR59" s="812"/>
      <c r="DS59" s="812"/>
      <c r="DT59" s="812"/>
      <c r="DU59" s="813"/>
      <c r="DV59" s="808"/>
      <c r="DW59" s="809"/>
      <c r="DX59" s="809"/>
      <c r="DY59" s="809"/>
      <c r="DZ59" s="814"/>
      <c r="EA59" s="212"/>
    </row>
    <row r="60" spans="1:131" ht="26.25" customHeight="1" x14ac:dyDescent="0.15">
      <c r="A60" s="220">
        <v>33</v>
      </c>
      <c r="B60" s="815"/>
      <c r="C60" s="816"/>
      <c r="D60" s="816"/>
      <c r="E60" s="816"/>
      <c r="F60" s="816"/>
      <c r="G60" s="816"/>
      <c r="H60" s="816"/>
      <c r="I60" s="816"/>
      <c r="J60" s="816"/>
      <c r="K60" s="816"/>
      <c r="L60" s="816"/>
      <c r="M60" s="816"/>
      <c r="N60" s="816"/>
      <c r="O60" s="816"/>
      <c r="P60" s="817"/>
      <c r="Q60" s="870"/>
      <c r="R60" s="871"/>
      <c r="S60" s="871"/>
      <c r="T60" s="871"/>
      <c r="U60" s="871"/>
      <c r="V60" s="871"/>
      <c r="W60" s="871"/>
      <c r="X60" s="871"/>
      <c r="Y60" s="871"/>
      <c r="Z60" s="871"/>
      <c r="AA60" s="871"/>
      <c r="AB60" s="871"/>
      <c r="AC60" s="871"/>
      <c r="AD60" s="871"/>
      <c r="AE60" s="872"/>
      <c r="AF60" s="821"/>
      <c r="AG60" s="822"/>
      <c r="AH60" s="822"/>
      <c r="AI60" s="822"/>
      <c r="AJ60" s="823"/>
      <c r="AK60" s="874"/>
      <c r="AL60" s="871"/>
      <c r="AM60" s="871"/>
      <c r="AN60" s="871"/>
      <c r="AO60" s="871"/>
      <c r="AP60" s="871"/>
      <c r="AQ60" s="871"/>
      <c r="AR60" s="871"/>
      <c r="AS60" s="871"/>
      <c r="AT60" s="871"/>
      <c r="AU60" s="871"/>
      <c r="AV60" s="871"/>
      <c r="AW60" s="871"/>
      <c r="AX60" s="871"/>
      <c r="AY60" s="871"/>
      <c r="AZ60" s="873"/>
      <c r="BA60" s="873"/>
      <c r="BB60" s="873"/>
      <c r="BC60" s="873"/>
      <c r="BD60" s="873"/>
      <c r="BE60" s="867"/>
      <c r="BF60" s="867"/>
      <c r="BG60" s="867"/>
      <c r="BH60" s="867"/>
      <c r="BI60" s="868"/>
      <c r="BJ60" s="214"/>
      <c r="BK60" s="214"/>
      <c r="BL60" s="214"/>
      <c r="BM60" s="214"/>
      <c r="BN60" s="214"/>
      <c r="BO60" s="223"/>
      <c r="BP60" s="223"/>
      <c r="BQ60" s="220">
        <v>54</v>
      </c>
      <c r="BR60" s="221"/>
      <c r="BS60" s="808"/>
      <c r="BT60" s="809"/>
      <c r="BU60" s="809"/>
      <c r="BV60" s="809"/>
      <c r="BW60" s="809"/>
      <c r="BX60" s="809"/>
      <c r="BY60" s="809"/>
      <c r="BZ60" s="809"/>
      <c r="CA60" s="809"/>
      <c r="CB60" s="809"/>
      <c r="CC60" s="809"/>
      <c r="CD60" s="809"/>
      <c r="CE60" s="809"/>
      <c r="CF60" s="809"/>
      <c r="CG60" s="810"/>
      <c r="CH60" s="811"/>
      <c r="CI60" s="812"/>
      <c r="CJ60" s="812"/>
      <c r="CK60" s="812"/>
      <c r="CL60" s="813"/>
      <c r="CM60" s="811"/>
      <c r="CN60" s="812"/>
      <c r="CO60" s="812"/>
      <c r="CP60" s="812"/>
      <c r="CQ60" s="813"/>
      <c r="CR60" s="811"/>
      <c r="CS60" s="812"/>
      <c r="CT60" s="812"/>
      <c r="CU60" s="812"/>
      <c r="CV60" s="813"/>
      <c r="CW60" s="811"/>
      <c r="CX60" s="812"/>
      <c r="CY60" s="812"/>
      <c r="CZ60" s="812"/>
      <c r="DA60" s="813"/>
      <c r="DB60" s="811"/>
      <c r="DC60" s="812"/>
      <c r="DD60" s="812"/>
      <c r="DE60" s="812"/>
      <c r="DF60" s="813"/>
      <c r="DG60" s="811"/>
      <c r="DH60" s="812"/>
      <c r="DI60" s="812"/>
      <c r="DJ60" s="812"/>
      <c r="DK60" s="813"/>
      <c r="DL60" s="811"/>
      <c r="DM60" s="812"/>
      <c r="DN60" s="812"/>
      <c r="DO60" s="812"/>
      <c r="DP60" s="813"/>
      <c r="DQ60" s="811"/>
      <c r="DR60" s="812"/>
      <c r="DS60" s="812"/>
      <c r="DT60" s="812"/>
      <c r="DU60" s="813"/>
      <c r="DV60" s="808"/>
      <c r="DW60" s="809"/>
      <c r="DX60" s="809"/>
      <c r="DY60" s="809"/>
      <c r="DZ60" s="814"/>
      <c r="EA60" s="212"/>
    </row>
    <row r="61" spans="1:131" ht="26.25" customHeight="1" thickBot="1" x14ac:dyDescent="0.2">
      <c r="A61" s="220">
        <v>34</v>
      </c>
      <c r="B61" s="815"/>
      <c r="C61" s="816"/>
      <c r="D61" s="816"/>
      <c r="E61" s="816"/>
      <c r="F61" s="816"/>
      <c r="G61" s="816"/>
      <c r="H61" s="816"/>
      <c r="I61" s="816"/>
      <c r="J61" s="816"/>
      <c r="K61" s="816"/>
      <c r="L61" s="816"/>
      <c r="M61" s="816"/>
      <c r="N61" s="816"/>
      <c r="O61" s="816"/>
      <c r="P61" s="817"/>
      <c r="Q61" s="870"/>
      <c r="R61" s="871"/>
      <c r="S61" s="871"/>
      <c r="T61" s="871"/>
      <c r="U61" s="871"/>
      <c r="V61" s="871"/>
      <c r="W61" s="871"/>
      <c r="X61" s="871"/>
      <c r="Y61" s="871"/>
      <c r="Z61" s="871"/>
      <c r="AA61" s="871"/>
      <c r="AB61" s="871"/>
      <c r="AC61" s="871"/>
      <c r="AD61" s="871"/>
      <c r="AE61" s="872"/>
      <c r="AF61" s="821"/>
      <c r="AG61" s="822"/>
      <c r="AH61" s="822"/>
      <c r="AI61" s="822"/>
      <c r="AJ61" s="823"/>
      <c r="AK61" s="874"/>
      <c r="AL61" s="871"/>
      <c r="AM61" s="871"/>
      <c r="AN61" s="871"/>
      <c r="AO61" s="871"/>
      <c r="AP61" s="871"/>
      <c r="AQ61" s="871"/>
      <c r="AR61" s="871"/>
      <c r="AS61" s="871"/>
      <c r="AT61" s="871"/>
      <c r="AU61" s="871"/>
      <c r="AV61" s="871"/>
      <c r="AW61" s="871"/>
      <c r="AX61" s="871"/>
      <c r="AY61" s="871"/>
      <c r="AZ61" s="873"/>
      <c r="BA61" s="873"/>
      <c r="BB61" s="873"/>
      <c r="BC61" s="873"/>
      <c r="BD61" s="873"/>
      <c r="BE61" s="867"/>
      <c r="BF61" s="867"/>
      <c r="BG61" s="867"/>
      <c r="BH61" s="867"/>
      <c r="BI61" s="868"/>
      <c r="BJ61" s="214"/>
      <c r="BK61" s="214"/>
      <c r="BL61" s="214"/>
      <c r="BM61" s="214"/>
      <c r="BN61" s="214"/>
      <c r="BO61" s="223"/>
      <c r="BP61" s="223"/>
      <c r="BQ61" s="220">
        <v>55</v>
      </c>
      <c r="BR61" s="221"/>
      <c r="BS61" s="808"/>
      <c r="BT61" s="809"/>
      <c r="BU61" s="809"/>
      <c r="BV61" s="809"/>
      <c r="BW61" s="809"/>
      <c r="BX61" s="809"/>
      <c r="BY61" s="809"/>
      <c r="BZ61" s="809"/>
      <c r="CA61" s="809"/>
      <c r="CB61" s="809"/>
      <c r="CC61" s="809"/>
      <c r="CD61" s="809"/>
      <c r="CE61" s="809"/>
      <c r="CF61" s="809"/>
      <c r="CG61" s="810"/>
      <c r="CH61" s="811"/>
      <c r="CI61" s="812"/>
      <c r="CJ61" s="812"/>
      <c r="CK61" s="812"/>
      <c r="CL61" s="813"/>
      <c r="CM61" s="811"/>
      <c r="CN61" s="812"/>
      <c r="CO61" s="812"/>
      <c r="CP61" s="812"/>
      <c r="CQ61" s="813"/>
      <c r="CR61" s="811"/>
      <c r="CS61" s="812"/>
      <c r="CT61" s="812"/>
      <c r="CU61" s="812"/>
      <c r="CV61" s="813"/>
      <c r="CW61" s="811"/>
      <c r="CX61" s="812"/>
      <c r="CY61" s="812"/>
      <c r="CZ61" s="812"/>
      <c r="DA61" s="813"/>
      <c r="DB61" s="811"/>
      <c r="DC61" s="812"/>
      <c r="DD61" s="812"/>
      <c r="DE61" s="812"/>
      <c r="DF61" s="813"/>
      <c r="DG61" s="811"/>
      <c r="DH61" s="812"/>
      <c r="DI61" s="812"/>
      <c r="DJ61" s="812"/>
      <c r="DK61" s="813"/>
      <c r="DL61" s="811"/>
      <c r="DM61" s="812"/>
      <c r="DN61" s="812"/>
      <c r="DO61" s="812"/>
      <c r="DP61" s="813"/>
      <c r="DQ61" s="811"/>
      <c r="DR61" s="812"/>
      <c r="DS61" s="812"/>
      <c r="DT61" s="812"/>
      <c r="DU61" s="813"/>
      <c r="DV61" s="808"/>
      <c r="DW61" s="809"/>
      <c r="DX61" s="809"/>
      <c r="DY61" s="809"/>
      <c r="DZ61" s="814"/>
      <c r="EA61" s="212"/>
    </row>
    <row r="62" spans="1:131" ht="26.25" customHeight="1" x14ac:dyDescent="0.15">
      <c r="A62" s="220">
        <v>35</v>
      </c>
      <c r="B62" s="815"/>
      <c r="C62" s="816"/>
      <c r="D62" s="816"/>
      <c r="E62" s="816"/>
      <c r="F62" s="816"/>
      <c r="G62" s="816"/>
      <c r="H62" s="816"/>
      <c r="I62" s="816"/>
      <c r="J62" s="816"/>
      <c r="K62" s="816"/>
      <c r="L62" s="816"/>
      <c r="M62" s="816"/>
      <c r="N62" s="816"/>
      <c r="O62" s="816"/>
      <c r="P62" s="817"/>
      <c r="Q62" s="870"/>
      <c r="R62" s="871"/>
      <c r="S62" s="871"/>
      <c r="T62" s="871"/>
      <c r="U62" s="871"/>
      <c r="V62" s="871"/>
      <c r="W62" s="871"/>
      <c r="X62" s="871"/>
      <c r="Y62" s="871"/>
      <c r="Z62" s="871"/>
      <c r="AA62" s="871"/>
      <c r="AB62" s="871"/>
      <c r="AC62" s="871"/>
      <c r="AD62" s="871"/>
      <c r="AE62" s="872"/>
      <c r="AF62" s="821"/>
      <c r="AG62" s="822"/>
      <c r="AH62" s="822"/>
      <c r="AI62" s="822"/>
      <c r="AJ62" s="823"/>
      <c r="AK62" s="874"/>
      <c r="AL62" s="871"/>
      <c r="AM62" s="871"/>
      <c r="AN62" s="871"/>
      <c r="AO62" s="871"/>
      <c r="AP62" s="871"/>
      <c r="AQ62" s="871"/>
      <c r="AR62" s="871"/>
      <c r="AS62" s="871"/>
      <c r="AT62" s="871"/>
      <c r="AU62" s="871"/>
      <c r="AV62" s="871"/>
      <c r="AW62" s="871"/>
      <c r="AX62" s="871"/>
      <c r="AY62" s="871"/>
      <c r="AZ62" s="873"/>
      <c r="BA62" s="873"/>
      <c r="BB62" s="873"/>
      <c r="BC62" s="873"/>
      <c r="BD62" s="873"/>
      <c r="BE62" s="867"/>
      <c r="BF62" s="867"/>
      <c r="BG62" s="867"/>
      <c r="BH62" s="867"/>
      <c r="BI62" s="868"/>
      <c r="BJ62" s="882" t="s">
        <v>395</v>
      </c>
      <c r="BK62" s="841"/>
      <c r="BL62" s="841"/>
      <c r="BM62" s="841"/>
      <c r="BN62" s="842"/>
      <c r="BO62" s="223"/>
      <c r="BP62" s="223"/>
      <c r="BQ62" s="220">
        <v>56</v>
      </c>
      <c r="BR62" s="221"/>
      <c r="BS62" s="808"/>
      <c r="BT62" s="809"/>
      <c r="BU62" s="809"/>
      <c r="BV62" s="809"/>
      <c r="BW62" s="809"/>
      <c r="BX62" s="809"/>
      <c r="BY62" s="809"/>
      <c r="BZ62" s="809"/>
      <c r="CA62" s="809"/>
      <c r="CB62" s="809"/>
      <c r="CC62" s="809"/>
      <c r="CD62" s="809"/>
      <c r="CE62" s="809"/>
      <c r="CF62" s="809"/>
      <c r="CG62" s="810"/>
      <c r="CH62" s="811"/>
      <c r="CI62" s="812"/>
      <c r="CJ62" s="812"/>
      <c r="CK62" s="812"/>
      <c r="CL62" s="813"/>
      <c r="CM62" s="811"/>
      <c r="CN62" s="812"/>
      <c r="CO62" s="812"/>
      <c r="CP62" s="812"/>
      <c r="CQ62" s="813"/>
      <c r="CR62" s="811"/>
      <c r="CS62" s="812"/>
      <c r="CT62" s="812"/>
      <c r="CU62" s="812"/>
      <c r="CV62" s="813"/>
      <c r="CW62" s="811"/>
      <c r="CX62" s="812"/>
      <c r="CY62" s="812"/>
      <c r="CZ62" s="812"/>
      <c r="DA62" s="813"/>
      <c r="DB62" s="811"/>
      <c r="DC62" s="812"/>
      <c r="DD62" s="812"/>
      <c r="DE62" s="812"/>
      <c r="DF62" s="813"/>
      <c r="DG62" s="811"/>
      <c r="DH62" s="812"/>
      <c r="DI62" s="812"/>
      <c r="DJ62" s="812"/>
      <c r="DK62" s="813"/>
      <c r="DL62" s="811"/>
      <c r="DM62" s="812"/>
      <c r="DN62" s="812"/>
      <c r="DO62" s="812"/>
      <c r="DP62" s="813"/>
      <c r="DQ62" s="811"/>
      <c r="DR62" s="812"/>
      <c r="DS62" s="812"/>
      <c r="DT62" s="812"/>
      <c r="DU62" s="813"/>
      <c r="DV62" s="808"/>
      <c r="DW62" s="809"/>
      <c r="DX62" s="809"/>
      <c r="DY62" s="809"/>
      <c r="DZ62" s="814"/>
      <c r="EA62" s="212"/>
    </row>
    <row r="63" spans="1:131" ht="26.25" customHeight="1" thickBot="1" x14ac:dyDescent="0.2">
      <c r="A63" s="222" t="s">
        <v>376</v>
      </c>
      <c r="B63" s="824" t="s">
        <v>396</v>
      </c>
      <c r="C63" s="825"/>
      <c r="D63" s="825"/>
      <c r="E63" s="825"/>
      <c r="F63" s="825"/>
      <c r="G63" s="825"/>
      <c r="H63" s="825"/>
      <c r="I63" s="825"/>
      <c r="J63" s="825"/>
      <c r="K63" s="825"/>
      <c r="L63" s="825"/>
      <c r="M63" s="825"/>
      <c r="N63" s="825"/>
      <c r="O63" s="825"/>
      <c r="P63" s="826"/>
      <c r="Q63" s="875"/>
      <c r="R63" s="876"/>
      <c r="S63" s="876"/>
      <c r="T63" s="876"/>
      <c r="U63" s="876"/>
      <c r="V63" s="876"/>
      <c r="W63" s="876"/>
      <c r="X63" s="876"/>
      <c r="Y63" s="876"/>
      <c r="Z63" s="876"/>
      <c r="AA63" s="876"/>
      <c r="AB63" s="876"/>
      <c r="AC63" s="876"/>
      <c r="AD63" s="876"/>
      <c r="AE63" s="877"/>
      <c r="AF63" s="878">
        <v>859</v>
      </c>
      <c r="AG63" s="879"/>
      <c r="AH63" s="879"/>
      <c r="AI63" s="879"/>
      <c r="AJ63" s="880"/>
      <c r="AK63" s="881"/>
      <c r="AL63" s="876"/>
      <c r="AM63" s="876"/>
      <c r="AN63" s="876"/>
      <c r="AO63" s="876"/>
      <c r="AP63" s="879">
        <v>4180</v>
      </c>
      <c r="AQ63" s="879"/>
      <c r="AR63" s="879"/>
      <c r="AS63" s="879"/>
      <c r="AT63" s="879"/>
      <c r="AU63" s="879">
        <v>1495</v>
      </c>
      <c r="AV63" s="879"/>
      <c r="AW63" s="879"/>
      <c r="AX63" s="879"/>
      <c r="AY63" s="879"/>
      <c r="AZ63" s="883"/>
      <c r="BA63" s="883"/>
      <c r="BB63" s="883"/>
      <c r="BC63" s="883"/>
      <c r="BD63" s="883"/>
      <c r="BE63" s="884"/>
      <c r="BF63" s="884"/>
      <c r="BG63" s="884"/>
      <c r="BH63" s="884"/>
      <c r="BI63" s="885"/>
      <c r="BJ63" s="886" t="s">
        <v>122</v>
      </c>
      <c r="BK63" s="887"/>
      <c r="BL63" s="887"/>
      <c r="BM63" s="887"/>
      <c r="BN63" s="888"/>
      <c r="BO63" s="223"/>
      <c r="BP63" s="223"/>
      <c r="BQ63" s="220">
        <v>57</v>
      </c>
      <c r="BR63" s="221"/>
      <c r="BS63" s="808"/>
      <c r="BT63" s="809"/>
      <c r="BU63" s="809"/>
      <c r="BV63" s="809"/>
      <c r="BW63" s="809"/>
      <c r="BX63" s="809"/>
      <c r="BY63" s="809"/>
      <c r="BZ63" s="809"/>
      <c r="CA63" s="809"/>
      <c r="CB63" s="809"/>
      <c r="CC63" s="809"/>
      <c r="CD63" s="809"/>
      <c r="CE63" s="809"/>
      <c r="CF63" s="809"/>
      <c r="CG63" s="810"/>
      <c r="CH63" s="811"/>
      <c r="CI63" s="812"/>
      <c r="CJ63" s="812"/>
      <c r="CK63" s="812"/>
      <c r="CL63" s="813"/>
      <c r="CM63" s="811"/>
      <c r="CN63" s="812"/>
      <c r="CO63" s="812"/>
      <c r="CP63" s="812"/>
      <c r="CQ63" s="813"/>
      <c r="CR63" s="811"/>
      <c r="CS63" s="812"/>
      <c r="CT63" s="812"/>
      <c r="CU63" s="812"/>
      <c r="CV63" s="813"/>
      <c r="CW63" s="811"/>
      <c r="CX63" s="812"/>
      <c r="CY63" s="812"/>
      <c r="CZ63" s="812"/>
      <c r="DA63" s="813"/>
      <c r="DB63" s="811"/>
      <c r="DC63" s="812"/>
      <c r="DD63" s="812"/>
      <c r="DE63" s="812"/>
      <c r="DF63" s="813"/>
      <c r="DG63" s="811"/>
      <c r="DH63" s="812"/>
      <c r="DI63" s="812"/>
      <c r="DJ63" s="812"/>
      <c r="DK63" s="813"/>
      <c r="DL63" s="811"/>
      <c r="DM63" s="812"/>
      <c r="DN63" s="812"/>
      <c r="DO63" s="812"/>
      <c r="DP63" s="813"/>
      <c r="DQ63" s="811"/>
      <c r="DR63" s="812"/>
      <c r="DS63" s="812"/>
      <c r="DT63" s="812"/>
      <c r="DU63" s="813"/>
      <c r="DV63" s="808"/>
      <c r="DW63" s="809"/>
      <c r="DX63" s="809"/>
      <c r="DY63" s="809"/>
      <c r="DZ63" s="814"/>
      <c r="EA63" s="212"/>
    </row>
    <row r="64" spans="1:131" ht="26.25" customHeight="1" x14ac:dyDescent="0.15">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808"/>
      <c r="BT64" s="809"/>
      <c r="BU64" s="809"/>
      <c r="BV64" s="809"/>
      <c r="BW64" s="809"/>
      <c r="BX64" s="809"/>
      <c r="BY64" s="809"/>
      <c r="BZ64" s="809"/>
      <c r="CA64" s="809"/>
      <c r="CB64" s="809"/>
      <c r="CC64" s="809"/>
      <c r="CD64" s="809"/>
      <c r="CE64" s="809"/>
      <c r="CF64" s="809"/>
      <c r="CG64" s="810"/>
      <c r="CH64" s="811"/>
      <c r="CI64" s="812"/>
      <c r="CJ64" s="812"/>
      <c r="CK64" s="812"/>
      <c r="CL64" s="813"/>
      <c r="CM64" s="811"/>
      <c r="CN64" s="812"/>
      <c r="CO64" s="812"/>
      <c r="CP64" s="812"/>
      <c r="CQ64" s="813"/>
      <c r="CR64" s="811"/>
      <c r="CS64" s="812"/>
      <c r="CT64" s="812"/>
      <c r="CU64" s="812"/>
      <c r="CV64" s="813"/>
      <c r="CW64" s="811"/>
      <c r="CX64" s="812"/>
      <c r="CY64" s="812"/>
      <c r="CZ64" s="812"/>
      <c r="DA64" s="813"/>
      <c r="DB64" s="811"/>
      <c r="DC64" s="812"/>
      <c r="DD64" s="812"/>
      <c r="DE64" s="812"/>
      <c r="DF64" s="813"/>
      <c r="DG64" s="811"/>
      <c r="DH64" s="812"/>
      <c r="DI64" s="812"/>
      <c r="DJ64" s="812"/>
      <c r="DK64" s="813"/>
      <c r="DL64" s="811"/>
      <c r="DM64" s="812"/>
      <c r="DN64" s="812"/>
      <c r="DO64" s="812"/>
      <c r="DP64" s="813"/>
      <c r="DQ64" s="811"/>
      <c r="DR64" s="812"/>
      <c r="DS64" s="812"/>
      <c r="DT64" s="812"/>
      <c r="DU64" s="813"/>
      <c r="DV64" s="808"/>
      <c r="DW64" s="809"/>
      <c r="DX64" s="809"/>
      <c r="DY64" s="809"/>
      <c r="DZ64" s="814"/>
      <c r="EA64" s="212"/>
    </row>
    <row r="65" spans="1:131" ht="26.25" customHeight="1" thickBot="1" x14ac:dyDescent="0.2">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808"/>
      <c r="BT65" s="809"/>
      <c r="BU65" s="809"/>
      <c r="BV65" s="809"/>
      <c r="BW65" s="809"/>
      <c r="BX65" s="809"/>
      <c r="BY65" s="809"/>
      <c r="BZ65" s="809"/>
      <c r="CA65" s="809"/>
      <c r="CB65" s="809"/>
      <c r="CC65" s="809"/>
      <c r="CD65" s="809"/>
      <c r="CE65" s="809"/>
      <c r="CF65" s="809"/>
      <c r="CG65" s="810"/>
      <c r="CH65" s="811"/>
      <c r="CI65" s="812"/>
      <c r="CJ65" s="812"/>
      <c r="CK65" s="812"/>
      <c r="CL65" s="813"/>
      <c r="CM65" s="811"/>
      <c r="CN65" s="812"/>
      <c r="CO65" s="812"/>
      <c r="CP65" s="812"/>
      <c r="CQ65" s="813"/>
      <c r="CR65" s="811"/>
      <c r="CS65" s="812"/>
      <c r="CT65" s="812"/>
      <c r="CU65" s="812"/>
      <c r="CV65" s="813"/>
      <c r="CW65" s="811"/>
      <c r="CX65" s="812"/>
      <c r="CY65" s="812"/>
      <c r="CZ65" s="812"/>
      <c r="DA65" s="813"/>
      <c r="DB65" s="811"/>
      <c r="DC65" s="812"/>
      <c r="DD65" s="812"/>
      <c r="DE65" s="812"/>
      <c r="DF65" s="813"/>
      <c r="DG65" s="811"/>
      <c r="DH65" s="812"/>
      <c r="DI65" s="812"/>
      <c r="DJ65" s="812"/>
      <c r="DK65" s="813"/>
      <c r="DL65" s="811"/>
      <c r="DM65" s="812"/>
      <c r="DN65" s="812"/>
      <c r="DO65" s="812"/>
      <c r="DP65" s="813"/>
      <c r="DQ65" s="811"/>
      <c r="DR65" s="812"/>
      <c r="DS65" s="812"/>
      <c r="DT65" s="812"/>
      <c r="DU65" s="813"/>
      <c r="DV65" s="808"/>
      <c r="DW65" s="809"/>
      <c r="DX65" s="809"/>
      <c r="DY65" s="809"/>
      <c r="DZ65" s="814"/>
      <c r="EA65" s="212"/>
    </row>
    <row r="66" spans="1:131" ht="26.25" customHeight="1" x14ac:dyDescent="0.15">
      <c r="A66" s="762" t="s">
        <v>398</v>
      </c>
      <c r="B66" s="763"/>
      <c r="C66" s="763"/>
      <c r="D66" s="763"/>
      <c r="E66" s="763"/>
      <c r="F66" s="763"/>
      <c r="G66" s="763"/>
      <c r="H66" s="763"/>
      <c r="I66" s="763"/>
      <c r="J66" s="763"/>
      <c r="K66" s="763"/>
      <c r="L66" s="763"/>
      <c r="M66" s="763"/>
      <c r="N66" s="763"/>
      <c r="O66" s="763"/>
      <c r="P66" s="764"/>
      <c r="Q66" s="768" t="s">
        <v>380</v>
      </c>
      <c r="R66" s="769"/>
      <c r="S66" s="769"/>
      <c r="T66" s="769"/>
      <c r="U66" s="770"/>
      <c r="V66" s="768" t="s">
        <v>381</v>
      </c>
      <c r="W66" s="769"/>
      <c r="X66" s="769"/>
      <c r="Y66" s="769"/>
      <c r="Z66" s="770"/>
      <c r="AA66" s="768" t="s">
        <v>382</v>
      </c>
      <c r="AB66" s="769"/>
      <c r="AC66" s="769"/>
      <c r="AD66" s="769"/>
      <c r="AE66" s="770"/>
      <c r="AF66" s="889" t="s">
        <v>383</v>
      </c>
      <c r="AG66" s="850"/>
      <c r="AH66" s="850"/>
      <c r="AI66" s="850"/>
      <c r="AJ66" s="890"/>
      <c r="AK66" s="768" t="s">
        <v>384</v>
      </c>
      <c r="AL66" s="763"/>
      <c r="AM66" s="763"/>
      <c r="AN66" s="763"/>
      <c r="AO66" s="764"/>
      <c r="AP66" s="768" t="s">
        <v>385</v>
      </c>
      <c r="AQ66" s="769"/>
      <c r="AR66" s="769"/>
      <c r="AS66" s="769"/>
      <c r="AT66" s="770"/>
      <c r="AU66" s="768" t="s">
        <v>399</v>
      </c>
      <c r="AV66" s="769"/>
      <c r="AW66" s="769"/>
      <c r="AX66" s="769"/>
      <c r="AY66" s="770"/>
      <c r="AZ66" s="768" t="s">
        <v>364</v>
      </c>
      <c r="BA66" s="769"/>
      <c r="BB66" s="769"/>
      <c r="BC66" s="769"/>
      <c r="BD66" s="775"/>
      <c r="BE66" s="223"/>
      <c r="BF66" s="223"/>
      <c r="BG66" s="223"/>
      <c r="BH66" s="223"/>
      <c r="BI66" s="223"/>
      <c r="BJ66" s="223"/>
      <c r="BK66" s="223"/>
      <c r="BL66" s="223"/>
      <c r="BM66" s="223"/>
      <c r="BN66" s="223"/>
      <c r="BO66" s="223"/>
      <c r="BP66" s="223"/>
      <c r="BQ66" s="220">
        <v>60</v>
      </c>
      <c r="BR66" s="225"/>
      <c r="BS66" s="894"/>
      <c r="BT66" s="895"/>
      <c r="BU66" s="895"/>
      <c r="BV66" s="895"/>
      <c r="BW66" s="895"/>
      <c r="BX66" s="895"/>
      <c r="BY66" s="895"/>
      <c r="BZ66" s="895"/>
      <c r="CA66" s="895"/>
      <c r="CB66" s="895"/>
      <c r="CC66" s="895"/>
      <c r="CD66" s="895"/>
      <c r="CE66" s="895"/>
      <c r="CF66" s="895"/>
      <c r="CG66" s="900"/>
      <c r="CH66" s="897"/>
      <c r="CI66" s="898"/>
      <c r="CJ66" s="898"/>
      <c r="CK66" s="898"/>
      <c r="CL66" s="899"/>
      <c r="CM66" s="897"/>
      <c r="CN66" s="898"/>
      <c r="CO66" s="898"/>
      <c r="CP66" s="898"/>
      <c r="CQ66" s="899"/>
      <c r="CR66" s="897"/>
      <c r="CS66" s="898"/>
      <c r="CT66" s="898"/>
      <c r="CU66" s="898"/>
      <c r="CV66" s="899"/>
      <c r="CW66" s="897"/>
      <c r="CX66" s="898"/>
      <c r="CY66" s="898"/>
      <c r="CZ66" s="898"/>
      <c r="DA66" s="899"/>
      <c r="DB66" s="897"/>
      <c r="DC66" s="898"/>
      <c r="DD66" s="898"/>
      <c r="DE66" s="898"/>
      <c r="DF66" s="899"/>
      <c r="DG66" s="897"/>
      <c r="DH66" s="898"/>
      <c r="DI66" s="898"/>
      <c r="DJ66" s="898"/>
      <c r="DK66" s="899"/>
      <c r="DL66" s="897"/>
      <c r="DM66" s="898"/>
      <c r="DN66" s="898"/>
      <c r="DO66" s="898"/>
      <c r="DP66" s="899"/>
      <c r="DQ66" s="897"/>
      <c r="DR66" s="898"/>
      <c r="DS66" s="898"/>
      <c r="DT66" s="898"/>
      <c r="DU66" s="899"/>
      <c r="DV66" s="894"/>
      <c r="DW66" s="895"/>
      <c r="DX66" s="895"/>
      <c r="DY66" s="895"/>
      <c r="DZ66" s="896"/>
      <c r="EA66" s="212"/>
    </row>
    <row r="67" spans="1:131" ht="26.25" customHeight="1" thickBot="1" x14ac:dyDescent="0.2">
      <c r="A67" s="765"/>
      <c r="B67" s="766"/>
      <c r="C67" s="766"/>
      <c r="D67" s="766"/>
      <c r="E67" s="766"/>
      <c r="F67" s="766"/>
      <c r="G67" s="766"/>
      <c r="H67" s="766"/>
      <c r="I67" s="766"/>
      <c r="J67" s="766"/>
      <c r="K67" s="766"/>
      <c r="L67" s="766"/>
      <c r="M67" s="766"/>
      <c r="N67" s="766"/>
      <c r="O67" s="766"/>
      <c r="P67" s="767"/>
      <c r="Q67" s="771"/>
      <c r="R67" s="772"/>
      <c r="S67" s="772"/>
      <c r="T67" s="772"/>
      <c r="U67" s="773"/>
      <c r="V67" s="771"/>
      <c r="W67" s="772"/>
      <c r="X67" s="772"/>
      <c r="Y67" s="772"/>
      <c r="Z67" s="773"/>
      <c r="AA67" s="771"/>
      <c r="AB67" s="772"/>
      <c r="AC67" s="772"/>
      <c r="AD67" s="772"/>
      <c r="AE67" s="773"/>
      <c r="AF67" s="891"/>
      <c r="AG67" s="853"/>
      <c r="AH67" s="853"/>
      <c r="AI67" s="853"/>
      <c r="AJ67" s="892"/>
      <c r="AK67" s="893"/>
      <c r="AL67" s="766"/>
      <c r="AM67" s="766"/>
      <c r="AN67" s="766"/>
      <c r="AO67" s="767"/>
      <c r="AP67" s="771"/>
      <c r="AQ67" s="772"/>
      <c r="AR67" s="772"/>
      <c r="AS67" s="772"/>
      <c r="AT67" s="773"/>
      <c r="AU67" s="771"/>
      <c r="AV67" s="772"/>
      <c r="AW67" s="772"/>
      <c r="AX67" s="772"/>
      <c r="AY67" s="773"/>
      <c r="AZ67" s="771"/>
      <c r="BA67" s="772"/>
      <c r="BB67" s="772"/>
      <c r="BC67" s="772"/>
      <c r="BD67" s="777"/>
      <c r="BE67" s="223"/>
      <c r="BF67" s="223"/>
      <c r="BG67" s="223"/>
      <c r="BH67" s="223"/>
      <c r="BI67" s="223"/>
      <c r="BJ67" s="223"/>
      <c r="BK67" s="223"/>
      <c r="BL67" s="223"/>
      <c r="BM67" s="223"/>
      <c r="BN67" s="223"/>
      <c r="BO67" s="223"/>
      <c r="BP67" s="223"/>
      <c r="BQ67" s="220">
        <v>61</v>
      </c>
      <c r="BR67" s="225"/>
      <c r="BS67" s="894"/>
      <c r="BT67" s="895"/>
      <c r="BU67" s="895"/>
      <c r="BV67" s="895"/>
      <c r="BW67" s="895"/>
      <c r="BX67" s="895"/>
      <c r="BY67" s="895"/>
      <c r="BZ67" s="895"/>
      <c r="CA67" s="895"/>
      <c r="CB67" s="895"/>
      <c r="CC67" s="895"/>
      <c r="CD67" s="895"/>
      <c r="CE67" s="895"/>
      <c r="CF67" s="895"/>
      <c r="CG67" s="900"/>
      <c r="CH67" s="897"/>
      <c r="CI67" s="898"/>
      <c r="CJ67" s="898"/>
      <c r="CK67" s="898"/>
      <c r="CL67" s="899"/>
      <c r="CM67" s="897"/>
      <c r="CN67" s="898"/>
      <c r="CO67" s="898"/>
      <c r="CP67" s="898"/>
      <c r="CQ67" s="899"/>
      <c r="CR67" s="897"/>
      <c r="CS67" s="898"/>
      <c r="CT67" s="898"/>
      <c r="CU67" s="898"/>
      <c r="CV67" s="899"/>
      <c r="CW67" s="897"/>
      <c r="CX67" s="898"/>
      <c r="CY67" s="898"/>
      <c r="CZ67" s="898"/>
      <c r="DA67" s="899"/>
      <c r="DB67" s="897"/>
      <c r="DC67" s="898"/>
      <c r="DD67" s="898"/>
      <c r="DE67" s="898"/>
      <c r="DF67" s="899"/>
      <c r="DG67" s="897"/>
      <c r="DH67" s="898"/>
      <c r="DI67" s="898"/>
      <c r="DJ67" s="898"/>
      <c r="DK67" s="899"/>
      <c r="DL67" s="897"/>
      <c r="DM67" s="898"/>
      <c r="DN67" s="898"/>
      <c r="DO67" s="898"/>
      <c r="DP67" s="899"/>
      <c r="DQ67" s="897"/>
      <c r="DR67" s="898"/>
      <c r="DS67" s="898"/>
      <c r="DT67" s="898"/>
      <c r="DU67" s="899"/>
      <c r="DV67" s="894"/>
      <c r="DW67" s="895"/>
      <c r="DX67" s="895"/>
      <c r="DY67" s="895"/>
      <c r="DZ67" s="896"/>
      <c r="EA67" s="212"/>
    </row>
    <row r="68" spans="1:131" ht="26.25" customHeight="1" thickTop="1" x14ac:dyDescent="0.15">
      <c r="A68" s="218">
        <v>1</v>
      </c>
      <c r="B68" s="904" t="s">
        <v>551</v>
      </c>
      <c r="C68" s="905"/>
      <c r="D68" s="905"/>
      <c r="E68" s="905"/>
      <c r="F68" s="905"/>
      <c r="G68" s="905"/>
      <c r="H68" s="905"/>
      <c r="I68" s="905"/>
      <c r="J68" s="905"/>
      <c r="K68" s="905"/>
      <c r="L68" s="905"/>
      <c r="M68" s="905"/>
      <c r="N68" s="905"/>
      <c r="O68" s="905"/>
      <c r="P68" s="906"/>
      <c r="Q68" s="907">
        <v>2156</v>
      </c>
      <c r="R68" s="901"/>
      <c r="S68" s="901"/>
      <c r="T68" s="901"/>
      <c r="U68" s="901"/>
      <c r="V68" s="901">
        <v>1986</v>
      </c>
      <c r="W68" s="901"/>
      <c r="X68" s="901"/>
      <c r="Y68" s="901"/>
      <c r="Z68" s="901"/>
      <c r="AA68" s="901">
        <v>170</v>
      </c>
      <c r="AB68" s="901"/>
      <c r="AC68" s="901"/>
      <c r="AD68" s="901"/>
      <c r="AE68" s="901"/>
      <c r="AF68" s="901">
        <v>170</v>
      </c>
      <c r="AG68" s="901"/>
      <c r="AH68" s="901"/>
      <c r="AI68" s="901"/>
      <c r="AJ68" s="901"/>
      <c r="AK68" s="901" t="s">
        <v>486</v>
      </c>
      <c r="AL68" s="901"/>
      <c r="AM68" s="901"/>
      <c r="AN68" s="901"/>
      <c r="AO68" s="901"/>
      <c r="AP68" s="901" t="s">
        <v>486</v>
      </c>
      <c r="AQ68" s="901"/>
      <c r="AR68" s="901"/>
      <c r="AS68" s="901"/>
      <c r="AT68" s="901"/>
      <c r="AU68" s="901" t="s">
        <v>486</v>
      </c>
      <c r="AV68" s="901"/>
      <c r="AW68" s="901"/>
      <c r="AX68" s="901"/>
      <c r="AY68" s="901"/>
      <c r="AZ68" s="902"/>
      <c r="BA68" s="902"/>
      <c r="BB68" s="902"/>
      <c r="BC68" s="902"/>
      <c r="BD68" s="903"/>
      <c r="BE68" s="223"/>
      <c r="BF68" s="223"/>
      <c r="BG68" s="223"/>
      <c r="BH68" s="223"/>
      <c r="BI68" s="223"/>
      <c r="BJ68" s="223"/>
      <c r="BK68" s="223"/>
      <c r="BL68" s="223"/>
      <c r="BM68" s="223"/>
      <c r="BN68" s="223"/>
      <c r="BO68" s="223"/>
      <c r="BP68" s="223"/>
      <c r="BQ68" s="220">
        <v>62</v>
      </c>
      <c r="BR68" s="225"/>
      <c r="BS68" s="894"/>
      <c r="BT68" s="895"/>
      <c r="BU68" s="895"/>
      <c r="BV68" s="895"/>
      <c r="BW68" s="895"/>
      <c r="BX68" s="895"/>
      <c r="BY68" s="895"/>
      <c r="BZ68" s="895"/>
      <c r="CA68" s="895"/>
      <c r="CB68" s="895"/>
      <c r="CC68" s="895"/>
      <c r="CD68" s="895"/>
      <c r="CE68" s="895"/>
      <c r="CF68" s="895"/>
      <c r="CG68" s="900"/>
      <c r="CH68" s="897"/>
      <c r="CI68" s="898"/>
      <c r="CJ68" s="898"/>
      <c r="CK68" s="898"/>
      <c r="CL68" s="899"/>
      <c r="CM68" s="897"/>
      <c r="CN68" s="898"/>
      <c r="CO68" s="898"/>
      <c r="CP68" s="898"/>
      <c r="CQ68" s="899"/>
      <c r="CR68" s="897"/>
      <c r="CS68" s="898"/>
      <c r="CT68" s="898"/>
      <c r="CU68" s="898"/>
      <c r="CV68" s="899"/>
      <c r="CW68" s="897"/>
      <c r="CX68" s="898"/>
      <c r="CY68" s="898"/>
      <c r="CZ68" s="898"/>
      <c r="DA68" s="899"/>
      <c r="DB68" s="897"/>
      <c r="DC68" s="898"/>
      <c r="DD68" s="898"/>
      <c r="DE68" s="898"/>
      <c r="DF68" s="899"/>
      <c r="DG68" s="897"/>
      <c r="DH68" s="898"/>
      <c r="DI68" s="898"/>
      <c r="DJ68" s="898"/>
      <c r="DK68" s="899"/>
      <c r="DL68" s="897"/>
      <c r="DM68" s="898"/>
      <c r="DN68" s="898"/>
      <c r="DO68" s="898"/>
      <c r="DP68" s="899"/>
      <c r="DQ68" s="897"/>
      <c r="DR68" s="898"/>
      <c r="DS68" s="898"/>
      <c r="DT68" s="898"/>
      <c r="DU68" s="899"/>
      <c r="DV68" s="894"/>
      <c r="DW68" s="895"/>
      <c r="DX68" s="895"/>
      <c r="DY68" s="895"/>
      <c r="DZ68" s="896"/>
      <c r="EA68" s="212"/>
    </row>
    <row r="69" spans="1:131" ht="26.25" customHeight="1" x14ac:dyDescent="0.15">
      <c r="A69" s="220">
        <v>2</v>
      </c>
      <c r="B69" s="908" t="s">
        <v>552</v>
      </c>
      <c r="C69" s="909"/>
      <c r="D69" s="909"/>
      <c r="E69" s="909"/>
      <c r="F69" s="909"/>
      <c r="G69" s="909"/>
      <c r="H69" s="909"/>
      <c r="I69" s="909"/>
      <c r="J69" s="909"/>
      <c r="K69" s="909"/>
      <c r="L69" s="909"/>
      <c r="M69" s="909"/>
      <c r="N69" s="909"/>
      <c r="O69" s="909"/>
      <c r="P69" s="910"/>
      <c r="Q69" s="911">
        <v>346</v>
      </c>
      <c r="R69" s="865"/>
      <c r="S69" s="865"/>
      <c r="T69" s="865"/>
      <c r="U69" s="865"/>
      <c r="V69" s="865">
        <v>346</v>
      </c>
      <c r="W69" s="865"/>
      <c r="X69" s="865"/>
      <c r="Y69" s="865"/>
      <c r="Z69" s="865"/>
      <c r="AA69" s="865">
        <v>0</v>
      </c>
      <c r="AB69" s="865"/>
      <c r="AC69" s="865"/>
      <c r="AD69" s="865"/>
      <c r="AE69" s="865"/>
      <c r="AF69" s="865">
        <v>0</v>
      </c>
      <c r="AG69" s="865"/>
      <c r="AH69" s="865"/>
      <c r="AI69" s="865"/>
      <c r="AJ69" s="865"/>
      <c r="AK69" s="865">
        <v>2</v>
      </c>
      <c r="AL69" s="865"/>
      <c r="AM69" s="865"/>
      <c r="AN69" s="865"/>
      <c r="AO69" s="865"/>
      <c r="AP69" s="865" t="s">
        <v>486</v>
      </c>
      <c r="AQ69" s="865"/>
      <c r="AR69" s="865"/>
      <c r="AS69" s="865"/>
      <c r="AT69" s="865"/>
      <c r="AU69" s="865" t="s">
        <v>486</v>
      </c>
      <c r="AV69" s="865"/>
      <c r="AW69" s="865"/>
      <c r="AX69" s="865"/>
      <c r="AY69" s="865"/>
      <c r="AZ69" s="867" t="s">
        <v>557</v>
      </c>
      <c r="BA69" s="867"/>
      <c r="BB69" s="867"/>
      <c r="BC69" s="867"/>
      <c r="BD69" s="868"/>
      <c r="BE69" s="223"/>
      <c r="BF69" s="223"/>
      <c r="BG69" s="223"/>
      <c r="BH69" s="223"/>
      <c r="BI69" s="223"/>
      <c r="BJ69" s="223"/>
      <c r="BK69" s="223"/>
      <c r="BL69" s="223"/>
      <c r="BM69" s="223"/>
      <c r="BN69" s="223"/>
      <c r="BO69" s="223"/>
      <c r="BP69" s="223"/>
      <c r="BQ69" s="220">
        <v>63</v>
      </c>
      <c r="BR69" s="225"/>
      <c r="BS69" s="894"/>
      <c r="BT69" s="895"/>
      <c r="BU69" s="895"/>
      <c r="BV69" s="895"/>
      <c r="BW69" s="895"/>
      <c r="BX69" s="895"/>
      <c r="BY69" s="895"/>
      <c r="BZ69" s="895"/>
      <c r="CA69" s="895"/>
      <c r="CB69" s="895"/>
      <c r="CC69" s="895"/>
      <c r="CD69" s="895"/>
      <c r="CE69" s="895"/>
      <c r="CF69" s="895"/>
      <c r="CG69" s="900"/>
      <c r="CH69" s="897"/>
      <c r="CI69" s="898"/>
      <c r="CJ69" s="898"/>
      <c r="CK69" s="898"/>
      <c r="CL69" s="899"/>
      <c r="CM69" s="897"/>
      <c r="CN69" s="898"/>
      <c r="CO69" s="898"/>
      <c r="CP69" s="898"/>
      <c r="CQ69" s="899"/>
      <c r="CR69" s="897"/>
      <c r="CS69" s="898"/>
      <c r="CT69" s="898"/>
      <c r="CU69" s="898"/>
      <c r="CV69" s="899"/>
      <c r="CW69" s="897"/>
      <c r="CX69" s="898"/>
      <c r="CY69" s="898"/>
      <c r="CZ69" s="898"/>
      <c r="DA69" s="899"/>
      <c r="DB69" s="897"/>
      <c r="DC69" s="898"/>
      <c r="DD69" s="898"/>
      <c r="DE69" s="898"/>
      <c r="DF69" s="899"/>
      <c r="DG69" s="897"/>
      <c r="DH69" s="898"/>
      <c r="DI69" s="898"/>
      <c r="DJ69" s="898"/>
      <c r="DK69" s="899"/>
      <c r="DL69" s="897"/>
      <c r="DM69" s="898"/>
      <c r="DN69" s="898"/>
      <c r="DO69" s="898"/>
      <c r="DP69" s="899"/>
      <c r="DQ69" s="897"/>
      <c r="DR69" s="898"/>
      <c r="DS69" s="898"/>
      <c r="DT69" s="898"/>
      <c r="DU69" s="899"/>
      <c r="DV69" s="894"/>
      <c r="DW69" s="895"/>
      <c r="DX69" s="895"/>
      <c r="DY69" s="895"/>
      <c r="DZ69" s="896"/>
      <c r="EA69" s="212"/>
    </row>
    <row r="70" spans="1:131" ht="26.25" customHeight="1" x14ac:dyDescent="0.15">
      <c r="A70" s="220">
        <v>3</v>
      </c>
      <c r="B70" s="908" t="s">
        <v>553</v>
      </c>
      <c r="C70" s="909"/>
      <c r="D70" s="909"/>
      <c r="E70" s="909"/>
      <c r="F70" s="909"/>
      <c r="G70" s="909"/>
      <c r="H70" s="909"/>
      <c r="I70" s="909"/>
      <c r="J70" s="909"/>
      <c r="K70" s="909"/>
      <c r="L70" s="909"/>
      <c r="M70" s="909"/>
      <c r="N70" s="909"/>
      <c r="O70" s="909"/>
      <c r="P70" s="910"/>
      <c r="Q70" s="911">
        <v>21</v>
      </c>
      <c r="R70" s="865"/>
      <c r="S70" s="865"/>
      <c r="T70" s="865"/>
      <c r="U70" s="865"/>
      <c r="V70" s="865">
        <v>23</v>
      </c>
      <c r="W70" s="865"/>
      <c r="X70" s="865"/>
      <c r="Y70" s="865"/>
      <c r="Z70" s="865"/>
      <c r="AA70" s="865">
        <v>-1</v>
      </c>
      <c r="AB70" s="865"/>
      <c r="AC70" s="865"/>
      <c r="AD70" s="865"/>
      <c r="AE70" s="865"/>
      <c r="AF70" s="865">
        <v>-1</v>
      </c>
      <c r="AG70" s="865"/>
      <c r="AH70" s="865"/>
      <c r="AI70" s="865"/>
      <c r="AJ70" s="865"/>
      <c r="AK70" s="865" t="s">
        <v>486</v>
      </c>
      <c r="AL70" s="865"/>
      <c r="AM70" s="865"/>
      <c r="AN70" s="865"/>
      <c r="AO70" s="865"/>
      <c r="AP70" s="865" t="s">
        <v>486</v>
      </c>
      <c r="AQ70" s="865"/>
      <c r="AR70" s="865"/>
      <c r="AS70" s="865"/>
      <c r="AT70" s="865"/>
      <c r="AU70" s="865" t="s">
        <v>486</v>
      </c>
      <c r="AV70" s="865"/>
      <c r="AW70" s="865"/>
      <c r="AX70" s="865"/>
      <c r="AY70" s="865"/>
      <c r="AZ70" s="867"/>
      <c r="BA70" s="867"/>
      <c r="BB70" s="867"/>
      <c r="BC70" s="867"/>
      <c r="BD70" s="868"/>
      <c r="BE70" s="223"/>
      <c r="BF70" s="223"/>
      <c r="BG70" s="223"/>
      <c r="BH70" s="223"/>
      <c r="BI70" s="223"/>
      <c r="BJ70" s="223"/>
      <c r="BK70" s="223"/>
      <c r="BL70" s="223"/>
      <c r="BM70" s="223"/>
      <c r="BN70" s="223"/>
      <c r="BO70" s="223"/>
      <c r="BP70" s="223"/>
      <c r="BQ70" s="220">
        <v>64</v>
      </c>
      <c r="BR70" s="225"/>
      <c r="BS70" s="894"/>
      <c r="BT70" s="895"/>
      <c r="BU70" s="895"/>
      <c r="BV70" s="895"/>
      <c r="BW70" s="895"/>
      <c r="BX70" s="895"/>
      <c r="BY70" s="895"/>
      <c r="BZ70" s="895"/>
      <c r="CA70" s="895"/>
      <c r="CB70" s="895"/>
      <c r="CC70" s="895"/>
      <c r="CD70" s="895"/>
      <c r="CE70" s="895"/>
      <c r="CF70" s="895"/>
      <c r="CG70" s="900"/>
      <c r="CH70" s="897"/>
      <c r="CI70" s="898"/>
      <c r="CJ70" s="898"/>
      <c r="CK70" s="898"/>
      <c r="CL70" s="899"/>
      <c r="CM70" s="897"/>
      <c r="CN70" s="898"/>
      <c r="CO70" s="898"/>
      <c r="CP70" s="898"/>
      <c r="CQ70" s="899"/>
      <c r="CR70" s="897"/>
      <c r="CS70" s="898"/>
      <c r="CT70" s="898"/>
      <c r="CU70" s="898"/>
      <c r="CV70" s="899"/>
      <c r="CW70" s="897"/>
      <c r="CX70" s="898"/>
      <c r="CY70" s="898"/>
      <c r="CZ70" s="898"/>
      <c r="DA70" s="899"/>
      <c r="DB70" s="897"/>
      <c r="DC70" s="898"/>
      <c r="DD70" s="898"/>
      <c r="DE70" s="898"/>
      <c r="DF70" s="899"/>
      <c r="DG70" s="897"/>
      <c r="DH70" s="898"/>
      <c r="DI70" s="898"/>
      <c r="DJ70" s="898"/>
      <c r="DK70" s="899"/>
      <c r="DL70" s="897"/>
      <c r="DM70" s="898"/>
      <c r="DN70" s="898"/>
      <c r="DO70" s="898"/>
      <c r="DP70" s="899"/>
      <c r="DQ70" s="897"/>
      <c r="DR70" s="898"/>
      <c r="DS70" s="898"/>
      <c r="DT70" s="898"/>
      <c r="DU70" s="899"/>
      <c r="DV70" s="894"/>
      <c r="DW70" s="895"/>
      <c r="DX70" s="895"/>
      <c r="DY70" s="895"/>
      <c r="DZ70" s="896"/>
      <c r="EA70" s="212"/>
    </row>
    <row r="71" spans="1:131" ht="26.25" customHeight="1" x14ac:dyDescent="0.15">
      <c r="A71" s="220">
        <v>4</v>
      </c>
      <c r="B71" s="908" t="s">
        <v>554</v>
      </c>
      <c r="C71" s="909"/>
      <c r="D71" s="909"/>
      <c r="E71" s="909"/>
      <c r="F71" s="909"/>
      <c r="G71" s="909"/>
      <c r="H71" s="909"/>
      <c r="I71" s="909"/>
      <c r="J71" s="909"/>
      <c r="K71" s="909"/>
      <c r="L71" s="909"/>
      <c r="M71" s="909"/>
      <c r="N71" s="909"/>
      <c r="O71" s="909"/>
      <c r="P71" s="910"/>
      <c r="Q71" s="911">
        <v>72</v>
      </c>
      <c r="R71" s="865"/>
      <c r="S71" s="865"/>
      <c r="T71" s="865"/>
      <c r="U71" s="865"/>
      <c r="V71" s="865">
        <v>61</v>
      </c>
      <c r="W71" s="865"/>
      <c r="X71" s="865"/>
      <c r="Y71" s="865"/>
      <c r="Z71" s="865"/>
      <c r="AA71" s="865">
        <v>11</v>
      </c>
      <c r="AB71" s="865"/>
      <c r="AC71" s="865"/>
      <c r="AD71" s="865"/>
      <c r="AE71" s="865"/>
      <c r="AF71" s="865">
        <v>11</v>
      </c>
      <c r="AG71" s="865"/>
      <c r="AH71" s="865"/>
      <c r="AI71" s="865"/>
      <c r="AJ71" s="865"/>
      <c r="AK71" s="865" t="s">
        <v>486</v>
      </c>
      <c r="AL71" s="865"/>
      <c r="AM71" s="865"/>
      <c r="AN71" s="865"/>
      <c r="AO71" s="865"/>
      <c r="AP71" s="865" t="s">
        <v>486</v>
      </c>
      <c r="AQ71" s="865"/>
      <c r="AR71" s="865"/>
      <c r="AS71" s="865"/>
      <c r="AT71" s="865"/>
      <c r="AU71" s="865" t="s">
        <v>486</v>
      </c>
      <c r="AV71" s="865"/>
      <c r="AW71" s="865"/>
      <c r="AX71" s="865"/>
      <c r="AY71" s="865"/>
      <c r="AZ71" s="867"/>
      <c r="BA71" s="867"/>
      <c r="BB71" s="867"/>
      <c r="BC71" s="867"/>
      <c r="BD71" s="868"/>
      <c r="BE71" s="223"/>
      <c r="BF71" s="223"/>
      <c r="BG71" s="223"/>
      <c r="BH71" s="223"/>
      <c r="BI71" s="223"/>
      <c r="BJ71" s="223"/>
      <c r="BK71" s="223"/>
      <c r="BL71" s="223"/>
      <c r="BM71" s="223"/>
      <c r="BN71" s="223"/>
      <c r="BO71" s="223"/>
      <c r="BP71" s="223"/>
      <c r="BQ71" s="220">
        <v>65</v>
      </c>
      <c r="BR71" s="225"/>
      <c r="BS71" s="894"/>
      <c r="BT71" s="895"/>
      <c r="BU71" s="895"/>
      <c r="BV71" s="895"/>
      <c r="BW71" s="895"/>
      <c r="BX71" s="895"/>
      <c r="BY71" s="895"/>
      <c r="BZ71" s="895"/>
      <c r="CA71" s="895"/>
      <c r="CB71" s="895"/>
      <c r="CC71" s="895"/>
      <c r="CD71" s="895"/>
      <c r="CE71" s="895"/>
      <c r="CF71" s="895"/>
      <c r="CG71" s="900"/>
      <c r="CH71" s="897"/>
      <c r="CI71" s="898"/>
      <c r="CJ71" s="898"/>
      <c r="CK71" s="898"/>
      <c r="CL71" s="899"/>
      <c r="CM71" s="897"/>
      <c r="CN71" s="898"/>
      <c r="CO71" s="898"/>
      <c r="CP71" s="898"/>
      <c r="CQ71" s="899"/>
      <c r="CR71" s="897"/>
      <c r="CS71" s="898"/>
      <c r="CT71" s="898"/>
      <c r="CU71" s="898"/>
      <c r="CV71" s="899"/>
      <c r="CW71" s="897"/>
      <c r="CX71" s="898"/>
      <c r="CY71" s="898"/>
      <c r="CZ71" s="898"/>
      <c r="DA71" s="899"/>
      <c r="DB71" s="897"/>
      <c r="DC71" s="898"/>
      <c r="DD71" s="898"/>
      <c r="DE71" s="898"/>
      <c r="DF71" s="899"/>
      <c r="DG71" s="897"/>
      <c r="DH71" s="898"/>
      <c r="DI71" s="898"/>
      <c r="DJ71" s="898"/>
      <c r="DK71" s="899"/>
      <c r="DL71" s="897"/>
      <c r="DM71" s="898"/>
      <c r="DN71" s="898"/>
      <c r="DO71" s="898"/>
      <c r="DP71" s="899"/>
      <c r="DQ71" s="897"/>
      <c r="DR71" s="898"/>
      <c r="DS71" s="898"/>
      <c r="DT71" s="898"/>
      <c r="DU71" s="899"/>
      <c r="DV71" s="894"/>
      <c r="DW71" s="895"/>
      <c r="DX71" s="895"/>
      <c r="DY71" s="895"/>
      <c r="DZ71" s="896"/>
      <c r="EA71" s="212"/>
    </row>
    <row r="72" spans="1:131" ht="26.25" customHeight="1" x14ac:dyDescent="0.15">
      <c r="A72" s="220">
        <v>5</v>
      </c>
      <c r="B72" s="908" t="s">
        <v>555</v>
      </c>
      <c r="C72" s="909"/>
      <c r="D72" s="909"/>
      <c r="E72" s="909"/>
      <c r="F72" s="909"/>
      <c r="G72" s="909"/>
      <c r="H72" s="909"/>
      <c r="I72" s="909"/>
      <c r="J72" s="909"/>
      <c r="K72" s="909"/>
      <c r="L72" s="909"/>
      <c r="M72" s="909"/>
      <c r="N72" s="909"/>
      <c r="O72" s="909"/>
      <c r="P72" s="910"/>
      <c r="Q72" s="911">
        <v>407</v>
      </c>
      <c r="R72" s="865"/>
      <c r="S72" s="865"/>
      <c r="T72" s="865"/>
      <c r="U72" s="865"/>
      <c r="V72" s="865">
        <v>217</v>
      </c>
      <c r="W72" s="865"/>
      <c r="X72" s="865"/>
      <c r="Y72" s="865"/>
      <c r="Z72" s="865"/>
      <c r="AA72" s="865">
        <v>190</v>
      </c>
      <c r="AB72" s="865"/>
      <c r="AC72" s="865"/>
      <c r="AD72" s="865"/>
      <c r="AE72" s="865"/>
      <c r="AF72" s="865">
        <v>190</v>
      </c>
      <c r="AG72" s="865"/>
      <c r="AH72" s="865"/>
      <c r="AI72" s="865"/>
      <c r="AJ72" s="865"/>
      <c r="AK72" s="865">
        <v>114</v>
      </c>
      <c r="AL72" s="865"/>
      <c r="AM72" s="865"/>
      <c r="AN72" s="865"/>
      <c r="AO72" s="865"/>
      <c r="AP72" s="865" t="s">
        <v>486</v>
      </c>
      <c r="AQ72" s="865"/>
      <c r="AR72" s="865"/>
      <c r="AS72" s="865"/>
      <c r="AT72" s="865"/>
      <c r="AU72" s="865" t="s">
        <v>486</v>
      </c>
      <c r="AV72" s="865"/>
      <c r="AW72" s="865"/>
      <c r="AX72" s="865"/>
      <c r="AY72" s="865"/>
      <c r="AZ72" s="867" t="s">
        <v>558</v>
      </c>
      <c r="BA72" s="867"/>
      <c r="BB72" s="867"/>
      <c r="BC72" s="867"/>
      <c r="BD72" s="868"/>
      <c r="BE72" s="223"/>
      <c r="BF72" s="223"/>
      <c r="BG72" s="223"/>
      <c r="BH72" s="223"/>
      <c r="BI72" s="223"/>
      <c r="BJ72" s="223"/>
      <c r="BK72" s="223"/>
      <c r="BL72" s="223"/>
      <c r="BM72" s="223"/>
      <c r="BN72" s="223"/>
      <c r="BO72" s="223"/>
      <c r="BP72" s="223"/>
      <c r="BQ72" s="220">
        <v>66</v>
      </c>
      <c r="BR72" s="225"/>
      <c r="BS72" s="894"/>
      <c r="BT72" s="895"/>
      <c r="BU72" s="895"/>
      <c r="BV72" s="895"/>
      <c r="BW72" s="895"/>
      <c r="BX72" s="895"/>
      <c r="BY72" s="895"/>
      <c r="BZ72" s="895"/>
      <c r="CA72" s="895"/>
      <c r="CB72" s="895"/>
      <c r="CC72" s="895"/>
      <c r="CD72" s="895"/>
      <c r="CE72" s="895"/>
      <c r="CF72" s="895"/>
      <c r="CG72" s="900"/>
      <c r="CH72" s="897"/>
      <c r="CI72" s="898"/>
      <c r="CJ72" s="898"/>
      <c r="CK72" s="898"/>
      <c r="CL72" s="899"/>
      <c r="CM72" s="897"/>
      <c r="CN72" s="898"/>
      <c r="CO72" s="898"/>
      <c r="CP72" s="898"/>
      <c r="CQ72" s="899"/>
      <c r="CR72" s="897"/>
      <c r="CS72" s="898"/>
      <c r="CT72" s="898"/>
      <c r="CU72" s="898"/>
      <c r="CV72" s="899"/>
      <c r="CW72" s="897"/>
      <c r="CX72" s="898"/>
      <c r="CY72" s="898"/>
      <c r="CZ72" s="898"/>
      <c r="DA72" s="899"/>
      <c r="DB72" s="897"/>
      <c r="DC72" s="898"/>
      <c r="DD72" s="898"/>
      <c r="DE72" s="898"/>
      <c r="DF72" s="899"/>
      <c r="DG72" s="897"/>
      <c r="DH72" s="898"/>
      <c r="DI72" s="898"/>
      <c r="DJ72" s="898"/>
      <c r="DK72" s="899"/>
      <c r="DL72" s="897"/>
      <c r="DM72" s="898"/>
      <c r="DN72" s="898"/>
      <c r="DO72" s="898"/>
      <c r="DP72" s="899"/>
      <c r="DQ72" s="897"/>
      <c r="DR72" s="898"/>
      <c r="DS72" s="898"/>
      <c r="DT72" s="898"/>
      <c r="DU72" s="899"/>
      <c r="DV72" s="894"/>
      <c r="DW72" s="895"/>
      <c r="DX72" s="895"/>
      <c r="DY72" s="895"/>
      <c r="DZ72" s="896"/>
      <c r="EA72" s="212"/>
    </row>
    <row r="73" spans="1:131" ht="26.25" customHeight="1" x14ac:dyDescent="0.15">
      <c r="A73" s="220">
        <v>6</v>
      </c>
      <c r="B73" s="908" t="s">
        <v>556</v>
      </c>
      <c r="C73" s="909"/>
      <c r="D73" s="909"/>
      <c r="E73" s="909"/>
      <c r="F73" s="909"/>
      <c r="G73" s="909"/>
      <c r="H73" s="909"/>
      <c r="I73" s="909"/>
      <c r="J73" s="909"/>
      <c r="K73" s="909"/>
      <c r="L73" s="909"/>
      <c r="M73" s="909"/>
      <c r="N73" s="909"/>
      <c r="O73" s="909"/>
      <c r="P73" s="910"/>
      <c r="Q73" s="911">
        <v>218789</v>
      </c>
      <c r="R73" s="865"/>
      <c r="S73" s="865"/>
      <c r="T73" s="865"/>
      <c r="U73" s="865"/>
      <c r="V73" s="865">
        <v>212178</v>
      </c>
      <c r="W73" s="865"/>
      <c r="X73" s="865"/>
      <c r="Y73" s="865"/>
      <c r="Z73" s="865"/>
      <c r="AA73" s="865">
        <v>6611</v>
      </c>
      <c r="AB73" s="865"/>
      <c r="AC73" s="865"/>
      <c r="AD73" s="865"/>
      <c r="AE73" s="865"/>
      <c r="AF73" s="865">
        <v>6611</v>
      </c>
      <c r="AG73" s="865"/>
      <c r="AH73" s="865"/>
      <c r="AI73" s="865"/>
      <c r="AJ73" s="865"/>
      <c r="AK73" s="865" t="s">
        <v>486</v>
      </c>
      <c r="AL73" s="865"/>
      <c r="AM73" s="865"/>
      <c r="AN73" s="865"/>
      <c r="AO73" s="865"/>
      <c r="AP73" s="865" t="s">
        <v>486</v>
      </c>
      <c r="AQ73" s="865"/>
      <c r="AR73" s="865"/>
      <c r="AS73" s="865"/>
      <c r="AT73" s="865"/>
      <c r="AU73" s="865" t="s">
        <v>486</v>
      </c>
      <c r="AV73" s="865"/>
      <c r="AW73" s="865"/>
      <c r="AX73" s="865"/>
      <c r="AY73" s="865"/>
      <c r="AZ73" s="867"/>
      <c r="BA73" s="867"/>
      <c r="BB73" s="867"/>
      <c r="BC73" s="867"/>
      <c r="BD73" s="868"/>
      <c r="BE73" s="223"/>
      <c r="BF73" s="223"/>
      <c r="BG73" s="223"/>
      <c r="BH73" s="223"/>
      <c r="BI73" s="223"/>
      <c r="BJ73" s="223"/>
      <c r="BK73" s="223"/>
      <c r="BL73" s="223"/>
      <c r="BM73" s="223"/>
      <c r="BN73" s="223"/>
      <c r="BO73" s="223"/>
      <c r="BP73" s="223"/>
      <c r="BQ73" s="220">
        <v>67</v>
      </c>
      <c r="BR73" s="225"/>
      <c r="BS73" s="894"/>
      <c r="BT73" s="895"/>
      <c r="BU73" s="895"/>
      <c r="BV73" s="895"/>
      <c r="BW73" s="895"/>
      <c r="BX73" s="895"/>
      <c r="BY73" s="895"/>
      <c r="BZ73" s="895"/>
      <c r="CA73" s="895"/>
      <c r="CB73" s="895"/>
      <c r="CC73" s="895"/>
      <c r="CD73" s="895"/>
      <c r="CE73" s="895"/>
      <c r="CF73" s="895"/>
      <c r="CG73" s="900"/>
      <c r="CH73" s="897"/>
      <c r="CI73" s="898"/>
      <c r="CJ73" s="898"/>
      <c r="CK73" s="898"/>
      <c r="CL73" s="899"/>
      <c r="CM73" s="897"/>
      <c r="CN73" s="898"/>
      <c r="CO73" s="898"/>
      <c r="CP73" s="898"/>
      <c r="CQ73" s="899"/>
      <c r="CR73" s="897"/>
      <c r="CS73" s="898"/>
      <c r="CT73" s="898"/>
      <c r="CU73" s="898"/>
      <c r="CV73" s="899"/>
      <c r="CW73" s="897"/>
      <c r="CX73" s="898"/>
      <c r="CY73" s="898"/>
      <c r="CZ73" s="898"/>
      <c r="DA73" s="899"/>
      <c r="DB73" s="897"/>
      <c r="DC73" s="898"/>
      <c r="DD73" s="898"/>
      <c r="DE73" s="898"/>
      <c r="DF73" s="899"/>
      <c r="DG73" s="897"/>
      <c r="DH73" s="898"/>
      <c r="DI73" s="898"/>
      <c r="DJ73" s="898"/>
      <c r="DK73" s="899"/>
      <c r="DL73" s="897"/>
      <c r="DM73" s="898"/>
      <c r="DN73" s="898"/>
      <c r="DO73" s="898"/>
      <c r="DP73" s="899"/>
      <c r="DQ73" s="897"/>
      <c r="DR73" s="898"/>
      <c r="DS73" s="898"/>
      <c r="DT73" s="898"/>
      <c r="DU73" s="899"/>
      <c r="DV73" s="894"/>
      <c r="DW73" s="895"/>
      <c r="DX73" s="895"/>
      <c r="DY73" s="895"/>
      <c r="DZ73" s="896"/>
      <c r="EA73" s="212"/>
    </row>
    <row r="74" spans="1:131" ht="26.25" customHeight="1" x14ac:dyDescent="0.15">
      <c r="A74" s="220">
        <v>7</v>
      </c>
      <c r="B74" s="908"/>
      <c r="C74" s="909"/>
      <c r="D74" s="909"/>
      <c r="E74" s="909"/>
      <c r="F74" s="909"/>
      <c r="G74" s="909"/>
      <c r="H74" s="909"/>
      <c r="I74" s="909"/>
      <c r="J74" s="909"/>
      <c r="K74" s="909"/>
      <c r="L74" s="909"/>
      <c r="M74" s="909"/>
      <c r="N74" s="909"/>
      <c r="O74" s="909"/>
      <c r="P74" s="910"/>
      <c r="Q74" s="911"/>
      <c r="R74" s="865"/>
      <c r="S74" s="865"/>
      <c r="T74" s="865"/>
      <c r="U74" s="865"/>
      <c r="V74" s="865"/>
      <c r="W74" s="865"/>
      <c r="X74" s="865"/>
      <c r="Y74" s="865"/>
      <c r="Z74" s="865"/>
      <c r="AA74" s="865"/>
      <c r="AB74" s="865"/>
      <c r="AC74" s="865"/>
      <c r="AD74" s="865"/>
      <c r="AE74" s="865"/>
      <c r="AF74" s="865"/>
      <c r="AG74" s="865"/>
      <c r="AH74" s="865"/>
      <c r="AI74" s="865"/>
      <c r="AJ74" s="865"/>
      <c r="AK74" s="865"/>
      <c r="AL74" s="865"/>
      <c r="AM74" s="865"/>
      <c r="AN74" s="865"/>
      <c r="AO74" s="865"/>
      <c r="AP74" s="865"/>
      <c r="AQ74" s="865"/>
      <c r="AR74" s="865"/>
      <c r="AS74" s="865"/>
      <c r="AT74" s="865"/>
      <c r="AU74" s="865"/>
      <c r="AV74" s="865"/>
      <c r="AW74" s="865"/>
      <c r="AX74" s="865"/>
      <c r="AY74" s="865"/>
      <c r="AZ74" s="867"/>
      <c r="BA74" s="867"/>
      <c r="BB74" s="867"/>
      <c r="BC74" s="867"/>
      <c r="BD74" s="868"/>
      <c r="BE74" s="223"/>
      <c r="BF74" s="223"/>
      <c r="BG74" s="223"/>
      <c r="BH74" s="223"/>
      <c r="BI74" s="223"/>
      <c r="BJ74" s="223"/>
      <c r="BK74" s="223"/>
      <c r="BL74" s="223"/>
      <c r="BM74" s="223"/>
      <c r="BN74" s="223"/>
      <c r="BO74" s="223"/>
      <c r="BP74" s="223"/>
      <c r="BQ74" s="220">
        <v>68</v>
      </c>
      <c r="BR74" s="225"/>
      <c r="BS74" s="894"/>
      <c r="BT74" s="895"/>
      <c r="BU74" s="895"/>
      <c r="BV74" s="895"/>
      <c r="BW74" s="895"/>
      <c r="BX74" s="895"/>
      <c r="BY74" s="895"/>
      <c r="BZ74" s="895"/>
      <c r="CA74" s="895"/>
      <c r="CB74" s="895"/>
      <c r="CC74" s="895"/>
      <c r="CD74" s="895"/>
      <c r="CE74" s="895"/>
      <c r="CF74" s="895"/>
      <c r="CG74" s="900"/>
      <c r="CH74" s="897"/>
      <c r="CI74" s="898"/>
      <c r="CJ74" s="898"/>
      <c r="CK74" s="898"/>
      <c r="CL74" s="899"/>
      <c r="CM74" s="897"/>
      <c r="CN74" s="898"/>
      <c r="CO74" s="898"/>
      <c r="CP74" s="898"/>
      <c r="CQ74" s="899"/>
      <c r="CR74" s="897"/>
      <c r="CS74" s="898"/>
      <c r="CT74" s="898"/>
      <c r="CU74" s="898"/>
      <c r="CV74" s="899"/>
      <c r="CW74" s="897"/>
      <c r="CX74" s="898"/>
      <c r="CY74" s="898"/>
      <c r="CZ74" s="898"/>
      <c r="DA74" s="899"/>
      <c r="DB74" s="897"/>
      <c r="DC74" s="898"/>
      <c r="DD74" s="898"/>
      <c r="DE74" s="898"/>
      <c r="DF74" s="899"/>
      <c r="DG74" s="897"/>
      <c r="DH74" s="898"/>
      <c r="DI74" s="898"/>
      <c r="DJ74" s="898"/>
      <c r="DK74" s="899"/>
      <c r="DL74" s="897"/>
      <c r="DM74" s="898"/>
      <c r="DN74" s="898"/>
      <c r="DO74" s="898"/>
      <c r="DP74" s="899"/>
      <c r="DQ74" s="897"/>
      <c r="DR74" s="898"/>
      <c r="DS74" s="898"/>
      <c r="DT74" s="898"/>
      <c r="DU74" s="899"/>
      <c r="DV74" s="894"/>
      <c r="DW74" s="895"/>
      <c r="DX74" s="895"/>
      <c r="DY74" s="895"/>
      <c r="DZ74" s="896"/>
      <c r="EA74" s="212"/>
    </row>
    <row r="75" spans="1:131" ht="26.25" customHeight="1" x14ac:dyDescent="0.15">
      <c r="A75" s="220">
        <v>8</v>
      </c>
      <c r="B75" s="908"/>
      <c r="C75" s="909"/>
      <c r="D75" s="909"/>
      <c r="E75" s="909"/>
      <c r="F75" s="909"/>
      <c r="G75" s="909"/>
      <c r="H75" s="909"/>
      <c r="I75" s="909"/>
      <c r="J75" s="909"/>
      <c r="K75" s="909"/>
      <c r="L75" s="909"/>
      <c r="M75" s="909"/>
      <c r="N75" s="909"/>
      <c r="O75" s="909"/>
      <c r="P75" s="910"/>
      <c r="Q75" s="912"/>
      <c r="R75" s="913"/>
      <c r="S75" s="913"/>
      <c r="T75" s="913"/>
      <c r="U75" s="869"/>
      <c r="V75" s="914"/>
      <c r="W75" s="913"/>
      <c r="X75" s="913"/>
      <c r="Y75" s="913"/>
      <c r="Z75" s="869"/>
      <c r="AA75" s="914"/>
      <c r="AB75" s="913"/>
      <c r="AC75" s="913"/>
      <c r="AD75" s="913"/>
      <c r="AE75" s="869"/>
      <c r="AF75" s="914"/>
      <c r="AG75" s="913"/>
      <c r="AH75" s="913"/>
      <c r="AI75" s="913"/>
      <c r="AJ75" s="869"/>
      <c r="AK75" s="914"/>
      <c r="AL75" s="913"/>
      <c r="AM75" s="913"/>
      <c r="AN75" s="913"/>
      <c r="AO75" s="869"/>
      <c r="AP75" s="914"/>
      <c r="AQ75" s="913"/>
      <c r="AR75" s="913"/>
      <c r="AS75" s="913"/>
      <c r="AT75" s="869"/>
      <c r="AU75" s="914"/>
      <c r="AV75" s="913"/>
      <c r="AW75" s="913"/>
      <c r="AX75" s="913"/>
      <c r="AY75" s="869"/>
      <c r="AZ75" s="867"/>
      <c r="BA75" s="867"/>
      <c r="BB75" s="867"/>
      <c r="BC75" s="867"/>
      <c r="BD75" s="868"/>
      <c r="BE75" s="223"/>
      <c r="BF75" s="223"/>
      <c r="BG75" s="223"/>
      <c r="BH75" s="223"/>
      <c r="BI75" s="223"/>
      <c r="BJ75" s="223"/>
      <c r="BK75" s="223"/>
      <c r="BL75" s="223"/>
      <c r="BM75" s="223"/>
      <c r="BN75" s="223"/>
      <c r="BO75" s="223"/>
      <c r="BP75" s="223"/>
      <c r="BQ75" s="220">
        <v>69</v>
      </c>
      <c r="BR75" s="225"/>
      <c r="BS75" s="894"/>
      <c r="BT75" s="895"/>
      <c r="BU75" s="895"/>
      <c r="BV75" s="895"/>
      <c r="BW75" s="895"/>
      <c r="BX75" s="895"/>
      <c r="BY75" s="895"/>
      <c r="BZ75" s="895"/>
      <c r="CA75" s="895"/>
      <c r="CB75" s="895"/>
      <c r="CC75" s="895"/>
      <c r="CD75" s="895"/>
      <c r="CE75" s="895"/>
      <c r="CF75" s="895"/>
      <c r="CG75" s="900"/>
      <c r="CH75" s="897"/>
      <c r="CI75" s="898"/>
      <c r="CJ75" s="898"/>
      <c r="CK75" s="898"/>
      <c r="CL75" s="899"/>
      <c r="CM75" s="897"/>
      <c r="CN75" s="898"/>
      <c r="CO75" s="898"/>
      <c r="CP75" s="898"/>
      <c r="CQ75" s="899"/>
      <c r="CR75" s="897"/>
      <c r="CS75" s="898"/>
      <c r="CT75" s="898"/>
      <c r="CU75" s="898"/>
      <c r="CV75" s="899"/>
      <c r="CW75" s="897"/>
      <c r="CX75" s="898"/>
      <c r="CY75" s="898"/>
      <c r="CZ75" s="898"/>
      <c r="DA75" s="899"/>
      <c r="DB75" s="897"/>
      <c r="DC75" s="898"/>
      <c r="DD75" s="898"/>
      <c r="DE75" s="898"/>
      <c r="DF75" s="899"/>
      <c r="DG75" s="897"/>
      <c r="DH75" s="898"/>
      <c r="DI75" s="898"/>
      <c r="DJ75" s="898"/>
      <c r="DK75" s="899"/>
      <c r="DL75" s="897"/>
      <c r="DM75" s="898"/>
      <c r="DN75" s="898"/>
      <c r="DO75" s="898"/>
      <c r="DP75" s="899"/>
      <c r="DQ75" s="897"/>
      <c r="DR75" s="898"/>
      <c r="DS75" s="898"/>
      <c r="DT75" s="898"/>
      <c r="DU75" s="899"/>
      <c r="DV75" s="894"/>
      <c r="DW75" s="895"/>
      <c r="DX75" s="895"/>
      <c r="DY75" s="895"/>
      <c r="DZ75" s="896"/>
      <c r="EA75" s="212"/>
    </row>
    <row r="76" spans="1:131" ht="26.25" customHeight="1" x14ac:dyDescent="0.15">
      <c r="A76" s="220">
        <v>9</v>
      </c>
      <c r="B76" s="908"/>
      <c r="C76" s="909"/>
      <c r="D76" s="909"/>
      <c r="E76" s="909"/>
      <c r="F76" s="909"/>
      <c r="G76" s="909"/>
      <c r="H76" s="909"/>
      <c r="I76" s="909"/>
      <c r="J76" s="909"/>
      <c r="K76" s="909"/>
      <c r="L76" s="909"/>
      <c r="M76" s="909"/>
      <c r="N76" s="909"/>
      <c r="O76" s="909"/>
      <c r="P76" s="910"/>
      <c r="Q76" s="912"/>
      <c r="R76" s="913"/>
      <c r="S76" s="913"/>
      <c r="T76" s="913"/>
      <c r="U76" s="869"/>
      <c r="V76" s="914"/>
      <c r="W76" s="913"/>
      <c r="X76" s="913"/>
      <c r="Y76" s="913"/>
      <c r="Z76" s="869"/>
      <c r="AA76" s="914"/>
      <c r="AB76" s="913"/>
      <c r="AC76" s="913"/>
      <c r="AD76" s="913"/>
      <c r="AE76" s="869"/>
      <c r="AF76" s="914"/>
      <c r="AG76" s="913"/>
      <c r="AH76" s="913"/>
      <c r="AI76" s="913"/>
      <c r="AJ76" s="869"/>
      <c r="AK76" s="914"/>
      <c r="AL76" s="913"/>
      <c r="AM76" s="913"/>
      <c r="AN76" s="913"/>
      <c r="AO76" s="869"/>
      <c r="AP76" s="914"/>
      <c r="AQ76" s="913"/>
      <c r="AR76" s="913"/>
      <c r="AS76" s="913"/>
      <c r="AT76" s="869"/>
      <c r="AU76" s="914"/>
      <c r="AV76" s="913"/>
      <c r="AW76" s="913"/>
      <c r="AX76" s="913"/>
      <c r="AY76" s="869"/>
      <c r="AZ76" s="867"/>
      <c r="BA76" s="867"/>
      <c r="BB76" s="867"/>
      <c r="BC76" s="867"/>
      <c r="BD76" s="868"/>
      <c r="BE76" s="223"/>
      <c r="BF76" s="223"/>
      <c r="BG76" s="223"/>
      <c r="BH76" s="223"/>
      <c r="BI76" s="223"/>
      <c r="BJ76" s="223"/>
      <c r="BK76" s="223"/>
      <c r="BL76" s="223"/>
      <c r="BM76" s="223"/>
      <c r="BN76" s="223"/>
      <c r="BO76" s="223"/>
      <c r="BP76" s="223"/>
      <c r="BQ76" s="220">
        <v>70</v>
      </c>
      <c r="BR76" s="225"/>
      <c r="BS76" s="894"/>
      <c r="BT76" s="895"/>
      <c r="BU76" s="895"/>
      <c r="BV76" s="895"/>
      <c r="BW76" s="895"/>
      <c r="BX76" s="895"/>
      <c r="BY76" s="895"/>
      <c r="BZ76" s="895"/>
      <c r="CA76" s="895"/>
      <c r="CB76" s="895"/>
      <c r="CC76" s="895"/>
      <c r="CD76" s="895"/>
      <c r="CE76" s="895"/>
      <c r="CF76" s="895"/>
      <c r="CG76" s="900"/>
      <c r="CH76" s="897"/>
      <c r="CI76" s="898"/>
      <c r="CJ76" s="898"/>
      <c r="CK76" s="898"/>
      <c r="CL76" s="899"/>
      <c r="CM76" s="897"/>
      <c r="CN76" s="898"/>
      <c r="CO76" s="898"/>
      <c r="CP76" s="898"/>
      <c r="CQ76" s="899"/>
      <c r="CR76" s="897"/>
      <c r="CS76" s="898"/>
      <c r="CT76" s="898"/>
      <c r="CU76" s="898"/>
      <c r="CV76" s="899"/>
      <c r="CW76" s="897"/>
      <c r="CX76" s="898"/>
      <c r="CY76" s="898"/>
      <c r="CZ76" s="898"/>
      <c r="DA76" s="899"/>
      <c r="DB76" s="897"/>
      <c r="DC76" s="898"/>
      <c r="DD76" s="898"/>
      <c r="DE76" s="898"/>
      <c r="DF76" s="899"/>
      <c r="DG76" s="897"/>
      <c r="DH76" s="898"/>
      <c r="DI76" s="898"/>
      <c r="DJ76" s="898"/>
      <c r="DK76" s="899"/>
      <c r="DL76" s="897"/>
      <c r="DM76" s="898"/>
      <c r="DN76" s="898"/>
      <c r="DO76" s="898"/>
      <c r="DP76" s="899"/>
      <c r="DQ76" s="897"/>
      <c r="DR76" s="898"/>
      <c r="DS76" s="898"/>
      <c r="DT76" s="898"/>
      <c r="DU76" s="899"/>
      <c r="DV76" s="894"/>
      <c r="DW76" s="895"/>
      <c r="DX76" s="895"/>
      <c r="DY76" s="895"/>
      <c r="DZ76" s="896"/>
      <c r="EA76" s="212"/>
    </row>
    <row r="77" spans="1:131" ht="26.25" customHeight="1" x14ac:dyDescent="0.15">
      <c r="A77" s="220">
        <v>10</v>
      </c>
      <c r="B77" s="908"/>
      <c r="C77" s="909"/>
      <c r="D77" s="909"/>
      <c r="E77" s="909"/>
      <c r="F77" s="909"/>
      <c r="G77" s="909"/>
      <c r="H77" s="909"/>
      <c r="I77" s="909"/>
      <c r="J77" s="909"/>
      <c r="K77" s="909"/>
      <c r="L77" s="909"/>
      <c r="M77" s="909"/>
      <c r="N77" s="909"/>
      <c r="O77" s="909"/>
      <c r="P77" s="910"/>
      <c r="Q77" s="912"/>
      <c r="R77" s="913"/>
      <c r="S77" s="913"/>
      <c r="T77" s="913"/>
      <c r="U77" s="869"/>
      <c r="V77" s="914"/>
      <c r="W77" s="913"/>
      <c r="X77" s="913"/>
      <c r="Y77" s="913"/>
      <c r="Z77" s="869"/>
      <c r="AA77" s="914"/>
      <c r="AB77" s="913"/>
      <c r="AC77" s="913"/>
      <c r="AD77" s="913"/>
      <c r="AE77" s="869"/>
      <c r="AF77" s="914"/>
      <c r="AG77" s="913"/>
      <c r="AH77" s="913"/>
      <c r="AI77" s="913"/>
      <c r="AJ77" s="869"/>
      <c r="AK77" s="914"/>
      <c r="AL77" s="913"/>
      <c r="AM77" s="913"/>
      <c r="AN77" s="913"/>
      <c r="AO77" s="869"/>
      <c r="AP77" s="914"/>
      <c r="AQ77" s="913"/>
      <c r="AR77" s="913"/>
      <c r="AS77" s="913"/>
      <c r="AT77" s="869"/>
      <c r="AU77" s="914"/>
      <c r="AV77" s="913"/>
      <c r="AW77" s="913"/>
      <c r="AX77" s="913"/>
      <c r="AY77" s="869"/>
      <c r="AZ77" s="867"/>
      <c r="BA77" s="867"/>
      <c r="BB77" s="867"/>
      <c r="BC77" s="867"/>
      <c r="BD77" s="868"/>
      <c r="BE77" s="223"/>
      <c r="BF77" s="223"/>
      <c r="BG77" s="223"/>
      <c r="BH77" s="223"/>
      <c r="BI77" s="223"/>
      <c r="BJ77" s="223"/>
      <c r="BK77" s="223"/>
      <c r="BL77" s="223"/>
      <c r="BM77" s="223"/>
      <c r="BN77" s="223"/>
      <c r="BO77" s="223"/>
      <c r="BP77" s="223"/>
      <c r="BQ77" s="220">
        <v>71</v>
      </c>
      <c r="BR77" s="225"/>
      <c r="BS77" s="894"/>
      <c r="BT77" s="895"/>
      <c r="BU77" s="895"/>
      <c r="BV77" s="895"/>
      <c r="BW77" s="895"/>
      <c r="BX77" s="895"/>
      <c r="BY77" s="895"/>
      <c r="BZ77" s="895"/>
      <c r="CA77" s="895"/>
      <c r="CB77" s="895"/>
      <c r="CC77" s="895"/>
      <c r="CD77" s="895"/>
      <c r="CE77" s="895"/>
      <c r="CF77" s="895"/>
      <c r="CG77" s="900"/>
      <c r="CH77" s="897"/>
      <c r="CI77" s="898"/>
      <c r="CJ77" s="898"/>
      <c r="CK77" s="898"/>
      <c r="CL77" s="899"/>
      <c r="CM77" s="897"/>
      <c r="CN77" s="898"/>
      <c r="CO77" s="898"/>
      <c r="CP77" s="898"/>
      <c r="CQ77" s="899"/>
      <c r="CR77" s="897"/>
      <c r="CS77" s="898"/>
      <c r="CT77" s="898"/>
      <c r="CU77" s="898"/>
      <c r="CV77" s="899"/>
      <c r="CW77" s="897"/>
      <c r="CX77" s="898"/>
      <c r="CY77" s="898"/>
      <c r="CZ77" s="898"/>
      <c r="DA77" s="899"/>
      <c r="DB77" s="897"/>
      <c r="DC77" s="898"/>
      <c r="DD77" s="898"/>
      <c r="DE77" s="898"/>
      <c r="DF77" s="899"/>
      <c r="DG77" s="897"/>
      <c r="DH77" s="898"/>
      <c r="DI77" s="898"/>
      <c r="DJ77" s="898"/>
      <c r="DK77" s="899"/>
      <c r="DL77" s="897"/>
      <c r="DM77" s="898"/>
      <c r="DN77" s="898"/>
      <c r="DO77" s="898"/>
      <c r="DP77" s="899"/>
      <c r="DQ77" s="897"/>
      <c r="DR77" s="898"/>
      <c r="DS77" s="898"/>
      <c r="DT77" s="898"/>
      <c r="DU77" s="899"/>
      <c r="DV77" s="894"/>
      <c r="DW77" s="895"/>
      <c r="DX77" s="895"/>
      <c r="DY77" s="895"/>
      <c r="DZ77" s="896"/>
      <c r="EA77" s="212"/>
    </row>
    <row r="78" spans="1:131" ht="26.25" customHeight="1" x14ac:dyDescent="0.15">
      <c r="A78" s="220">
        <v>11</v>
      </c>
      <c r="B78" s="908"/>
      <c r="C78" s="909"/>
      <c r="D78" s="909"/>
      <c r="E78" s="909"/>
      <c r="F78" s="909"/>
      <c r="G78" s="909"/>
      <c r="H78" s="909"/>
      <c r="I78" s="909"/>
      <c r="J78" s="909"/>
      <c r="K78" s="909"/>
      <c r="L78" s="909"/>
      <c r="M78" s="909"/>
      <c r="N78" s="909"/>
      <c r="O78" s="909"/>
      <c r="P78" s="910"/>
      <c r="Q78" s="911"/>
      <c r="R78" s="865"/>
      <c r="S78" s="865"/>
      <c r="T78" s="865"/>
      <c r="U78" s="865"/>
      <c r="V78" s="865"/>
      <c r="W78" s="865"/>
      <c r="X78" s="865"/>
      <c r="Y78" s="865"/>
      <c r="Z78" s="865"/>
      <c r="AA78" s="865"/>
      <c r="AB78" s="865"/>
      <c r="AC78" s="865"/>
      <c r="AD78" s="865"/>
      <c r="AE78" s="865"/>
      <c r="AF78" s="865"/>
      <c r="AG78" s="865"/>
      <c r="AH78" s="865"/>
      <c r="AI78" s="865"/>
      <c r="AJ78" s="865"/>
      <c r="AK78" s="865"/>
      <c r="AL78" s="865"/>
      <c r="AM78" s="865"/>
      <c r="AN78" s="865"/>
      <c r="AO78" s="865"/>
      <c r="AP78" s="865"/>
      <c r="AQ78" s="865"/>
      <c r="AR78" s="865"/>
      <c r="AS78" s="865"/>
      <c r="AT78" s="865"/>
      <c r="AU78" s="865"/>
      <c r="AV78" s="865"/>
      <c r="AW78" s="865"/>
      <c r="AX78" s="865"/>
      <c r="AY78" s="865"/>
      <c r="AZ78" s="867"/>
      <c r="BA78" s="867"/>
      <c r="BB78" s="867"/>
      <c r="BC78" s="867"/>
      <c r="BD78" s="868"/>
      <c r="BE78" s="223"/>
      <c r="BF78" s="223"/>
      <c r="BG78" s="223"/>
      <c r="BH78" s="223"/>
      <c r="BI78" s="223"/>
      <c r="BJ78" s="212"/>
      <c r="BK78" s="212"/>
      <c r="BL78" s="212"/>
      <c r="BM78" s="212"/>
      <c r="BN78" s="212"/>
      <c r="BO78" s="223"/>
      <c r="BP78" s="223"/>
      <c r="BQ78" s="220">
        <v>72</v>
      </c>
      <c r="BR78" s="225"/>
      <c r="BS78" s="894"/>
      <c r="BT78" s="895"/>
      <c r="BU78" s="895"/>
      <c r="BV78" s="895"/>
      <c r="BW78" s="895"/>
      <c r="BX78" s="895"/>
      <c r="BY78" s="895"/>
      <c r="BZ78" s="895"/>
      <c r="CA78" s="895"/>
      <c r="CB78" s="895"/>
      <c r="CC78" s="895"/>
      <c r="CD78" s="895"/>
      <c r="CE78" s="895"/>
      <c r="CF78" s="895"/>
      <c r="CG78" s="900"/>
      <c r="CH78" s="897"/>
      <c r="CI78" s="898"/>
      <c r="CJ78" s="898"/>
      <c r="CK78" s="898"/>
      <c r="CL78" s="899"/>
      <c r="CM78" s="897"/>
      <c r="CN78" s="898"/>
      <c r="CO78" s="898"/>
      <c r="CP78" s="898"/>
      <c r="CQ78" s="899"/>
      <c r="CR78" s="897"/>
      <c r="CS78" s="898"/>
      <c r="CT78" s="898"/>
      <c r="CU78" s="898"/>
      <c r="CV78" s="899"/>
      <c r="CW78" s="897"/>
      <c r="CX78" s="898"/>
      <c r="CY78" s="898"/>
      <c r="CZ78" s="898"/>
      <c r="DA78" s="899"/>
      <c r="DB78" s="897"/>
      <c r="DC78" s="898"/>
      <c r="DD78" s="898"/>
      <c r="DE78" s="898"/>
      <c r="DF78" s="899"/>
      <c r="DG78" s="897"/>
      <c r="DH78" s="898"/>
      <c r="DI78" s="898"/>
      <c r="DJ78" s="898"/>
      <c r="DK78" s="899"/>
      <c r="DL78" s="897"/>
      <c r="DM78" s="898"/>
      <c r="DN78" s="898"/>
      <c r="DO78" s="898"/>
      <c r="DP78" s="899"/>
      <c r="DQ78" s="897"/>
      <c r="DR78" s="898"/>
      <c r="DS78" s="898"/>
      <c r="DT78" s="898"/>
      <c r="DU78" s="899"/>
      <c r="DV78" s="894"/>
      <c r="DW78" s="895"/>
      <c r="DX78" s="895"/>
      <c r="DY78" s="895"/>
      <c r="DZ78" s="896"/>
      <c r="EA78" s="212"/>
    </row>
    <row r="79" spans="1:131" ht="26.25" customHeight="1" x14ac:dyDescent="0.15">
      <c r="A79" s="220">
        <v>12</v>
      </c>
      <c r="B79" s="908"/>
      <c r="C79" s="909"/>
      <c r="D79" s="909"/>
      <c r="E79" s="909"/>
      <c r="F79" s="909"/>
      <c r="G79" s="909"/>
      <c r="H79" s="909"/>
      <c r="I79" s="909"/>
      <c r="J79" s="909"/>
      <c r="K79" s="909"/>
      <c r="L79" s="909"/>
      <c r="M79" s="909"/>
      <c r="N79" s="909"/>
      <c r="O79" s="909"/>
      <c r="P79" s="910"/>
      <c r="Q79" s="911"/>
      <c r="R79" s="865"/>
      <c r="S79" s="865"/>
      <c r="T79" s="865"/>
      <c r="U79" s="865"/>
      <c r="V79" s="865"/>
      <c r="W79" s="865"/>
      <c r="X79" s="865"/>
      <c r="Y79" s="865"/>
      <c r="Z79" s="865"/>
      <c r="AA79" s="865"/>
      <c r="AB79" s="865"/>
      <c r="AC79" s="865"/>
      <c r="AD79" s="865"/>
      <c r="AE79" s="865"/>
      <c r="AF79" s="865"/>
      <c r="AG79" s="865"/>
      <c r="AH79" s="865"/>
      <c r="AI79" s="865"/>
      <c r="AJ79" s="865"/>
      <c r="AK79" s="865"/>
      <c r="AL79" s="865"/>
      <c r="AM79" s="865"/>
      <c r="AN79" s="865"/>
      <c r="AO79" s="865"/>
      <c r="AP79" s="865"/>
      <c r="AQ79" s="865"/>
      <c r="AR79" s="865"/>
      <c r="AS79" s="865"/>
      <c r="AT79" s="865"/>
      <c r="AU79" s="865"/>
      <c r="AV79" s="865"/>
      <c r="AW79" s="865"/>
      <c r="AX79" s="865"/>
      <c r="AY79" s="865"/>
      <c r="AZ79" s="867"/>
      <c r="BA79" s="867"/>
      <c r="BB79" s="867"/>
      <c r="BC79" s="867"/>
      <c r="BD79" s="868"/>
      <c r="BE79" s="223"/>
      <c r="BF79" s="223"/>
      <c r="BG79" s="223"/>
      <c r="BH79" s="223"/>
      <c r="BI79" s="223"/>
      <c r="BJ79" s="212"/>
      <c r="BK79" s="212"/>
      <c r="BL79" s="212"/>
      <c r="BM79" s="212"/>
      <c r="BN79" s="212"/>
      <c r="BO79" s="223"/>
      <c r="BP79" s="223"/>
      <c r="BQ79" s="220">
        <v>73</v>
      </c>
      <c r="BR79" s="225"/>
      <c r="BS79" s="894"/>
      <c r="BT79" s="895"/>
      <c r="BU79" s="895"/>
      <c r="BV79" s="895"/>
      <c r="BW79" s="895"/>
      <c r="BX79" s="895"/>
      <c r="BY79" s="895"/>
      <c r="BZ79" s="895"/>
      <c r="CA79" s="895"/>
      <c r="CB79" s="895"/>
      <c r="CC79" s="895"/>
      <c r="CD79" s="895"/>
      <c r="CE79" s="895"/>
      <c r="CF79" s="895"/>
      <c r="CG79" s="900"/>
      <c r="CH79" s="897"/>
      <c r="CI79" s="898"/>
      <c r="CJ79" s="898"/>
      <c r="CK79" s="898"/>
      <c r="CL79" s="899"/>
      <c r="CM79" s="897"/>
      <c r="CN79" s="898"/>
      <c r="CO79" s="898"/>
      <c r="CP79" s="898"/>
      <c r="CQ79" s="899"/>
      <c r="CR79" s="897"/>
      <c r="CS79" s="898"/>
      <c r="CT79" s="898"/>
      <c r="CU79" s="898"/>
      <c r="CV79" s="899"/>
      <c r="CW79" s="897"/>
      <c r="CX79" s="898"/>
      <c r="CY79" s="898"/>
      <c r="CZ79" s="898"/>
      <c r="DA79" s="899"/>
      <c r="DB79" s="897"/>
      <c r="DC79" s="898"/>
      <c r="DD79" s="898"/>
      <c r="DE79" s="898"/>
      <c r="DF79" s="899"/>
      <c r="DG79" s="897"/>
      <c r="DH79" s="898"/>
      <c r="DI79" s="898"/>
      <c r="DJ79" s="898"/>
      <c r="DK79" s="899"/>
      <c r="DL79" s="897"/>
      <c r="DM79" s="898"/>
      <c r="DN79" s="898"/>
      <c r="DO79" s="898"/>
      <c r="DP79" s="899"/>
      <c r="DQ79" s="897"/>
      <c r="DR79" s="898"/>
      <c r="DS79" s="898"/>
      <c r="DT79" s="898"/>
      <c r="DU79" s="899"/>
      <c r="DV79" s="894"/>
      <c r="DW79" s="895"/>
      <c r="DX79" s="895"/>
      <c r="DY79" s="895"/>
      <c r="DZ79" s="896"/>
      <c r="EA79" s="212"/>
    </row>
    <row r="80" spans="1:131" ht="26.25" customHeight="1" x14ac:dyDescent="0.15">
      <c r="A80" s="220">
        <v>13</v>
      </c>
      <c r="B80" s="908"/>
      <c r="C80" s="909"/>
      <c r="D80" s="909"/>
      <c r="E80" s="909"/>
      <c r="F80" s="909"/>
      <c r="G80" s="909"/>
      <c r="H80" s="909"/>
      <c r="I80" s="909"/>
      <c r="J80" s="909"/>
      <c r="K80" s="909"/>
      <c r="L80" s="909"/>
      <c r="M80" s="909"/>
      <c r="N80" s="909"/>
      <c r="O80" s="909"/>
      <c r="P80" s="910"/>
      <c r="Q80" s="911"/>
      <c r="R80" s="865"/>
      <c r="S80" s="865"/>
      <c r="T80" s="865"/>
      <c r="U80" s="865"/>
      <c r="V80" s="865"/>
      <c r="W80" s="865"/>
      <c r="X80" s="865"/>
      <c r="Y80" s="865"/>
      <c r="Z80" s="865"/>
      <c r="AA80" s="865"/>
      <c r="AB80" s="865"/>
      <c r="AC80" s="865"/>
      <c r="AD80" s="865"/>
      <c r="AE80" s="865"/>
      <c r="AF80" s="865"/>
      <c r="AG80" s="865"/>
      <c r="AH80" s="865"/>
      <c r="AI80" s="865"/>
      <c r="AJ80" s="865"/>
      <c r="AK80" s="865"/>
      <c r="AL80" s="865"/>
      <c r="AM80" s="865"/>
      <c r="AN80" s="865"/>
      <c r="AO80" s="865"/>
      <c r="AP80" s="865"/>
      <c r="AQ80" s="865"/>
      <c r="AR80" s="865"/>
      <c r="AS80" s="865"/>
      <c r="AT80" s="865"/>
      <c r="AU80" s="865"/>
      <c r="AV80" s="865"/>
      <c r="AW80" s="865"/>
      <c r="AX80" s="865"/>
      <c r="AY80" s="865"/>
      <c r="AZ80" s="867"/>
      <c r="BA80" s="867"/>
      <c r="BB80" s="867"/>
      <c r="BC80" s="867"/>
      <c r="BD80" s="868"/>
      <c r="BE80" s="223"/>
      <c r="BF80" s="223"/>
      <c r="BG80" s="223"/>
      <c r="BH80" s="223"/>
      <c r="BI80" s="223"/>
      <c r="BJ80" s="223"/>
      <c r="BK80" s="223"/>
      <c r="BL80" s="223"/>
      <c r="BM80" s="223"/>
      <c r="BN80" s="223"/>
      <c r="BO80" s="223"/>
      <c r="BP80" s="223"/>
      <c r="BQ80" s="220">
        <v>74</v>
      </c>
      <c r="BR80" s="225"/>
      <c r="BS80" s="894"/>
      <c r="BT80" s="895"/>
      <c r="BU80" s="895"/>
      <c r="BV80" s="895"/>
      <c r="BW80" s="895"/>
      <c r="BX80" s="895"/>
      <c r="BY80" s="895"/>
      <c r="BZ80" s="895"/>
      <c r="CA80" s="895"/>
      <c r="CB80" s="895"/>
      <c r="CC80" s="895"/>
      <c r="CD80" s="895"/>
      <c r="CE80" s="895"/>
      <c r="CF80" s="895"/>
      <c r="CG80" s="900"/>
      <c r="CH80" s="897"/>
      <c r="CI80" s="898"/>
      <c r="CJ80" s="898"/>
      <c r="CK80" s="898"/>
      <c r="CL80" s="899"/>
      <c r="CM80" s="897"/>
      <c r="CN80" s="898"/>
      <c r="CO80" s="898"/>
      <c r="CP80" s="898"/>
      <c r="CQ80" s="899"/>
      <c r="CR80" s="897"/>
      <c r="CS80" s="898"/>
      <c r="CT80" s="898"/>
      <c r="CU80" s="898"/>
      <c r="CV80" s="899"/>
      <c r="CW80" s="897"/>
      <c r="CX80" s="898"/>
      <c r="CY80" s="898"/>
      <c r="CZ80" s="898"/>
      <c r="DA80" s="899"/>
      <c r="DB80" s="897"/>
      <c r="DC80" s="898"/>
      <c r="DD80" s="898"/>
      <c r="DE80" s="898"/>
      <c r="DF80" s="899"/>
      <c r="DG80" s="897"/>
      <c r="DH80" s="898"/>
      <c r="DI80" s="898"/>
      <c r="DJ80" s="898"/>
      <c r="DK80" s="899"/>
      <c r="DL80" s="897"/>
      <c r="DM80" s="898"/>
      <c r="DN80" s="898"/>
      <c r="DO80" s="898"/>
      <c r="DP80" s="899"/>
      <c r="DQ80" s="897"/>
      <c r="DR80" s="898"/>
      <c r="DS80" s="898"/>
      <c r="DT80" s="898"/>
      <c r="DU80" s="899"/>
      <c r="DV80" s="894"/>
      <c r="DW80" s="895"/>
      <c r="DX80" s="895"/>
      <c r="DY80" s="895"/>
      <c r="DZ80" s="896"/>
      <c r="EA80" s="212"/>
    </row>
    <row r="81" spans="1:131" ht="26.25" customHeight="1" x14ac:dyDescent="0.15">
      <c r="A81" s="220">
        <v>14</v>
      </c>
      <c r="B81" s="908"/>
      <c r="C81" s="909"/>
      <c r="D81" s="909"/>
      <c r="E81" s="909"/>
      <c r="F81" s="909"/>
      <c r="G81" s="909"/>
      <c r="H81" s="909"/>
      <c r="I81" s="909"/>
      <c r="J81" s="909"/>
      <c r="K81" s="909"/>
      <c r="L81" s="909"/>
      <c r="M81" s="909"/>
      <c r="N81" s="909"/>
      <c r="O81" s="909"/>
      <c r="P81" s="910"/>
      <c r="Q81" s="911"/>
      <c r="R81" s="865"/>
      <c r="S81" s="865"/>
      <c r="T81" s="865"/>
      <c r="U81" s="865"/>
      <c r="V81" s="865"/>
      <c r="W81" s="865"/>
      <c r="X81" s="865"/>
      <c r="Y81" s="865"/>
      <c r="Z81" s="865"/>
      <c r="AA81" s="865"/>
      <c r="AB81" s="865"/>
      <c r="AC81" s="865"/>
      <c r="AD81" s="865"/>
      <c r="AE81" s="865"/>
      <c r="AF81" s="865"/>
      <c r="AG81" s="865"/>
      <c r="AH81" s="865"/>
      <c r="AI81" s="865"/>
      <c r="AJ81" s="865"/>
      <c r="AK81" s="865"/>
      <c r="AL81" s="865"/>
      <c r="AM81" s="865"/>
      <c r="AN81" s="865"/>
      <c r="AO81" s="865"/>
      <c r="AP81" s="865"/>
      <c r="AQ81" s="865"/>
      <c r="AR81" s="865"/>
      <c r="AS81" s="865"/>
      <c r="AT81" s="865"/>
      <c r="AU81" s="865"/>
      <c r="AV81" s="865"/>
      <c r="AW81" s="865"/>
      <c r="AX81" s="865"/>
      <c r="AY81" s="865"/>
      <c r="AZ81" s="867"/>
      <c r="BA81" s="867"/>
      <c r="BB81" s="867"/>
      <c r="BC81" s="867"/>
      <c r="BD81" s="868"/>
      <c r="BE81" s="223"/>
      <c r="BF81" s="223"/>
      <c r="BG81" s="223"/>
      <c r="BH81" s="223"/>
      <c r="BI81" s="223"/>
      <c r="BJ81" s="223"/>
      <c r="BK81" s="223"/>
      <c r="BL81" s="223"/>
      <c r="BM81" s="223"/>
      <c r="BN81" s="223"/>
      <c r="BO81" s="223"/>
      <c r="BP81" s="223"/>
      <c r="BQ81" s="220">
        <v>75</v>
      </c>
      <c r="BR81" s="225"/>
      <c r="BS81" s="894"/>
      <c r="BT81" s="895"/>
      <c r="BU81" s="895"/>
      <c r="BV81" s="895"/>
      <c r="BW81" s="895"/>
      <c r="BX81" s="895"/>
      <c r="BY81" s="895"/>
      <c r="BZ81" s="895"/>
      <c r="CA81" s="895"/>
      <c r="CB81" s="895"/>
      <c r="CC81" s="895"/>
      <c r="CD81" s="895"/>
      <c r="CE81" s="895"/>
      <c r="CF81" s="895"/>
      <c r="CG81" s="900"/>
      <c r="CH81" s="897"/>
      <c r="CI81" s="898"/>
      <c r="CJ81" s="898"/>
      <c r="CK81" s="898"/>
      <c r="CL81" s="899"/>
      <c r="CM81" s="897"/>
      <c r="CN81" s="898"/>
      <c r="CO81" s="898"/>
      <c r="CP81" s="898"/>
      <c r="CQ81" s="899"/>
      <c r="CR81" s="897"/>
      <c r="CS81" s="898"/>
      <c r="CT81" s="898"/>
      <c r="CU81" s="898"/>
      <c r="CV81" s="899"/>
      <c r="CW81" s="897"/>
      <c r="CX81" s="898"/>
      <c r="CY81" s="898"/>
      <c r="CZ81" s="898"/>
      <c r="DA81" s="899"/>
      <c r="DB81" s="897"/>
      <c r="DC81" s="898"/>
      <c r="DD81" s="898"/>
      <c r="DE81" s="898"/>
      <c r="DF81" s="899"/>
      <c r="DG81" s="897"/>
      <c r="DH81" s="898"/>
      <c r="DI81" s="898"/>
      <c r="DJ81" s="898"/>
      <c r="DK81" s="899"/>
      <c r="DL81" s="897"/>
      <c r="DM81" s="898"/>
      <c r="DN81" s="898"/>
      <c r="DO81" s="898"/>
      <c r="DP81" s="899"/>
      <c r="DQ81" s="897"/>
      <c r="DR81" s="898"/>
      <c r="DS81" s="898"/>
      <c r="DT81" s="898"/>
      <c r="DU81" s="899"/>
      <c r="DV81" s="894"/>
      <c r="DW81" s="895"/>
      <c r="DX81" s="895"/>
      <c r="DY81" s="895"/>
      <c r="DZ81" s="896"/>
      <c r="EA81" s="212"/>
    </row>
    <row r="82" spans="1:131" ht="26.25" customHeight="1" x14ac:dyDescent="0.15">
      <c r="A82" s="220">
        <v>15</v>
      </c>
      <c r="B82" s="908"/>
      <c r="C82" s="909"/>
      <c r="D82" s="909"/>
      <c r="E82" s="909"/>
      <c r="F82" s="909"/>
      <c r="G82" s="909"/>
      <c r="H82" s="909"/>
      <c r="I82" s="909"/>
      <c r="J82" s="909"/>
      <c r="K82" s="909"/>
      <c r="L82" s="909"/>
      <c r="M82" s="909"/>
      <c r="N82" s="909"/>
      <c r="O82" s="909"/>
      <c r="P82" s="910"/>
      <c r="Q82" s="911"/>
      <c r="R82" s="865"/>
      <c r="S82" s="865"/>
      <c r="T82" s="865"/>
      <c r="U82" s="865"/>
      <c r="V82" s="865"/>
      <c r="W82" s="865"/>
      <c r="X82" s="865"/>
      <c r="Y82" s="865"/>
      <c r="Z82" s="865"/>
      <c r="AA82" s="865"/>
      <c r="AB82" s="865"/>
      <c r="AC82" s="865"/>
      <c r="AD82" s="865"/>
      <c r="AE82" s="865"/>
      <c r="AF82" s="865"/>
      <c r="AG82" s="865"/>
      <c r="AH82" s="865"/>
      <c r="AI82" s="865"/>
      <c r="AJ82" s="865"/>
      <c r="AK82" s="865"/>
      <c r="AL82" s="865"/>
      <c r="AM82" s="865"/>
      <c r="AN82" s="865"/>
      <c r="AO82" s="865"/>
      <c r="AP82" s="865"/>
      <c r="AQ82" s="865"/>
      <c r="AR82" s="865"/>
      <c r="AS82" s="865"/>
      <c r="AT82" s="865"/>
      <c r="AU82" s="865"/>
      <c r="AV82" s="865"/>
      <c r="AW82" s="865"/>
      <c r="AX82" s="865"/>
      <c r="AY82" s="865"/>
      <c r="AZ82" s="867"/>
      <c r="BA82" s="867"/>
      <c r="BB82" s="867"/>
      <c r="BC82" s="867"/>
      <c r="BD82" s="868"/>
      <c r="BE82" s="223"/>
      <c r="BF82" s="223"/>
      <c r="BG82" s="223"/>
      <c r="BH82" s="223"/>
      <c r="BI82" s="223"/>
      <c r="BJ82" s="223"/>
      <c r="BK82" s="223"/>
      <c r="BL82" s="223"/>
      <c r="BM82" s="223"/>
      <c r="BN82" s="223"/>
      <c r="BO82" s="223"/>
      <c r="BP82" s="223"/>
      <c r="BQ82" s="220">
        <v>76</v>
      </c>
      <c r="BR82" s="225"/>
      <c r="BS82" s="894"/>
      <c r="BT82" s="895"/>
      <c r="BU82" s="895"/>
      <c r="BV82" s="895"/>
      <c r="BW82" s="895"/>
      <c r="BX82" s="895"/>
      <c r="BY82" s="895"/>
      <c r="BZ82" s="895"/>
      <c r="CA82" s="895"/>
      <c r="CB82" s="895"/>
      <c r="CC82" s="895"/>
      <c r="CD82" s="895"/>
      <c r="CE82" s="895"/>
      <c r="CF82" s="895"/>
      <c r="CG82" s="900"/>
      <c r="CH82" s="897"/>
      <c r="CI82" s="898"/>
      <c r="CJ82" s="898"/>
      <c r="CK82" s="898"/>
      <c r="CL82" s="899"/>
      <c r="CM82" s="897"/>
      <c r="CN82" s="898"/>
      <c r="CO82" s="898"/>
      <c r="CP82" s="898"/>
      <c r="CQ82" s="899"/>
      <c r="CR82" s="897"/>
      <c r="CS82" s="898"/>
      <c r="CT82" s="898"/>
      <c r="CU82" s="898"/>
      <c r="CV82" s="899"/>
      <c r="CW82" s="897"/>
      <c r="CX82" s="898"/>
      <c r="CY82" s="898"/>
      <c r="CZ82" s="898"/>
      <c r="DA82" s="899"/>
      <c r="DB82" s="897"/>
      <c r="DC82" s="898"/>
      <c r="DD82" s="898"/>
      <c r="DE82" s="898"/>
      <c r="DF82" s="899"/>
      <c r="DG82" s="897"/>
      <c r="DH82" s="898"/>
      <c r="DI82" s="898"/>
      <c r="DJ82" s="898"/>
      <c r="DK82" s="899"/>
      <c r="DL82" s="897"/>
      <c r="DM82" s="898"/>
      <c r="DN82" s="898"/>
      <c r="DO82" s="898"/>
      <c r="DP82" s="899"/>
      <c r="DQ82" s="897"/>
      <c r="DR82" s="898"/>
      <c r="DS82" s="898"/>
      <c r="DT82" s="898"/>
      <c r="DU82" s="899"/>
      <c r="DV82" s="894"/>
      <c r="DW82" s="895"/>
      <c r="DX82" s="895"/>
      <c r="DY82" s="895"/>
      <c r="DZ82" s="896"/>
      <c r="EA82" s="212"/>
    </row>
    <row r="83" spans="1:131" ht="26.25" customHeight="1" x14ac:dyDescent="0.15">
      <c r="A83" s="220">
        <v>16</v>
      </c>
      <c r="B83" s="908"/>
      <c r="C83" s="909"/>
      <c r="D83" s="909"/>
      <c r="E83" s="909"/>
      <c r="F83" s="909"/>
      <c r="G83" s="909"/>
      <c r="H83" s="909"/>
      <c r="I83" s="909"/>
      <c r="J83" s="909"/>
      <c r="K83" s="909"/>
      <c r="L83" s="909"/>
      <c r="M83" s="909"/>
      <c r="N83" s="909"/>
      <c r="O83" s="909"/>
      <c r="P83" s="910"/>
      <c r="Q83" s="911"/>
      <c r="R83" s="865"/>
      <c r="S83" s="865"/>
      <c r="T83" s="865"/>
      <c r="U83" s="865"/>
      <c r="V83" s="865"/>
      <c r="W83" s="865"/>
      <c r="X83" s="865"/>
      <c r="Y83" s="865"/>
      <c r="Z83" s="865"/>
      <c r="AA83" s="865"/>
      <c r="AB83" s="865"/>
      <c r="AC83" s="865"/>
      <c r="AD83" s="865"/>
      <c r="AE83" s="865"/>
      <c r="AF83" s="865"/>
      <c r="AG83" s="865"/>
      <c r="AH83" s="865"/>
      <c r="AI83" s="865"/>
      <c r="AJ83" s="865"/>
      <c r="AK83" s="865"/>
      <c r="AL83" s="865"/>
      <c r="AM83" s="865"/>
      <c r="AN83" s="865"/>
      <c r="AO83" s="865"/>
      <c r="AP83" s="865"/>
      <c r="AQ83" s="865"/>
      <c r="AR83" s="865"/>
      <c r="AS83" s="865"/>
      <c r="AT83" s="865"/>
      <c r="AU83" s="865"/>
      <c r="AV83" s="865"/>
      <c r="AW83" s="865"/>
      <c r="AX83" s="865"/>
      <c r="AY83" s="865"/>
      <c r="AZ83" s="867"/>
      <c r="BA83" s="867"/>
      <c r="BB83" s="867"/>
      <c r="BC83" s="867"/>
      <c r="BD83" s="868"/>
      <c r="BE83" s="223"/>
      <c r="BF83" s="223"/>
      <c r="BG83" s="223"/>
      <c r="BH83" s="223"/>
      <c r="BI83" s="223"/>
      <c r="BJ83" s="223"/>
      <c r="BK83" s="223"/>
      <c r="BL83" s="223"/>
      <c r="BM83" s="223"/>
      <c r="BN83" s="223"/>
      <c r="BO83" s="223"/>
      <c r="BP83" s="223"/>
      <c r="BQ83" s="220">
        <v>77</v>
      </c>
      <c r="BR83" s="225"/>
      <c r="BS83" s="894"/>
      <c r="BT83" s="895"/>
      <c r="BU83" s="895"/>
      <c r="BV83" s="895"/>
      <c r="BW83" s="895"/>
      <c r="BX83" s="895"/>
      <c r="BY83" s="895"/>
      <c r="BZ83" s="895"/>
      <c r="CA83" s="895"/>
      <c r="CB83" s="895"/>
      <c r="CC83" s="895"/>
      <c r="CD83" s="895"/>
      <c r="CE83" s="895"/>
      <c r="CF83" s="895"/>
      <c r="CG83" s="900"/>
      <c r="CH83" s="897"/>
      <c r="CI83" s="898"/>
      <c r="CJ83" s="898"/>
      <c r="CK83" s="898"/>
      <c r="CL83" s="899"/>
      <c r="CM83" s="897"/>
      <c r="CN83" s="898"/>
      <c r="CO83" s="898"/>
      <c r="CP83" s="898"/>
      <c r="CQ83" s="899"/>
      <c r="CR83" s="897"/>
      <c r="CS83" s="898"/>
      <c r="CT83" s="898"/>
      <c r="CU83" s="898"/>
      <c r="CV83" s="899"/>
      <c r="CW83" s="897"/>
      <c r="CX83" s="898"/>
      <c r="CY83" s="898"/>
      <c r="CZ83" s="898"/>
      <c r="DA83" s="899"/>
      <c r="DB83" s="897"/>
      <c r="DC83" s="898"/>
      <c r="DD83" s="898"/>
      <c r="DE83" s="898"/>
      <c r="DF83" s="899"/>
      <c r="DG83" s="897"/>
      <c r="DH83" s="898"/>
      <c r="DI83" s="898"/>
      <c r="DJ83" s="898"/>
      <c r="DK83" s="899"/>
      <c r="DL83" s="897"/>
      <c r="DM83" s="898"/>
      <c r="DN83" s="898"/>
      <c r="DO83" s="898"/>
      <c r="DP83" s="899"/>
      <c r="DQ83" s="897"/>
      <c r="DR83" s="898"/>
      <c r="DS83" s="898"/>
      <c r="DT83" s="898"/>
      <c r="DU83" s="899"/>
      <c r="DV83" s="894"/>
      <c r="DW83" s="895"/>
      <c r="DX83" s="895"/>
      <c r="DY83" s="895"/>
      <c r="DZ83" s="896"/>
      <c r="EA83" s="212"/>
    </row>
    <row r="84" spans="1:131" ht="26.25" customHeight="1" x14ac:dyDescent="0.15">
      <c r="A84" s="220">
        <v>17</v>
      </c>
      <c r="B84" s="908"/>
      <c r="C84" s="909"/>
      <c r="D84" s="909"/>
      <c r="E84" s="909"/>
      <c r="F84" s="909"/>
      <c r="G84" s="909"/>
      <c r="H84" s="909"/>
      <c r="I84" s="909"/>
      <c r="J84" s="909"/>
      <c r="K84" s="909"/>
      <c r="L84" s="909"/>
      <c r="M84" s="909"/>
      <c r="N84" s="909"/>
      <c r="O84" s="909"/>
      <c r="P84" s="910"/>
      <c r="Q84" s="911"/>
      <c r="R84" s="865"/>
      <c r="S84" s="865"/>
      <c r="T84" s="865"/>
      <c r="U84" s="865"/>
      <c r="V84" s="865"/>
      <c r="W84" s="865"/>
      <c r="X84" s="865"/>
      <c r="Y84" s="865"/>
      <c r="Z84" s="865"/>
      <c r="AA84" s="865"/>
      <c r="AB84" s="865"/>
      <c r="AC84" s="865"/>
      <c r="AD84" s="865"/>
      <c r="AE84" s="865"/>
      <c r="AF84" s="865"/>
      <c r="AG84" s="865"/>
      <c r="AH84" s="865"/>
      <c r="AI84" s="865"/>
      <c r="AJ84" s="865"/>
      <c r="AK84" s="865"/>
      <c r="AL84" s="865"/>
      <c r="AM84" s="865"/>
      <c r="AN84" s="865"/>
      <c r="AO84" s="865"/>
      <c r="AP84" s="865"/>
      <c r="AQ84" s="865"/>
      <c r="AR84" s="865"/>
      <c r="AS84" s="865"/>
      <c r="AT84" s="865"/>
      <c r="AU84" s="865"/>
      <c r="AV84" s="865"/>
      <c r="AW84" s="865"/>
      <c r="AX84" s="865"/>
      <c r="AY84" s="865"/>
      <c r="AZ84" s="867"/>
      <c r="BA84" s="867"/>
      <c r="BB84" s="867"/>
      <c r="BC84" s="867"/>
      <c r="BD84" s="868"/>
      <c r="BE84" s="223"/>
      <c r="BF84" s="223"/>
      <c r="BG84" s="223"/>
      <c r="BH84" s="223"/>
      <c r="BI84" s="223"/>
      <c r="BJ84" s="223"/>
      <c r="BK84" s="223"/>
      <c r="BL84" s="223"/>
      <c r="BM84" s="223"/>
      <c r="BN84" s="223"/>
      <c r="BO84" s="223"/>
      <c r="BP84" s="223"/>
      <c r="BQ84" s="220">
        <v>78</v>
      </c>
      <c r="BR84" s="225"/>
      <c r="BS84" s="894"/>
      <c r="BT84" s="895"/>
      <c r="BU84" s="895"/>
      <c r="BV84" s="895"/>
      <c r="BW84" s="895"/>
      <c r="BX84" s="895"/>
      <c r="BY84" s="895"/>
      <c r="BZ84" s="895"/>
      <c r="CA84" s="895"/>
      <c r="CB84" s="895"/>
      <c r="CC84" s="895"/>
      <c r="CD84" s="895"/>
      <c r="CE84" s="895"/>
      <c r="CF84" s="895"/>
      <c r="CG84" s="900"/>
      <c r="CH84" s="897"/>
      <c r="CI84" s="898"/>
      <c r="CJ84" s="898"/>
      <c r="CK84" s="898"/>
      <c r="CL84" s="899"/>
      <c r="CM84" s="897"/>
      <c r="CN84" s="898"/>
      <c r="CO84" s="898"/>
      <c r="CP84" s="898"/>
      <c r="CQ84" s="899"/>
      <c r="CR84" s="897"/>
      <c r="CS84" s="898"/>
      <c r="CT84" s="898"/>
      <c r="CU84" s="898"/>
      <c r="CV84" s="899"/>
      <c r="CW84" s="897"/>
      <c r="CX84" s="898"/>
      <c r="CY84" s="898"/>
      <c r="CZ84" s="898"/>
      <c r="DA84" s="899"/>
      <c r="DB84" s="897"/>
      <c r="DC84" s="898"/>
      <c r="DD84" s="898"/>
      <c r="DE84" s="898"/>
      <c r="DF84" s="899"/>
      <c r="DG84" s="897"/>
      <c r="DH84" s="898"/>
      <c r="DI84" s="898"/>
      <c r="DJ84" s="898"/>
      <c r="DK84" s="899"/>
      <c r="DL84" s="897"/>
      <c r="DM84" s="898"/>
      <c r="DN84" s="898"/>
      <c r="DO84" s="898"/>
      <c r="DP84" s="899"/>
      <c r="DQ84" s="897"/>
      <c r="DR84" s="898"/>
      <c r="DS84" s="898"/>
      <c r="DT84" s="898"/>
      <c r="DU84" s="899"/>
      <c r="DV84" s="894"/>
      <c r="DW84" s="895"/>
      <c r="DX84" s="895"/>
      <c r="DY84" s="895"/>
      <c r="DZ84" s="896"/>
      <c r="EA84" s="212"/>
    </row>
    <row r="85" spans="1:131" ht="26.25" customHeight="1" x14ac:dyDescent="0.15">
      <c r="A85" s="220">
        <v>18</v>
      </c>
      <c r="B85" s="908"/>
      <c r="C85" s="909"/>
      <c r="D85" s="909"/>
      <c r="E85" s="909"/>
      <c r="F85" s="909"/>
      <c r="G85" s="909"/>
      <c r="H85" s="909"/>
      <c r="I85" s="909"/>
      <c r="J85" s="909"/>
      <c r="K85" s="909"/>
      <c r="L85" s="909"/>
      <c r="M85" s="909"/>
      <c r="N85" s="909"/>
      <c r="O85" s="909"/>
      <c r="P85" s="910"/>
      <c r="Q85" s="911"/>
      <c r="R85" s="865"/>
      <c r="S85" s="865"/>
      <c r="T85" s="865"/>
      <c r="U85" s="865"/>
      <c r="V85" s="865"/>
      <c r="W85" s="865"/>
      <c r="X85" s="865"/>
      <c r="Y85" s="865"/>
      <c r="Z85" s="865"/>
      <c r="AA85" s="865"/>
      <c r="AB85" s="865"/>
      <c r="AC85" s="865"/>
      <c r="AD85" s="865"/>
      <c r="AE85" s="865"/>
      <c r="AF85" s="865"/>
      <c r="AG85" s="865"/>
      <c r="AH85" s="865"/>
      <c r="AI85" s="865"/>
      <c r="AJ85" s="865"/>
      <c r="AK85" s="865"/>
      <c r="AL85" s="865"/>
      <c r="AM85" s="865"/>
      <c r="AN85" s="865"/>
      <c r="AO85" s="865"/>
      <c r="AP85" s="865"/>
      <c r="AQ85" s="865"/>
      <c r="AR85" s="865"/>
      <c r="AS85" s="865"/>
      <c r="AT85" s="865"/>
      <c r="AU85" s="865"/>
      <c r="AV85" s="865"/>
      <c r="AW85" s="865"/>
      <c r="AX85" s="865"/>
      <c r="AY85" s="865"/>
      <c r="AZ85" s="867"/>
      <c r="BA85" s="867"/>
      <c r="BB85" s="867"/>
      <c r="BC85" s="867"/>
      <c r="BD85" s="868"/>
      <c r="BE85" s="223"/>
      <c r="BF85" s="223"/>
      <c r="BG85" s="223"/>
      <c r="BH85" s="223"/>
      <c r="BI85" s="223"/>
      <c r="BJ85" s="223"/>
      <c r="BK85" s="223"/>
      <c r="BL85" s="223"/>
      <c r="BM85" s="223"/>
      <c r="BN85" s="223"/>
      <c r="BO85" s="223"/>
      <c r="BP85" s="223"/>
      <c r="BQ85" s="220">
        <v>79</v>
      </c>
      <c r="BR85" s="225"/>
      <c r="BS85" s="894"/>
      <c r="BT85" s="895"/>
      <c r="BU85" s="895"/>
      <c r="BV85" s="895"/>
      <c r="BW85" s="895"/>
      <c r="BX85" s="895"/>
      <c r="BY85" s="895"/>
      <c r="BZ85" s="895"/>
      <c r="CA85" s="895"/>
      <c r="CB85" s="895"/>
      <c r="CC85" s="895"/>
      <c r="CD85" s="895"/>
      <c r="CE85" s="895"/>
      <c r="CF85" s="895"/>
      <c r="CG85" s="900"/>
      <c r="CH85" s="897"/>
      <c r="CI85" s="898"/>
      <c r="CJ85" s="898"/>
      <c r="CK85" s="898"/>
      <c r="CL85" s="899"/>
      <c r="CM85" s="897"/>
      <c r="CN85" s="898"/>
      <c r="CO85" s="898"/>
      <c r="CP85" s="898"/>
      <c r="CQ85" s="899"/>
      <c r="CR85" s="897"/>
      <c r="CS85" s="898"/>
      <c r="CT85" s="898"/>
      <c r="CU85" s="898"/>
      <c r="CV85" s="899"/>
      <c r="CW85" s="897"/>
      <c r="CX85" s="898"/>
      <c r="CY85" s="898"/>
      <c r="CZ85" s="898"/>
      <c r="DA85" s="899"/>
      <c r="DB85" s="897"/>
      <c r="DC85" s="898"/>
      <c r="DD85" s="898"/>
      <c r="DE85" s="898"/>
      <c r="DF85" s="899"/>
      <c r="DG85" s="897"/>
      <c r="DH85" s="898"/>
      <c r="DI85" s="898"/>
      <c r="DJ85" s="898"/>
      <c r="DK85" s="899"/>
      <c r="DL85" s="897"/>
      <c r="DM85" s="898"/>
      <c r="DN85" s="898"/>
      <c r="DO85" s="898"/>
      <c r="DP85" s="899"/>
      <c r="DQ85" s="897"/>
      <c r="DR85" s="898"/>
      <c r="DS85" s="898"/>
      <c r="DT85" s="898"/>
      <c r="DU85" s="899"/>
      <c r="DV85" s="894"/>
      <c r="DW85" s="895"/>
      <c r="DX85" s="895"/>
      <c r="DY85" s="895"/>
      <c r="DZ85" s="896"/>
      <c r="EA85" s="212"/>
    </row>
    <row r="86" spans="1:131" ht="26.25" customHeight="1" x14ac:dyDescent="0.15">
      <c r="A86" s="220">
        <v>19</v>
      </c>
      <c r="B86" s="908"/>
      <c r="C86" s="909"/>
      <c r="D86" s="909"/>
      <c r="E86" s="909"/>
      <c r="F86" s="909"/>
      <c r="G86" s="909"/>
      <c r="H86" s="909"/>
      <c r="I86" s="909"/>
      <c r="J86" s="909"/>
      <c r="K86" s="909"/>
      <c r="L86" s="909"/>
      <c r="M86" s="909"/>
      <c r="N86" s="909"/>
      <c r="O86" s="909"/>
      <c r="P86" s="910"/>
      <c r="Q86" s="911"/>
      <c r="R86" s="865"/>
      <c r="S86" s="865"/>
      <c r="T86" s="865"/>
      <c r="U86" s="865"/>
      <c r="V86" s="865"/>
      <c r="W86" s="865"/>
      <c r="X86" s="865"/>
      <c r="Y86" s="865"/>
      <c r="Z86" s="865"/>
      <c r="AA86" s="865"/>
      <c r="AB86" s="865"/>
      <c r="AC86" s="865"/>
      <c r="AD86" s="865"/>
      <c r="AE86" s="865"/>
      <c r="AF86" s="865"/>
      <c r="AG86" s="865"/>
      <c r="AH86" s="865"/>
      <c r="AI86" s="865"/>
      <c r="AJ86" s="865"/>
      <c r="AK86" s="865"/>
      <c r="AL86" s="865"/>
      <c r="AM86" s="865"/>
      <c r="AN86" s="865"/>
      <c r="AO86" s="865"/>
      <c r="AP86" s="865"/>
      <c r="AQ86" s="865"/>
      <c r="AR86" s="865"/>
      <c r="AS86" s="865"/>
      <c r="AT86" s="865"/>
      <c r="AU86" s="865"/>
      <c r="AV86" s="865"/>
      <c r="AW86" s="865"/>
      <c r="AX86" s="865"/>
      <c r="AY86" s="865"/>
      <c r="AZ86" s="867"/>
      <c r="BA86" s="867"/>
      <c r="BB86" s="867"/>
      <c r="BC86" s="867"/>
      <c r="BD86" s="868"/>
      <c r="BE86" s="223"/>
      <c r="BF86" s="223"/>
      <c r="BG86" s="223"/>
      <c r="BH86" s="223"/>
      <c r="BI86" s="223"/>
      <c r="BJ86" s="223"/>
      <c r="BK86" s="223"/>
      <c r="BL86" s="223"/>
      <c r="BM86" s="223"/>
      <c r="BN86" s="223"/>
      <c r="BO86" s="223"/>
      <c r="BP86" s="223"/>
      <c r="BQ86" s="220">
        <v>80</v>
      </c>
      <c r="BR86" s="225"/>
      <c r="BS86" s="894"/>
      <c r="BT86" s="895"/>
      <c r="BU86" s="895"/>
      <c r="BV86" s="895"/>
      <c r="BW86" s="895"/>
      <c r="BX86" s="895"/>
      <c r="BY86" s="895"/>
      <c r="BZ86" s="895"/>
      <c r="CA86" s="895"/>
      <c r="CB86" s="895"/>
      <c r="CC86" s="895"/>
      <c r="CD86" s="895"/>
      <c r="CE86" s="895"/>
      <c r="CF86" s="895"/>
      <c r="CG86" s="900"/>
      <c r="CH86" s="897"/>
      <c r="CI86" s="898"/>
      <c r="CJ86" s="898"/>
      <c r="CK86" s="898"/>
      <c r="CL86" s="899"/>
      <c r="CM86" s="897"/>
      <c r="CN86" s="898"/>
      <c r="CO86" s="898"/>
      <c r="CP86" s="898"/>
      <c r="CQ86" s="899"/>
      <c r="CR86" s="897"/>
      <c r="CS86" s="898"/>
      <c r="CT86" s="898"/>
      <c r="CU86" s="898"/>
      <c r="CV86" s="899"/>
      <c r="CW86" s="897"/>
      <c r="CX86" s="898"/>
      <c r="CY86" s="898"/>
      <c r="CZ86" s="898"/>
      <c r="DA86" s="899"/>
      <c r="DB86" s="897"/>
      <c r="DC86" s="898"/>
      <c r="DD86" s="898"/>
      <c r="DE86" s="898"/>
      <c r="DF86" s="899"/>
      <c r="DG86" s="897"/>
      <c r="DH86" s="898"/>
      <c r="DI86" s="898"/>
      <c r="DJ86" s="898"/>
      <c r="DK86" s="899"/>
      <c r="DL86" s="897"/>
      <c r="DM86" s="898"/>
      <c r="DN86" s="898"/>
      <c r="DO86" s="898"/>
      <c r="DP86" s="899"/>
      <c r="DQ86" s="897"/>
      <c r="DR86" s="898"/>
      <c r="DS86" s="898"/>
      <c r="DT86" s="898"/>
      <c r="DU86" s="899"/>
      <c r="DV86" s="894"/>
      <c r="DW86" s="895"/>
      <c r="DX86" s="895"/>
      <c r="DY86" s="895"/>
      <c r="DZ86" s="896"/>
      <c r="EA86" s="212"/>
    </row>
    <row r="87" spans="1:131" ht="26.25" customHeight="1" x14ac:dyDescent="0.15">
      <c r="A87" s="226">
        <v>20</v>
      </c>
      <c r="B87" s="915"/>
      <c r="C87" s="916"/>
      <c r="D87" s="916"/>
      <c r="E87" s="916"/>
      <c r="F87" s="916"/>
      <c r="G87" s="916"/>
      <c r="H87" s="916"/>
      <c r="I87" s="916"/>
      <c r="J87" s="916"/>
      <c r="K87" s="916"/>
      <c r="L87" s="916"/>
      <c r="M87" s="916"/>
      <c r="N87" s="916"/>
      <c r="O87" s="916"/>
      <c r="P87" s="917"/>
      <c r="Q87" s="918"/>
      <c r="R87" s="919"/>
      <c r="S87" s="919"/>
      <c r="T87" s="919"/>
      <c r="U87" s="919"/>
      <c r="V87" s="919"/>
      <c r="W87" s="919"/>
      <c r="X87" s="919"/>
      <c r="Y87" s="919"/>
      <c r="Z87" s="919"/>
      <c r="AA87" s="919"/>
      <c r="AB87" s="919"/>
      <c r="AC87" s="919"/>
      <c r="AD87" s="919"/>
      <c r="AE87" s="919"/>
      <c r="AF87" s="919"/>
      <c r="AG87" s="919"/>
      <c r="AH87" s="919"/>
      <c r="AI87" s="919"/>
      <c r="AJ87" s="919"/>
      <c r="AK87" s="919"/>
      <c r="AL87" s="919"/>
      <c r="AM87" s="919"/>
      <c r="AN87" s="919"/>
      <c r="AO87" s="919"/>
      <c r="AP87" s="919"/>
      <c r="AQ87" s="919"/>
      <c r="AR87" s="919"/>
      <c r="AS87" s="919"/>
      <c r="AT87" s="919"/>
      <c r="AU87" s="919"/>
      <c r="AV87" s="919"/>
      <c r="AW87" s="919"/>
      <c r="AX87" s="919"/>
      <c r="AY87" s="919"/>
      <c r="AZ87" s="920"/>
      <c r="BA87" s="920"/>
      <c r="BB87" s="920"/>
      <c r="BC87" s="920"/>
      <c r="BD87" s="921"/>
      <c r="BE87" s="223"/>
      <c r="BF87" s="223"/>
      <c r="BG87" s="223"/>
      <c r="BH87" s="223"/>
      <c r="BI87" s="223"/>
      <c r="BJ87" s="223"/>
      <c r="BK87" s="223"/>
      <c r="BL87" s="223"/>
      <c r="BM87" s="223"/>
      <c r="BN87" s="223"/>
      <c r="BO87" s="223"/>
      <c r="BP87" s="223"/>
      <c r="BQ87" s="220">
        <v>81</v>
      </c>
      <c r="BR87" s="225"/>
      <c r="BS87" s="894"/>
      <c r="BT87" s="895"/>
      <c r="BU87" s="895"/>
      <c r="BV87" s="895"/>
      <c r="BW87" s="895"/>
      <c r="BX87" s="895"/>
      <c r="BY87" s="895"/>
      <c r="BZ87" s="895"/>
      <c r="CA87" s="895"/>
      <c r="CB87" s="895"/>
      <c r="CC87" s="895"/>
      <c r="CD87" s="895"/>
      <c r="CE87" s="895"/>
      <c r="CF87" s="895"/>
      <c r="CG87" s="900"/>
      <c r="CH87" s="897"/>
      <c r="CI87" s="898"/>
      <c r="CJ87" s="898"/>
      <c r="CK87" s="898"/>
      <c r="CL87" s="899"/>
      <c r="CM87" s="897"/>
      <c r="CN87" s="898"/>
      <c r="CO87" s="898"/>
      <c r="CP87" s="898"/>
      <c r="CQ87" s="899"/>
      <c r="CR87" s="897"/>
      <c r="CS87" s="898"/>
      <c r="CT87" s="898"/>
      <c r="CU87" s="898"/>
      <c r="CV87" s="899"/>
      <c r="CW87" s="897"/>
      <c r="CX87" s="898"/>
      <c r="CY87" s="898"/>
      <c r="CZ87" s="898"/>
      <c r="DA87" s="899"/>
      <c r="DB87" s="897"/>
      <c r="DC87" s="898"/>
      <c r="DD87" s="898"/>
      <c r="DE87" s="898"/>
      <c r="DF87" s="899"/>
      <c r="DG87" s="897"/>
      <c r="DH87" s="898"/>
      <c r="DI87" s="898"/>
      <c r="DJ87" s="898"/>
      <c r="DK87" s="899"/>
      <c r="DL87" s="897"/>
      <c r="DM87" s="898"/>
      <c r="DN87" s="898"/>
      <c r="DO87" s="898"/>
      <c r="DP87" s="899"/>
      <c r="DQ87" s="897"/>
      <c r="DR87" s="898"/>
      <c r="DS87" s="898"/>
      <c r="DT87" s="898"/>
      <c r="DU87" s="899"/>
      <c r="DV87" s="894"/>
      <c r="DW87" s="895"/>
      <c r="DX87" s="895"/>
      <c r="DY87" s="895"/>
      <c r="DZ87" s="896"/>
      <c r="EA87" s="212"/>
    </row>
    <row r="88" spans="1:131" ht="26.25" customHeight="1" thickBot="1" x14ac:dyDescent="0.2">
      <c r="A88" s="222" t="s">
        <v>376</v>
      </c>
      <c r="B88" s="824" t="s">
        <v>400</v>
      </c>
      <c r="C88" s="825"/>
      <c r="D88" s="825"/>
      <c r="E88" s="825"/>
      <c r="F88" s="825"/>
      <c r="G88" s="825"/>
      <c r="H88" s="825"/>
      <c r="I88" s="825"/>
      <c r="J88" s="825"/>
      <c r="K88" s="825"/>
      <c r="L88" s="825"/>
      <c r="M88" s="825"/>
      <c r="N88" s="825"/>
      <c r="O88" s="825"/>
      <c r="P88" s="826"/>
      <c r="Q88" s="875"/>
      <c r="R88" s="876"/>
      <c r="S88" s="876"/>
      <c r="T88" s="876"/>
      <c r="U88" s="876"/>
      <c r="V88" s="876"/>
      <c r="W88" s="876"/>
      <c r="X88" s="876"/>
      <c r="Y88" s="876"/>
      <c r="Z88" s="876"/>
      <c r="AA88" s="876"/>
      <c r="AB88" s="876"/>
      <c r="AC88" s="876"/>
      <c r="AD88" s="876"/>
      <c r="AE88" s="876"/>
      <c r="AF88" s="879">
        <v>6981</v>
      </c>
      <c r="AG88" s="879"/>
      <c r="AH88" s="879"/>
      <c r="AI88" s="879"/>
      <c r="AJ88" s="879"/>
      <c r="AK88" s="876"/>
      <c r="AL88" s="876"/>
      <c r="AM88" s="876"/>
      <c r="AN88" s="876"/>
      <c r="AO88" s="876"/>
      <c r="AP88" s="879" t="s">
        <v>486</v>
      </c>
      <c r="AQ88" s="879"/>
      <c r="AR88" s="879"/>
      <c r="AS88" s="879"/>
      <c r="AT88" s="879"/>
      <c r="AU88" s="879" t="s">
        <v>486</v>
      </c>
      <c r="AV88" s="879"/>
      <c r="AW88" s="879"/>
      <c r="AX88" s="879"/>
      <c r="AY88" s="879"/>
      <c r="AZ88" s="884"/>
      <c r="BA88" s="884"/>
      <c r="BB88" s="884"/>
      <c r="BC88" s="884"/>
      <c r="BD88" s="885"/>
      <c r="BE88" s="223"/>
      <c r="BF88" s="223"/>
      <c r="BG88" s="223"/>
      <c r="BH88" s="223"/>
      <c r="BI88" s="223"/>
      <c r="BJ88" s="223"/>
      <c r="BK88" s="223"/>
      <c r="BL88" s="223"/>
      <c r="BM88" s="223"/>
      <c r="BN88" s="223"/>
      <c r="BO88" s="223"/>
      <c r="BP88" s="223"/>
      <c r="BQ88" s="220">
        <v>82</v>
      </c>
      <c r="BR88" s="225"/>
      <c r="BS88" s="894"/>
      <c r="BT88" s="895"/>
      <c r="BU88" s="895"/>
      <c r="BV88" s="895"/>
      <c r="BW88" s="895"/>
      <c r="BX88" s="895"/>
      <c r="BY88" s="895"/>
      <c r="BZ88" s="895"/>
      <c r="CA88" s="895"/>
      <c r="CB88" s="895"/>
      <c r="CC88" s="895"/>
      <c r="CD88" s="895"/>
      <c r="CE88" s="895"/>
      <c r="CF88" s="895"/>
      <c r="CG88" s="900"/>
      <c r="CH88" s="897"/>
      <c r="CI88" s="898"/>
      <c r="CJ88" s="898"/>
      <c r="CK88" s="898"/>
      <c r="CL88" s="899"/>
      <c r="CM88" s="897"/>
      <c r="CN88" s="898"/>
      <c r="CO88" s="898"/>
      <c r="CP88" s="898"/>
      <c r="CQ88" s="899"/>
      <c r="CR88" s="897"/>
      <c r="CS88" s="898"/>
      <c r="CT88" s="898"/>
      <c r="CU88" s="898"/>
      <c r="CV88" s="899"/>
      <c r="CW88" s="897"/>
      <c r="CX88" s="898"/>
      <c r="CY88" s="898"/>
      <c r="CZ88" s="898"/>
      <c r="DA88" s="899"/>
      <c r="DB88" s="897"/>
      <c r="DC88" s="898"/>
      <c r="DD88" s="898"/>
      <c r="DE88" s="898"/>
      <c r="DF88" s="899"/>
      <c r="DG88" s="897"/>
      <c r="DH88" s="898"/>
      <c r="DI88" s="898"/>
      <c r="DJ88" s="898"/>
      <c r="DK88" s="899"/>
      <c r="DL88" s="897"/>
      <c r="DM88" s="898"/>
      <c r="DN88" s="898"/>
      <c r="DO88" s="898"/>
      <c r="DP88" s="899"/>
      <c r="DQ88" s="897"/>
      <c r="DR88" s="898"/>
      <c r="DS88" s="898"/>
      <c r="DT88" s="898"/>
      <c r="DU88" s="899"/>
      <c r="DV88" s="894"/>
      <c r="DW88" s="895"/>
      <c r="DX88" s="895"/>
      <c r="DY88" s="895"/>
      <c r="DZ88" s="896"/>
      <c r="EA88" s="212"/>
    </row>
    <row r="89" spans="1:131" ht="26.25" hidden="1" customHeight="1" x14ac:dyDescent="0.15">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94"/>
      <c r="BT89" s="895"/>
      <c r="BU89" s="895"/>
      <c r="BV89" s="895"/>
      <c r="BW89" s="895"/>
      <c r="BX89" s="895"/>
      <c r="BY89" s="895"/>
      <c r="BZ89" s="895"/>
      <c r="CA89" s="895"/>
      <c r="CB89" s="895"/>
      <c r="CC89" s="895"/>
      <c r="CD89" s="895"/>
      <c r="CE89" s="895"/>
      <c r="CF89" s="895"/>
      <c r="CG89" s="900"/>
      <c r="CH89" s="897"/>
      <c r="CI89" s="898"/>
      <c r="CJ89" s="898"/>
      <c r="CK89" s="898"/>
      <c r="CL89" s="899"/>
      <c r="CM89" s="897"/>
      <c r="CN89" s="898"/>
      <c r="CO89" s="898"/>
      <c r="CP89" s="898"/>
      <c r="CQ89" s="899"/>
      <c r="CR89" s="897"/>
      <c r="CS89" s="898"/>
      <c r="CT89" s="898"/>
      <c r="CU89" s="898"/>
      <c r="CV89" s="899"/>
      <c r="CW89" s="897"/>
      <c r="CX89" s="898"/>
      <c r="CY89" s="898"/>
      <c r="CZ89" s="898"/>
      <c r="DA89" s="899"/>
      <c r="DB89" s="897"/>
      <c r="DC89" s="898"/>
      <c r="DD89" s="898"/>
      <c r="DE89" s="898"/>
      <c r="DF89" s="899"/>
      <c r="DG89" s="897"/>
      <c r="DH89" s="898"/>
      <c r="DI89" s="898"/>
      <c r="DJ89" s="898"/>
      <c r="DK89" s="899"/>
      <c r="DL89" s="897"/>
      <c r="DM89" s="898"/>
      <c r="DN89" s="898"/>
      <c r="DO89" s="898"/>
      <c r="DP89" s="899"/>
      <c r="DQ89" s="897"/>
      <c r="DR89" s="898"/>
      <c r="DS89" s="898"/>
      <c r="DT89" s="898"/>
      <c r="DU89" s="899"/>
      <c r="DV89" s="894"/>
      <c r="DW89" s="895"/>
      <c r="DX89" s="895"/>
      <c r="DY89" s="895"/>
      <c r="DZ89" s="896"/>
      <c r="EA89" s="212"/>
    </row>
    <row r="90" spans="1:131" ht="26.25" hidden="1" customHeight="1" x14ac:dyDescent="0.15">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94"/>
      <c r="BT90" s="895"/>
      <c r="BU90" s="895"/>
      <c r="BV90" s="895"/>
      <c r="BW90" s="895"/>
      <c r="BX90" s="895"/>
      <c r="BY90" s="895"/>
      <c r="BZ90" s="895"/>
      <c r="CA90" s="895"/>
      <c r="CB90" s="895"/>
      <c r="CC90" s="895"/>
      <c r="CD90" s="895"/>
      <c r="CE90" s="895"/>
      <c r="CF90" s="895"/>
      <c r="CG90" s="900"/>
      <c r="CH90" s="897"/>
      <c r="CI90" s="898"/>
      <c r="CJ90" s="898"/>
      <c r="CK90" s="898"/>
      <c r="CL90" s="899"/>
      <c r="CM90" s="897"/>
      <c r="CN90" s="898"/>
      <c r="CO90" s="898"/>
      <c r="CP90" s="898"/>
      <c r="CQ90" s="899"/>
      <c r="CR90" s="897"/>
      <c r="CS90" s="898"/>
      <c r="CT90" s="898"/>
      <c r="CU90" s="898"/>
      <c r="CV90" s="899"/>
      <c r="CW90" s="897"/>
      <c r="CX90" s="898"/>
      <c r="CY90" s="898"/>
      <c r="CZ90" s="898"/>
      <c r="DA90" s="899"/>
      <c r="DB90" s="897"/>
      <c r="DC90" s="898"/>
      <c r="DD90" s="898"/>
      <c r="DE90" s="898"/>
      <c r="DF90" s="899"/>
      <c r="DG90" s="897"/>
      <c r="DH90" s="898"/>
      <c r="DI90" s="898"/>
      <c r="DJ90" s="898"/>
      <c r="DK90" s="899"/>
      <c r="DL90" s="897"/>
      <c r="DM90" s="898"/>
      <c r="DN90" s="898"/>
      <c r="DO90" s="898"/>
      <c r="DP90" s="899"/>
      <c r="DQ90" s="897"/>
      <c r="DR90" s="898"/>
      <c r="DS90" s="898"/>
      <c r="DT90" s="898"/>
      <c r="DU90" s="899"/>
      <c r="DV90" s="894"/>
      <c r="DW90" s="895"/>
      <c r="DX90" s="895"/>
      <c r="DY90" s="895"/>
      <c r="DZ90" s="896"/>
      <c r="EA90" s="212"/>
    </row>
    <row r="91" spans="1:131" ht="26.25" hidden="1" customHeight="1" x14ac:dyDescent="0.15">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94"/>
      <c r="BT91" s="895"/>
      <c r="BU91" s="895"/>
      <c r="BV91" s="895"/>
      <c r="BW91" s="895"/>
      <c r="BX91" s="895"/>
      <c r="BY91" s="895"/>
      <c r="BZ91" s="895"/>
      <c r="CA91" s="895"/>
      <c r="CB91" s="895"/>
      <c r="CC91" s="895"/>
      <c r="CD91" s="895"/>
      <c r="CE91" s="895"/>
      <c r="CF91" s="895"/>
      <c r="CG91" s="900"/>
      <c r="CH91" s="897"/>
      <c r="CI91" s="898"/>
      <c r="CJ91" s="898"/>
      <c r="CK91" s="898"/>
      <c r="CL91" s="899"/>
      <c r="CM91" s="897"/>
      <c r="CN91" s="898"/>
      <c r="CO91" s="898"/>
      <c r="CP91" s="898"/>
      <c r="CQ91" s="899"/>
      <c r="CR91" s="897"/>
      <c r="CS91" s="898"/>
      <c r="CT91" s="898"/>
      <c r="CU91" s="898"/>
      <c r="CV91" s="899"/>
      <c r="CW91" s="897"/>
      <c r="CX91" s="898"/>
      <c r="CY91" s="898"/>
      <c r="CZ91" s="898"/>
      <c r="DA91" s="899"/>
      <c r="DB91" s="897"/>
      <c r="DC91" s="898"/>
      <c r="DD91" s="898"/>
      <c r="DE91" s="898"/>
      <c r="DF91" s="899"/>
      <c r="DG91" s="897"/>
      <c r="DH91" s="898"/>
      <c r="DI91" s="898"/>
      <c r="DJ91" s="898"/>
      <c r="DK91" s="899"/>
      <c r="DL91" s="897"/>
      <c r="DM91" s="898"/>
      <c r="DN91" s="898"/>
      <c r="DO91" s="898"/>
      <c r="DP91" s="899"/>
      <c r="DQ91" s="897"/>
      <c r="DR91" s="898"/>
      <c r="DS91" s="898"/>
      <c r="DT91" s="898"/>
      <c r="DU91" s="899"/>
      <c r="DV91" s="894"/>
      <c r="DW91" s="895"/>
      <c r="DX91" s="895"/>
      <c r="DY91" s="895"/>
      <c r="DZ91" s="896"/>
      <c r="EA91" s="212"/>
    </row>
    <row r="92" spans="1:131" ht="26.25" hidden="1" customHeight="1" x14ac:dyDescent="0.15">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94"/>
      <c r="BT92" s="895"/>
      <c r="BU92" s="895"/>
      <c r="BV92" s="895"/>
      <c r="BW92" s="895"/>
      <c r="BX92" s="895"/>
      <c r="BY92" s="895"/>
      <c r="BZ92" s="895"/>
      <c r="CA92" s="895"/>
      <c r="CB92" s="895"/>
      <c r="CC92" s="895"/>
      <c r="CD92" s="895"/>
      <c r="CE92" s="895"/>
      <c r="CF92" s="895"/>
      <c r="CG92" s="900"/>
      <c r="CH92" s="897"/>
      <c r="CI92" s="898"/>
      <c r="CJ92" s="898"/>
      <c r="CK92" s="898"/>
      <c r="CL92" s="899"/>
      <c r="CM92" s="897"/>
      <c r="CN92" s="898"/>
      <c r="CO92" s="898"/>
      <c r="CP92" s="898"/>
      <c r="CQ92" s="899"/>
      <c r="CR92" s="897"/>
      <c r="CS92" s="898"/>
      <c r="CT92" s="898"/>
      <c r="CU92" s="898"/>
      <c r="CV92" s="899"/>
      <c r="CW92" s="897"/>
      <c r="CX92" s="898"/>
      <c r="CY92" s="898"/>
      <c r="CZ92" s="898"/>
      <c r="DA92" s="899"/>
      <c r="DB92" s="897"/>
      <c r="DC92" s="898"/>
      <c r="DD92" s="898"/>
      <c r="DE92" s="898"/>
      <c r="DF92" s="899"/>
      <c r="DG92" s="897"/>
      <c r="DH92" s="898"/>
      <c r="DI92" s="898"/>
      <c r="DJ92" s="898"/>
      <c r="DK92" s="899"/>
      <c r="DL92" s="897"/>
      <c r="DM92" s="898"/>
      <c r="DN92" s="898"/>
      <c r="DO92" s="898"/>
      <c r="DP92" s="899"/>
      <c r="DQ92" s="897"/>
      <c r="DR92" s="898"/>
      <c r="DS92" s="898"/>
      <c r="DT92" s="898"/>
      <c r="DU92" s="899"/>
      <c r="DV92" s="894"/>
      <c r="DW92" s="895"/>
      <c r="DX92" s="895"/>
      <c r="DY92" s="895"/>
      <c r="DZ92" s="896"/>
      <c r="EA92" s="212"/>
    </row>
    <row r="93" spans="1:131" ht="26.25" hidden="1" customHeight="1" x14ac:dyDescent="0.15">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94"/>
      <c r="BT93" s="895"/>
      <c r="BU93" s="895"/>
      <c r="BV93" s="895"/>
      <c r="BW93" s="895"/>
      <c r="BX93" s="895"/>
      <c r="BY93" s="895"/>
      <c r="BZ93" s="895"/>
      <c r="CA93" s="895"/>
      <c r="CB93" s="895"/>
      <c r="CC93" s="895"/>
      <c r="CD93" s="895"/>
      <c r="CE93" s="895"/>
      <c r="CF93" s="895"/>
      <c r="CG93" s="900"/>
      <c r="CH93" s="897"/>
      <c r="CI93" s="898"/>
      <c r="CJ93" s="898"/>
      <c r="CK93" s="898"/>
      <c r="CL93" s="899"/>
      <c r="CM93" s="897"/>
      <c r="CN93" s="898"/>
      <c r="CO93" s="898"/>
      <c r="CP93" s="898"/>
      <c r="CQ93" s="899"/>
      <c r="CR93" s="897"/>
      <c r="CS93" s="898"/>
      <c r="CT93" s="898"/>
      <c r="CU93" s="898"/>
      <c r="CV93" s="899"/>
      <c r="CW93" s="897"/>
      <c r="CX93" s="898"/>
      <c r="CY93" s="898"/>
      <c r="CZ93" s="898"/>
      <c r="DA93" s="899"/>
      <c r="DB93" s="897"/>
      <c r="DC93" s="898"/>
      <c r="DD93" s="898"/>
      <c r="DE93" s="898"/>
      <c r="DF93" s="899"/>
      <c r="DG93" s="897"/>
      <c r="DH93" s="898"/>
      <c r="DI93" s="898"/>
      <c r="DJ93" s="898"/>
      <c r="DK93" s="899"/>
      <c r="DL93" s="897"/>
      <c r="DM93" s="898"/>
      <c r="DN93" s="898"/>
      <c r="DO93" s="898"/>
      <c r="DP93" s="899"/>
      <c r="DQ93" s="897"/>
      <c r="DR93" s="898"/>
      <c r="DS93" s="898"/>
      <c r="DT93" s="898"/>
      <c r="DU93" s="899"/>
      <c r="DV93" s="894"/>
      <c r="DW93" s="895"/>
      <c r="DX93" s="895"/>
      <c r="DY93" s="895"/>
      <c r="DZ93" s="896"/>
      <c r="EA93" s="212"/>
    </row>
    <row r="94" spans="1:131" ht="26.25" hidden="1" customHeight="1" x14ac:dyDescent="0.15">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94"/>
      <c r="BT94" s="895"/>
      <c r="BU94" s="895"/>
      <c r="BV94" s="895"/>
      <c r="BW94" s="895"/>
      <c r="BX94" s="895"/>
      <c r="BY94" s="895"/>
      <c r="BZ94" s="895"/>
      <c r="CA94" s="895"/>
      <c r="CB94" s="895"/>
      <c r="CC94" s="895"/>
      <c r="CD94" s="895"/>
      <c r="CE94" s="895"/>
      <c r="CF94" s="895"/>
      <c r="CG94" s="900"/>
      <c r="CH94" s="897"/>
      <c r="CI94" s="898"/>
      <c r="CJ94" s="898"/>
      <c r="CK94" s="898"/>
      <c r="CL94" s="899"/>
      <c r="CM94" s="897"/>
      <c r="CN94" s="898"/>
      <c r="CO94" s="898"/>
      <c r="CP94" s="898"/>
      <c r="CQ94" s="899"/>
      <c r="CR94" s="897"/>
      <c r="CS94" s="898"/>
      <c r="CT94" s="898"/>
      <c r="CU94" s="898"/>
      <c r="CV94" s="899"/>
      <c r="CW94" s="897"/>
      <c r="CX94" s="898"/>
      <c r="CY94" s="898"/>
      <c r="CZ94" s="898"/>
      <c r="DA94" s="899"/>
      <c r="DB94" s="897"/>
      <c r="DC94" s="898"/>
      <c r="DD94" s="898"/>
      <c r="DE94" s="898"/>
      <c r="DF94" s="899"/>
      <c r="DG94" s="897"/>
      <c r="DH94" s="898"/>
      <c r="DI94" s="898"/>
      <c r="DJ94" s="898"/>
      <c r="DK94" s="899"/>
      <c r="DL94" s="897"/>
      <c r="DM94" s="898"/>
      <c r="DN94" s="898"/>
      <c r="DO94" s="898"/>
      <c r="DP94" s="899"/>
      <c r="DQ94" s="897"/>
      <c r="DR94" s="898"/>
      <c r="DS94" s="898"/>
      <c r="DT94" s="898"/>
      <c r="DU94" s="899"/>
      <c r="DV94" s="894"/>
      <c r="DW94" s="895"/>
      <c r="DX94" s="895"/>
      <c r="DY94" s="895"/>
      <c r="DZ94" s="896"/>
      <c r="EA94" s="212"/>
    </row>
    <row r="95" spans="1:131" ht="26.25" hidden="1" customHeight="1" x14ac:dyDescent="0.15">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94"/>
      <c r="BT95" s="895"/>
      <c r="BU95" s="895"/>
      <c r="BV95" s="895"/>
      <c r="BW95" s="895"/>
      <c r="BX95" s="895"/>
      <c r="BY95" s="895"/>
      <c r="BZ95" s="895"/>
      <c r="CA95" s="895"/>
      <c r="CB95" s="895"/>
      <c r="CC95" s="895"/>
      <c r="CD95" s="895"/>
      <c r="CE95" s="895"/>
      <c r="CF95" s="895"/>
      <c r="CG95" s="900"/>
      <c r="CH95" s="897"/>
      <c r="CI95" s="898"/>
      <c r="CJ95" s="898"/>
      <c r="CK95" s="898"/>
      <c r="CL95" s="899"/>
      <c r="CM95" s="897"/>
      <c r="CN95" s="898"/>
      <c r="CO95" s="898"/>
      <c r="CP95" s="898"/>
      <c r="CQ95" s="899"/>
      <c r="CR95" s="897"/>
      <c r="CS95" s="898"/>
      <c r="CT95" s="898"/>
      <c r="CU95" s="898"/>
      <c r="CV95" s="899"/>
      <c r="CW95" s="897"/>
      <c r="CX95" s="898"/>
      <c r="CY95" s="898"/>
      <c r="CZ95" s="898"/>
      <c r="DA95" s="899"/>
      <c r="DB95" s="897"/>
      <c r="DC95" s="898"/>
      <c r="DD95" s="898"/>
      <c r="DE95" s="898"/>
      <c r="DF95" s="899"/>
      <c r="DG95" s="897"/>
      <c r="DH95" s="898"/>
      <c r="DI95" s="898"/>
      <c r="DJ95" s="898"/>
      <c r="DK95" s="899"/>
      <c r="DL95" s="897"/>
      <c r="DM95" s="898"/>
      <c r="DN95" s="898"/>
      <c r="DO95" s="898"/>
      <c r="DP95" s="899"/>
      <c r="DQ95" s="897"/>
      <c r="DR95" s="898"/>
      <c r="DS95" s="898"/>
      <c r="DT95" s="898"/>
      <c r="DU95" s="899"/>
      <c r="DV95" s="894"/>
      <c r="DW95" s="895"/>
      <c r="DX95" s="895"/>
      <c r="DY95" s="895"/>
      <c r="DZ95" s="896"/>
      <c r="EA95" s="212"/>
    </row>
    <row r="96" spans="1:131" ht="26.25" hidden="1" customHeight="1" x14ac:dyDescent="0.15">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94"/>
      <c r="BT96" s="895"/>
      <c r="BU96" s="895"/>
      <c r="BV96" s="895"/>
      <c r="BW96" s="895"/>
      <c r="BX96" s="895"/>
      <c r="BY96" s="895"/>
      <c r="BZ96" s="895"/>
      <c r="CA96" s="895"/>
      <c r="CB96" s="895"/>
      <c r="CC96" s="895"/>
      <c r="CD96" s="895"/>
      <c r="CE96" s="895"/>
      <c r="CF96" s="895"/>
      <c r="CG96" s="900"/>
      <c r="CH96" s="897"/>
      <c r="CI96" s="898"/>
      <c r="CJ96" s="898"/>
      <c r="CK96" s="898"/>
      <c r="CL96" s="899"/>
      <c r="CM96" s="897"/>
      <c r="CN96" s="898"/>
      <c r="CO96" s="898"/>
      <c r="CP96" s="898"/>
      <c r="CQ96" s="899"/>
      <c r="CR96" s="897"/>
      <c r="CS96" s="898"/>
      <c r="CT96" s="898"/>
      <c r="CU96" s="898"/>
      <c r="CV96" s="899"/>
      <c r="CW96" s="897"/>
      <c r="CX96" s="898"/>
      <c r="CY96" s="898"/>
      <c r="CZ96" s="898"/>
      <c r="DA96" s="899"/>
      <c r="DB96" s="897"/>
      <c r="DC96" s="898"/>
      <c r="DD96" s="898"/>
      <c r="DE96" s="898"/>
      <c r="DF96" s="899"/>
      <c r="DG96" s="897"/>
      <c r="DH96" s="898"/>
      <c r="DI96" s="898"/>
      <c r="DJ96" s="898"/>
      <c r="DK96" s="899"/>
      <c r="DL96" s="897"/>
      <c r="DM96" s="898"/>
      <c r="DN96" s="898"/>
      <c r="DO96" s="898"/>
      <c r="DP96" s="899"/>
      <c r="DQ96" s="897"/>
      <c r="DR96" s="898"/>
      <c r="DS96" s="898"/>
      <c r="DT96" s="898"/>
      <c r="DU96" s="899"/>
      <c r="DV96" s="894"/>
      <c r="DW96" s="895"/>
      <c r="DX96" s="895"/>
      <c r="DY96" s="895"/>
      <c r="DZ96" s="896"/>
      <c r="EA96" s="212"/>
    </row>
    <row r="97" spans="1:131" ht="26.25" hidden="1" customHeight="1" x14ac:dyDescent="0.15">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94"/>
      <c r="BT97" s="895"/>
      <c r="BU97" s="895"/>
      <c r="BV97" s="895"/>
      <c r="BW97" s="895"/>
      <c r="BX97" s="895"/>
      <c r="BY97" s="895"/>
      <c r="BZ97" s="895"/>
      <c r="CA97" s="895"/>
      <c r="CB97" s="895"/>
      <c r="CC97" s="895"/>
      <c r="CD97" s="895"/>
      <c r="CE97" s="895"/>
      <c r="CF97" s="895"/>
      <c r="CG97" s="900"/>
      <c r="CH97" s="897"/>
      <c r="CI97" s="898"/>
      <c r="CJ97" s="898"/>
      <c r="CK97" s="898"/>
      <c r="CL97" s="899"/>
      <c r="CM97" s="897"/>
      <c r="CN97" s="898"/>
      <c r="CO97" s="898"/>
      <c r="CP97" s="898"/>
      <c r="CQ97" s="899"/>
      <c r="CR97" s="897"/>
      <c r="CS97" s="898"/>
      <c r="CT97" s="898"/>
      <c r="CU97" s="898"/>
      <c r="CV97" s="899"/>
      <c r="CW97" s="897"/>
      <c r="CX97" s="898"/>
      <c r="CY97" s="898"/>
      <c r="CZ97" s="898"/>
      <c r="DA97" s="899"/>
      <c r="DB97" s="897"/>
      <c r="DC97" s="898"/>
      <c r="DD97" s="898"/>
      <c r="DE97" s="898"/>
      <c r="DF97" s="899"/>
      <c r="DG97" s="897"/>
      <c r="DH97" s="898"/>
      <c r="DI97" s="898"/>
      <c r="DJ97" s="898"/>
      <c r="DK97" s="899"/>
      <c r="DL97" s="897"/>
      <c r="DM97" s="898"/>
      <c r="DN97" s="898"/>
      <c r="DO97" s="898"/>
      <c r="DP97" s="899"/>
      <c r="DQ97" s="897"/>
      <c r="DR97" s="898"/>
      <c r="DS97" s="898"/>
      <c r="DT97" s="898"/>
      <c r="DU97" s="899"/>
      <c r="DV97" s="894"/>
      <c r="DW97" s="895"/>
      <c r="DX97" s="895"/>
      <c r="DY97" s="895"/>
      <c r="DZ97" s="896"/>
      <c r="EA97" s="212"/>
    </row>
    <row r="98" spans="1:131" ht="26.25" hidden="1" customHeight="1" x14ac:dyDescent="0.15">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94"/>
      <c r="BT98" s="895"/>
      <c r="BU98" s="895"/>
      <c r="BV98" s="895"/>
      <c r="BW98" s="895"/>
      <c r="BX98" s="895"/>
      <c r="BY98" s="895"/>
      <c r="BZ98" s="895"/>
      <c r="CA98" s="895"/>
      <c r="CB98" s="895"/>
      <c r="CC98" s="895"/>
      <c r="CD98" s="895"/>
      <c r="CE98" s="895"/>
      <c r="CF98" s="895"/>
      <c r="CG98" s="900"/>
      <c r="CH98" s="897"/>
      <c r="CI98" s="898"/>
      <c r="CJ98" s="898"/>
      <c r="CK98" s="898"/>
      <c r="CL98" s="899"/>
      <c r="CM98" s="897"/>
      <c r="CN98" s="898"/>
      <c r="CO98" s="898"/>
      <c r="CP98" s="898"/>
      <c r="CQ98" s="899"/>
      <c r="CR98" s="897"/>
      <c r="CS98" s="898"/>
      <c r="CT98" s="898"/>
      <c r="CU98" s="898"/>
      <c r="CV98" s="899"/>
      <c r="CW98" s="897"/>
      <c r="CX98" s="898"/>
      <c r="CY98" s="898"/>
      <c r="CZ98" s="898"/>
      <c r="DA98" s="899"/>
      <c r="DB98" s="897"/>
      <c r="DC98" s="898"/>
      <c r="DD98" s="898"/>
      <c r="DE98" s="898"/>
      <c r="DF98" s="899"/>
      <c r="DG98" s="897"/>
      <c r="DH98" s="898"/>
      <c r="DI98" s="898"/>
      <c r="DJ98" s="898"/>
      <c r="DK98" s="899"/>
      <c r="DL98" s="897"/>
      <c r="DM98" s="898"/>
      <c r="DN98" s="898"/>
      <c r="DO98" s="898"/>
      <c r="DP98" s="899"/>
      <c r="DQ98" s="897"/>
      <c r="DR98" s="898"/>
      <c r="DS98" s="898"/>
      <c r="DT98" s="898"/>
      <c r="DU98" s="899"/>
      <c r="DV98" s="894"/>
      <c r="DW98" s="895"/>
      <c r="DX98" s="895"/>
      <c r="DY98" s="895"/>
      <c r="DZ98" s="896"/>
      <c r="EA98" s="212"/>
    </row>
    <row r="99" spans="1:131" ht="26.25" hidden="1" customHeight="1" x14ac:dyDescent="0.15">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94"/>
      <c r="BT99" s="895"/>
      <c r="BU99" s="895"/>
      <c r="BV99" s="895"/>
      <c r="BW99" s="895"/>
      <c r="BX99" s="895"/>
      <c r="BY99" s="895"/>
      <c r="BZ99" s="895"/>
      <c r="CA99" s="895"/>
      <c r="CB99" s="895"/>
      <c r="CC99" s="895"/>
      <c r="CD99" s="895"/>
      <c r="CE99" s="895"/>
      <c r="CF99" s="895"/>
      <c r="CG99" s="900"/>
      <c r="CH99" s="897"/>
      <c r="CI99" s="898"/>
      <c r="CJ99" s="898"/>
      <c r="CK99" s="898"/>
      <c r="CL99" s="899"/>
      <c r="CM99" s="897"/>
      <c r="CN99" s="898"/>
      <c r="CO99" s="898"/>
      <c r="CP99" s="898"/>
      <c r="CQ99" s="899"/>
      <c r="CR99" s="897"/>
      <c r="CS99" s="898"/>
      <c r="CT99" s="898"/>
      <c r="CU99" s="898"/>
      <c r="CV99" s="899"/>
      <c r="CW99" s="897"/>
      <c r="CX99" s="898"/>
      <c r="CY99" s="898"/>
      <c r="CZ99" s="898"/>
      <c r="DA99" s="899"/>
      <c r="DB99" s="897"/>
      <c r="DC99" s="898"/>
      <c r="DD99" s="898"/>
      <c r="DE99" s="898"/>
      <c r="DF99" s="899"/>
      <c r="DG99" s="897"/>
      <c r="DH99" s="898"/>
      <c r="DI99" s="898"/>
      <c r="DJ99" s="898"/>
      <c r="DK99" s="899"/>
      <c r="DL99" s="897"/>
      <c r="DM99" s="898"/>
      <c r="DN99" s="898"/>
      <c r="DO99" s="898"/>
      <c r="DP99" s="899"/>
      <c r="DQ99" s="897"/>
      <c r="DR99" s="898"/>
      <c r="DS99" s="898"/>
      <c r="DT99" s="898"/>
      <c r="DU99" s="899"/>
      <c r="DV99" s="894"/>
      <c r="DW99" s="895"/>
      <c r="DX99" s="895"/>
      <c r="DY99" s="895"/>
      <c r="DZ99" s="896"/>
      <c r="EA99" s="212"/>
    </row>
    <row r="100" spans="1:131" ht="26.25" hidden="1" customHeight="1" x14ac:dyDescent="0.15">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94"/>
      <c r="BT100" s="895"/>
      <c r="BU100" s="895"/>
      <c r="BV100" s="895"/>
      <c r="BW100" s="895"/>
      <c r="BX100" s="895"/>
      <c r="BY100" s="895"/>
      <c r="BZ100" s="895"/>
      <c r="CA100" s="895"/>
      <c r="CB100" s="895"/>
      <c r="CC100" s="895"/>
      <c r="CD100" s="895"/>
      <c r="CE100" s="895"/>
      <c r="CF100" s="895"/>
      <c r="CG100" s="900"/>
      <c r="CH100" s="897"/>
      <c r="CI100" s="898"/>
      <c r="CJ100" s="898"/>
      <c r="CK100" s="898"/>
      <c r="CL100" s="899"/>
      <c r="CM100" s="897"/>
      <c r="CN100" s="898"/>
      <c r="CO100" s="898"/>
      <c r="CP100" s="898"/>
      <c r="CQ100" s="899"/>
      <c r="CR100" s="897"/>
      <c r="CS100" s="898"/>
      <c r="CT100" s="898"/>
      <c r="CU100" s="898"/>
      <c r="CV100" s="899"/>
      <c r="CW100" s="897"/>
      <c r="CX100" s="898"/>
      <c r="CY100" s="898"/>
      <c r="CZ100" s="898"/>
      <c r="DA100" s="899"/>
      <c r="DB100" s="897"/>
      <c r="DC100" s="898"/>
      <c r="DD100" s="898"/>
      <c r="DE100" s="898"/>
      <c r="DF100" s="899"/>
      <c r="DG100" s="897"/>
      <c r="DH100" s="898"/>
      <c r="DI100" s="898"/>
      <c r="DJ100" s="898"/>
      <c r="DK100" s="899"/>
      <c r="DL100" s="897"/>
      <c r="DM100" s="898"/>
      <c r="DN100" s="898"/>
      <c r="DO100" s="898"/>
      <c r="DP100" s="899"/>
      <c r="DQ100" s="897"/>
      <c r="DR100" s="898"/>
      <c r="DS100" s="898"/>
      <c r="DT100" s="898"/>
      <c r="DU100" s="899"/>
      <c r="DV100" s="894"/>
      <c r="DW100" s="895"/>
      <c r="DX100" s="895"/>
      <c r="DY100" s="895"/>
      <c r="DZ100" s="896"/>
      <c r="EA100" s="212"/>
    </row>
    <row r="101" spans="1:131" ht="26.25" hidden="1" customHeight="1" x14ac:dyDescent="0.15">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94"/>
      <c r="BT101" s="895"/>
      <c r="BU101" s="895"/>
      <c r="BV101" s="895"/>
      <c r="BW101" s="895"/>
      <c r="BX101" s="895"/>
      <c r="BY101" s="895"/>
      <c r="BZ101" s="895"/>
      <c r="CA101" s="895"/>
      <c r="CB101" s="895"/>
      <c r="CC101" s="895"/>
      <c r="CD101" s="895"/>
      <c r="CE101" s="895"/>
      <c r="CF101" s="895"/>
      <c r="CG101" s="900"/>
      <c r="CH101" s="897"/>
      <c r="CI101" s="898"/>
      <c r="CJ101" s="898"/>
      <c r="CK101" s="898"/>
      <c r="CL101" s="899"/>
      <c r="CM101" s="897"/>
      <c r="CN101" s="898"/>
      <c r="CO101" s="898"/>
      <c r="CP101" s="898"/>
      <c r="CQ101" s="899"/>
      <c r="CR101" s="897"/>
      <c r="CS101" s="898"/>
      <c r="CT101" s="898"/>
      <c r="CU101" s="898"/>
      <c r="CV101" s="899"/>
      <c r="CW101" s="897"/>
      <c r="CX101" s="898"/>
      <c r="CY101" s="898"/>
      <c r="CZ101" s="898"/>
      <c r="DA101" s="899"/>
      <c r="DB101" s="897"/>
      <c r="DC101" s="898"/>
      <c r="DD101" s="898"/>
      <c r="DE101" s="898"/>
      <c r="DF101" s="899"/>
      <c r="DG101" s="897"/>
      <c r="DH101" s="898"/>
      <c r="DI101" s="898"/>
      <c r="DJ101" s="898"/>
      <c r="DK101" s="899"/>
      <c r="DL101" s="897"/>
      <c r="DM101" s="898"/>
      <c r="DN101" s="898"/>
      <c r="DO101" s="898"/>
      <c r="DP101" s="899"/>
      <c r="DQ101" s="897"/>
      <c r="DR101" s="898"/>
      <c r="DS101" s="898"/>
      <c r="DT101" s="898"/>
      <c r="DU101" s="899"/>
      <c r="DV101" s="894"/>
      <c r="DW101" s="895"/>
      <c r="DX101" s="895"/>
      <c r="DY101" s="895"/>
      <c r="DZ101" s="896"/>
      <c r="EA101" s="212"/>
    </row>
    <row r="102" spans="1:131" ht="26.25" customHeight="1" thickBot="1" x14ac:dyDescent="0.2">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824" t="s">
        <v>401</v>
      </c>
      <c r="BS102" s="825"/>
      <c r="BT102" s="825"/>
      <c r="BU102" s="825"/>
      <c r="BV102" s="825"/>
      <c r="BW102" s="825"/>
      <c r="BX102" s="825"/>
      <c r="BY102" s="825"/>
      <c r="BZ102" s="825"/>
      <c r="CA102" s="825"/>
      <c r="CB102" s="825"/>
      <c r="CC102" s="825"/>
      <c r="CD102" s="825"/>
      <c r="CE102" s="825"/>
      <c r="CF102" s="825"/>
      <c r="CG102" s="826"/>
      <c r="CH102" s="922"/>
      <c r="CI102" s="923"/>
      <c r="CJ102" s="923"/>
      <c r="CK102" s="923"/>
      <c r="CL102" s="924"/>
      <c r="CM102" s="922"/>
      <c r="CN102" s="923"/>
      <c r="CO102" s="923"/>
      <c r="CP102" s="923"/>
      <c r="CQ102" s="924"/>
      <c r="CR102" s="925">
        <v>13</v>
      </c>
      <c r="CS102" s="887"/>
      <c r="CT102" s="887"/>
      <c r="CU102" s="887"/>
      <c r="CV102" s="926"/>
      <c r="CW102" s="925">
        <v>1</v>
      </c>
      <c r="CX102" s="887"/>
      <c r="CY102" s="887"/>
      <c r="CZ102" s="887"/>
      <c r="DA102" s="926"/>
      <c r="DB102" s="925">
        <v>60</v>
      </c>
      <c r="DC102" s="887"/>
      <c r="DD102" s="887"/>
      <c r="DE102" s="887"/>
      <c r="DF102" s="926"/>
      <c r="DG102" s="925" t="s">
        <v>486</v>
      </c>
      <c r="DH102" s="887"/>
      <c r="DI102" s="887"/>
      <c r="DJ102" s="887"/>
      <c r="DK102" s="926"/>
      <c r="DL102" s="925" t="s">
        <v>486</v>
      </c>
      <c r="DM102" s="887"/>
      <c r="DN102" s="887"/>
      <c r="DO102" s="887"/>
      <c r="DP102" s="926"/>
      <c r="DQ102" s="925" t="s">
        <v>486</v>
      </c>
      <c r="DR102" s="887"/>
      <c r="DS102" s="887"/>
      <c r="DT102" s="887"/>
      <c r="DU102" s="926"/>
      <c r="DV102" s="824"/>
      <c r="DW102" s="825"/>
      <c r="DX102" s="825"/>
      <c r="DY102" s="825"/>
      <c r="DZ102" s="949"/>
      <c r="EA102" s="212"/>
    </row>
    <row r="103" spans="1:131" ht="26.25" customHeight="1" x14ac:dyDescent="0.15">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0" t="s">
        <v>402</v>
      </c>
      <c r="BR103" s="950"/>
      <c r="BS103" s="950"/>
      <c r="BT103" s="950"/>
      <c r="BU103" s="950"/>
      <c r="BV103" s="950"/>
      <c r="BW103" s="950"/>
      <c r="BX103" s="950"/>
      <c r="BY103" s="950"/>
      <c r="BZ103" s="950"/>
      <c r="CA103" s="950"/>
      <c r="CB103" s="950"/>
      <c r="CC103" s="950"/>
      <c r="CD103" s="950"/>
      <c r="CE103" s="950"/>
      <c r="CF103" s="950"/>
      <c r="CG103" s="950"/>
      <c r="CH103" s="950"/>
      <c r="CI103" s="950"/>
      <c r="CJ103" s="950"/>
      <c r="CK103" s="950"/>
      <c r="CL103" s="950"/>
      <c r="CM103" s="950"/>
      <c r="CN103" s="950"/>
      <c r="CO103" s="950"/>
      <c r="CP103" s="950"/>
      <c r="CQ103" s="950"/>
      <c r="CR103" s="950"/>
      <c r="CS103" s="950"/>
      <c r="CT103" s="950"/>
      <c r="CU103" s="950"/>
      <c r="CV103" s="950"/>
      <c r="CW103" s="950"/>
      <c r="CX103" s="950"/>
      <c r="CY103" s="950"/>
      <c r="CZ103" s="950"/>
      <c r="DA103" s="950"/>
      <c r="DB103" s="950"/>
      <c r="DC103" s="950"/>
      <c r="DD103" s="950"/>
      <c r="DE103" s="950"/>
      <c r="DF103" s="950"/>
      <c r="DG103" s="950"/>
      <c r="DH103" s="950"/>
      <c r="DI103" s="950"/>
      <c r="DJ103" s="950"/>
      <c r="DK103" s="950"/>
      <c r="DL103" s="950"/>
      <c r="DM103" s="950"/>
      <c r="DN103" s="950"/>
      <c r="DO103" s="950"/>
      <c r="DP103" s="950"/>
      <c r="DQ103" s="950"/>
      <c r="DR103" s="950"/>
      <c r="DS103" s="950"/>
      <c r="DT103" s="950"/>
      <c r="DU103" s="950"/>
      <c r="DV103" s="950"/>
      <c r="DW103" s="950"/>
      <c r="DX103" s="950"/>
      <c r="DY103" s="950"/>
      <c r="DZ103" s="950"/>
      <c r="EA103" s="212"/>
    </row>
    <row r="104" spans="1:131" ht="26.25" customHeight="1" x14ac:dyDescent="0.15">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1" t="s">
        <v>403</v>
      </c>
      <c r="BR104" s="951"/>
      <c r="BS104" s="951"/>
      <c r="BT104" s="951"/>
      <c r="BU104" s="951"/>
      <c r="BV104" s="951"/>
      <c r="BW104" s="951"/>
      <c r="BX104" s="951"/>
      <c r="BY104" s="951"/>
      <c r="BZ104" s="951"/>
      <c r="CA104" s="951"/>
      <c r="CB104" s="951"/>
      <c r="CC104" s="951"/>
      <c r="CD104" s="951"/>
      <c r="CE104" s="951"/>
      <c r="CF104" s="951"/>
      <c r="CG104" s="951"/>
      <c r="CH104" s="951"/>
      <c r="CI104" s="951"/>
      <c r="CJ104" s="951"/>
      <c r="CK104" s="951"/>
      <c r="CL104" s="951"/>
      <c r="CM104" s="951"/>
      <c r="CN104" s="951"/>
      <c r="CO104" s="951"/>
      <c r="CP104" s="951"/>
      <c r="CQ104" s="951"/>
      <c r="CR104" s="951"/>
      <c r="CS104" s="951"/>
      <c r="CT104" s="951"/>
      <c r="CU104" s="951"/>
      <c r="CV104" s="951"/>
      <c r="CW104" s="951"/>
      <c r="CX104" s="951"/>
      <c r="CY104" s="951"/>
      <c r="CZ104" s="951"/>
      <c r="DA104" s="951"/>
      <c r="DB104" s="951"/>
      <c r="DC104" s="951"/>
      <c r="DD104" s="951"/>
      <c r="DE104" s="951"/>
      <c r="DF104" s="951"/>
      <c r="DG104" s="951"/>
      <c r="DH104" s="951"/>
      <c r="DI104" s="951"/>
      <c r="DJ104" s="951"/>
      <c r="DK104" s="951"/>
      <c r="DL104" s="951"/>
      <c r="DM104" s="951"/>
      <c r="DN104" s="951"/>
      <c r="DO104" s="951"/>
      <c r="DP104" s="951"/>
      <c r="DQ104" s="951"/>
      <c r="DR104" s="951"/>
      <c r="DS104" s="951"/>
      <c r="DT104" s="951"/>
      <c r="DU104" s="951"/>
      <c r="DV104" s="951"/>
      <c r="DW104" s="951"/>
      <c r="DX104" s="951"/>
      <c r="DY104" s="951"/>
      <c r="DZ104" s="951"/>
      <c r="EA104" s="212"/>
    </row>
    <row r="105" spans="1:131" ht="11.25" customHeight="1" x14ac:dyDescent="0.15">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31"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52" t="s">
        <v>406</v>
      </c>
      <c r="B108" s="953"/>
      <c r="C108" s="953"/>
      <c r="D108" s="953"/>
      <c r="E108" s="953"/>
      <c r="F108" s="953"/>
      <c r="G108" s="953"/>
      <c r="H108" s="953"/>
      <c r="I108" s="953"/>
      <c r="J108" s="953"/>
      <c r="K108" s="953"/>
      <c r="L108" s="953"/>
      <c r="M108" s="953"/>
      <c r="N108" s="953"/>
      <c r="O108" s="953"/>
      <c r="P108" s="953"/>
      <c r="Q108" s="953"/>
      <c r="R108" s="953"/>
      <c r="S108" s="953"/>
      <c r="T108" s="953"/>
      <c r="U108" s="953"/>
      <c r="V108" s="953"/>
      <c r="W108" s="953"/>
      <c r="X108" s="953"/>
      <c r="Y108" s="953"/>
      <c r="Z108" s="953"/>
      <c r="AA108" s="953"/>
      <c r="AB108" s="953"/>
      <c r="AC108" s="953"/>
      <c r="AD108" s="953"/>
      <c r="AE108" s="953"/>
      <c r="AF108" s="953"/>
      <c r="AG108" s="953"/>
      <c r="AH108" s="953"/>
      <c r="AI108" s="953"/>
      <c r="AJ108" s="953"/>
      <c r="AK108" s="953"/>
      <c r="AL108" s="953"/>
      <c r="AM108" s="953"/>
      <c r="AN108" s="953"/>
      <c r="AO108" s="953"/>
      <c r="AP108" s="953"/>
      <c r="AQ108" s="953"/>
      <c r="AR108" s="953"/>
      <c r="AS108" s="953"/>
      <c r="AT108" s="954"/>
      <c r="AU108" s="952" t="s">
        <v>407</v>
      </c>
      <c r="AV108" s="953"/>
      <c r="AW108" s="953"/>
      <c r="AX108" s="953"/>
      <c r="AY108" s="953"/>
      <c r="AZ108" s="953"/>
      <c r="BA108" s="953"/>
      <c r="BB108" s="953"/>
      <c r="BC108" s="953"/>
      <c r="BD108" s="953"/>
      <c r="BE108" s="953"/>
      <c r="BF108" s="953"/>
      <c r="BG108" s="953"/>
      <c r="BH108" s="953"/>
      <c r="BI108" s="953"/>
      <c r="BJ108" s="953"/>
      <c r="BK108" s="953"/>
      <c r="BL108" s="953"/>
      <c r="BM108" s="953"/>
      <c r="BN108" s="953"/>
      <c r="BO108" s="953"/>
      <c r="BP108" s="953"/>
      <c r="BQ108" s="953"/>
      <c r="BR108" s="953"/>
      <c r="BS108" s="953"/>
      <c r="BT108" s="953"/>
      <c r="BU108" s="953"/>
      <c r="BV108" s="953"/>
      <c r="BW108" s="953"/>
      <c r="BX108" s="953"/>
      <c r="BY108" s="953"/>
      <c r="BZ108" s="953"/>
      <c r="CA108" s="953"/>
      <c r="CB108" s="953"/>
      <c r="CC108" s="953"/>
      <c r="CD108" s="953"/>
      <c r="CE108" s="953"/>
      <c r="CF108" s="953"/>
      <c r="CG108" s="953"/>
      <c r="CH108" s="953"/>
      <c r="CI108" s="953"/>
      <c r="CJ108" s="953"/>
      <c r="CK108" s="953"/>
      <c r="CL108" s="953"/>
      <c r="CM108" s="953"/>
      <c r="CN108" s="953"/>
      <c r="CO108" s="953"/>
      <c r="CP108" s="953"/>
      <c r="CQ108" s="953"/>
      <c r="CR108" s="953"/>
      <c r="CS108" s="953"/>
      <c r="CT108" s="953"/>
      <c r="CU108" s="953"/>
      <c r="CV108" s="953"/>
      <c r="CW108" s="953"/>
      <c r="CX108" s="953"/>
      <c r="CY108" s="953"/>
      <c r="CZ108" s="953"/>
      <c r="DA108" s="953"/>
      <c r="DB108" s="953"/>
      <c r="DC108" s="953"/>
      <c r="DD108" s="953"/>
      <c r="DE108" s="953"/>
      <c r="DF108" s="953"/>
      <c r="DG108" s="953"/>
      <c r="DH108" s="953"/>
      <c r="DI108" s="953"/>
      <c r="DJ108" s="953"/>
      <c r="DK108" s="953"/>
      <c r="DL108" s="953"/>
      <c r="DM108" s="953"/>
      <c r="DN108" s="953"/>
      <c r="DO108" s="953"/>
      <c r="DP108" s="953"/>
      <c r="DQ108" s="953"/>
      <c r="DR108" s="953"/>
      <c r="DS108" s="953"/>
      <c r="DT108" s="953"/>
      <c r="DU108" s="953"/>
      <c r="DV108" s="953"/>
      <c r="DW108" s="953"/>
      <c r="DX108" s="953"/>
      <c r="DY108" s="953"/>
      <c r="DZ108" s="954"/>
    </row>
    <row r="109" spans="1:131" s="212" customFormat="1" ht="26.25" customHeight="1" x14ac:dyDescent="0.15">
      <c r="A109" s="947" t="s">
        <v>408</v>
      </c>
      <c r="B109" s="928"/>
      <c r="C109" s="928"/>
      <c r="D109" s="928"/>
      <c r="E109" s="928"/>
      <c r="F109" s="928"/>
      <c r="G109" s="928"/>
      <c r="H109" s="928"/>
      <c r="I109" s="928"/>
      <c r="J109" s="928"/>
      <c r="K109" s="928"/>
      <c r="L109" s="928"/>
      <c r="M109" s="928"/>
      <c r="N109" s="928"/>
      <c r="O109" s="928"/>
      <c r="P109" s="928"/>
      <c r="Q109" s="928"/>
      <c r="R109" s="928"/>
      <c r="S109" s="928"/>
      <c r="T109" s="928"/>
      <c r="U109" s="928"/>
      <c r="V109" s="928"/>
      <c r="W109" s="928"/>
      <c r="X109" s="928"/>
      <c r="Y109" s="928"/>
      <c r="Z109" s="929"/>
      <c r="AA109" s="927" t="s">
        <v>409</v>
      </c>
      <c r="AB109" s="928"/>
      <c r="AC109" s="928"/>
      <c r="AD109" s="928"/>
      <c r="AE109" s="929"/>
      <c r="AF109" s="927" t="s">
        <v>410</v>
      </c>
      <c r="AG109" s="928"/>
      <c r="AH109" s="928"/>
      <c r="AI109" s="928"/>
      <c r="AJ109" s="929"/>
      <c r="AK109" s="927" t="s">
        <v>294</v>
      </c>
      <c r="AL109" s="928"/>
      <c r="AM109" s="928"/>
      <c r="AN109" s="928"/>
      <c r="AO109" s="929"/>
      <c r="AP109" s="927" t="s">
        <v>411</v>
      </c>
      <c r="AQ109" s="928"/>
      <c r="AR109" s="928"/>
      <c r="AS109" s="928"/>
      <c r="AT109" s="930"/>
      <c r="AU109" s="947" t="s">
        <v>408</v>
      </c>
      <c r="AV109" s="928"/>
      <c r="AW109" s="928"/>
      <c r="AX109" s="928"/>
      <c r="AY109" s="928"/>
      <c r="AZ109" s="928"/>
      <c r="BA109" s="928"/>
      <c r="BB109" s="928"/>
      <c r="BC109" s="928"/>
      <c r="BD109" s="928"/>
      <c r="BE109" s="928"/>
      <c r="BF109" s="928"/>
      <c r="BG109" s="928"/>
      <c r="BH109" s="928"/>
      <c r="BI109" s="928"/>
      <c r="BJ109" s="928"/>
      <c r="BK109" s="928"/>
      <c r="BL109" s="928"/>
      <c r="BM109" s="928"/>
      <c r="BN109" s="928"/>
      <c r="BO109" s="928"/>
      <c r="BP109" s="929"/>
      <c r="BQ109" s="927" t="s">
        <v>409</v>
      </c>
      <c r="BR109" s="928"/>
      <c r="BS109" s="928"/>
      <c r="BT109" s="928"/>
      <c r="BU109" s="929"/>
      <c r="BV109" s="927" t="s">
        <v>410</v>
      </c>
      <c r="BW109" s="928"/>
      <c r="BX109" s="928"/>
      <c r="BY109" s="928"/>
      <c r="BZ109" s="929"/>
      <c r="CA109" s="927" t="s">
        <v>294</v>
      </c>
      <c r="CB109" s="928"/>
      <c r="CC109" s="928"/>
      <c r="CD109" s="928"/>
      <c r="CE109" s="929"/>
      <c r="CF109" s="948" t="s">
        <v>411</v>
      </c>
      <c r="CG109" s="948"/>
      <c r="CH109" s="948"/>
      <c r="CI109" s="948"/>
      <c r="CJ109" s="948"/>
      <c r="CK109" s="927" t="s">
        <v>412</v>
      </c>
      <c r="CL109" s="928"/>
      <c r="CM109" s="928"/>
      <c r="CN109" s="928"/>
      <c r="CO109" s="928"/>
      <c r="CP109" s="928"/>
      <c r="CQ109" s="928"/>
      <c r="CR109" s="928"/>
      <c r="CS109" s="928"/>
      <c r="CT109" s="928"/>
      <c r="CU109" s="928"/>
      <c r="CV109" s="928"/>
      <c r="CW109" s="928"/>
      <c r="CX109" s="928"/>
      <c r="CY109" s="928"/>
      <c r="CZ109" s="928"/>
      <c r="DA109" s="928"/>
      <c r="DB109" s="928"/>
      <c r="DC109" s="928"/>
      <c r="DD109" s="928"/>
      <c r="DE109" s="928"/>
      <c r="DF109" s="929"/>
      <c r="DG109" s="927" t="s">
        <v>409</v>
      </c>
      <c r="DH109" s="928"/>
      <c r="DI109" s="928"/>
      <c r="DJ109" s="928"/>
      <c r="DK109" s="929"/>
      <c r="DL109" s="927" t="s">
        <v>410</v>
      </c>
      <c r="DM109" s="928"/>
      <c r="DN109" s="928"/>
      <c r="DO109" s="928"/>
      <c r="DP109" s="929"/>
      <c r="DQ109" s="927" t="s">
        <v>294</v>
      </c>
      <c r="DR109" s="928"/>
      <c r="DS109" s="928"/>
      <c r="DT109" s="928"/>
      <c r="DU109" s="929"/>
      <c r="DV109" s="927" t="s">
        <v>411</v>
      </c>
      <c r="DW109" s="928"/>
      <c r="DX109" s="928"/>
      <c r="DY109" s="928"/>
      <c r="DZ109" s="930"/>
    </row>
    <row r="110" spans="1:131" s="212" customFormat="1" ht="26.25" customHeight="1" x14ac:dyDescent="0.15">
      <c r="A110" s="931" t="s">
        <v>413</v>
      </c>
      <c r="B110" s="932"/>
      <c r="C110" s="932"/>
      <c r="D110" s="932"/>
      <c r="E110" s="932"/>
      <c r="F110" s="932"/>
      <c r="G110" s="932"/>
      <c r="H110" s="932"/>
      <c r="I110" s="932"/>
      <c r="J110" s="932"/>
      <c r="K110" s="932"/>
      <c r="L110" s="932"/>
      <c r="M110" s="932"/>
      <c r="N110" s="932"/>
      <c r="O110" s="932"/>
      <c r="P110" s="932"/>
      <c r="Q110" s="932"/>
      <c r="R110" s="932"/>
      <c r="S110" s="932"/>
      <c r="T110" s="932"/>
      <c r="U110" s="932"/>
      <c r="V110" s="932"/>
      <c r="W110" s="932"/>
      <c r="X110" s="932"/>
      <c r="Y110" s="932"/>
      <c r="Z110" s="933"/>
      <c r="AA110" s="934">
        <v>2340185</v>
      </c>
      <c r="AB110" s="935"/>
      <c r="AC110" s="935"/>
      <c r="AD110" s="935"/>
      <c r="AE110" s="936"/>
      <c r="AF110" s="937">
        <v>2496702</v>
      </c>
      <c r="AG110" s="935"/>
      <c r="AH110" s="935"/>
      <c r="AI110" s="935"/>
      <c r="AJ110" s="936"/>
      <c r="AK110" s="937">
        <v>2454500</v>
      </c>
      <c r="AL110" s="935"/>
      <c r="AM110" s="935"/>
      <c r="AN110" s="935"/>
      <c r="AO110" s="936"/>
      <c r="AP110" s="938">
        <v>25.3</v>
      </c>
      <c r="AQ110" s="939"/>
      <c r="AR110" s="939"/>
      <c r="AS110" s="939"/>
      <c r="AT110" s="940"/>
      <c r="AU110" s="941" t="s">
        <v>69</v>
      </c>
      <c r="AV110" s="942"/>
      <c r="AW110" s="942"/>
      <c r="AX110" s="942"/>
      <c r="AY110" s="942"/>
      <c r="AZ110" s="964" t="s">
        <v>414</v>
      </c>
      <c r="BA110" s="932"/>
      <c r="BB110" s="932"/>
      <c r="BC110" s="932"/>
      <c r="BD110" s="932"/>
      <c r="BE110" s="932"/>
      <c r="BF110" s="932"/>
      <c r="BG110" s="932"/>
      <c r="BH110" s="932"/>
      <c r="BI110" s="932"/>
      <c r="BJ110" s="932"/>
      <c r="BK110" s="932"/>
      <c r="BL110" s="932"/>
      <c r="BM110" s="932"/>
      <c r="BN110" s="932"/>
      <c r="BO110" s="932"/>
      <c r="BP110" s="933"/>
      <c r="BQ110" s="965">
        <v>22522077</v>
      </c>
      <c r="BR110" s="966"/>
      <c r="BS110" s="966"/>
      <c r="BT110" s="966"/>
      <c r="BU110" s="966"/>
      <c r="BV110" s="966">
        <v>21091165</v>
      </c>
      <c r="BW110" s="966"/>
      <c r="BX110" s="966"/>
      <c r="BY110" s="966"/>
      <c r="BZ110" s="966"/>
      <c r="CA110" s="966">
        <v>20742090</v>
      </c>
      <c r="CB110" s="966"/>
      <c r="CC110" s="966"/>
      <c r="CD110" s="966"/>
      <c r="CE110" s="966"/>
      <c r="CF110" s="979">
        <v>213.5</v>
      </c>
      <c r="CG110" s="980"/>
      <c r="CH110" s="980"/>
      <c r="CI110" s="980"/>
      <c r="CJ110" s="980"/>
      <c r="CK110" s="981" t="s">
        <v>415</v>
      </c>
      <c r="CL110" s="982"/>
      <c r="CM110" s="964" t="s">
        <v>416</v>
      </c>
      <c r="CN110" s="932"/>
      <c r="CO110" s="932"/>
      <c r="CP110" s="932"/>
      <c r="CQ110" s="932"/>
      <c r="CR110" s="932"/>
      <c r="CS110" s="932"/>
      <c r="CT110" s="932"/>
      <c r="CU110" s="932"/>
      <c r="CV110" s="932"/>
      <c r="CW110" s="932"/>
      <c r="CX110" s="932"/>
      <c r="CY110" s="932"/>
      <c r="CZ110" s="932"/>
      <c r="DA110" s="932"/>
      <c r="DB110" s="932"/>
      <c r="DC110" s="932"/>
      <c r="DD110" s="932"/>
      <c r="DE110" s="932"/>
      <c r="DF110" s="933"/>
      <c r="DG110" s="965" t="s">
        <v>122</v>
      </c>
      <c r="DH110" s="966"/>
      <c r="DI110" s="966"/>
      <c r="DJ110" s="966"/>
      <c r="DK110" s="966"/>
      <c r="DL110" s="966" t="s">
        <v>122</v>
      </c>
      <c r="DM110" s="966"/>
      <c r="DN110" s="966"/>
      <c r="DO110" s="966"/>
      <c r="DP110" s="966"/>
      <c r="DQ110" s="966" t="s">
        <v>122</v>
      </c>
      <c r="DR110" s="966"/>
      <c r="DS110" s="966"/>
      <c r="DT110" s="966"/>
      <c r="DU110" s="966"/>
      <c r="DV110" s="967" t="s">
        <v>122</v>
      </c>
      <c r="DW110" s="967"/>
      <c r="DX110" s="967"/>
      <c r="DY110" s="967"/>
      <c r="DZ110" s="968"/>
    </row>
    <row r="111" spans="1:131" s="212" customFormat="1" ht="26.25" customHeight="1" x14ac:dyDescent="0.15">
      <c r="A111" s="969" t="s">
        <v>417</v>
      </c>
      <c r="B111" s="970"/>
      <c r="C111" s="970"/>
      <c r="D111" s="970"/>
      <c r="E111" s="970"/>
      <c r="F111" s="970"/>
      <c r="G111" s="970"/>
      <c r="H111" s="970"/>
      <c r="I111" s="970"/>
      <c r="J111" s="970"/>
      <c r="K111" s="970"/>
      <c r="L111" s="970"/>
      <c r="M111" s="970"/>
      <c r="N111" s="970"/>
      <c r="O111" s="970"/>
      <c r="P111" s="970"/>
      <c r="Q111" s="970"/>
      <c r="R111" s="970"/>
      <c r="S111" s="970"/>
      <c r="T111" s="970"/>
      <c r="U111" s="970"/>
      <c r="V111" s="970"/>
      <c r="W111" s="970"/>
      <c r="X111" s="970"/>
      <c r="Y111" s="970"/>
      <c r="Z111" s="971"/>
      <c r="AA111" s="972" t="s">
        <v>122</v>
      </c>
      <c r="AB111" s="973"/>
      <c r="AC111" s="973"/>
      <c r="AD111" s="973"/>
      <c r="AE111" s="974"/>
      <c r="AF111" s="975" t="s">
        <v>122</v>
      </c>
      <c r="AG111" s="973"/>
      <c r="AH111" s="973"/>
      <c r="AI111" s="973"/>
      <c r="AJ111" s="974"/>
      <c r="AK111" s="975" t="s">
        <v>122</v>
      </c>
      <c r="AL111" s="973"/>
      <c r="AM111" s="973"/>
      <c r="AN111" s="973"/>
      <c r="AO111" s="974"/>
      <c r="AP111" s="976" t="s">
        <v>122</v>
      </c>
      <c r="AQ111" s="977"/>
      <c r="AR111" s="977"/>
      <c r="AS111" s="977"/>
      <c r="AT111" s="978"/>
      <c r="AU111" s="943"/>
      <c r="AV111" s="944"/>
      <c r="AW111" s="944"/>
      <c r="AX111" s="944"/>
      <c r="AY111" s="944"/>
      <c r="AZ111" s="957" t="s">
        <v>418</v>
      </c>
      <c r="BA111" s="958"/>
      <c r="BB111" s="958"/>
      <c r="BC111" s="958"/>
      <c r="BD111" s="958"/>
      <c r="BE111" s="958"/>
      <c r="BF111" s="958"/>
      <c r="BG111" s="958"/>
      <c r="BH111" s="958"/>
      <c r="BI111" s="958"/>
      <c r="BJ111" s="958"/>
      <c r="BK111" s="958"/>
      <c r="BL111" s="958"/>
      <c r="BM111" s="958"/>
      <c r="BN111" s="958"/>
      <c r="BO111" s="958"/>
      <c r="BP111" s="959"/>
      <c r="BQ111" s="960">
        <v>60000</v>
      </c>
      <c r="BR111" s="961"/>
      <c r="BS111" s="961"/>
      <c r="BT111" s="961"/>
      <c r="BU111" s="961"/>
      <c r="BV111" s="961">
        <v>60000</v>
      </c>
      <c r="BW111" s="961"/>
      <c r="BX111" s="961"/>
      <c r="BY111" s="961"/>
      <c r="BZ111" s="961"/>
      <c r="CA111" s="961">
        <v>60000</v>
      </c>
      <c r="CB111" s="961"/>
      <c r="CC111" s="961"/>
      <c r="CD111" s="961"/>
      <c r="CE111" s="961"/>
      <c r="CF111" s="955">
        <v>0.6</v>
      </c>
      <c r="CG111" s="956"/>
      <c r="CH111" s="956"/>
      <c r="CI111" s="956"/>
      <c r="CJ111" s="956"/>
      <c r="CK111" s="983"/>
      <c r="CL111" s="984"/>
      <c r="CM111" s="957" t="s">
        <v>419</v>
      </c>
      <c r="CN111" s="958"/>
      <c r="CO111" s="958"/>
      <c r="CP111" s="958"/>
      <c r="CQ111" s="958"/>
      <c r="CR111" s="958"/>
      <c r="CS111" s="958"/>
      <c r="CT111" s="958"/>
      <c r="CU111" s="958"/>
      <c r="CV111" s="958"/>
      <c r="CW111" s="958"/>
      <c r="CX111" s="958"/>
      <c r="CY111" s="958"/>
      <c r="CZ111" s="958"/>
      <c r="DA111" s="958"/>
      <c r="DB111" s="958"/>
      <c r="DC111" s="958"/>
      <c r="DD111" s="958"/>
      <c r="DE111" s="958"/>
      <c r="DF111" s="959"/>
      <c r="DG111" s="960" t="s">
        <v>122</v>
      </c>
      <c r="DH111" s="961"/>
      <c r="DI111" s="961"/>
      <c r="DJ111" s="961"/>
      <c r="DK111" s="961"/>
      <c r="DL111" s="961" t="s">
        <v>122</v>
      </c>
      <c r="DM111" s="961"/>
      <c r="DN111" s="961"/>
      <c r="DO111" s="961"/>
      <c r="DP111" s="961"/>
      <c r="DQ111" s="961" t="s">
        <v>122</v>
      </c>
      <c r="DR111" s="961"/>
      <c r="DS111" s="961"/>
      <c r="DT111" s="961"/>
      <c r="DU111" s="961"/>
      <c r="DV111" s="962" t="s">
        <v>122</v>
      </c>
      <c r="DW111" s="962"/>
      <c r="DX111" s="962"/>
      <c r="DY111" s="962"/>
      <c r="DZ111" s="963"/>
    </row>
    <row r="112" spans="1:131" s="212" customFormat="1" ht="26.25" customHeight="1" x14ac:dyDescent="0.15">
      <c r="A112" s="987" t="s">
        <v>420</v>
      </c>
      <c r="B112" s="988"/>
      <c r="C112" s="958" t="s">
        <v>421</v>
      </c>
      <c r="D112" s="958"/>
      <c r="E112" s="958"/>
      <c r="F112" s="958"/>
      <c r="G112" s="958"/>
      <c r="H112" s="958"/>
      <c r="I112" s="958"/>
      <c r="J112" s="958"/>
      <c r="K112" s="958"/>
      <c r="L112" s="958"/>
      <c r="M112" s="958"/>
      <c r="N112" s="958"/>
      <c r="O112" s="958"/>
      <c r="P112" s="958"/>
      <c r="Q112" s="958"/>
      <c r="R112" s="958"/>
      <c r="S112" s="958"/>
      <c r="T112" s="958"/>
      <c r="U112" s="958"/>
      <c r="V112" s="958"/>
      <c r="W112" s="958"/>
      <c r="X112" s="958"/>
      <c r="Y112" s="958"/>
      <c r="Z112" s="959"/>
      <c r="AA112" s="993" t="s">
        <v>122</v>
      </c>
      <c r="AB112" s="994"/>
      <c r="AC112" s="994"/>
      <c r="AD112" s="994"/>
      <c r="AE112" s="995"/>
      <c r="AF112" s="996" t="s">
        <v>122</v>
      </c>
      <c r="AG112" s="994"/>
      <c r="AH112" s="994"/>
      <c r="AI112" s="994"/>
      <c r="AJ112" s="995"/>
      <c r="AK112" s="996" t="s">
        <v>122</v>
      </c>
      <c r="AL112" s="994"/>
      <c r="AM112" s="994"/>
      <c r="AN112" s="994"/>
      <c r="AO112" s="995"/>
      <c r="AP112" s="997" t="s">
        <v>122</v>
      </c>
      <c r="AQ112" s="998"/>
      <c r="AR112" s="998"/>
      <c r="AS112" s="998"/>
      <c r="AT112" s="999"/>
      <c r="AU112" s="943"/>
      <c r="AV112" s="944"/>
      <c r="AW112" s="944"/>
      <c r="AX112" s="944"/>
      <c r="AY112" s="944"/>
      <c r="AZ112" s="957" t="s">
        <v>422</v>
      </c>
      <c r="BA112" s="958"/>
      <c r="BB112" s="958"/>
      <c r="BC112" s="958"/>
      <c r="BD112" s="958"/>
      <c r="BE112" s="958"/>
      <c r="BF112" s="958"/>
      <c r="BG112" s="958"/>
      <c r="BH112" s="958"/>
      <c r="BI112" s="958"/>
      <c r="BJ112" s="958"/>
      <c r="BK112" s="958"/>
      <c r="BL112" s="958"/>
      <c r="BM112" s="958"/>
      <c r="BN112" s="958"/>
      <c r="BO112" s="958"/>
      <c r="BP112" s="959"/>
      <c r="BQ112" s="960">
        <v>1558725</v>
      </c>
      <c r="BR112" s="961"/>
      <c r="BS112" s="961"/>
      <c r="BT112" s="961"/>
      <c r="BU112" s="961"/>
      <c r="BV112" s="961">
        <v>1482003</v>
      </c>
      <c r="BW112" s="961"/>
      <c r="BX112" s="961"/>
      <c r="BY112" s="961"/>
      <c r="BZ112" s="961"/>
      <c r="CA112" s="961">
        <v>1494594</v>
      </c>
      <c r="CB112" s="961"/>
      <c r="CC112" s="961"/>
      <c r="CD112" s="961"/>
      <c r="CE112" s="961"/>
      <c r="CF112" s="955">
        <v>15.4</v>
      </c>
      <c r="CG112" s="956"/>
      <c r="CH112" s="956"/>
      <c r="CI112" s="956"/>
      <c r="CJ112" s="956"/>
      <c r="CK112" s="983"/>
      <c r="CL112" s="984"/>
      <c r="CM112" s="957" t="s">
        <v>423</v>
      </c>
      <c r="CN112" s="958"/>
      <c r="CO112" s="958"/>
      <c r="CP112" s="958"/>
      <c r="CQ112" s="958"/>
      <c r="CR112" s="958"/>
      <c r="CS112" s="958"/>
      <c r="CT112" s="958"/>
      <c r="CU112" s="958"/>
      <c r="CV112" s="958"/>
      <c r="CW112" s="958"/>
      <c r="CX112" s="958"/>
      <c r="CY112" s="958"/>
      <c r="CZ112" s="958"/>
      <c r="DA112" s="958"/>
      <c r="DB112" s="958"/>
      <c r="DC112" s="958"/>
      <c r="DD112" s="958"/>
      <c r="DE112" s="958"/>
      <c r="DF112" s="959"/>
      <c r="DG112" s="960" t="s">
        <v>122</v>
      </c>
      <c r="DH112" s="961"/>
      <c r="DI112" s="961"/>
      <c r="DJ112" s="961"/>
      <c r="DK112" s="961"/>
      <c r="DL112" s="961" t="s">
        <v>122</v>
      </c>
      <c r="DM112" s="961"/>
      <c r="DN112" s="961"/>
      <c r="DO112" s="961"/>
      <c r="DP112" s="961"/>
      <c r="DQ112" s="961" t="s">
        <v>122</v>
      </c>
      <c r="DR112" s="961"/>
      <c r="DS112" s="961"/>
      <c r="DT112" s="961"/>
      <c r="DU112" s="961"/>
      <c r="DV112" s="962" t="s">
        <v>122</v>
      </c>
      <c r="DW112" s="962"/>
      <c r="DX112" s="962"/>
      <c r="DY112" s="962"/>
      <c r="DZ112" s="963"/>
    </row>
    <row r="113" spans="1:130" s="212" customFormat="1" ht="26.25" customHeight="1" x14ac:dyDescent="0.15">
      <c r="A113" s="989"/>
      <c r="B113" s="990"/>
      <c r="C113" s="958" t="s">
        <v>424</v>
      </c>
      <c r="D113" s="958"/>
      <c r="E113" s="958"/>
      <c r="F113" s="958"/>
      <c r="G113" s="958"/>
      <c r="H113" s="958"/>
      <c r="I113" s="958"/>
      <c r="J113" s="958"/>
      <c r="K113" s="958"/>
      <c r="L113" s="958"/>
      <c r="M113" s="958"/>
      <c r="N113" s="958"/>
      <c r="O113" s="958"/>
      <c r="P113" s="958"/>
      <c r="Q113" s="958"/>
      <c r="R113" s="958"/>
      <c r="S113" s="958"/>
      <c r="T113" s="958"/>
      <c r="U113" s="958"/>
      <c r="V113" s="958"/>
      <c r="W113" s="958"/>
      <c r="X113" s="958"/>
      <c r="Y113" s="958"/>
      <c r="Z113" s="959"/>
      <c r="AA113" s="972">
        <v>177762</v>
      </c>
      <c r="AB113" s="973"/>
      <c r="AC113" s="973"/>
      <c r="AD113" s="973"/>
      <c r="AE113" s="974"/>
      <c r="AF113" s="975">
        <v>162461</v>
      </c>
      <c r="AG113" s="973"/>
      <c r="AH113" s="973"/>
      <c r="AI113" s="973"/>
      <c r="AJ113" s="974"/>
      <c r="AK113" s="975">
        <v>142649</v>
      </c>
      <c r="AL113" s="973"/>
      <c r="AM113" s="973"/>
      <c r="AN113" s="973"/>
      <c r="AO113" s="974"/>
      <c r="AP113" s="976">
        <v>1.5</v>
      </c>
      <c r="AQ113" s="977"/>
      <c r="AR113" s="977"/>
      <c r="AS113" s="977"/>
      <c r="AT113" s="978"/>
      <c r="AU113" s="943"/>
      <c r="AV113" s="944"/>
      <c r="AW113" s="944"/>
      <c r="AX113" s="944"/>
      <c r="AY113" s="944"/>
      <c r="AZ113" s="957" t="s">
        <v>425</v>
      </c>
      <c r="BA113" s="958"/>
      <c r="BB113" s="958"/>
      <c r="BC113" s="958"/>
      <c r="BD113" s="958"/>
      <c r="BE113" s="958"/>
      <c r="BF113" s="958"/>
      <c r="BG113" s="958"/>
      <c r="BH113" s="958"/>
      <c r="BI113" s="958"/>
      <c r="BJ113" s="958"/>
      <c r="BK113" s="958"/>
      <c r="BL113" s="958"/>
      <c r="BM113" s="958"/>
      <c r="BN113" s="958"/>
      <c r="BO113" s="958"/>
      <c r="BP113" s="959"/>
      <c r="BQ113" s="960" t="s">
        <v>122</v>
      </c>
      <c r="BR113" s="961"/>
      <c r="BS113" s="961"/>
      <c r="BT113" s="961"/>
      <c r="BU113" s="961"/>
      <c r="BV113" s="961" t="s">
        <v>122</v>
      </c>
      <c r="BW113" s="961"/>
      <c r="BX113" s="961"/>
      <c r="BY113" s="961"/>
      <c r="BZ113" s="961"/>
      <c r="CA113" s="961" t="s">
        <v>122</v>
      </c>
      <c r="CB113" s="961"/>
      <c r="CC113" s="961"/>
      <c r="CD113" s="961"/>
      <c r="CE113" s="961"/>
      <c r="CF113" s="955" t="s">
        <v>122</v>
      </c>
      <c r="CG113" s="956"/>
      <c r="CH113" s="956"/>
      <c r="CI113" s="956"/>
      <c r="CJ113" s="956"/>
      <c r="CK113" s="983"/>
      <c r="CL113" s="984"/>
      <c r="CM113" s="957" t="s">
        <v>426</v>
      </c>
      <c r="CN113" s="958"/>
      <c r="CO113" s="958"/>
      <c r="CP113" s="958"/>
      <c r="CQ113" s="958"/>
      <c r="CR113" s="958"/>
      <c r="CS113" s="958"/>
      <c r="CT113" s="958"/>
      <c r="CU113" s="958"/>
      <c r="CV113" s="958"/>
      <c r="CW113" s="958"/>
      <c r="CX113" s="958"/>
      <c r="CY113" s="958"/>
      <c r="CZ113" s="958"/>
      <c r="DA113" s="958"/>
      <c r="DB113" s="958"/>
      <c r="DC113" s="958"/>
      <c r="DD113" s="958"/>
      <c r="DE113" s="958"/>
      <c r="DF113" s="959"/>
      <c r="DG113" s="993" t="s">
        <v>122</v>
      </c>
      <c r="DH113" s="994"/>
      <c r="DI113" s="994"/>
      <c r="DJ113" s="994"/>
      <c r="DK113" s="995"/>
      <c r="DL113" s="996" t="s">
        <v>122</v>
      </c>
      <c r="DM113" s="994"/>
      <c r="DN113" s="994"/>
      <c r="DO113" s="994"/>
      <c r="DP113" s="995"/>
      <c r="DQ113" s="996" t="s">
        <v>122</v>
      </c>
      <c r="DR113" s="994"/>
      <c r="DS113" s="994"/>
      <c r="DT113" s="994"/>
      <c r="DU113" s="995"/>
      <c r="DV113" s="997" t="s">
        <v>122</v>
      </c>
      <c r="DW113" s="998"/>
      <c r="DX113" s="998"/>
      <c r="DY113" s="998"/>
      <c r="DZ113" s="999"/>
    </row>
    <row r="114" spans="1:130" s="212" customFormat="1" ht="26.25" customHeight="1" x14ac:dyDescent="0.15">
      <c r="A114" s="989"/>
      <c r="B114" s="990"/>
      <c r="C114" s="958" t="s">
        <v>427</v>
      </c>
      <c r="D114" s="958"/>
      <c r="E114" s="958"/>
      <c r="F114" s="958"/>
      <c r="G114" s="958"/>
      <c r="H114" s="958"/>
      <c r="I114" s="958"/>
      <c r="J114" s="958"/>
      <c r="K114" s="958"/>
      <c r="L114" s="958"/>
      <c r="M114" s="958"/>
      <c r="N114" s="958"/>
      <c r="O114" s="958"/>
      <c r="P114" s="958"/>
      <c r="Q114" s="958"/>
      <c r="R114" s="958"/>
      <c r="S114" s="958"/>
      <c r="T114" s="958"/>
      <c r="U114" s="958"/>
      <c r="V114" s="958"/>
      <c r="W114" s="958"/>
      <c r="X114" s="958"/>
      <c r="Y114" s="958"/>
      <c r="Z114" s="959"/>
      <c r="AA114" s="993" t="s">
        <v>122</v>
      </c>
      <c r="AB114" s="994"/>
      <c r="AC114" s="994"/>
      <c r="AD114" s="994"/>
      <c r="AE114" s="995"/>
      <c r="AF114" s="996" t="s">
        <v>122</v>
      </c>
      <c r="AG114" s="994"/>
      <c r="AH114" s="994"/>
      <c r="AI114" s="994"/>
      <c r="AJ114" s="995"/>
      <c r="AK114" s="996" t="s">
        <v>122</v>
      </c>
      <c r="AL114" s="994"/>
      <c r="AM114" s="994"/>
      <c r="AN114" s="994"/>
      <c r="AO114" s="995"/>
      <c r="AP114" s="997" t="s">
        <v>122</v>
      </c>
      <c r="AQ114" s="998"/>
      <c r="AR114" s="998"/>
      <c r="AS114" s="998"/>
      <c r="AT114" s="999"/>
      <c r="AU114" s="943"/>
      <c r="AV114" s="944"/>
      <c r="AW114" s="944"/>
      <c r="AX114" s="944"/>
      <c r="AY114" s="944"/>
      <c r="AZ114" s="957" t="s">
        <v>428</v>
      </c>
      <c r="BA114" s="958"/>
      <c r="BB114" s="958"/>
      <c r="BC114" s="958"/>
      <c r="BD114" s="958"/>
      <c r="BE114" s="958"/>
      <c r="BF114" s="958"/>
      <c r="BG114" s="958"/>
      <c r="BH114" s="958"/>
      <c r="BI114" s="958"/>
      <c r="BJ114" s="958"/>
      <c r="BK114" s="958"/>
      <c r="BL114" s="958"/>
      <c r="BM114" s="958"/>
      <c r="BN114" s="958"/>
      <c r="BO114" s="958"/>
      <c r="BP114" s="959"/>
      <c r="BQ114" s="960">
        <v>632823</v>
      </c>
      <c r="BR114" s="961"/>
      <c r="BS114" s="961"/>
      <c r="BT114" s="961"/>
      <c r="BU114" s="961"/>
      <c r="BV114" s="961">
        <v>719444</v>
      </c>
      <c r="BW114" s="961"/>
      <c r="BX114" s="961"/>
      <c r="BY114" s="961"/>
      <c r="BZ114" s="961"/>
      <c r="CA114" s="961">
        <v>1164423</v>
      </c>
      <c r="CB114" s="961"/>
      <c r="CC114" s="961"/>
      <c r="CD114" s="961"/>
      <c r="CE114" s="961"/>
      <c r="CF114" s="955">
        <v>12</v>
      </c>
      <c r="CG114" s="956"/>
      <c r="CH114" s="956"/>
      <c r="CI114" s="956"/>
      <c r="CJ114" s="956"/>
      <c r="CK114" s="983"/>
      <c r="CL114" s="984"/>
      <c r="CM114" s="957" t="s">
        <v>429</v>
      </c>
      <c r="CN114" s="958"/>
      <c r="CO114" s="958"/>
      <c r="CP114" s="958"/>
      <c r="CQ114" s="958"/>
      <c r="CR114" s="958"/>
      <c r="CS114" s="958"/>
      <c r="CT114" s="958"/>
      <c r="CU114" s="958"/>
      <c r="CV114" s="958"/>
      <c r="CW114" s="958"/>
      <c r="CX114" s="958"/>
      <c r="CY114" s="958"/>
      <c r="CZ114" s="958"/>
      <c r="DA114" s="958"/>
      <c r="DB114" s="958"/>
      <c r="DC114" s="958"/>
      <c r="DD114" s="958"/>
      <c r="DE114" s="958"/>
      <c r="DF114" s="959"/>
      <c r="DG114" s="993" t="s">
        <v>122</v>
      </c>
      <c r="DH114" s="994"/>
      <c r="DI114" s="994"/>
      <c r="DJ114" s="994"/>
      <c r="DK114" s="995"/>
      <c r="DL114" s="996" t="s">
        <v>122</v>
      </c>
      <c r="DM114" s="994"/>
      <c r="DN114" s="994"/>
      <c r="DO114" s="994"/>
      <c r="DP114" s="995"/>
      <c r="DQ114" s="996" t="s">
        <v>122</v>
      </c>
      <c r="DR114" s="994"/>
      <c r="DS114" s="994"/>
      <c r="DT114" s="994"/>
      <c r="DU114" s="995"/>
      <c r="DV114" s="997" t="s">
        <v>122</v>
      </c>
      <c r="DW114" s="998"/>
      <c r="DX114" s="998"/>
      <c r="DY114" s="998"/>
      <c r="DZ114" s="999"/>
    </row>
    <row r="115" spans="1:130" s="212" customFormat="1" ht="26.25" customHeight="1" x14ac:dyDescent="0.15">
      <c r="A115" s="989"/>
      <c r="B115" s="990"/>
      <c r="C115" s="958" t="s">
        <v>430</v>
      </c>
      <c r="D115" s="958"/>
      <c r="E115" s="958"/>
      <c r="F115" s="958"/>
      <c r="G115" s="958"/>
      <c r="H115" s="958"/>
      <c r="I115" s="958"/>
      <c r="J115" s="958"/>
      <c r="K115" s="958"/>
      <c r="L115" s="958"/>
      <c r="M115" s="958"/>
      <c r="N115" s="958"/>
      <c r="O115" s="958"/>
      <c r="P115" s="958"/>
      <c r="Q115" s="958"/>
      <c r="R115" s="958"/>
      <c r="S115" s="958"/>
      <c r="T115" s="958"/>
      <c r="U115" s="958"/>
      <c r="V115" s="958"/>
      <c r="W115" s="958"/>
      <c r="X115" s="958"/>
      <c r="Y115" s="958"/>
      <c r="Z115" s="959"/>
      <c r="AA115" s="972">
        <v>7720</v>
      </c>
      <c r="AB115" s="973"/>
      <c r="AC115" s="973"/>
      <c r="AD115" s="973"/>
      <c r="AE115" s="974"/>
      <c r="AF115" s="975">
        <v>64</v>
      </c>
      <c r="AG115" s="973"/>
      <c r="AH115" s="973"/>
      <c r="AI115" s="973"/>
      <c r="AJ115" s="974"/>
      <c r="AK115" s="975">
        <v>3486</v>
      </c>
      <c r="AL115" s="973"/>
      <c r="AM115" s="973"/>
      <c r="AN115" s="973"/>
      <c r="AO115" s="974"/>
      <c r="AP115" s="976">
        <v>0</v>
      </c>
      <c r="AQ115" s="977"/>
      <c r="AR115" s="977"/>
      <c r="AS115" s="977"/>
      <c r="AT115" s="978"/>
      <c r="AU115" s="943"/>
      <c r="AV115" s="944"/>
      <c r="AW115" s="944"/>
      <c r="AX115" s="944"/>
      <c r="AY115" s="944"/>
      <c r="AZ115" s="957" t="s">
        <v>431</v>
      </c>
      <c r="BA115" s="958"/>
      <c r="BB115" s="958"/>
      <c r="BC115" s="958"/>
      <c r="BD115" s="958"/>
      <c r="BE115" s="958"/>
      <c r="BF115" s="958"/>
      <c r="BG115" s="958"/>
      <c r="BH115" s="958"/>
      <c r="BI115" s="958"/>
      <c r="BJ115" s="958"/>
      <c r="BK115" s="958"/>
      <c r="BL115" s="958"/>
      <c r="BM115" s="958"/>
      <c r="BN115" s="958"/>
      <c r="BO115" s="958"/>
      <c r="BP115" s="959"/>
      <c r="BQ115" s="960" t="s">
        <v>122</v>
      </c>
      <c r="BR115" s="961"/>
      <c r="BS115" s="961"/>
      <c r="BT115" s="961"/>
      <c r="BU115" s="961"/>
      <c r="BV115" s="961" t="s">
        <v>122</v>
      </c>
      <c r="BW115" s="961"/>
      <c r="BX115" s="961"/>
      <c r="BY115" s="961"/>
      <c r="BZ115" s="961"/>
      <c r="CA115" s="961" t="s">
        <v>122</v>
      </c>
      <c r="CB115" s="961"/>
      <c r="CC115" s="961"/>
      <c r="CD115" s="961"/>
      <c r="CE115" s="961"/>
      <c r="CF115" s="955" t="s">
        <v>122</v>
      </c>
      <c r="CG115" s="956"/>
      <c r="CH115" s="956"/>
      <c r="CI115" s="956"/>
      <c r="CJ115" s="956"/>
      <c r="CK115" s="983"/>
      <c r="CL115" s="984"/>
      <c r="CM115" s="957" t="s">
        <v>432</v>
      </c>
      <c r="CN115" s="958"/>
      <c r="CO115" s="958"/>
      <c r="CP115" s="958"/>
      <c r="CQ115" s="958"/>
      <c r="CR115" s="958"/>
      <c r="CS115" s="958"/>
      <c r="CT115" s="958"/>
      <c r="CU115" s="958"/>
      <c r="CV115" s="958"/>
      <c r="CW115" s="958"/>
      <c r="CX115" s="958"/>
      <c r="CY115" s="958"/>
      <c r="CZ115" s="958"/>
      <c r="DA115" s="958"/>
      <c r="DB115" s="958"/>
      <c r="DC115" s="958"/>
      <c r="DD115" s="958"/>
      <c r="DE115" s="958"/>
      <c r="DF115" s="959"/>
      <c r="DG115" s="993">
        <v>60000</v>
      </c>
      <c r="DH115" s="994"/>
      <c r="DI115" s="994"/>
      <c r="DJ115" s="994"/>
      <c r="DK115" s="995"/>
      <c r="DL115" s="996">
        <v>60000</v>
      </c>
      <c r="DM115" s="994"/>
      <c r="DN115" s="994"/>
      <c r="DO115" s="994"/>
      <c r="DP115" s="995"/>
      <c r="DQ115" s="996">
        <v>60000</v>
      </c>
      <c r="DR115" s="994"/>
      <c r="DS115" s="994"/>
      <c r="DT115" s="994"/>
      <c r="DU115" s="995"/>
      <c r="DV115" s="997">
        <v>0.6</v>
      </c>
      <c r="DW115" s="998"/>
      <c r="DX115" s="998"/>
      <c r="DY115" s="998"/>
      <c r="DZ115" s="999"/>
    </row>
    <row r="116" spans="1:130" s="212" customFormat="1" ht="26.25" customHeight="1" x14ac:dyDescent="0.15">
      <c r="A116" s="991"/>
      <c r="B116" s="992"/>
      <c r="C116" s="1000" t="s">
        <v>433</v>
      </c>
      <c r="D116" s="1000"/>
      <c r="E116" s="1000"/>
      <c r="F116" s="1000"/>
      <c r="G116" s="1000"/>
      <c r="H116" s="1000"/>
      <c r="I116" s="1000"/>
      <c r="J116" s="1000"/>
      <c r="K116" s="1000"/>
      <c r="L116" s="1000"/>
      <c r="M116" s="1000"/>
      <c r="N116" s="1000"/>
      <c r="O116" s="1000"/>
      <c r="P116" s="1000"/>
      <c r="Q116" s="1000"/>
      <c r="R116" s="1000"/>
      <c r="S116" s="1000"/>
      <c r="T116" s="1000"/>
      <c r="U116" s="1000"/>
      <c r="V116" s="1000"/>
      <c r="W116" s="1000"/>
      <c r="X116" s="1000"/>
      <c r="Y116" s="1000"/>
      <c r="Z116" s="1001"/>
      <c r="AA116" s="993" t="s">
        <v>122</v>
      </c>
      <c r="AB116" s="994"/>
      <c r="AC116" s="994"/>
      <c r="AD116" s="994"/>
      <c r="AE116" s="995"/>
      <c r="AF116" s="996" t="s">
        <v>122</v>
      </c>
      <c r="AG116" s="994"/>
      <c r="AH116" s="994"/>
      <c r="AI116" s="994"/>
      <c r="AJ116" s="995"/>
      <c r="AK116" s="996" t="s">
        <v>122</v>
      </c>
      <c r="AL116" s="994"/>
      <c r="AM116" s="994"/>
      <c r="AN116" s="994"/>
      <c r="AO116" s="995"/>
      <c r="AP116" s="997" t="s">
        <v>122</v>
      </c>
      <c r="AQ116" s="998"/>
      <c r="AR116" s="998"/>
      <c r="AS116" s="998"/>
      <c r="AT116" s="999"/>
      <c r="AU116" s="943"/>
      <c r="AV116" s="944"/>
      <c r="AW116" s="944"/>
      <c r="AX116" s="944"/>
      <c r="AY116" s="944"/>
      <c r="AZ116" s="1002" t="s">
        <v>434</v>
      </c>
      <c r="BA116" s="1003"/>
      <c r="BB116" s="1003"/>
      <c r="BC116" s="1003"/>
      <c r="BD116" s="1003"/>
      <c r="BE116" s="1003"/>
      <c r="BF116" s="1003"/>
      <c r="BG116" s="1003"/>
      <c r="BH116" s="1003"/>
      <c r="BI116" s="1003"/>
      <c r="BJ116" s="1003"/>
      <c r="BK116" s="1003"/>
      <c r="BL116" s="1003"/>
      <c r="BM116" s="1003"/>
      <c r="BN116" s="1003"/>
      <c r="BO116" s="1003"/>
      <c r="BP116" s="1004"/>
      <c r="BQ116" s="960" t="s">
        <v>122</v>
      </c>
      <c r="BR116" s="961"/>
      <c r="BS116" s="961"/>
      <c r="BT116" s="961"/>
      <c r="BU116" s="961"/>
      <c r="BV116" s="961" t="s">
        <v>122</v>
      </c>
      <c r="BW116" s="961"/>
      <c r="BX116" s="961"/>
      <c r="BY116" s="961"/>
      <c r="BZ116" s="961"/>
      <c r="CA116" s="961" t="s">
        <v>122</v>
      </c>
      <c r="CB116" s="961"/>
      <c r="CC116" s="961"/>
      <c r="CD116" s="961"/>
      <c r="CE116" s="961"/>
      <c r="CF116" s="955" t="s">
        <v>122</v>
      </c>
      <c r="CG116" s="956"/>
      <c r="CH116" s="956"/>
      <c r="CI116" s="956"/>
      <c r="CJ116" s="956"/>
      <c r="CK116" s="983"/>
      <c r="CL116" s="984"/>
      <c r="CM116" s="957" t="s">
        <v>435</v>
      </c>
      <c r="CN116" s="958"/>
      <c r="CO116" s="958"/>
      <c r="CP116" s="958"/>
      <c r="CQ116" s="958"/>
      <c r="CR116" s="958"/>
      <c r="CS116" s="958"/>
      <c r="CT116" s="958"/>
      <c r="CU116" s="958"/>
      <c r="CV116" s="958"/>
      <c r="CW116" s="958"/>
      <c r="CX116" s="958"/>
      <c r="CY116" s="958"/>
      <c r="CZ116" s="958"/>
      <c r="DA116" s="958"/>
      <c r="DB116" s="958"/>
      <c r="DC116" s="958"/>
      <c r="DD116" s="958"/>
      <c r="DE116" s="958"/>
      <c r="DF116" s="959"/>
      <c r="DG116" s="993" t="s">
        <v>122</v>
      </c>
      <c r="DH116" s="994"/>
      <c r="DI116" s="994"/>
      <c r="DJ116" s="994"/>
      <c r="DK116" s="995"/>
      <c r="DL116" s="996" t="s">
        <v>122</v>
      </c>
      <c r="DM116" s="994"/>
      <c r="DN116" s="994"/>
      <c r="DO116" s="994"/>
      <c r="DP116" s="995"/>
      <c r="DQ116" s="996" t="s">
        <v>122</v>
      </c>
      <c r="DR116" s="994"/>
      <c r="DS116" s="994"/>
      <c r="DT116" s="994"/>
      <c r="DU116" s="995"/>
      <c r="DV116" s="997" t="s">
        <v>122</v>
      </c>
      <c r="DW116" s="998"/>
      <c r="DX116" s="998"/>
      <c r="DY116" s="998"/>
      <c r="DZ116" s="999"/>
    </row>
    <row r="117" spans="1:130" s="212" customFormat="1" ht="26.25" customHeight="1" x14ac:dyDescent="0.15">
      <c r="A117" s="947" t="s">
        <v>177</v>
      </c>
      <c r="B117" s="928"/>
      <c r="C117" s="928"/>
      <c r="D117" s="928"/>
      <c r="E117" s="928"/>
      <c r="F117" s="928"/>
      <c r="G117" s="928"/>
      <c r="H117" s="928"/>
      <c r="I117" s="928"/>
      <c r="J117" s="928"/>
      <c r="K117" s="928"/>
      <c r="L117" s="928"/>
      <c r="M117" s="928"/>
      <c r="N117" s="928"/>
      <c r="O117" s="928"/>
      <c r="P117" s="928"/>
      <c r="Q117" s="928"/>
      <c r="R117" s="928"/>
      <c r="S117" s="928"/>
      <c r="T117" s="928"/>
      <c r="U117" s="928"/>
      <c r="V117" s="928"/>
      <c r="W117" s="928"/>
      <c r="X117" s="928"/>
      <c r="Y117" s="1012" t="s">
        <v>436</v>
      </c>
      <c r="Z117" s="929"/>
      <c r="AA117" s="1013">
        <v>2525667</v>
      </c>
      <c r="AB117" s="1014"/>
      <c r="AC117" s="1014"/>
      <c r="AD117" s="1014"/>
      <c r="AE117" s="1015"/>
      <c r="AF117" s="1016">
        <v>2659227</v>
      </c>
      <c r="AG117" s="1014"/>
      <c r="AH117" s="1014"/>
      <c r="AI117" s="1014"/>
      <c r="AJ117" s="1015"/>
      <c r="AK117" s="1016">
        <v>2600635</v>
      </c>
      <c r="AL117" s="1014"/>
      <c r="AM117" s="1014"/>
      <c r="AN117" s="1014"/>
      <c r="AO117" s="1015"/>
      <c r="AP117" s="1017"/>
      <c r="AQ117" s="1018"/>
      <c r="AR117" s="1018"/>
      <c r="AS117" s="1018"/>
      <c r="AT117" s="1019"/>
      <c r="AU117" s="943"/>
      <c r="AV117" s="944"/>
      <c r="AW117" s="944"/>
      <c r="AX117" s="944"/>
      <c r="AY117" s="944"/>
      <c r="AZ117" s="1009" t="s">
        <v>437</v>
      </c>
      <c r="BA117" s="1010"/>
      <c r="BB117" s="1010"/>
      <c r="BC117" s="1010"/>
      <c r="BD117" s="1010"/>
      <c r="BE117" s="1010"/>
      <c r="BF117" s="1010"/>
      <c r="BG117" s="1010"/>
      <c r="BH117" s="1010"/>
      <c r="BI117" s="1010"/>
      <c r="BJ117" s="1010"/>
      <c r="BK117" s="1010"/>
      <c r="BL117" s="1010"/>
      <c r="BM117" s="1010"/>
      <c r="BN117" s="1010"/>
      <c r="BO117" s="1010"/>
      <c r="BP117" s="1011"/>
      <c r="BQ117" s="960" t="s">
        <v>122</v>
      </c>
      <c r="BR117" s="961"/>
      <c r="BS117" s="961"/>
      <c r="BT117" s="961"/>
      <c r="BU117" s="961"/>
      <c r="BV117" s="961" t="s">
        <v>122</v>
      </c>
      <c r="BW117" s="961"/>
      <c r="BX117" s="961"/>
      <c r="BY117" s="961"/>
      <c r="BZ117" s="961"/>
      <c r="CA117" s="961" t="s">
        <v>122</v>
      </c>
      <c r="CB117" s="961"/>
      <c r="CC117" s="961"/>
      <c r="CD117" s="961"/>
      <c r="CE117" s="961"/>
      <c r="CF117" s="955" t="s">
        <v>122</v>
      </c>
      <c r="CG117" s="956"/>
      <c r="CH117" s="956"/>
      <c r="CI117" s="956"/>
      <c r="CJ117" s="956"/>
      <c r="CK117" s="983"/>
      <c r="CL117" s="984"/>
      <c r="CM117" s="957" t="s">
        <v>438</v>
      </c>
      <c r="CN117" s="958"/>
      <c r="CO117" s="958"/>
      <c r="CP117" s="958"/>
      <c r="CQ117" s="958"/>
      <c r="CR117" s="958"/>
      <c r="CS117" s="958"/>
      <c r="CT117" s="958"/>
      <c r="CU117" s="958"/>
      <c r="CV117" s="958"/>
      <c r="CW117" s="958"/>
      <c r="CX117" s="958"/>
      <c r="CY117" s="958"/>
      <c r="CZ117" s="958"/>
      <c r="DA117" s="958"/>
      <c r="DB117" s="958"/>
      <c r="DC117" s="958"/>
      <c r="DD117" s="958"/>
      <c r="DE117" s="958"/>
      <c r="DF117" s="959"/>
      <c r="DG117" s="993" t="s">
        <v>122</v>
      </c>
      <c r="DH117" s="994"/>
      <c r="DI117" s="994"/>
      <c r="DJ117" s="994"/>
      <c r="DK117" s="995"/>
      <c r="DL117" s="996" t="s">
        <v>122</v>
      </c>
      <c r="DM117" s="994"/>
      <c r="DN117" s="994"/>
      <c r="DO117" s="994"/>
      <c r="DP117" s="995"/>
      <c r="DQ117" s="996" t="s">
        <v>122</v>
      </c>
      <c r="DR117" s="994"/>
      <c r="DS117" s="994"/>
      <c r="DT117" s="994"/>
      <c r="DU117" s="995"/>
      <c r="DV117" s="997" t="s">
        <v>122</v>
      </c>
      <c r="DW117" s="998"/>
      <c r="DX117" s="998"/>
      <c r="DY117" s="998"/>
      <c r="DZ117" s="999"/>
    </row>
    <row r="118" spans="1:130" s="212" customFormat="1" ht="26.25" customHeight="1" x14ac:dyDescent="0.15">
      <c r="A118" s="947" t="s">
        <v>412</v>
      </c>
      <c r="B118" s="928"/>
      <c r="C118" s="928"/>
      <c r="D118" s="928"/>
      <c r="E118" s="928"/>
      <c r="F118" s="928"/>
      <c r="G118" s="928"/>
      <c r="H118" s="928"/>
      <c r="I118" s="928"/>
      <c r="J118" s="928"/>
      <c r="K118" s="928"/>
      <c r="L118" s="928"/>
      <c r="M118" s="928"/>
      <c r="N118" s="928"/>
      <c r="O118" s="928"/>
      <c r="P118" s="928"/>
      <c r="Q118" s="928"/>
      <c r="R118" s="928"/>
      <c r="S118" s="928"/>
      <c r="T118" s="928"/>
      <c r="U118" s="928"/>
      <c r="V118" s="928"/>
      <c r="W118" s="928"/>
      <c r="X118" s="928"/>
      <c r="Y118" s="928"/>
      <c r="Z118" s="929"/>
      <c r="AA118" s="927" t="s">
        <v>409</v>
      </c>
      <c r="AB118" s="928"/>
      <c r="AC118" s="928"/>
      <c r="AD118" s="928"/>
      <c r="AE118" s="929"/>
      <c r="AF118" s="927" t="s">
        <v>410</v>
      </c>
      <c r="AG118" s="928"/>
      <c r="AH118" s="928"/>
      <c r="AI118" s="928"/>
      <c r="AJ118" s="929"/>
      <c r="AK118" s="927" t="s">
        <v>294</v>
      </c>
      <c r="AL118" s="928"/>
      <c r="AM118" s="928"/>
      <c r="AN118" s="928"/>
      <c r="AO118" s="929"/>
      <c r="AP118" s="1005" t="s">
        <v>411</v>
      </c>
      <c r="AQ118" s="1006"/>
      <c r="AR118" s="1006"/>
      <c r="AS118" s="1006"/>
      <c r="AT118" s="1007"/>
      <c r="AU118" s="943"/>
      <c r="AV118" s="944"/>
      <c r="AW118" s="944"/>
      <c r="AX118" s="944"/>
      <c r="AY118" s="944"/>
      <c r="AZ118" s="1008" t="s">
        <v>439</v>
      </c>
      <c r="BA118" s="1000"/>
      <c r="BB118" s="1000"/>
      <c r="BC118" s="1000"/>
      <c r="BD118" s="1000"/>
      <c r="BE118" s="1000"/>
      <c r="BF118" s="1000"/>
      <c r="BG118" s="1000"/>
      <c r="BH118" s="1000"/>
      <c r="BI118" s="1000"/>
      <c r="BJ118" s="1000"/>
      <c r="BK118" s="1000"/>
      <c r="BL118" s="1000"/>
      <c r="BM118" s="1000"/>
      <c r="BN118" s="1000"/>
      <c r="BO118" s="1000"/>
      <c r="BP118" s="1001"/>
      <c r="BQ118" s="1034" t="s">
        <v>122</v>
      </c>
      <c r="BR118" s="1035"/>
      <c r="BS118" s="1035"/>
      <c r="BT118" s="1035"/>
      <c r="BU118" s="1035"/>
      <c r="BV118" s="1035" t="s">
        <v>122</v>
      </c>
      <c r="BW118" s="1035"/>
      <c r="BX118" s="1035"/>
      <c r="BY118" s="1035"/>
      <c r="BZ118" s="1035"/>
      <c r="CA118" s="1035" t="s">
        <v>122</v>
      </c>
      <c r="CB118" s="1035"/>
      <c r="CC118" s="1035"/>
      <c r="CD118" s="1035"/>
      <c r="CE118" s="1035"/>
      <c r="CF118" s="955" t="s">
        <v>122</v>
      </c>
      <c r="CG118" s="956"/>
      <c r="CH118" s="956"/>
      <c r="CI118" s="956"/>
      <c r="CJ118" s="956"/>
      <c r="CK118" s="983"/>
      <c r="CL118" s="984"/>
      <c r="CM118" s="957" t="s">
        <v>440</v>
      </c>
      <c r="CN118" s="958"/>
      <c r="CO118" s="958"/>
      <c r="CP118" s="958"/>
      <c r="CQ118" s="958"/>
      <c r="CR118" s="958"/>
      <c r="CS118" s="958"/>
      <c r="CT118" s="958"/>
      <c r="CU118" s="958"/>
      <c r="CV118" s="958"/>
      <c r="CW118" s="958"/>
      <c r="CX118" s="958"/>
      <c r="CY118" s="958"/>
      <c r="CZ118" s="958"/>
      <c r="DA118" s="958"/>
      <c r="DB118" s="958"/>
      <c r="DC118" s="958"/>
      <c r="DD118" s="958"/>
      <c r="DE118" s="958"/>
      <c r="DF118" s="959"/>
      <c r="DG118" s="993" t="s">
        <v>122</v>
      </c>
      <c r="DH118" s="994"/>
      <c r="DI118" s="994"/>
      <c r="DJ118" s="994"/>
      <c r="DK118" s="995"/>
      <c r="DL118" s="996" t="s">
        <v>122</v>
      </c>
      <c r="DM118" s="994"/>
      <c r="DN118" s="994"/>
      <c r="DO118" s="994"/>
      <c r="DP118" s="995"/>
      <c r="DQ118" s="996" t="s">
        <v>122</v>
      </c>
      <c r="DR118" s="994"/>
      <c r="DS118" s="994"/>
      <c r="DT118" s="994"/>
      <c r="DU118" s="995"/>
      <c r="DV118" s="997" t="s">
        <v>122</v>
      </c>
      <c r="DW118" s="998"/>
      <c r="DX118" s="998"/>
      <c r="DY118" s="998"/>
      <c r="DZ118" s="999"/>
    </row>
    <row r="119" spans="1:130" s="212" customFormat="1" ht="26.25" customHeight="1" x14ac:dyDescent="0.15">
      <c r="A119" s="1091" t="s">
        <v>415</v>
      </c>
      <c r="B119" s="982"/>
      <c r="C119" s="964" t="s">
        <v>416</v>
      </c>
      <c r="D119" s="932"/>
      <c r="E119" s="932"/>
      <c r="F119" s="932"/>
      <c r="G119" s="932"/>
      <c r="H119" s="932"/>
      <c r="I119" s="932"/>
      <c r="J119" s="932"/>
      <c r="K119" s="932"/>
      <c r="L119" s="932"/>
      <c r="M119" s="932"/>
      <c r="N119" s="932"/>
      <c r="O119" s="932"/>
      <c r="P119" s="932"/>
      <c r="Q119" s="932"/>
      <c r="R119" s="932"/>
      <c r="S119" s="932"/>
      <c r="T119" s="932"/>
      <c r="U119" s="932"/>
      <c r="V119" s="932"/>
      <c r="W119" s="932"/>
      <c r="X119" s="932"/>
      <c r="Y119" s="932"/>
      <c r="Z119" s="933"/>
      <c r="AA119" s="934" t="s">
        <v>122</v>
      </c>
      <c r="AB119" s="935"/>
      <c r="AC119" s="935"/>
      <c r="AD119" s="935"/>
      <c r="AE119" s="936"/>
      <c r="AF119" s="937" t="s">
        <v>122</v>
      </c>
      <c r="AG119" s="935"/>
      <c r="AH119" s="935"/>
      <c r="AI119" s="935"/>
      <c r="AJ119" s="936"/>
      <c r="AK119" s="937" t="s">
        <v>122</v>
      </c>
      <c r="AL119" s="935"/>
      <c r="AM119" s="935"/>
      <c r="AN119" s="935"/>
      <c r="AO119" s="936"/>
      <c r="AP119" s="938" t="s">
        <v>122</v>
      </c>
      <c r="AQ119" s="939"/>
      <c r="AR119" s="939"/>
      <c r="AS119" s="939"/>
      <c r="AT119" s="940"/>
      <c r="AU119" s="945"/>
      <c r="AV119" s="946"/>
      <c r="AW119" s="946"/>
      <c r="AX119" s="946"/>
      <c r="AY119" s="946"/>
      <c r="AZ119" s="233" t="s">
        <v>177</v>
      </c>
      <c r="BA119" s="233"/>
      <c r="BB119" s="233"/>
      <c r="BC119" s="233"/>
      <c r="BD119" s="233"/>
      <c r="BE119" s="233"/>
      <c r="BF119" s="233"/>
      <c r="BG119" s="233"/>
      <c r="BH119" s="233"/>
      <c r="BI119" s="233"/>
      <c r="BJ119" s="233"/>
      <c r="BK119" s="233"/>
      <c r="BL119" s="233"/>
      <c r="BM119" s="233"/>
      <c r="BN119" s="233"/>
      <c r="BO119" s="1012" t="s">
        <v>441</v>
      </c>
      <c r="BP119" s="1040"/>
      <c r="BQ119" s="1034">
        <v>24773625</v>
      </c>
      <c r="BR119" s="1035"/>
      <c r="BS119" s="1035"/>
      <c r="BT119" s="1035"/>
      <c r="BU119" s="1035"/>
      <c r="BV119" s="1035">
        <v>23352612</v>
      </c>
      <c r="BW119" s="1035"/>
      <c r="BX119" s="1035"/>
      <c r="BY119" s="1035"/>
      <c r="BZ119" s="1035"/>
      <c r="CA119" s="1035">
        <v>23461107</v>
      </c>
      <c r="CB119" s="1035"/>
      <c r="CC119" s="1035"/>
      <c r="CD119" s="1035"/>
      <c r="CE119" s="1035"/>
      <c r="CF119" s="1036"/>
      <c r="CG119" s="1037"/>
      <c r="CH119" s="1037"/>
      <c r="CI119" s="1037"/>
      <c r="CJ119" s="1038"/>
      <c r="CK119" s="985"/>
      <c r="CL119" s="986"/>
      <c r="CM119" s="1008" t="s">
        <v>442</v>
      </c>
      <c r="CN119" s="1000"/>
      <c r="CO119" s="1000"/>
      <c r="CP119" s="1000"/>
      <c r="CQ119" s="1000"/>
      <c r="CR119" s="1000"/>
      <c r="CS119" s="1000"/>
      <c r="CT119" s="1000"/>
      <c r="CU119" s="1000"/>
      <c r="CV119" s="1000"/>
      <c r="CW119" s="1000"/>
      <c r="CX119" s="1000"/>
      <c r="CY119" s="1000"/>
      <c r="CZ119" s="1000"/>
      <c r="DA119" s="1000"/>
      <c r="DB119" s="1000"/>
      <c r="DC119" s="1000"/>
      <c r="DD119" s="1000"/>
      <c r="DE119" s="1000"/>
      <c r="DF119" s="1001"/>
      <c r="DG119" s="1039" t="s">
        <v>122</v>
      </c>
      <c r="DH119" s="1021"/>
      <c r="DI119" s="1021"/>
      <c r="DJ119" s="1021"/>
      <c r="DK119" s="1022"/>
      <c r="DL119" s="1020" t="s">
        <v>122</v>
      </c>
      <c r="DM119" s="1021"/>
      <c r="DN119" s="1021"/>
      <c r="DO119" s="1021"/>
      <c r="DP119" s="1022"/>
      <c r="DQ119" s="1020" t="s">
        <v>122</v>
      </c>
      <c r="DR119" s="1021"/>
      <c r="DS119" s="1021"/>
      <c r="DT119" s="1021"/>
      <c r="DU119" s="1022"/>
      <c r="DV119" s="1023" t="s">
        <v>122</v>
      </c>
      <c r="DW119" s="1024"/>
      <c r="DX119" s="1024"/>
      <c r="DY119" s="1024"/>
      <c r="DZ119" s="1025"/>
    </row>
    <row r="120" spans="1:130" s="212" customFormat="1" ht="26.25" customHeight="1" x14ac:dyDescent="0.15">
      <c r="A120" s="1092"/>
      <c r="B120" s="984"/>
      <c r="C120" s="957" t="s">
        <v>419</v>
      </c>
      <c r="D120" s="958"/>
      <c r="E120" s="958"/>
      <c r="F120" s="958"/>
      <c r="G120" s="958"/>
      <c r="H120" s="958"/>
      <c r="I120" s="958"/>
      <c r="J120" s="958"/>
      <c r="K120" s="958"/>
      <c r="L120" s="958"/>
      <c r="M120" s="958"/>
      <c r="N120" s="958"/>
      <c r="O120" s="958"/>
      <c r="P120" s="958"/>
      <c r="Q120" s="958"/>
      <c r="R120" s="958"/>
      <c r="S120" s="958"/>
      <c r="T120" s="958"/>
      <c r="U120" s="958"/>
      <c r="V120" s="958"/>
      <c r="W120" s="958"/>
      <c r="X120" s="958"/>
      <c r="Y120" s="958"/>
      <c r="Z120" s="959"/>
      <c r="AA120" s="993" t="s">
        <v>122</v>
      </c>
      <c r="AB120" s="994"/>
      <c r="AC120" s="994"/>
      <c r="AD120" s="994"/>
      <c r="AE120" s="995"/>
      <c r="AF120" s="996" t="s">
        <v>122</v>
      </c>
      <c r="AG120" s="994"/>
      <c r="AH120" s="994"/>
      <c r="AI120" s="994"/>
      <c r="AJ120" s="995"/>
      <c r="AK120" s="996" t="s">
        <v>122</v>
      </c>
      <c r="AL120" s="994"/>
      <c r="AM120" s="994"/>
      <c r="AN120" s="994"/>
      <c r="AO120" s="995"/>
      <c r="AP120" s="997" t="s">
        <v>122</v>
      </c>
      <c r="AQ120" s="998"/>
      <c r="AR120" s="998"/>
      <c r="AS120" s="998"/>
      <c r="AT120" s="999"/>
      <c r="AU120" s="1026" t="s">
        <v>443</v>
      </c>
      <c r="AV120" s="1027"/>
      <c r="AW120" s="1027"/>
      <c r="AX120" s="1027"/>
      <c r="AY120" s="1028"/>
      <c r="AZ120" s="964" t="s">
        <v>444</v>
      </c>
      <c r="BA120" s="932"/>
      <c r="BB120" s="932"/>
      <c r="BC120" s="932"/>
      <c r="BD120" s="932"/>
      <c r="BE120" s="932"/>
      <c r="BF120" s="932"/>
      <c r="BG120" s="932"/>
      <c r="BH120" s="932"/>
      <c r="BI120" s="932"/>
      <c r="BJ120" s="932"/>
      <c r="BK120" s="932"/>
      <c r="BL120" s="932"/>
      <c r="BM120" s="932"/>
      <c r="BN120" s="932"/>
      <c r="BO120" s="932"/>
      <c r="BP120" s="933"/>
      <c r="BQ120" s="965">
        <v>4239982</v>
      </c>
      <c r="BR120" s="966"/>
      <c r="BS120" s="966"/>
      <c r="BT120" s="966"/>
      <c r="BU120" s="966"/>
      <c r="BV120" s="966">
        <v>3871617</v>
      </c>
      <c r="BW120" s="966"/>
      <c r="BX120" s="966"/>
      <c r="BY120" s="966"/>
      <c r="BZ120" s="966"/>
      <c r="CA120" s="966">
        <v>3916117</v>
      </c>
      <c r="CB120" s="966"/>
      <c r="CC120" s="966"/>
      <c r="CD120" s="966"/>
      <c r="CE120" s="966"/>
      <c r="CF120" s="979">
        <v>40.299999999999997</v>
      </c>
      <c r="CG120" s="980"/>
      <c r="CH120" s="980"/>
      <c r="CI120" s="980"/>
      <c r="CJ120" s="980"/>
      <c r="CK120" s="1041" t="s">
        <v>445</v>
      </c>
      <c r="CL120" s="1042"/>
      <c r="CM120" s="1042"/>
      <c r="CN120" s="1042"/>
      <c r="CO120" s="1043"/>
      <c r="CP120" s="1049" t="s">
        <v>391</v>
      </c>
      <c r="CQ120" s="1050"/>
      <c r="CR120" s="1050"/>
      <c r="CS120" s="1050"/>
      <c r="CT120" s="1050"/>
      <c r="CU120" s="1050"/>
      <c r="CV120" s="1050"/>
      <c r="CW120" s="1050"/>
      <c r="CX120" s="1050"/>
      <c r="CY120" s="1050"/>
      <c r="CZ120" s="1050"/>
      <c r="DA120" s="1050"/>
      <c r="DB120" s="1050"/>
      <c r="DC120" s="1050"/>
      <c r="DD120" s="1050"/>
      <c r="DE120" s="1050"/>
      <c r="DF120" s="1051"/>
      <c r="DG120" s="965">
        <v>1363373</v>
      </c>
      <c r="DH120" s="966"/>
      <c r="DI120" s="966"/>
      <c r="DJ120" s="966"/>
      <c r="DK120" s="966"/>
      <c r="DL120" s="966">
        <v>1334679</v>
      </c>
      <c r="DM120" s="966"/>
      <c r="DN120" s="966"/>
      <c r="DO120" s="966"/>
      <c r="DP120" s="966"/>
      <c r="DQ120" s="966">
        <v>1371179</v>
      </c>
      <c r="DR120" s="966"/>
      <c r="DS120" s="966"/>
      <c r="DT120" s="966"/>
      <c r="DU120" s="966"/>
      <c r="DV120" s="967">
        <v>14.1</v>
      </c>
      <c r="DW120" s="967"/>
      <c r="DX120" s="967"/>
      <c r="DY120" s="967"/>
      <c r="DZ120" s="968"/>
    </row>
    <row r="121" spans="1:130" s="212" customFormat="1" ht="26.25" customHeight="1" x14ac:dyDescent="0.15">
      <c r="A121" s="1092"/>
      <c r="B121" s="984"/>
      <c r="C121" s="1009" t="s">
        <v>446</v>
      </c>
      <c r="D121" s="1010"/>
      <c r="E121" s="1010"/>
      <c r="F121" s="1010"/>
      <c r="G121" s="1010"/>
      <c r="H121" s="1010"/>
      <c r="I121" s="1010"/>
      <c r="J121" s="1010"/>
      <c r="K121" s="1010"/>
      <c r="L121" s="1010"/>
      <c r="M121" s="1010"/>
      <c r="N121" s="1010"/>
      <c r="O121" s="1010"/>
      <c r="P121" s="1010"/>
      <c r="Q121" s="1010"/>
      <c r="R121" s="1010"/>
      <c r="S121" s="1010"/>
      <c r="T121" s="1010"/>
      <c r="U121" s="1010"/>
      <c r="V121" s="1010"/>
      <c r="W121" s="1010"/>
      <c r="X121" s="1010"/>
      <c r="Y121" s="1010"/>
      <c r="Z121" s="1011"/>
      <c r="AA121" s="993" t="s">
        <v>122</v>
      </c>
      <c r="AB121" s="994"/>
      <c r="AC121" s="994"/>
      <c r="AD121" s="994"/>
      <c r="AE121" s="995"/>
      <c r="AF121" s="996" t="s">
        <v>122</v>
      </c>
      <c r="AG121" s="994"/>
      <c r="AH121" s="994"/>
      <c r="AI121" s="994"/>
      <c r="AJ121" s="995"/>
      <c r="AK121" s="996" t="s">
        <v>122</v>
      </c>
      <c r="AL121" s="994"/>
      <c r="AM121" s="994"/>
      <c r="AN121" s="994"/>
      <c r="AO121" s="995"/>
      <c r="AP121" s="997" t="s">
        <v>122</v>
      </c>
      <c r="AQ121" s="998"/>
      <c r="AR121" s="998"/>
      <c r="AS121" s="998"/>
      <c r="AT121" s="999"/>
      <c r="AU121" s="1029"/>
      <c r="AV121" s="1030"/>
      <c r="AW121" s="1030"/>
      <c r="AX121" s="1030"/>
      <c r="AY121" s="1031"/>
      <c r="AZ121" s="957" t="s">
        <v>447</v>
      </c>
      <c r="BA121" s="958"/>
      <c r="BB121" s="958"/>
      <c r="BC121" s="958"/>
      <c r="BD121" s="958"/>
      <c r="BE121" s="958"/>
      <c r="BF121" s="958"/>
      <c r="BG121" s="958"/>
      <c r="BH121" s="958"/>
      <c r="BI121" s="958"/>
      <c r="BJ121" s="958"/>
      <c r="BK121" s="958"/>
      <c r="BL121" s="958"/>
      <c r="BM121" s="958"/>
      <c r="BN121" s="958"/>
      <c r="BO121" s="958"/>
      <c r="BP121" s="959"/>
      <c r="BQ121" s="960">
        <v>295260</v>
      </c>
      <c r="BR121" s="961"/>
      <c r="BS121" s="961"/>
      <c r="BT121" s="961"/>
      <c r="BU121" s="961"/>
      <c r="BV121" s="961">
        <v>277656</v>
      </c>
      <c r="BW121" s="961"/>
      <c r="BX121" s="961"/>
      <c r="BY121" s="961"/>
      <c r="BZ121" s="961"/>
      <c r="CA121" s="961">
        <v>248375</v>
      </c>
      <c r="CB121" s="961"/>
      <c r="CC121" s="961"/>
      <c r="CD121" s="961"/>
      <c r="CE121" s="961"/>
      <c r="CF121" s="955">
        <v>2.6</v>
      </c>
      <c r="CG121" s="956"/>
      <c r="CH121" s="956"/>
      <c r="CI121" s="956"/>
      <c r="CJ121" s="956"/>
      <c r="CK121" s="1044"/>
      <c r="CL121" s="1045"/>
      <c r="CM121" s="1045"/>
      <c r="CN121" s="1045"/>
      <c r="CO121" s="1046"/>
      <c r="CP121" s="1054" t="s">
        <v>393</v>
      </c>
      <c r="CQ121" s="1055"/>
      <c r="CR121" s="1055"/>
      <c r="CS121" s="1055"/>
      <c r="CT121" s="1055"/>
      <c r="CU121" s="1055"/>
      <c r="CV121" s="1055"/>
      <c r="CW121" s="1055"/>
      <c r="CX121" s="1055"/>
      <c r="CY121" s="1055"/>
      <c r="CZ121" s="1055"/>
      <c r="DA121" s="1055"/>
      <c r="DB121" s="1055"/>
      <c r="DC121" s="1055"/>
      <c r="DD121" s="1055"/>
      <c r="DE121" s="1055"/>
      <c r="DF121" s="1056"/>
      <c r="DG121" s="960">
        <v>195352</v>
      </c>
      <c r="DH121" s="961"/>
      <c r="DI121" s="961"/>
      <c r="DJ121" s="961"/>
      <c r="DK121" s="961"/>
      <c r="DL121" s="961">
        <v>147324</v>
      </c>
      <c r="DM121" s="961"/>
      <c r="DN121" s="961"/>
      <c r="DO121" s="961"/>
      <c r="DP121" s="961"/>
      <c r="DQ121" s="961">
        <v>123415</v>
      </c>
      <c r="DR121" s="961"/>
      <c r="DS121" s="961"/>
      <c r="DT121" s="961"/>
      <c r="DU121" s="961"/>
      <c r="DV121" s="962">
        <v>1.3</v>
      </c>
      <c r="DW121" s="962"/>
      <c r="DX121" s="962"/>
      <c r="DY121" s="962"/>
      <c r="DZ121" s="963"/>
    </row>
    <row r="122" spans="1:130" s="212" customFormat="1" ht="26.25" customHeight="1" x14ac:dyDescent="0.15">
      <c r="A122" s="1092"/>
      <c r="B122" s="984"/>
      <c r="C122" s="957" t="s">
        <v>429</v>
      </c>
      <c r="D122" s="958"/>
      <c r="E122" s="958"/>
      <c r="F122" s="958"/>
      <c r="G122" s="958"/>
      <c r="H122" s="958"/>
      <c r="I122" s="958"/>
      <c r="J122" s="958"/>
      <c r="K122" s="958"/>
      <c r="L122" s="958"/>
      <c r="M122" s="958"/>
      <c r="N122" s="958"/>
      <c r="O122" s="958"/>
      <c r="P122" s="958"/>
      <c r="Q122" s="958"/>
      <c r="R122" s="958"/>
      <c r="S122" s="958"/>
      <c r="T122" s="958"/>
      <c r="U122" s="958"/>
      <c r="V122" s="958"/>
      <c r="W122" s="958"/>
      <c r="X122" s="958"/>
      <c r="Y122" s="958"/>
      <c r="Z122" s="959"/>
      <c r="AA122" s="993" t="s">
        <v>122</v>
      </c>
      <c r="AB122" s="994"/>
      <c r="AC122" s="994"/>
      <c r="AD122" s="994"/>
      <c r="AE122" s="995"/>
      <c r="AF122" s="996" t="s">
        <v>122</v>
      </c>
      <c r="AG122" s="994"/>
      <c r="AH122" s="994"/>
      <c r="AI122" s="994"/>
      <c r="AJ122" s="995"/>
      <c r="AK122" s="996" t="s">
        <v>122</v>
      </c>
      <c r="AL122" s="994"/>
      <c r="AM122" s="994"/>
      <c r="AN122" s="994"/>
      <c r="AO122" s="995"/>
      <c r="AP122" s="997" t="s">
        <v>122</v>
      </c>
      <c r="AQ122" s="998"/>
      <c r="AR122" s="998"/>
      <c r="AS122" s="998"/>
      <c r="AT122" s="999"/>
      <c r="AU122" s="1029"/>
      <c r="AV122" s="1030"/>
      <c r="AW122" s="1030"/>
      <c r="AX122" s="1030"/>
      <c r="AY122" s="1031"/>
      <c r="AZ122" s="1008" t="s">
        <v>448</v>
      </c>
      <c r="BA122" s="1000"/>
      <c r="BB122" s="1000"/>
      <c r="BC122" s="1000"/>
      <c r="BD122" s="1000"/>
      <c r="BE122" s="1000"/>
      <c r="BF122" s="1000"/>
      <c r="BG122" s="1000"/>
      <c r="BH122" s="1000"/>
      <c r="BI122" s="1000"/>
      <c r="BJ122" s="1000"/>
      <c r="BK122" s="1000"/>
      <c r="BL122" s="1000"/>
      <c r="BM122" s="1000"/>
      <c r="BN122" s="1000"/>
      <c r="BO122" s="1000"/>
      <c r="BP122" s="1001"/>
      <c r="BQ122" s="1034">
        <v>17265207</v>
      </c>
      <c r="BR122" s="1035"/>
      <c r="BS122" s="1035"/>
      <c r="BT122" s="1035"/>
      <c r="BU122" s="1035"/>
      <c r="BV122" s="1035">
        <v>16330187</v>
      </c>
      <c r="BW122" s="1035"/>
      <c r="BX122" s="1035"/>
      <c r="BY122" s="1035"/>
      <c r="BZ122" s="1035"/>
      <c r="CA122" s="1035">
        <v>15706310</v>
      </c>
      <c r="CB122" s="1035"/>
      <c r="CC122" s="1035"/>
      <c r="CD122" s="1035"/>
      <c r="CE122" s="1035"/>
      <c r="CF122" s="1052">
        <v>161.6</v>
      </c>
      <c r="CG122" s="1053"/>
      <c r="CH122" s="1053"/>
      <c r="CI122" s="1053"/>
      <c r="CJ122" s="1053"/>
      <c r="CK122" s="1044"/>
      <c r="CL122" s="1045"/>
      <c r="CM122" s="1045"/>
      <c r="CN122" s="1045"/>
      <c r="CO122" s="1046"/>
      <c r="CP122" s="1054" t="s">
        <v>389</v>
      </c>
      <c r="CQ122" s="1055"/>
      <c r="CR122" s="1055"/>
      <c r="CS122" s="1055"/>
      <c r="CT122" s="1055"/>
      <c r="CU122" s="1055"/>
      <c r="CV122" s="1055"/>
      <c r="CW122" s="1055"/>
      <c r="CX122" s="1055"/>
      <c r="CY122" s="1055"/>
      <c r="CZ122" s="1055"/>
      <c r="DA122" s="1055"/>
      <c r="DB122" s="1055"/>
      <c r="DC122" s="1055"/>
      <c r="DD122" s="1055"/>
      <c r="DE122" s="1055"/>
      <c r="DF122" s="1056"/>
      <c r="DG122" s="960" t="s">
        <v>122</v>
      </c>
      <c r="DH122" s="961"/>
      <c r="DI122" s="961"/>
      <c r="DJ122" s="961"/>
      <c r="DK122" s="961"/>
      <c r="DL122" s="961" t="s">
        <v>122</v>
      </c>
      <c r="DM122" s="961"/>
      <c r="DN122" s="961"/>
      <c r="DO122" s="961"/>
      <c r="DP122" s="961"/>
      <c r="DQ122" s="961" t="s">
        <v>122</v>
      </c>
      <c r="DR122" s="961"/>
      <c r="DS122" s="961"/>
      <c r="DT122" s="961"/>
      <c r="DU122" s="961"/>
      <c r="DV122" s="962" t="s">
        <v>122</v>
      </c>
      <c r="DW122" s="962"/>
      <c r="DX122" s="962"/>
      <c r="DY122" s="962"/>
      <c r="DZ122" s="963"/>
    </row>
    <row r="123" spans="1:130" s="212" customFormat="1" ht="26.25" customHeight="1" x14ac:dyDescent="0.15">
      <c r="A123" s="1092"/>
      <c r="B123" s="984"/>
      <c r="C123" s="957" t="s">
        <v>435</v>
      </c>
      <c r="D123" s="958"/>
      <c r="E123" s="958"/>
      <c r="F123" s="958"/>
      <c r="G123" s="958"/>
      <c r="H123" s="958"/>
      <c r="I123" s="958"/>
      <c r="J123" s="958"/>
      <c r="K123" s="958"/>
      <c r="L123" s="958"/>
      <c r="M123" s="958"/>
      <c r="N123" s="958"/>
      <c r="O123" s="958"/>
      <c r="P123" s="958"/>
      <c r="Q123" s="958"/>
      <c r="R123" s="958"/>
      <c r="S123" s="958"/>
      <c r="T123" s="958"/>
      <c r="U123" s="958"/>
      <c r="V123" s="958"/>
      <c r="W123" s="958"/>
      <c r="X123" s="958"/>
      <c r="Y123" s="958"/>
      <c r="Z123" s="959"/>
      <c r="AA123" s="993" t="s">
        <v>122</v>
      </c>
      <c r="AB123" s="994"/>
      <c r="AC123" s="994"/>
      <c r="AD123" s="994"/>
      <c r="AE123" s="995"/>
      <c r="AF123" s="996" t="s">
        <v>122</v>
      </c>
      <c r="AG123" s="994"/>
      <c r="AH123" s="994"/>
      <c r="AI123" s="994"/>
      <c r="AJ123" s="995"/>
      <c r="AK123" s="996" t="s">
        <v>122</v>
      </c>
      <c r="AL123" s="994"/>
      <c r="AM123" s="994"/>
      <c r="AN123" s="994"/>
      <c r="AO123" s="995"/>
      <c r="AP123" s="997" t="s">
        <v>122</v>
      </c>
      <c r="AQ123" s="998"/>
      <c r="AR123" s="998"/>
      <c r="AS123" s="998"/>
      <c r="AT123" s="999"/>
      <c r="AU123" s="1032"/>
      <c r="AV123" s="1033"/>
      <c r="AW123" s="1033"/>
      <c r="AX123" s="1033"/>
      <c r="AY123" s="1033"/>
      <c r="AZ123" s="233" t="s">
        <v>177</v>
      </c>
      <c r="BA123" s="233"/>
      <c r="BB123" s="233"/>
      <c r="BC123" s="233"/>
      <c r="BD123" s="233"/>
      <c r="BE123" s="233"/>
      <c r="BF123" s="233"/>
      <c r="BG123" s="233"/>
      <c r="BH123" s="233"/>
      <c r="BI123" s="233"/>
      <c r="BJ123" s="233"/>
      <c r="BK123" s="233"/>
      <c r="BL123" s="233"/>
      <c r="BM123" s="233"/>
      <c r="BN123" s="233"/>
      <c r="BO123" s="1012" t="s">
        <v>449</v>
      </c>
      <c r="BP123" s="1040"/>
      <c r="BQ123" s="1098">
        <v>21800449</v>
      </c>
      <c r="BR123" s="1099"/>
      <c r="BS123" s="1099"/>
      <c r="BT123" s="1099"/>
      <c r="BU123" s="1099"/>
      <c r="BV123" s="1099">
        <v>20479460</v>
      </c>
      <c r="BW123" s="1099"/>
      <c r="BX123" s="1099"/>
      <c r="BY123" s="1099"/>
      <c r="BZ123" s="1099"/>
      <c r="CA123" s="1099">
        <v>19870802</v>
      </c>
      <c r="CB123" s="1099"/>
      <c r="CC123" s="1099"/>
      <c r="CD123" s="1099"/>
      <c r="CE123" s="1099"/>
      <c r="CF123" s="1036"/>
      <c r="CG123" s="1037"/>
      <c r="CH123" s="1037"/>
      <c r="CI123" s="1037"/>
      <c r="CJ123" s="1038"/>
      <c r="CK123" s="1044"/>
      <c r="CL123" s="1045"/>
      <c r="CM123" s="1045"/>
      <c r="CN123" s="1045"/>
      <c r="CO123" s="1046"/>
      <c r="CP123" s="1054" t="s">
        <v>390</v>
      </c>
      <c r="CQ123" s="1055"/>
      <c r="CR123" s="1055"/>
      <c r="CS123" s="1055"/>
      <c r="CT123" s="1055"/>
      <c r="CU123" s="1055"/>
      <c r="CV123" s="1055"/>
      <c r="CW123" s="1055"/>
      <c r="CX123" s="1055"/>
      <c r="CY123" s="1055"/>
      <c r="CZ123" s="1055"/>
      <c r="DA123" s="1055"/>
      <c r="DB123" s="1055"/>
      <c r="DC123" s="1055"/>
      <c r="DD123" s="1055"/>
      <c r="DE123" s="1055"/>
      <c r="DF123" s="1056"/>
      <c r="DG123" s="993" t="s">
        <v>122</v>
      </c>
      <c r="DH123" s="994"/>
      <c r="DI123" s="994"/>
      <c r="DJ123" s="994"/>
      <c r="DK123" s="995"/>
      <c r="DL123" s="996" t="s">
        <v>122</v>
      </c>
      <c r="DM123" s="994"/>
      <c r="DN123" s="994"/>
      <c r="DO123" s="994"/>
      <c r="DP123" s="995"/>
      <c r="DQ123" s="996" t="s">
        <v>122</v>
      </c>
      <c r="DR123" s="994"/>
      <c r="DS123" s="994"/>
      <c r="DT123" s="994"/>
      <c r="DU123" s="995"/>
      <c r="DV123" s="997" t="s">
        <v>122</v>
      </c>
      <c r="DW123" s="998"/>
      <c r="DX123" s="998"/>
      <c r="DY123" s="998"/>
      <c r="DZ123" s="999"/>
    </row>
    <row r="124" spans="1:130" s="212" customFormat="1" ht="26.25" customHeight="1" thickBot="1" x14ac:dyDescent="0.2">
      <c r="A124" s="1092"/>
      <c r="B124" s="984"/>
      <c r="C124" s="957" t="s">
        <v>438</v>
      </c>
      <c r="D124" s="958"/>
      <c r="E124" s="958"/>
      <c r="F124" s="958"/>
      <c r="G124" s="958"/>
      <c r="H124" s="958"/>
      <c r="I124" s="958"/>
      <c r="J124" s="958"/>
      <c r="K124" s="958"/>
      <c r="L124" s="958"/>
      <c r="M124" s="958"/>
      <c r="N124" s="958"/>
      <c r="O124" s="958"/>
      <c r="P124" s="958"/>
      <c r="Q124" s="958"/>
      <c r="R124" s="958"/>
      <c r="S124" s="958"/>
      <c r="T124" s="958"/>
      <c r="U124" s="958"/>
      <c r="V124" s="958"/>
      <c r="W124" s="958"/>
      <c r="X124" s="958"/>
      <c r="Y124" s="958"/>
      <c r="Z124" s="959"/>
      <c r="AA124" s="993" t="s">
        <v>122</v>
      </c>
      <c r="AB124" s="994"/>
      <c r="AC124" s="994"/>
      <c r="AD124" s="994"/>
      <c r="AE124" s="995"/>
      <c r="AF124" s="996" t="s">
        <v>122</v>
      </c>
      <c r="AG124" s="994"/>
      <c r="AH124" s="994"/>
      <c r="AI124" s="994"/>
      <c r="AJ124" s="995"/>
      <c r="AK124" s="996" t="s">
        <v>122</v>
      </c>
      <c r="AL124" s="994"/>
      <c r="AM124" s="994"/>
      <c r="AN124" s="994"/>
      <c r="AO124" s="995"/>
      <c r="AP124" s="997" t="s">
        <v>122</v>
      </c>
      <c r="AQ124" s="998"/>
      <c r="AR124" s="998"/>
      <c r="AS124" s="998"/>
      <c r="AT124" s="999"/>
      <c r="AU124" s="1094" t="s">
        <v>450</v>
      </c>
      <c r="AV124" s="1095"/>
      <c r="AW124" s="1095"/>
      <c r="AX124" s="1095"/>
      <c r="AY124" s="1095"/>
      <c r="AZ124" s="1095"/>
      <c r="BA124" s="1095"/>
      <c r="BB124" s="1095"/>
      <c r="BC124" s="1095"/>
      <c r="BD124" s="1095"/>
      <c r="BE124" s="1095"/>
      <c r="BF124" s="1095"/>
      <c r="BG124" s="1095"/>
      <c r="BH124" s="1095"/>
      <c r="BI124" s="1095"/>
      <c r="BJ124" s="1095"/>
      <c r="BK124" s="1095"/>
      <c r="BL124" s="1095"/>
      <c r="BM124" s="1095"/>
      <c r="BN124" s="1095"/>
      <c r="BO124" s="1095"/>
      <c r="BP124" s="1096"/>
      <c r="BQ124" s="1097">
        <v>32.200000000000003</v>
      </c>
      <c r="BR124" s="1062"/>
      <c r="BS124" s="1062"/>
      <c r="BT124" s="1062"/>
      <c r="BU124" s="1062"/>
      <c r="BV124" s="1062">
        <v>30.6</v>
      </c>
      <c r="BW124" s="1062"/>
      <c r="BX124" s="1062"/>
      <c r="BY124" s="1062"/>
      <c r="BZ124" s="1062"/>
      <c r="CA124" s="1062">
        <v>36.9</v>
      </c>
      <c r="CB124" s="1062"/>
      <c r="CC124" s="1062"/>
      <c r="CD124" s="1062"/>
      <c r="CE124" s="1062"/>
      <c r="CF124" s="1063"/>
      <c r="CG124" s="1064"/>
      <c r="CH124" s="1064"/>
      <c r="CI124" s="1064"/>
      <c r="CJ124" s="1065"/>
      <c r="CK124" s="1047"/>
      <c r="CL124" s="1047"/>
      <c r="CM124" s="1047"/>
      <c r="CN124" s="1047"/>
      <c r="CO124" s="1048"/>
      <c r="CP124" s="1054" t="s">
        <v>451</v>
      </c>
      <c r="CQ124" s="1055"/>
      <c r="CR124" s="1055"/>
      <c r="CS124" s="1055"/>
      <c r="CT124" s="1055"/>
      <c r="CU124" s="1055"/>
      <c r="CV124" s="1055"/>
      <c r="CW124" s="1055"/>
      <c r="CX124" s="1055"/>
      <c r="CY124" s="1055"/>
      <c r="CZ124" s="1055"/>
      <c r="DA124" s="1055"/>
      <c r="DB124" s="1055"/>
      <c r="DC124" s="1055"/>
      <c r="DD124" s="1055"/>
      <c r="DE124" s="1055"/>
      <c r="DF124" s="1056"/>
      <c r="DG124" s="1039" t="s">
        <v>122</v>
      </c>
      <c r="DH124" s="1021"/>
      <c r="DI124" s="1021"/>
      <c r="DJ124" s="1021"/>
      <c r="DK124" s="1022"/>
      <c r="DL124" s="1020" t="s">
        <v>122</v>
      </c>
      <c r="DM124" s="1021"/>
      <c r="DN124" s="1021"/>
      <c r="DO124" s="1021"/>
      <c r="DP124" s="1022"/>
      <c r="DQ124" s="1020" t="s">
        <v>122</v>
      </c>
      <c r="DR124" s="1021"/>
      <c r="DS124" s="1021"/>
      <c r="DT124" s="1021"/>
      <c r="DU124" s="1022"/>
      <c r="DV124" s="1023" t="s">
        <v>122</v>
      </c>
      <c r="DW124" s="1024"/>
      <c r="DX124" s="1024"/>
      <c r="DY124" s="1024"/>
      <c r="DZ124" s="1025"/>
    </row>
    <row r="125" spans="1:130" s="212" customFormat="1" ht="26.25" customHeight="1" x14ac:dyDescent="0.15">
      <c r="A125" s="1092"/>
      <c r="B125" s="984"/>
      <c r="C125" s="957" t="s">
        <v>440</v>
      </c>
      <c r="D125" s="958"/>
      <c r="E125" s="958"/>
      <c r="F125" s="958"/>
      <c r="G125" s="958"/>
      <c r="H125" s="958"/>
      <c r="I125" s="958"/>
      <c r="J125" s="958"/>
      <c r="K125" s="958"/>
      <c r="L125" s="958"/>
      <c r="M125" s="958"/>
      <c r="N125" s="958"/>
      <c r="O125" s="958"/>
      <c r="P125" s="958"/>
      <c r="Q125" s="958"/>
      <c r="R125" s="958"/>
      <c r="S125" s="958"/>
      <c r="T125" s="958"/>
      <c r="U125" s="958"/>
      <c r="V125" s="958"/>
      <c r="W125" s="958"/>
      <c r="X125" s="958"/>
      <c r="Y125" s="958"/>
      <c r="Z125" s="959"/>
      <c r="AA125" s="993" t="s">
        <v>122</v>
      </c>
      <c r="AB125" s="994"/>
      <c r="AC125" s="994"/>
      <c r="AD125" s="994"/>
      <c r="AE125" s="995"/>
      <c r="AF125" s="996" t="s">
        <v>122</v>
      </c>
      <c r="AG125" s="994"/>
      <c r="AH125" s="994"/>
      <c r="AI125" s="994"/>
      <c r="AJ125" s="995"/>
      <c r="AK125" s="996" t="s">
        <v>122</v>
      </c>
      <c r="AL125" s="994"/>
      <c r="AM125" s="994"/>
      <c r="AN125" s="994"/>
      <c r="AO125" s="995"/>
      <c r="AP125" s="997" t="s">
        <v>122</v>
      </c>
      <c r="AQ125" s="998"/>
      <c r="AR125" s="998"/>
      <c r="AS125" s="998"/>
      <c r="AT125" s="99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57" t="s">
        <v>452</v>
      </c>
      <c r="CL125" s="1042"/>
      <c r="CM125" s="1042"/>
      <c r="CN125" s="1042"/>
      <c r="CO125" s="1043"/>
      <c r="CP125" s="964" t="s">
        <v>453</v>
      </c>
      <c r="CQ125" s="932"/>
      <c r="CR125" s="932"/>
      <c r="CS125" s="932"/>
      <c r="CT125" s="932"/>
      <c r="CU125" s="932"/>
      <c r="CV125" s="932"/>
      <c r="CW125" s="932"/>
      <c r="CX125" s="932"/>
      <c r="CY125" s="932"/>
      <c r="CZ125" s="932"/>
      <c r="DA125" s="932"/>
      <c r="DB125" s="932"/>
      <c r="DC125" s="932"/>
      <c r="DD125" s="932"/>
      <c r="DE125" s="932"/>
      <c r="DF125" s="933"/>
      <c r="DG125" s="965" t="s">
        <v>122</v>
      </c>
      <c r="DH125" s="966"/>
      <c r="DI125" s="966"/>
      <c r="DJ125" s="966"/>
      <c r="DK125" s="966"/>
      <c r="DL125" s="966" t="s">
        <v>122</v>
      </c>
      <c r="DM125" s="966"/>
      <c r="DN125" s="966"/>
      <c r="DO125" s="966"/>
      <c r="DP125" s="966"/>
      <c r="DQ125" s="966" t="s">
        <v>122</v>
      </c>
      <c r="DR125" s="966"/>
      <c r="DS125" s="966"/>
      <c r="DT125" s="966"/>
      <c r="DU125" s="966"/>
      <c r="DV125" s="967" t="s">
        <v>122</v>
      </c>
      <c r="DW125" s="967"/>
      <c r="DX125" s="967"/>
      <c r="DY125" s="967"/>
      <c r="DZ125" s="968"/>
    </row>
    <row r="126" spans="1:130" s="212" customFormat="1" ht="26.25" customHeight="1" thickBot="1" x14ac:dyDescent="0.2">
      <c r="A126" s="1092"/>
      <c r="B126" s="984"/>
      <c r="C126" s="957" t="s">
        <v>442</v>
      </c>
      <c r="D126" s="958"/>
      <c r="E126" s="958"/>
      <c r="F126" s="958"/>
      <c r="G126" s="958"/>
      <c r="H126" s="958"/>
      <c r="I126" s="958"/>
      <c r="J126" s="958"/>
      <c r="K126" s="958"/>
      <c r="L126" s="958"/>
      <c r="M126" s="958"/>
      <c r="N126" s="958"/>
      <c r="O126" s="958"/>
      <c r="P126" s="958"/>
      <c r="Q126" s="958"/>
      <c r="R126" s="958"/>
      <c r="S126" s="958"/>
      <c r="T126" s="958"/>
      <c r="U126" s="958"/>
      <c r="V126" s="958"/>
      <c r="W126" s="958"/>
      <c r="X126" s="958"/>
      <c r="Y126" s="958"/>
      <c r="Z126" s="959"/>
      <c r="AA126" s="993">
        <v>7640</v>
      </c>
      <c r="AB126" s="994"/>
      <c r="AC126" s="994"/>
      <c r="AD126" s="994"/>
      <c r="AE126" s="995"/>
      <c r="AF126" s="996" t="s">
        <v>122</v>
      </c>
      <c r="AG126" s="994"/>
      <c r="AH126" s="994"/>
      <c r="AI126" s="994"/>
      <c r="AJ126" s="995"/>
      <c r="AK126" s="996">
        <v>3438</v>
      </c>
      <c r="AL126" s="994"/>
      <c r="AM126" s="994"/>
      <c r="AN126" s="994"/>
      <c r="AO126" s="995"/>
      <c r="AP126" s="997">
        <v>0</v>
      </c>
      <c r="AQ126" s="998"/>
      <c r="AR126" s="998"/>
      <c r="AS126" s="998"/>
      <c r="AT126" s="99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58"/>
      <c r="CL126" s="1045"/>
      <c r="CM126" s="1045"/>
      <c r="CN126" s="1045"/>
      <c r="CO126" s="1046"/>
      <c r="CP126" s="957" t="s">
        <v>454</v>
      </c>
      <c r="CQ126" s="958"/>
      <c r="CR126" s="958"/>
      <c r="CS126" s="958"/>
      <c r="CT126" s="958"/>
      <c r="CU126" s="958"/>
      <c r="CV126" s="958"/>
      <c r="CW126" s="958"/>
      <c r="CX126" s="958"/>
      <c r="CY126" s="958"/>
      <c r="CZ126" s="958"/>
      <c r="DA126" s="958"/>
      <c r="DB126" s="958"/>
      <c r="DC126" s="958"/>
      <c r="DD126" s="958"/>
      <c r="DE126" s="958"/>
      <c r="DF126" s="959"/>
      <c r="DG126" s="960" t="s">
        <v>122</v>
      </c>
      <c r="DH126" s="961"/>
      <c r="DI126" s="961"/>
      <c r="DJ126" s="961"/>
      <c r="DK126" s="961"/>
      <c r="DL126" s="961" t="s">
        <v>122</v>
      </c>
      <c r="DM126" s="961"/>
      <c r="DN126" s="961"/>
      <c r="DO126" s="961"/>
      <c r="DP126" s="961"/>
      <c r="DQ126" s="961" t="s">
        <v>122</v>
      </c>
      <c r="DR126" s="961"/>
      <c r="DS126" s="961"/>
      <c r="DT126" s="961"/>
      <c r="DU126" s="961"/>
      <c r="DV126" s="962" t="s">
        <v>122</v>
      </c>
      <c r="DW126" s="962"/>
      <c r="DX126" s="962"/>
      <c r="DY126" s="962"/>
      <c r="DZ126" s="963"/>
    </row>
    <row r="127" spans="1:130" s="212" customFormat="1" ht="26.25" customHeight="1" x14ac:dyDescent="0.15">
      <c r="A127" s="1093"/>
      <c r="B127" s="986"/>
      <c r="C127" s="1008" t="s">
        <v>455</v>
      </c>
      <c r="D127" s="1000"/>
      <c r="E127" s="1000"/>
      <c r="F127" s="1000"/>
      <c r="G127" s="1000"/>
      <c r="H127" s="1000"/>
      <c r="I127" s="1000"/>
      <c r="J127" s="1000"/>
      <c r="K127" s="1000"/>
      <c r="L127" s="1000"/>
      <c r="M127" s="1000"/>
      <c r="N127" s="1000"/>
      <c r="O127" s="1000"/>
      <c r="P127" s="1000"/>
      <c r="Q127" s="1000"/>
      <c r="R127" s="1000"/>
      <c r="S127" s="1000"/>
      <c r="T127" s="1000"/>
      <c r="U127" s="1000"/>
      <c r="V127" s="1000"/>
      <c r="W127" s="1000"/>
      <c r="X127" s="1000"/>
      <c r="Y127" s="1000"/>
      <c r="Z127" s="1001"/>
      <c r="AA127" s="993">
        <v>80</v>
      </c>
      <c r="AB127" s="994"/>
      <c r="AC127" s="994"/>
      <c r="AD127" s="994"/>
      <c r="AE127" s="995"/>
      <c r="AF127" s="996">
        <v>64</v>
      </c>
      <c r="AG127" s="994"/>
      <c r="AH127" s="994"/>
      <c r="AI127" s="994"/>
      <c r="AJ127" s="995"/>
      <c r="AK127" s="996">
        <v>48</v>
      </c>
      <c r="AL127" s="994"/>
      <c r="AM127" s="994"/>
      <c r="AN127" s="994"/>
      <c r="AO127" s="995"/>
      <c r="AP127" s="997">
        <v>0</v>
      </c>
      <c r="AQ127" s="998"/>
      <c r="AR127" s="998"/>
      <c r="AS127" s="998"/>
      <c r="AT127" s="999"/>
      <c r="AU127" s="214"/>
      <c r="AV127" s="214"/>
      <c r="AW127" s="214"/>
      <c r="AX127" s="1066" t="s">
        <v>456</v>
      </c>
      <c r="AY127" s="1067"/>
      <c r="AZ127" s="1067"/>
      <c r="BA127" s="1067"/>
      <c r="BB127" s="1067"/>
      <c r="BC127" s="1067"/>
      <c r="BD127" s="1067"/>
      <c r="BE127" s="1068"/>
      <c r="BF127" s="1069" t="s">
        <v>457</v>
      </c>
      <c r="BG127" s="1067"/>
      <c r="BH127" s="1067"/>
      <c r="BI127" s="1067"/>
      <c r="BJ127" s="1067"/>
      <c r="BK127" s="1067"/>
      <c r="BL127" s="1068"/>
      <c r="BM127" s="1069" t="s">
        <v>458</v>
      </c>
      <c r="BN127" s="1067"/>
      <c r="BO127" s="1067"/>
      <c r="BP127" s="1067"/>
      <c r="BQ127" s="1067"/>
      <c r="BR127" s="1067"/>
      <c r="BS127" s="1068"/>
      <c r="BT127" s="1069" t="s">
        <v>459</v>
      </c>
      <c r="BU127" s="1067"/>
      <c r="BV127" s="1067"/>
      <c r="BW127" s="1067"/>
      <c r="BX127" s="1067"/>
      <c r="BY127" s="1067"/>
      <c r="BZ127" s="1090"/>
      <c r="CA127" s="214"/>
      <c r="CB127" s="214"/>
      <c r="CC127" s="214"/>
      <c r="CD127" s="237"/>
      <c r="CE127" s="237"/>
      <c r="CF127" s="237"/>
      <c r="CG127" s="214"/>
      <c r="CH127" s="214"/>
      <c r="CI127" s="214"/>
      <c r="CJ127" s="236"/>
      <c r="CK127" s="1058"/>
      <c r="CL127" s="1045"/>
      <c r="CM127" s="1045"/>
      <c r="CN127" s="1045"/>
      <c r="CO127" s="1046"/>
      <c r="CP127" s="957" t="s">
        <v>460</v>
      </c>
      <c r="CQ127" s="958"/>
      <c r="CR127" s="958"/>
      <c r="CS127" s="958"/>
      <c r="CT127" s="958"/>
      <c r="CU127" s="958"/>
      <c r="CV127" s="958"/>
      <c r="CW127" s="958"/>
      <c r="CX127" s="958"/>
      <c r="CY127" s="958"/>
      <c r="CZ127" s="958"/>
      <c r="DA127" s="958"/>
      <c r="DB127" s="958"/>
      <c r="DC127" s="958"/>
      <c r="DD127" s="958"/>
      <c r="DE127" s="958"/>
      <c r="DF127" s="959"/>
      <c r="DG127" s="960" t="s">
        <v>122</v>
      </c>
      <c r="DH127" s="961"/>
      <c r="DI127" s="961"/>
      <c r="DJ127" s="961"/>
      <c r="DK127" s="961"/>
      <c r="DL127" s="961" t="s">
        <v>122</v>
      </c>
      <c r="DM127" s="961"/>
      <c r="DN127" s="961"/>
      <c r="DO127" s="961"/>
      <c r="DP127" s="961"/>
      <c r="DQ127" s="961" t="s">
        <v>122</v>
      </c>
      <c r="DR127" s="961"/>
      <c r="DS127" s="961"/>
      <c r="DT127" s="961"/>
      <c r="DU127" s="961"/>
      <c r="DV127" s="962" t="s">
        <v>122</v>
      </c>
      <c r="DW127" s="962"/>
      <c r="DX127" s="962"/>
      <c r="DY127" s="962"/>
      <c r="DZ127" s="963"/>
    </row>
    <row r="128" spans="1:130" s="212" customFormat="1" ht="26.25" customHeight="1" thickBot="1" x14ac:dyDescent="0.2">
      <c r="A128" s="1076" t="s">
        <v>461</v>
      </c>
      <c r="B128" s="1077"/>
      <c r="C128" s="1077"/>
      <c r="D128" s="1077"/>
      <c r="E128" s="1077"/>
      <c r="F128" s="1077"/>
      <c r="G128" s="1077"/>
      <c r="H128" s="1077"/>
      <c r="I128" s="1077"/>
      <c r="J128" s="1077"/>
      <c r="K128" s="1077"/>
      <c r="L128" s="1077"/>
      <c r="M128" s="1077"/>
      <c r="N128" s="1077"/>
      <c r="O128" s="1077"/>
      <c r="P128" s="1077"/>
      <c r="Q128" s="1077"/>
      <c r="R128" s="1077"/>
      <c r="S128" s="1077"/>
      <c r="T128" s="1077"/>
      <c r="U128" s="1077"/>
      <c r="V128" s="1077"/>
      <c r="W128" s="1078" t="s">
        <v>462</v>
      </c>
      <c r="X128" s="1078"/>
      <c r="Y128" s="1078"/>
      <c r="Z128" s="1079"/>
      <c r="AA128" s="1080">
        <v>28593</v>
      </c>
      <c r="AB128" s="1081"/>
      <c r="AC128" s="1081"/>
      <c r="AD128" s="1081"/>
      <c r="AE128" s="1082"/>
      <c r="AF128" s="1083">
        <v>30374</v>
      </c>
      <c r="AG128" s="1081"/>
      <c r="AH128" s="1081"/>
      <c r="AI128" s="1081"/>
      <c r="AJ128" s="1082"/>
      <c r="AK128" s="1083">
        <v>55082</v>
      </c>
      <c r="AL128" s="1081"/>
      <c r="AM128" s="1081"/>
      <c r="AN128" s="1081"/>
      <c r="AO128" s="1082"/>
      <c r="AP128" s="1084"/>
      <c r="AQ128" s="1085"/>
      <c r="AR128" s="1085"/>
      <c r="AS128" s="1085"/>
      <c r="AT128" s="1086"/>
      <c r="AU128" s="214"/>
      <c r="AV128" s="214"/>
      <c r="AW128" s="214"/>
      <c r="AX128" s="931" t="s">
        <v>463</v>
      </c>
      <c r="AY128" s="932"/>
      <c r="AZ128" s="932"/>
      <c r="BA128" s="932"/>
      <c r="BB128" s="932"/>
      <c r="BC128" s="932"/>
      <c r="BD128" s="932"/>
      <c r="BE128" s="933"/>
      <c r="BF128" s="1087" t="s">
        <v>122</v>
      </c>
      <c r="BG128" s="1088"/>
      <c r="BH128" s="1088"/>
      <c r="BI128" s="1088"/>
      <c r="BJ128" s="1088"/>
      <c r="BK128" s="1088"/>
      <c r="BL128" s="1089"/>
      <c r="BM128" s="1087">
        <v>13.11</v>
      </c>
      <c r="BN128" s="1088"/>
      <c r="BO128" s="1088"/>
      <c r="BP128" s="1088"/>
      <c r="BQ128" s="1088"/>
      <c r="BR128" s="1088"/>
      <c r="BS128" s="1089"/>
      <c r="BT128" s="1087">
        <v>20</v>
      </c>
      <c r="BU128" s="1088"/>
      <c r="BV128" s="1088"/>
      <c r="BW128" s="1088"/>
      <c r="BX128" s="1088"/>
      <c r="BY128" s="1088"/>
      <c r="BZ128" s="1111"/>
      <c r="CA128" s="237"/>
      <c r="CB128" s="237"/>
      <c r="CC128" s="237"/>
      <c r="CD128" s="237"/>
      <c r="CE128" s="237"/>
      <c r="CF128" s="237"/>
      <c r="CG128" s="214"/>
      <c r="CH128" s="214"/>
      <c r="CI128" s="214"/>
      <c r="CJ128" s="236"/>
      <c r="CK128" s="1059"/>
      <c r="CL128" s="1060"/>
      <c r="CM128" s="1060"/>
      <c r="CN128" s="1060"/>
      <c r="CO128" s="1061"/>
      <c r="CP128" s="1070" t="s">
        <v>464</v>
      </c>
      <c r="CQ128" s="761"/>
      <c r="CR128" s="761"/>
      <c r="CS128" s="761"/>
      <c r="CT128" s="761"/>
      <c r="CU128" s="761"/>
      <c r="CV128" s="761"/>
      <c r="CW128" s="761"/>
      <c r="CX128" s="761"/>
      <c r="CY128" s="761"/>
      <c r="CZ128" s="761"/>
      <c r="DA128" s="761"/>
      <c r="DB128" s="761"/>
      <c r="DC128" s="761"/>
      <c r="DD128" s="761"/>
      <c r="DE128" s="761"/>
      <c r="DF128" s="1071"/>
      <c r="DG128" s="1072" t="s">
        <v>122</v>
      </c>
      <c r="DH128" s="1073"/>
      <c r="DI128" s="1073"/>
      <c r="DJ128" s="1073"/>
      <c r="DK128" s="1073"/>
      <c r="DL128" s="1073" t="s">
        <v>122</v>
      </c>
      <c r="DM128" s="1073"/>
      <c r="DN128" s="1073"/>
      <c r="DO128" s="1073"/>
      <c r="DP128" s="1073"/>
      <c r="DQ128" s="1073" t="s">
        <v>122</v>
      </c>
      <c r="DR128" s="1073"/>
      <c r="DS128" s="1073"/>
      <c r="DT128" s="1073"/>
      <c r="DU128" s="1073"/>
      <c r="DV128" s="1074" t="s">
        <v>122</v>
      </c>
      <c r="DW128" s="1074"/>
      <c r="DX128" s="1074"/>
      <c r="DY128" s="1074"/>
      <c r="DZ128" s="1075"/>
    </row>
    <row r="129" spans="1:131" s="212" customFormat="1" ht="26.25" customHeight="1" x14ac:dyDescent="0.15">
      <c r="A129" s="969" t="s">
        <v>102</v>
      </c>
      <c r="B129" s="970"/>
      <c r="C129" s="970"/>
      <c r="D129" s="970"/>
      <c r="E129" s="970"/>
      <c r="F129" s="970"/>
      <c r="G129" s="970"/>
      <c r="H129" s="970"/>
      <c r="I129" s="970"/>
      <c r="J129" s="970"/>
      <c r="K129" s="970"/>
      <c r="L129" s="970"/>
      <c r="M129" s="970"/>
      <c r="N129" s="970"/>
      <c r="O129" s="970"/>
      <c r="P129" s="970"/>
      <c r="Q129" s="970"/>
      <c r="R129" s="970"/>
      <c r="S129" s="970"/>
      <c r="T129" s="970"/>
      <c r="U129" s="970"/>
      <c r="V129" s="970"/>
      <c r="W129" s="1105" t="s">
        <v>465</v>
      </c>
      <c r="X129" s="1106"/>
      <c r="Y129" s="1106"/>
      <c r="Z129" s="1107"/>
      <c r="AA129" s="993">
        <v>11068892</v>
      </c>
      <c r="AB129" s="994"/>
      <c r="AC129" s="994"/>
      <c r="AD129" s="994"/>
      <c r="AE129" s="995"/>
      <c r="AF129" s="996">
        <v>11259744</v>
      </c>
      <c r="AG129" s="994"/>
      <c r="AH129" s="994"/>
      <c r="AI129" s="994"/>
      <c r="AJ129" s="995"/>
      <c r="AK129" s="996">
        <v>11556888</v>
      </c>
      <c r="AL129" s="994"/>
      <c r="AM129" s="994"/>
      <c r="AN129" s="994"/>
      <c r="AO129" s="995"/>
      <c r="AP129" s="1108"/>
      <c r="AQ129" s="1109"/>
      <c r="AR129" s="1109"/>
      <c r="AS129" s="1109"/>
      <c r="AT129" s="1110"/>
      <c r="AU129" s="215"/>
      <c r="AV129" s="215"/>
      <c r="AW129" s="215"/>
      <c r="AX129" s="1100" t="s">
        <v>466</v>
      </c>
      <c r="AY129" s="958"/>
      <c r="AZ129" s="958"/>
      <c r="BA129" s="958"/>
      <c r="BB129" s="958"/>
      <c r="BC129" s="958"/>
      <c r="BD129" s="958"/>
      <c r="BE129" s="959"/>
      <c r="BF129" s="1101" t="s">
        <v>122</v>
      </c>
      <c r="BG129" s="1102"/>
      <c r="BH129" s="1102"/>
      <c r="BI129" s="1102"/>
      <c r="BJ129" s="1102"/>
      <c r="BK129" s="1102"/>
      <c r="BL129" s="1103"/>
      <c r="BM129" s="1101">
        <v>18.11</v>
      </c>
      <c r="BN129" s="1102"/>
      <c r="BO129" s="1102"/>
      <c r="BP129" s="1102"/>
      <c r="BQ129" s="1102"/>
      <c r="BR129" s="1102"/>
      <c r="BS129" s="1103"/>
      <c r="BT129" s="1101">
        <v>30</v>
      </c>
      <c r="BU129" s="1102"/>
      <c r="BV129" s="1102"/>
      <c r="BW129" s="1102"/>
      <c r="BX129" s="1102"/>
      <c r="BY129" s="1102"/>
      <c r="BZ129" s="1104"/>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969" t="s">
        <v>467</v>
      </c>
      <c r="B130" s="970"/>
      <c r="C130" s="970"/>
      <c r="D130" s="970"/>
      <c r="E130" s="970"/>
      <c r="F130" s="970"/>
      <c r="G130" s="970"/>
      <c r="H130" s="970"/>
      <c r="I130" s="970"/>
      <c r="J130" s="970"/>
      <c r="K130" s="970"/>
      <c r="L130" s="970"/>
      <c r="M130" s="970"/>
      <c r="N130" s="970"/>
      <c r="O130" s="970"/>
      <c r="P130" s="970"/>
      <c r="Q130" s="970"/>
      <c r="R130" s="970"/>
      <c r="S130" s="970"/>
      <c r="T130" s="970"/>
      <c r="U130" s="970"/>
      <c r="V130" s="970"/>
      <c r="W130" s="1105" t="s">
        <v>468</v>
      </c>
      <c r="X130" s="1106"/>
      <c r="Y130" s="1106"/>
      <c r="Z130" s="1107"/>
      <c r="AA130" s="993">
        <v>1837208</v>
      </c>
      <c r="AB130" s="994"/>
      <c r="AC130" s="994"/>
      <c r="AD130" s="994"/>
      <c r="AE130" s="995"/>
      <c r="AF130" s="996">
        <v>1895081</v>
      </c>
      <c r="AG130" s="994"/>
      <c r="AH130" s="994"/>
      <c r="AI130" s="994"/>
      <c r="AJ130" s="995"/>
      <c r="AK130" s="996">
        <v>1840639</v>
      </c>
      <c r="AL130" s="994"/>
      <c r="AM130" s="994"/>
      <c r="AN130" s="994"/>
      <c r="AO130" s="995"/>
      <c r="AP130" s="1108"/>
      <c r="AQ130" s="1109"/>
      <c r="AR130" s="1109"/>
      <c r="AS130" s="1109"/>
      <c r="AT130" s="1110"/>
      <c r="AU130" s="215"/>
      <c r="AV130" s="215"/>
      <c r="AW130" s="215"/>
      <c r="AX130" s="1100" t="s">
        <v>469</v>
      </c>
      <c r="AY130" s="958"/>
      <c r="AZ130" s="958"/>
      <c r="BA130" s="958"/>
      <c r="BB130" s="958"/>
      <c r="BC130" s="958"/>
      <c r="BD130" s="958"/>
      <c r="BE130" s="959"/>
      <c r="BF130" s="1136">
        <v>7.4</v>
      </c>
      <c r="BG130" s="1137"/>
      <c r="BH130" s="1137"/>
      <c r="BI130" s="1137"/>
      <c r="BJ130" s="1137"/>
      <c r="BK130" s="1137"/>
      <c r="BL130" s="1138"/>
      <c r="BM130" s="1136">
        <v>25</v>
      </c>
      <c r="BN130" s="1137"/>
      <c r="BO130" s="1137"/>
      <c r="BP130" s="1137"/>
      <c r="BQ130" s="1137"/>
      <c r="BR130" s="1137"/>
      <c r="BS130" s="1138"/>
      <c r="BT130" s="1136">
        <v>35</v>
      </c>
      <c r="BU130" s="1137"/>
      <c r="BV130" s="1137"/>
      <c r="BW130" s="1137"/>
      <c r="BX130" s="1137"/>
      <c r="BY130" s="1137"/>
      <c r="BZ130" s="1139"/>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1140"/>
      <c r="B131" s="1141"/>
      <c r="C131" s="1141"/>
      <c r="D131" s="1141"/>
      <c r="E131" s="1141"/>
      <c r="F131" s="1141"/>
      <c r="G131" s="1141"/>
      <c r="H131" s="1141"/>
      <c r="I131" s="1141"/>
      <c r="J131" s="1141"/>
      <c r="K131" s="1141"/>
      <c r="L131" s="1141"/>
      <c r="M131" s="1141"/>
      <c r="N131" s="1141"/>
      <c r="O131" s="1141"/>
      <c r="P131" s="1141"/>
      <c r="Q131" s="1141"/>
      <c r="R131" s="1141"/>
      <c r="S131" s="1141"/>
      <c r="T131" s="1141"/>
      <c r="U131" s="1141"/>
      <c r="V131" s="1141"/>
      <c r="W131" s="1142" t="s">
        <v>470</v>
      </c>
      <c r="X131" s="1143"/>
      <c r="Y131" s="1143"/>
      <c r="Z131" s="1144"/>
      <c r="AA131" s="1039">
        <v>9231684</v>
      </c>
      <c r="AB131" s="1021"/>
      <c r="AC131" s="1021"/>
      <c r="AD131" s="1021"/>
      <c r="AE131" s="1022"/>
      <c r="AF131" s="1020">
        <v>9364663</v>
      </c>
      <c r="AG131" s="1021"/>
      <c r="AH131" s="1021"/>
      <c r="AI131" s="1021"/>
      <c r="AJ131" s="1022"/>
      <c r="AK131" s="1020">
        <v>9716249</v>
      </c>
      <c r="AL131" s="1021"/>
      <c r="AM131" s="1021"/>
      <c r="AN131" s="1021"/>
      <c r="AO131" s="1022"/>
      <c r="AP131" s="1145"/>
      <c r="AQ131" s="1146"/>
      <c r="AR131" s="1146"/>
      <c r="AS131" s="1146"/>
      <c r="AT131" s="1147"/>
      <c r="AU131" s="215"/>
      <c r="AV131" s="215"/>
      <c r="AW131" s="215"/>
      <c r="AX131" s="1118" t="s">
        <v>471</v>
      </c>
      <c r="AY131" s="761"/>
      <c r="AZ131" s="761"/>
      <c r="BA131" s="761"/>
      <c r="BB131" s="761"/>
      <c r="BC131" s="761"/>
      <c r="BD131" s="761"/>
      <c r="BE131" s="1071"/>
      <c r="BF131" s="1119">
        <v>36.9</v>
      </c>
      <c r="BG131" s="1120"/>
      <c r="BH131" s="1120"/>
      <c r="BI131" s="1120"/>
      <c r="BJ131" s="1120"/>
      <c r="BK131" s="1120"/>
      <c r="BL131" s="1121"/>
      <c r="BM131" s="1119">
        <v>350</v>
      </c>
      <c r="BN131" s="1120"/>
      <c r="BO131" s="1120"/>
      <c r="BP131" s="1120"/>
      <c r="BQ131" s="1120"/>
      <c r="BR131" s="1120"/>
      <c r="BS131" s="1121"/>
      <c r="BT131" s="1122"/>
      <c r="BU131" s="1123"/>
      <c r="BV131" s="1123"/>
      <c r="BW131" s="1123"/>
      <c r="BX131" s="1123"/>
      <c r="BY131" s="1123"/>
      <c r="BZ131" s="11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1125" t="s">
        <v>472</v>
      </c>
      <c r="B132" s="1126"/>
      <c r="C132" s="1126"/>
      <c r="D132" s="1126"/>
      <c r="E132" s="1126"/>
      <c r="F132" s="1126"/>
      <c r="G132" s="1126"/>
      <c r="H132" s="1126"/>
      <c r="I132" s="1126"/>
      <c r="J132" s="1126"/>
      <c r="K132" s="1126"/>
      <c r="L132" s="1126"/>
      <c r="M132" s="1126"/>
      <c r="N132" s="1126"/>
      <c r="O132" s="1126"/>
      <c r="P132" s="1126"/>
      <c r="Q132" s="1126"/>
      <c r="R132" s="1126"/>
      <c r="S132" s="1126"/>
      <c r="T132" s="1126"/>
      <c r="U132" s="1126"/>
      <c r="V132" s="1129" t="s">
        <v>473</v>
      </c>
      <c r="W132" s="1129"/>
      <c r="X132" s="1129"/>
      <c r="Y132" s="1129"/>
      <c r="Z132" s="1130"/>
      <c r="AA132" s="1131">
        <v>7.1478401219999999</v>
      </c>
      <c r="AB132" s="1132"/>
      <c r="AC132" s="1132"/>
      <c r="AD132" s="1132"/>
      <c r="AE132" s="1133"/>
      <c r="AF132" s="1134">
        <v>7.8355428610000004</v>
      </c>
      <c r="AG132" s="1132"/>
      <c r="AH132" s="1132"/>
      <c r="AI132" s="1132"/>
      <c r="AJ132" s="1133"/>
      <c r="AK132" s="1134">
        <v>7.2550013900000003</v>
      </c>
      <c r="AL132" s="1132"/>
      <c r="AM132" s="1132"/>
      <c r="AN132" s="1132"/>
      <c r="AO132" s="1133"/>
      <c r="AP132" s="1036"/>
      <c r="AQ132" s="1037"/>
      <c r="AR132" s="1037"/>
      <c r="AS132" s="1037"/>
      <c r="AT132" s="1135"/>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1127"/>
      <c r="B133" s="1128"/>
      <c r="C133" s="1128"/>
      <c r="D133" s="1128"/>
      <c r="E133" s="1128"/>
      <c r="F133" s="1128"/>
      <c r="G133" s="1128"/>
      <c r="H133" s="1128"/>
      <c r="I133" s="1128"/>
      <c r="J133" s="1128"/>
      <c r="K133" s="1128"/>
      <c r="L133" s="1128"/>
      <c r="M133" s="1128"/>
      <c r="N133" s="1128"/>
      <c r="O133" s="1128"/>
      <c r="P133" s="1128"/>
      <c r="Q133" s="1128"/>
      <c r="R133" s="1128"/>
      <c r="S133" s="1128"/>
      <c r="T133" s="1128"/>
      <c r="U133" s="1128"/>
      <c r="V133" s="1112" t="s">
        <v>474</v>
      </c>
      <c r="W133" s="1112"/>
      <c r="X133" s="1112"/>
      <c r="Y133" s="1112"/>
      <c r="Z133" s="1113"/>
      <c r="AA133" s="1114">
        <v>6.9</v>
      </c>
      <c r="AB133" s="1115"/>
      <c r="AC133" s="1115"/>
      <c r="AD133" s="1115"/>
      <c r="AE133" s="1116"/>
      <c r="AF133" s="1114">
        <v>7.2</v>
      </c>
      <c r="AG133" s="1115"/>
      <c r="AH133" s="1115"/>
      <c r="AI133" s="1115"/>
      <c r="AJ133" s="1116"/>
      <c r="AK133" s="1114">
        <v>7.4</v>
      </c>
      <c r="AL133" s="1115"/>
      <c r="AM133" s="1115"/>
      <c r="AN133" s="1115"/>
      <c r="AO133" s="1116"/>
      <c r="AP133" s="1063"/>
      <c r="AQ133" s="1064"/>
      <c r="AR133" s="1064"/>
      <c r="AS133" s="1064"/>
      <c r="AT133" s="1117"/>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YwT4y1zykx3Wnr1OxD9HPmCAyUWoeT2Wapo8awlPlVbRy1kiZJOglGCOsE3JwsJPxSdutIMVZZLcszrjgBUnCw==" saltValue="Qel25C2qJKzpIG0GAi2ZL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475</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b9HAMKz2rGkfxKZNRJ8CwQtPtSrdIn02CJ/yyzoRd0QROsm52irJNhmqCiUK7N0+WZN2edH5Qgsi+/7yopseoA==" saltValue="AcVuXjZKm6f/xRyIF4Xhy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08sDawGwJ3rwx4EHgELvfvCAn7FiRsDSyTs7L088IN3A72gJ3FX2xG34ZYuCA3jsfGidHnhbd4qLJa+Crj7ktw==" saltValue="7N5l+7N+Qtgvm5PlUpOOGw=="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477</v>
      </c>
      <c r="AL6" s="248"/>
      <c r="AM6" s="248"/>
      <c r="AN6" s="248"/>
    </row>
    <row r="7" spans="1:46" ht="13.5" customHeight="1" x14ac:dyDescent="0.15">
      <c r="A7" s="247"/>
      <c r="AK7" s="250"/>
      <c r="AL7" s="251"/>
      <c r="AM7" s="251"/>
      <c r="AN7" s="252"/>
      <c r="AO7" s="1149" t="s">
        <v>478</v>
      </c>
      <c r="AP7" s="253"/>
      <c r="AQ7" s="254" t="s">
        <v>479</v>
      </c>
      <c r="AR7" s="255"/>
    </row>
    <row r="8" spans="1:46" x14ac:dyDescent="0.15">
      <c r="A8" s="247"/>
      <c r="AK8" s="256"/>
      <c r="AL8" s="257"/>
      <c r="AM8" s="257"/>
      <c r="AN8" s="258"/>
      <c r="AO8" s="1150"/>
      <c r="AP8" s="259" t="s">
        <v>480</v>
      </c>
      <c r="AQ8" s="260" t="s">
        <v>481</v>
      </c>
      <c r="AR8" s="261" t="s">
        <v>482</v>
      </c>
    </row>
    <row r="9" spans="1:46" x14ac:dyDescent="0.15">
      <c r="A9" s="247"/>
      <c r="AK9" s="1151" t="s">
        <v>483</v>
      </c>
      <c r="AL9" s="1152"/>
      <c r="AM9" s="1152"/>
      <c r="AN9" s="1153"/>
      <c r="AO9" s="262">
        <v>3838028</v>
      </c>
      <c r="AP9" s="262">
        <v>114496</v>
      </c>
      <c r="AQ9" s="263">
        <v>99044</v>
      </c>
      <c r="AR9" s="264">
        <v>15.6</v>
      </c>
    </row>
    <row r="10" spans="1:46" ht="13.5" customHeight="1" x14ac:dyDescent="0.15">
      <c r="A10" s="247"/>
      <c r="AK10" s="1151" t="s">
        <v>484</v>
      </c>
      <c r="AL10" s="1152"/>
      <c r="AM10" s="1152"/>
      <c r="AN10" s="1153"/>
      <c r="AO10" s="265">
        <v>32</v>
      </c>
      <c r="AP10" s="265">
        <v>1</v>
      </c>
      <c r="AQ10" s="266">
        <v>12597</v>
      </c>
      <c r="AR10" s="267">
        <v>-100</v>
      </c>
    </row>
    <row r="11" spans="1:46" ht="13.5" customHeight="1" x14ac:dyDescent="0.15">
      <c r="A11" s="247"/>
      <c r="AK11" s="1151" t="s">
        <v>485</v>
      </c>
      <c r="AL11" s="1152"/>
      <c r="AM11" s="1152"/>
      <c r="AN11" s="1153"/>
      <c r="AO11" s="265" t="s">
        <v>486</v>
      </c>
      <c r="AP11" s="265" t="s">
        <v>486</v>
      </c>
      <c r="AQ11" s="266">
        <v>1194</v>
      </c>
      <c r="AR11" s="267" t="s">
        <v>486</v>
      </c>
    </row>
    <row r="12" spans="1:46" ht="13.5" customHeight="1" x14ac:dyDescent="0.15">
      <c r="A12" s="247"/>
      <c r="AK12" s="1151" t="s">
        <v>487</v>
      </c>
      <c r="AL12" s="1152"/>
      <c r="AM12" s="1152"/>
      <c r="AN12" s="1153"/>
      <c r="AO12" s="265" t="s">
        <v>486</v>
      </c>
      <c r="AP12" s="265" t="s">
        <v>486</v>
      </c>
      <c r="AQ12" s="266">
        <v>18</v>
      </c>
      <c r="AR12" s="267" t="s">
        <v>486</v>
      </c>
    </row>
    <row r="13" spans="1:46" ht="13.5" customHeight="1" x14ac:dyDescent="0.15">
      <c r="A13" s="247"/>
      <c r="AK13" s="1151" t="s">
        <v>488</v>
      </c>
      <c r="AL13" s="1152"/>
      <c r="AM13" s="1152"/>
      <c r="AN13" s="1153"/>
      <c r="AO13" s="265">
        <v>194384</v>
      </c>
      <c r="AP13" s="265">
        <v>5799</v>
      </c>
      <c r="AQ13" s="266">
        <v>3890</v>
      </c>
      <c r="AR13" s="267">
        <v>49.1</v>
      </c>
    </row>
    <row r="14" spans="1:46" ht="13.5" customHeight="1" x14ac:dyDescent="0.15">
      <c r="A14" s="247"/>
      <c r="AK14" s="1151" t="s">
        <v>489</v>
      </c>
      <c r="AL14" s="1152"/>
      <c r="AM14" s="1152"/>
      <c r="AN14" s="1153"/>
      <c r="AO14" s="265">
        <v>98115</v>
      </c>
      <c r="AP14" s="265">
        <v>2927</v>
      </c>
      <c r="AQ14" s="266">
        <v>1837</v>
      </c>
      <c r="AR14" s="267">
        <v>59.3</v>
      </c>
    </row>
    <row r="15" spans="1:46" ht="13.5" customHeight="1" x14ac:dyDescent="0.15">
      <c r="A15" s="247"/>
      <c r="AK15" s="1154" t="s">
        <v>490</v>
      </c>
      <c r="AL15" s="1155"/>
      <c r="AM15" s="1155"/>
      <c r="AN15" s="1156"/>
      <c r="AO15" s="265">
        <v>-202443</v>
      </c>
      <c r="AP15" s="265">
        <v>-6039</v>
      </c>
      <c r="AQ15" s="266">
        <v>-6318</v>
      </c>
      <c r="AR15" s="267">
        <v>-4.4000000000000004</v>
      </c>
    </row>
    <row r="16" spans="1:46" x14ac:dyDescent="0.15">
      <c r="A16" s="247"/>
      <c r="AK16" s="1154" t="s">
        <v>177</v>
      </c>
      <c r="AL16" s="1155"/>
      <c r="AM16" s="1155"/>
      <c r="AN16" s="1156"/>
      <c r="AO16" s="265">
        <v>3928116</v>
      </c>
      <c r="AP16" s="265">
        <v>117184</v>
      </c>
      <c r="AQ16" s="266">
        <v>112262</v>
      </c>
      <c r="AR16" s="267">
        <v>4.4000000000000004</v>
      </c>
    </row>
    <row r="17" spans="1:46" x14ac:dyDescent="0.15">
      <c r="A17" s="247"/>
    </row>
    <row r="18" spans="1:46" x14ac:dyDescent="0.15">
      <c r="A18" s="247"/>
      <c r="AQ18" s="268"/>
      <c r="AR18" s="268"/>
    </row>
    <row r="19" spans="1:46" x14ac:dyDescent="0.15">
      <c r="A19" s="247"/>
      <c r="AK19" s="243" t="s">
        <v>491</v>
      </c>
    </row>
    <row r="20" spans="1:46" x14ac:dyDescent="0.15">
      <c r="A20" s="247"/>
      <c r="AK20" s="269"/>
      <c r="AL20" s="270"/>
      <c r="AM20" s="270"/>
      <c r="AN20" s="271"/>
      <c r="AO20" s="272" t="s">
        <v>492</v>
      </c>
      <c r="AP20" s="273" t="s">
        <v>493</v>
      </c>
      <c r="AQ20" s="274" t="s">
        <v>494</v>
      </c>
      <c r="AR20" s="275"/>
    </row>
    <row r="21" spans="1:46" s="248" customFormat="1" x14ac:dyDescent="0.15">
      <c r="A21" s="276"/>
      <c r="AK21" s="1157" t="s">
        <v>495</v>
      </c>
      <c r="AL21" s="1158"/>
      <c r="AM21" s="1158"/>
      <c r="AN21" s="1159"/>
      <c r="AO21" s="277">
        <v>11.07</v>
      </c>
      <c r="AP21" s="278">
        <v>9.26</v>
      </c>
      <c r="AQ21" s="279">
        <v>1.81</v>
      </c>
      <c r="AS21" s="280"/>
      <c r="AT21" s="276"/>
    </row>
    <row r="22" spans="1:46" s="248" customFormat="1" x14ac:dyDescent="0.15">
      <c r="A22" s="276"/>
      <c r="AK22" s="1157" t="s">
        <v>496</v>
      </c>
      <c r="AL22" s="1158"/>
      <c r="AM22" s="1158"/>
      <c r="AN22" s="1159"/>
      <c r="AO22" s="281">
        <v>100.8</v>
      </c>
      <c r="AP22" s="282">
        <v>97.3</v>
      </c>
      <c r="AQ22" s="283">
        <v>3.5</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48" t="s">
        <v>497</v>
      </c>
      <c r="B26" s="1148"/>
      <c r="C26" s="1148"/>
      <c r="D26" s="1148"/>
      <c r="E26" s="1148"/>
      <c r="F26" s="1148"/>
      <c r="G26" s="1148"/>
      <c r="H26" s="1148"/>
      <c r="I26" s="1148"/>
      <c r="J26" s="1148"/>
      <c r="K26" s="1148"/>
      <c r="L26" s="1148"/>
      <c r="M26" s="1148"/>
      <c r="N26" s="1148"/>
      <c r="O26" s="1148"/>
      <c r="P26" s="1148"/>
      <c r="Q26" s="1148"/>
      <c r="R26" s="1148"/>
      <c r="S26" s="1148"/>
      <c r="T26" s="1148"/>
      <c r="U26" s="1148"/>
      <c r="V26" s="1148"/>
      <c r="W26" s="1148"/>
      <c r="X26" s="1148"/>
      <c r="Y26" s="1148"/>
      <c r="Z26" s="1148"/>
      <c r="AA26" s="1148"/>
      <c r="AB26" s="1148"/>
      <c r="AC26" s="1148"/>
      <c r="AD26" s="1148"/>
      <c r="AE26" s="1148"/>
      <c r="AF26" s="1148"/>
      <c r="AG26" s="1148"/>
      <c r="AH26" s="1148"/>
      <c r="AI26" s="1148"/>
      <c r="AJ26" s="1148"/>
      <c r="AK26" s="1148"/>
      <c r="AL26" s="1148"/>
      <c r="AM26" s="1148"/>
      <c r="AN26" s="1148"/>
      <c r="AO26" s="1148"/>
      <c r="AP26" s="1148"/>
      <c r="AQ26" s="1148"/>
      <c r="AR26" s="1148"/>
      <c r="AS26" s="1148"/>
    </row>
    <row r="27" spans="1:46" x14ac:dyDescent="0.15">
      <c r="A27" s="288"/>
      <c r="AS27" s="243"/>
      <c r="AT27" s="243"/>
    </row>
    <row r="28" spans="1:46" ht="17.25" x14ac:dyDescent="0.15">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499</v>
      </c>
      <c r="AL29" s="248"/>
      <c r="AM29" s="248"/>
      <c r="AN29" s="248"/>
      <c r="AS29" s="290"/>
    </row>
    <row r="30" spans="1:46" ht="13.5" customHeight="1" x14ac:dyDescent="0.15">
      <c r="A30" s="247"/>
      <c r="AK30" s="250"/>
      <c r="AL30" s="251"/>
      <c r="AM30" s="251"/>
      <c r="AN30" s="252"/>
      <c r="AO30" s="1149" t="s">
        <v>478</v>
      </c>
      <c r="AP30" s="253"/>
      <c r="AQ30" s="254" t="s">
        <v>479</v>
      </c>
      <c r="AR30" s="255"/>
    </row>
    <row r="31" spans="1:46" x14ac:dyDescent="0.15">
      <c r="A31" s="247"/>
      <c r="AK31" s="256"/>
      <c r="AL31" s="257"/>
      <c r="AM31" s="257"/>
      <c r="AN31" s="258"/>
      <c r="AO31" s="1150"/>
      <c r="AP31" s="259" t="s">
        <v>480</v>
      </c>
      <c r="AQ31" s="260" t="s">
        <v>481</v>
      </c>
      <c r="AR31" s="261" t="s">
        <v>482</v>
      </c>
    </row>
    <row r="32" spans="1:46" ht="27" customHeight="1" x14ac:dyDescent="0.15">
      <c r="A32" s="247"/>
      <c r="AK32" s="1165" t="s">
        <v>500</v>
      </c>
      <c r="AL32" s="1166"/>
      <c r="AM32" s="1166"/>
      <c r="AN32" s="1167"/>
      <c r="AO32" s="291">
        <v>2454500</v>
      </c>
      <c r="AP32" s="291">
        <v>73223</v>
      </c>
      <c r="AQ32" s="292">
        <v>60713</v>
      </c>
      <c r="AR32" s="293">
        <v>20.6</v>
      </c>
    </row>
    <row r="33" spans="1:46" ht="13.5" customHeight="1" x14ac:dyDescent="0.15">
      <c r="A33" s="247"/>
      <c r="AK33" s="1165" t="s">
        <v>501</v>
      </c>
      <c r="AL33" s="1166"/>
      <c r="AM33" s="1166"/>
      <c r="AN33" s="1167"/>
      <c r="AO33" s="291" t="s">
        <v>486</v>
      </c>
      <c r="AP33" s="291" t="s">
        <v>486</v>
      </c>
      <c r="AQ33" s="292" t="s">
        <v>486</v>
      </c>
      <c r="AR33" s="293" t="s">
        <v>486</v>
      </c>
    </row>
    <row r="34" spans="1:46" ht="27" customHeight="1" x14ac:dyDescent="0.15">
      <c r="A34" s="247"/>
      <c r="AK34" s="1165" t="s">
        <v>502</v>
      </c>
      <c r="AL34" s="1166"/>
      <c r="AM34" s="1166"/>
      <c r="AN34" s="1167"/>
      <c r="AO34" s="291" t="s">
        <v>486</v>
      </c>
      <c r="AP34" s="291" t="s">
        <v>486</v>
      </c>
      <c r="AQ34" s="292" t="s">
        <v>486</v>
      </c>
      <c r="AR34" s="293" t="s">
        <v>486</v>
      </c>
    </row>
    <row r="35" spans="1:46" ht="27" customHeight="1" x14ac:dyDescent="0.15">
      <c r="A35" s="247"/>
      <c r="AK35" s="1165" t="s">
        <v>503</v>
      </c>
      <c r="AL35" s="1166"/>
      <c r="AM35" s="1166"/>
      <c r="AN35" s="1167"/>
      <c r="AO35" s="291">
        <v>142649</v>
      </c>
      <c r="AP35" s="291">
        <v>4256</v>
      </c>
      <c r="AQ35" s="292">
        <v>14168</v>
      </c>
      <c r="AR35" s="293">
        <v>-70</v>
      </c>
    </row>
    <row r="36" spans="1:46" ht="27" customHeight="1" x14ac:dyDescent="0.15">
      <c r="A36" s="247"/>
      <c r="AK36" s="1165" t="s">
        <v>504</v>
      </c>
      <c r="AL36" s="1166"/>
      <c r="AM36" s="1166"/>
      <c r="AN36" s="1167"/>
      <c r="AO36" s="291" t="s">
        <v>486</v>
      </c>
      <c r="AP36" s="291" t="s">
        <v>486</v>
      </c>
      <c r="AQ36" s="292">
        <v>2586</v>
      </c>
      <c r="AR36" s="293" t="s">
        <v>486</v>
      </c>
    </row>
    <row r="37" spans="1:46" ht="13.5" customHeight="1" x14ac:dyDescent="0.15">
      <c r="A37" s="247"/>
      <c r="AK37" s="1165" t="s">
        <v>505</v>
      </c>
      <c r="AL37" s="1166"/>
      <c r="AM37" s="1166"/>
      <c r="AN37" s="1167"/>
      <c r="AO37" s="291">
        <v>3486</v>
      </c>
      <c r="AP37" s="291">
        <v>104</v>
      </c>
      <c r="AQ37" s="292">
        <v>189</v>
      </c>
      <c r="AR37" s="293">
        <v>-45</v>
      </c>
    </row>
    <row r="38" spans="1:46" ht="27" customHeight="1" x14ac:dyDescent="0.15">
      <c r="A38" s="247"/>
      <c r="AK38" s="1168" t="s">
        <v>506</v>
      </c>
      <c r="AL38" s="1169"/>
      <c r="AM38" s="1169"/>
      <c r="AN38" s="1170"/>
      <c r="AO38" s="294" t="s">
        <v>486</v>
      </c>
      <c r="AP38" s="294" t="s">
        <v>486</v>
      </c>
      <c r="AQ38" s="295">
        <v>8</v>
      </c>
      <c r="AR38" s="283" t="s">
        <v>486</v>
      </c>
      <c r="AS38" s="290"/>
    </row>
    <row r="39" spans="1:46" x14ac:dyDescent="0.15">
      <c r="A39" s="247"/>
      <c r="AK39" s="1168" t="s">
        <v>507</v>
      </c>
      <c r="AL39" s="1169"/>
      <c r="AM39" s="1169"/>
      <c r="AN39" s="1170"/>
      <c r="AO39" s="291">
        <v>-55082</v>
      </c>
      <c r="AP39" s="291">
        <v>-1643</v>
      </c>
      <c r="AQ39" s="292">
        <v>-5399</v>
      </c>
      <c r="AR39" s="293">
        <v>-69.599999999999994</v>
      </c>
      <c r="AS39" s="290"/>
    </row>
    <row r="40" spans="1:46" ht="27" customHeight="1" x14ac:dyDescent="0.15">
      <c r="A40" s="247"/>
      <c r="AK40" s="1165" t="s">
        <v>508</v>
      </c>
      <c r="AL40" s="1166"/>
      <c r="AM40" s="1166"/>
      <c r="AN40" s="1167"/>
      <c r="AO40" s="291">
        <v>-1840639</v>
      </c>
      <c r="AP40" s="291">
        <v>-54910</v>
      </c>
      <c r="AQ40" s="292">
        <v>-49527</v>
      </c>
      <c r="AR40" s="293">
        <v>10.9</v>
      </c>
      <c r="AS40" s="290"/>
    </row>
    <row r="41" spans="1:46" x14ac:dyDescent="0.15">
      <c r="A41" s="247"/>
      <c r="AK41" s="1171" t="s">
        <v>287</v>
      </c>
      <c r="AL41" s="1172"/>
      <c r="AM41" s="1172"/>
      <c r="AN41" s="1173"/>
      <c r="AO41" s="291">
        <v>704914</v>
      </c>
      <c r="AP41" s="291">
        <v>21029</v>
      </c>
      <c r="AQ41" s="292">
        <v>22738</v>
      </c>
      <c r="AR41" s="293">
        <v>-7.5</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509</v>
      </c>
    </row>
    <row r="48" spans="1:46" x14ac:dyDescent="0.15">
      <c r="A48" s="247"/>
      <c r="AK48" s="301" t="s">
        <v>510</v>
      </c>
      <c r="AL48" s="301"/>
      <c r="AM48" s="301"/>
      <c r="AN48" s="301"/>
      <c r="AO48" s="301"/>
      <c r="AP48" s="301"/>
      <c r="AQ48" s="302"/>
      <c r="AR48" s="301"/>
    </row>
    <row r="49" spans="1:44" ht="13.5" customHeight="1" x14ac:dyDescent="0.15">
      <c r="A49" s="247"/>
      <c r="AK49" s="303"/>
      <c r="AL49" s="304"/>
      <c r="AM49" s="1160" t="s">
        <v>478</v>
      </c>
      <c r="AN49" s="1162" t="s">
        <v>511</v>
      </c>
      <c r="AO49" s="1163"/>
      <c r="AP49" s="1163"/>
      <c r="AQ49" s="1163"/>
      <c r="AR49" s="1164"/>
    </row>
    <row r="50" spans="1:44" x14ac:dyDescent="0.15">
      <c r="A50" s="247"/>
      <c r="AK50" s="305"/>
      <c r="AL50" s="306"/>
      <c r="AM50" s="1161"/>
      <c r="AN50" s="307" t="s">
        <v>512</v>
      </c>
      <c r="AO50" s="308" t="s">
        <v>513</v>
      </c>
      <c r="AP50" s="309" t="s">
        <v>514</v>
      </c>
      <c r="AQ50" s="310" t="s">
        <v>515</v>
      </c>
      <c r="AR50" s="311" t="s">
        <v>516</v>
      </c>
    </row>
    <row r="51" spans="1:44" x14ac:dyDescent="0.15">
      <c r="A51" s="247"/>
      <c r="AK51" s="303" t="s">
        <v>517</v>
      </c>
      <c r="AL51" s="304"/>
      <c r="AM51" s="312">
        <v>3527589</v>
      </c>
      <c r="AN51" s="313">
        <v>103893</v>
      </c>
      <c r="AO51" s="314">
        <v>27.8</v>
      </c>
      <c r="AP51" s="315">
        <v>92632</v>
      </c>
      <c r="AQ51" s="316">
        <v>-1.5</v>
      </c>
      <c r="AR51" s="317">
        <v>29.3</v>
      </c>
    </row>
    <row r="52" spans="1:44" x14ac:dyDescent="0.15">
      <c r="A52" s="247"/>
      <c r="AK52" s="318"/>
      <c r="AL52" s="319" t="s">
        <v>518</v>
      </c>
      <c r="AM52" s="320">
        <v>1971302</v>
      </c>
      <c r="AN52" s="321">
        <v>58058</v>
      </c>
      <c r="AO52" s="322">
        <v>6.7</v>
      </c>
      <c r="AP52" s="323">
        <v>47978</v>
      </c>
      <c r="AQ52" s="324">
        <v>-2</v>
      </c>
      <c r="AR52" s="325">
        <v>8.6999999999999993</v>
      </c>
    </row>
    <row r="53" spans="1:44" x14ac:dyDescent="0.15">
      <c r="A53" s="247"/>
      <c r="AK53" s="303" t="s">
        <v>519</v>
      </c>
      <c r="AL53" s="304"/>
      <c r="AM53" s="312">
        <v>3437884</v>
      </c>
      <c r="AN53" s="313">
        <v>101679</v>
      </c>
      <c r="AO53" s="314">
        <v>-2.1</v>
      </c>
      <c r="AP53" s="315">
        <v>71279</v>
      </c>
      <c r="AQ53" s="316">
        <v>-23.1</v>
      </c>
      <c r="AR53" s="317">
        <v>21</v>
      </c>
    </row>
    <row r="54" spans="1:44" x14ac:dyDescent="0.15">
      <c r="A54" s="247"/>
      <c r="AK54" s="318"/>
      <c r="AL54" s="319" t="s">
        <v>518</v>
      </c>
      <c r="AM54" s="320">
        <v>1326553</v>
      </c>
      <c r="AN54" s="321">
        <v>39234</v>
      </c>
      <c r="AO54" s="322">
        <v>-32.4</v>
      </c>
      <c r="AP54" s="323">
        <v>36731</v>
      </c>
      <c r="AQ54" s="324">
        <v>-23.4</v>
      </c>
      <c r="AR54" s="325">
        <v>-9</v>
      </c>
    </row>
    <row r="55" spans="1:44" x14ac:dyDescent="0.15">
      <c r="A55" s="247"/>
      <c r="AK55" s="303" t="s">
        <v>520</v>
      </c>
      <c r="AL55" s="304"/>
      <c r="AM55" s="312">
        <v>3125538</v>
      </c>
      <c r="AN55" s="313">
        <v>93213</v>
      </c>
      <c r="AO55" s="314">
        <v>-8.3000000000000007</v>
      </c>
      <c r="AP55" s="315">
        <v>74994</v>
      </c>
      <c r="AQ55" s="316">
        <v>5.2</v>
      </c>
      <c r="AR55" s="317">
        <v>-13.5</v>
      </c>
    </row>
    <row r="56" spans="1:44" x14ac:dyDescent="0.15">
      <c r="A56" s="247"/>
      <c r="AK56" s="318"/>
      <c r="AL56" s="319" t="s">
        <v>518</v>
      </c>
      <c r="AM56" s="320">
        <v>1770435</v>
      </c>
      <c r="AN56" s="321">
        <v>52800</v>
      </c>
      <c r="AO56" s="322">
        <v>34.6</v>
      </c>
      <c r="AP56" s="323">
        <v>36188</v>
      </c>
      <c r="AQ56" s="324">
        <v>-1.5</v>
      </c>
      <c r="AR56" s="325">
        <v>36.1</v>
      </c>
    </row>
    <row r="57" spans="1:44" x14ac:dyDescent="0.15">
      <c r="A57" s="247"/>
      <c r="AK57" s="303" t="s">
        <v>521</v>
      </c>
      <c r="AL57" s="304"/>
      <c r="AM57" s="312">
        <v>2174347</v>
      </c>
      <c r="AN57" s="313">
        <v>64751</v>
      </c>
      <c r="AO57" s="314">
        <v>-30.5</v>
      </c>
      <c r="AP57" s="315">
        <v>71849</v>
      </c>
      <c r="AQ57" s="316">
        <v>-4.2</v>
      </c>
      <c r="AR57" s="317">
        <v>-26.3</v>
      </c>
    </row>
    <row r="58" spans="1:44" x14ac:dyDescent="0.15">
      <c r="A58" s="247"/>
      <c r="AK58" s="318"/>
      <c r="AL58" s="319" t="s">
        <v>518</v>
      </c>
      <c r="AM58" s="320">
        <v>1404991</v>
      </c>
      <c r="AN58" s="321">
        <v>41840</v>
      </c>
      <c r="AO58" s="322">
        <v>-20.8</v>
      </c>
      <c r="AP58" s="323">
        <v>36144</v>
      </c>
      <c r="AQ58" s="324">
        <v>-0.1</v>
      </c>
      <c r="AR58" s="325">
        <v>-20.7</v>
      </c>
    </row>
    <row r="59" spans="1:44" x14ac:dyDescent="0.15">
      <c r="A59" s="247"/>
      <c r="AK59" s="303" t="s">
        <v>522</v>
      </c>
      <c r="AL59" s="304"/>
      <c r="AM59" s="312">
        <v>3017845</v>
      </c>
      <c r="AN59" s="313">
        <v>90028</v>
      </c>
      <c r="AO59" s="314">
        <v>39</v>
      </c>
      <c r="AP59" s="315">
        <v>82962</v>
      </c>
      <c r="AQ59" s="316">
        <v>15.5</v>
      </c>
      <c r="AR59" s="317">
        <v>23.5</v>
      </c>
    </row>
    <row r="60" spans="1:44" x14ac:dyDescent="0.15">
      <c r="A60" s="247"/>
      <c r="AK60" s="318"/>
      <c r="AL60" s="319" t="s">
        <v>518</v>
      </c>
      <c r="AM60" s="320">
        <v>1800771</v>
      </c>
      <c r="AN60" s="321">
        <v>53721</v>
      </c>
      <c r="AO60" s="322">
        <v>28.4</v>
      </c>
      <c r="AP60" s="323">
        <v>42835</v>
      </c>
      <c r="AQ60" s="324">
        <v>18.5</v>
      </c>
      <c r="AR60" s="325">
        <v>9.9</v>
      </c>
    </row>
    <row r="61" spans="1:44" x14ac:dyDescent="0.15">
      <c r="A61" s="247"/>
      <c r="AK61" s="303" t="s">
        <v>523</v>
      </c>
      <c r="AL61" s="326"/>
      <c r="AM61" s="312">
        <v>3056641</v>
      </c>
      <c r="AN61" s="313">
        <v>90713</v>
      </c>
      <c r="AO61" s="314">
        <v>5.2</v>
      </c>
      <c r="AP61" s="315">
        <v>78743</v>
      </c>
      <c r="AQ61" s="327">
        <v>-1.6</v>
      </c>
      <c r="AR61" s="317">
        <v>6.8</v>
      </c>
    </row>
    <row r="62" spans="1:44" x14ac:dyDescent="0.15">
      <c r="A62" s="247"/>
      <c r="AK62" s="318"/>
      <c r="AL62" s="319" t="s">
        <v>518</v>
      </c>
      <c r="AM62" s="320">
        <v>1654810</v>
      </c>
      <c r="AN62" s="321">
        <v>49131</v>
      </c>
      <c r="AO62" s="322">
        <v>3.3</v>
      </c>
      <c r="AP62" s="323">
        <v>39975</v>
      </c>
      <c r="AQ62" s="324">
        <v>-1.7</v>
      </c>
      <c r="AR62" s="325">
        <v>5</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0uukNTtAbQPrnwHc/EPpf3/AvDEAJf76oAxk5wO+PqXi7o8BPuTfQrpmsUIJBv00zUTBDKlZP57oCCLcMYQl7w==" saltValue="+64V7EF+zKawOb+LoPm7l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475</v>
      </c>
    </row>
    <row r="121" spans="125:125" ht="13.5" hidden="1" customHeight="1" x14ac:dyDescent="0.15">
      <c r="DU121" s="241"/>
    </row>
  </sheetData>
  <sheetProtection algorithmName="SHA-512" hashValue="Ab6P6pHEkbQSMD5fEYaPW2UGKDqCFnTyyt786W7+337vjpnGPb4h6LzSpuI9M5dEl/I3qC23+b4tZtDDoDNTlg==" saltValue="aqYRfHsOyu19A2FpkbPZO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60" zoomScaleNormal="60"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475</v>
      </c>
    </row>
  </sheetData>
  <sheetProtection algorithmName="SHA-512" hashValue="VVE/QuLhJWpjpSnhCq3OKim88SztxsFkz3wqkl4+nnoUAOcgMjWJCVxBDbx1J6HucxzMIAivdu4kr0oLUzaMzg==" saltValue="1mbu3LN4Z+fZP5Q4zTVjl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15">
      <c r="B47" s="10"/>
      <c r="C47" s="1174" t="s">
        <v>3</v>
      </c>
      <c r="D47" s="1174"/>
      <c r="E47" s="1175"/>
      <c r="F47" s="11">
        <v>20.48</v>
      </c>
      <c r="G47" s="12">
        <v>25.81</v>
      </c>
      <c r="H47" s="12">
        <v>23.96</v>
      </c>
      <c r="I47" s="12">
        <v>20.49</v>
      </c>
      <c r="J47" s="13">
        <v>18.829999999999998</v>
      </c>
    </row>
    <row r="48" spans="2:10" ht="57.75" customHeight="1" x14ac:dyDescent="0.15">
      <c r="B48" s="14"/>
      <c r="C48" s="1176" t="s">
        <v>4</v>
      </c>
      <c r="D48" s="1176"/>
      <c r="E48" s="1177"/>
      <c r="F48" s="15">
        <v>6.24</v>
      </c>
      <c r="G48" s="16">
        <v>0.9</v>
      </c>
      <c r="H48" s="16">
        <v>4.08</v>
      </c>
      <c r="I48" s="16">
        <v>5.51</v>
      </c>
      <c r="J48" s="17">
        <v>5.7</v>
      </c>
    </row>
    <row r="49" spans="2:10" ht="57.75" customHeight="1" thickBot="1" x14ac:dyDescent="0.2">
      <c r="B49" s="18"/>
      <c r="C49" s="1178" t="s">
        <v>5</v>
      </c>
      <c r="D49" s="1178"/>
      <c r="E49" s="1179"/>
      <c r="F49" s="19" t="s">
        <v>530</v>
      </c>
      <c r="G49" s="20" t="s">
        <v>531</v>
      </c>
      <c r="H49" s="20" t="s">
        <v>532</v>
      </c>
      <c r="I49" s="20" t="s">
        <v>533</v>
      </c>
      <c r="J49" s="21" t="s">
        <v>534</v>
      </c>
    </row>
    <row r="50" spans="2:10" x14ac:dyDescent="0.15"/>
  </sheetData>
  <sheetProtection algorithmName="SHA-512" hashValue="19jUV9XO+BQ6VV4IpRrsET/darRL+H02Z0CBSoNuh/ouiK9SOdqeMylxvqW/o5/Fzj2NQ+LCbdlG9Qc4jEQRIA==" saltValue="5HZ9Wny66i/eWT9ZsdjAF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15">
      <c r="A34" s="22"/>
      <c r="B34" s="31"/>
      <c r="C34" s="1184" t="s">
        <v>535</v>
      </c>
      <c r="D34" s="1184"/>
      <c r="E34" s="1185"/>
      <c r="F34" s="32">
        <v>3.97</v>
      </c>
      <c r="G34" s="33">
        <v>4.37</v>
      </c>
      <c r="H34" s="33">
        <v>4.8600000000000003</v>
      </c>
      <c r="I34" s="33">
        <v>5.15</v>
      </c>
      <c r="J34" s="34">
        <v>5.99</v>
      </c>
      <c r="K34" s="22"/>
      <c r="L34" s="22"/>
      <c r="M34" s="22"/>
      <c r="N34" s="22"/>
      <c r="O34" s="22"/>
      <c r="P34" s="22"/>
    </row>
    <row r="35" spans="1:16" ht="39" customHeight="1" x14ac:dyDescent="0.15">
      <c r="A35" s="22"/>
      <c r="B35" s="35"/>
      <c r="C35" s="1180" t="s">
        <v>536</v>
      </c>
      <c r="D35" s="1180"/>
      <c r="E35" s="1181"/>
      <c r="F35" s="36">
        <v>6.23</v>
      </c>
      <c r="G35" s="37">
        <v>0.89</v>
      </c>
      <c r="H35" s="37">
        <v>4.08</v>
      </c>
      <c r="I35" s="37">
        <v>5.51</v>
      </c>
      <c r="J35" s="38">
        <v>5.69</v>
      </c>
      <c r="K35" s="22"/>
      <c r="L35" s="22"/>
      <c r="M35" s="22"/>
      <c r="N35" s="22"/>
      <c r="O35" s="22"/>
      <c r="P35" s="22"/>
    </row>
    <row r="36" spans="1:16" ht="39" customHeight="1" x14ac:dyDescent="0.15">
      <c r="A36" s="22"/>
      <c r="B36" s="35"/>
      <c r="C36" s="1180" t="s">
        <v>537</v>
      </c>
      <c r="D36" s="1180"/>
      <c r="E36" s="1181"/>
      <c r="F36" s="36">
        <v>0.92</v>
      </c>
      <c r="G36" s="37">
        <v>1.0900000000000001</v>
      </c>
      <c r="H36" s="37">
        <v>0.6</v>
      </c>
      <c r="I36" s="37">
        <v>0.55000000000000004</v>
      </c>
      <c r="J36" s="38">
        <v>0.85</v>
      </c>
      <c r="K36" s="22"/>
      <c r="L36" s="22"/>
      <c r="M36" s="22"/>
      <c r="N36" s="22"/>
      <c r="O36" s="22"/>
      <c r="P36" s="22"/>
    </row>
    <row r="37" spans="1:16" ht="39" customHeight="1" x14ac:dyDescent="0.15">
      <c r="A37" s="22"/>
      <c r="B37" s="35"/>
      <c r="C37" s="1180" t="s">
        <v>538</v>
      </c>
      <c r="D37" s="1180"/>
      <c r="E37" s="1181"/>
      <c r="F37" s="36">
        <v>0.48</v>
      </c>
      <c r="G37" s="37">
        <v>0.78</v>
      </c>
      <c r="H37" s="37">
        <v>1.48</v>
      </c>
      <c r="I37" s="37">
        <v>0.9</v>
      </c>
      <c r="J37" s="38">
        <v>0.54</v>
      </c>
      <c r="K37" s="22"/>
      <c r="L37" s="22"/>
      <c r="M37" s="22"/>
      <c r="N37" s="22"/>
      <c r="O37" s="22"/>
      <c r="P37" s="22"/>
    </row>
    <row r="38" spans="1:16" ht="39" customHeight="1" x14ac:dyDescent="0.15">
      <c r="A38" s="22"/>
      <c r="B38" s="35"/>
      <c r="C38" s="1180" t="s">
        <v>539</v>
      </c>
      <c r="D38" s="1180"/>
      <c r="E38" s="1181"/>
      <c r="F38" s="36">
        <v>0.01</v>
      </c>
      <c r="G38" s="37">
        <v>0.01</v>
      </c>
      <c r="H38" s="37">
        <v>0.01</v>
      </c>
      <c r="I38" s="37">
        <v>0.02</v>
      </c>
      <c r="J38" s="38">
        <v>0.02</v>
      </c>
      <c r="K38" s="22"/>
      <c r="L38" s="22"/>
      <c r="M38" s="22"/>
      <c r="N38" s="22"/>
      <c r="O38" s="22"/>
      <c r="P38" s="22"/>
    </row>
    <row r="39" spans="1:16" ht="39" customHeight="1" x14ac:dyDescent="0.15">
      <c r="A39" s="22"/>
      <c r="B39" s="35"/>
      <c r="C39" s="1180" t="s">
        <v>540</v>
      </c>
      <c r="D39" s="1180"/>
      <c r="E39" s="1181"/>
      <c r="F39" s="36">
        <v>0.01</v>
      </c>
      <c r="G39" s="37">
        <v>0</v>
      </c>
      <c r="H39" s="37">
        <v>0</v>
      </c>
      <c r="I39" s="37">
        <v>0.03</v>
      </c>
      <c r="J39" s="38">
        <v>0.01</v>
      </c>
      <c r="K39" s="22"/>
      <c r="L39" s="22"/>
      <c r="M39" s="22"/>
      <c r="N39" s="22"/>
      <c r="O39" s="22"/>
      <c r="P39" s="22"/>
    </row>
    <row r="40" spans="1:16" ht="39" customHeight="1" x14ac:dyDescent="0.15">
      <c r="A40" s="22"/>
      <c r="B40" s="35"/>
      <c r="C40" s="1180"/>
      <c r="D40" s="1180"/>
      <c r="E40" s="1181"/>
      <c r="F40" s="36"/>
      <c r="G40" s="37"/>
      <c r="H40" s="37"/>
      <c r="I40" s="37"/>
      <c r="J40" s="38"/>
      <c r="K40" s="22"/>
      <c r="L40" s="22"/>
      <c r="M40" s="22"/>
      <c r="N40" s="22"/>
      <c r="O40" s="22"/>
      <c r="P40" s="22"/>
    </row>
    <row r="41" spans="1:16" ht="39" customHeight="1" x14ac:dyDescent="0.15">
      <c r="A41" s="22"/>
      <c r="B41" s="35"/>
      <c r="C41" s="1180"/>
      <c r="D41" s="1180"/>
      <c r="E41" s="1181"/>
      <c r="F41" s="36"/>
      <c r="G41" s="37"/>
      <c r="H41" s="37"/>
      <c r="I41" s="37"/>
      <c r="J41" s="38"/>
      <c r="K41" s="22"/>
      <c r="L41" s="22"/>
      <c r="M41" s="22"/>
      <c r="N41" s="22"/>
      <c r="O41" s="22"/>
      <c r="P41" s="22"/>
    </row>
    <row r="42" spans="1:16" ht="39" customHeight="1" x14ac:dyDescent="0.15">
      <c r="A42" s="22"/>
      <c r="B42" s="39"/>
      <c r="C42" s="1180" t="s">
        <v>541</v>
      </c>
      <c r="D42" s="1180"/>
      <c r="E42" s="1181"/>
      <c r="F42" s="36" t="s">
        <v>486</v>
      </c>
      <c r="G42" s="37" t="s">
        <v>486</v>
      </c>
      <c r="H42" s="37" t="s">
        <v>486</v>
      </c>
      <c r="I42" s="37" t="s">
        <v>486</v>
      </c>
      <c r="J42" s="38" t="s">
        <v>486</v>
      </c>
      <c r="K42" s="22"/>
      <c r="L42" s="22"/>
      <c r="M42" s="22"/>
      <c r="N42" s="22"/>
      <c r="O42" s="22"/>
      <c r="P42" s="22"/>
    </row>
    <row r="43" spans="1:16" ht="39" customHeight="1" thickBot="1" x14ac:dyDescent="0.2">
      <c r="A43" s="22"/>
      <c r="B43" s="40"/>
      <c r="C43" s="1182" t="s">
        <v>542</v>
      </c>
      <c r="D43" s="1182"/>
      <c r="E43" s="1183"/>
      <c r="F43" s="41" t="s">
        <v>486</v>
      </c>
      <c r="G43" s="42" t="s">
        <v>486</v>
      </c>
      <c r="H43" s="42" t="s">
        <v>486</v>
      </c>
      <c r="I43" s="42" t="s">
        <v>486</v>
      </c>
      <c r="J43" s="43" t="s">
        <v>486</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emT7oRJ97KdJNJSHukOccqzrXzVO3L/c7q18fjhAY7gLfM6KJ3LpgomnYLJBf54bACPnWmlypfouaUU5oBINsQ==" saltValue="2u0Cru0u8ANX7N0ucSpug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8"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15">
      <c r="A45" s="46"/>
      <c r="B45" s="1186" t="s">
        <v>9</v>
      </c>
      <c r="C45" s="1187"/>
      <c r="D45" s="56"/>
      <c r="E45" s="1192" t="s">
        <v>10</v>
      </c>
      <c r="F45" s="1192"/>
      <c r="G45" s="1192"/>
      <c r="H45" s="1192"/>
      <c r="I45" s="1192"/>
      <c r="J45" s="1193"/>
      <c r="K45" s="57">
        <v>2339</v>
      </c>
      <c r="L45" s="58">
        <v>2343</v>
      </c>
      <c r="M45" s="58">
        <v>2340</v>
      </c>
      <c r="N45" s="58">
        <v>2497</v>
      </c>
      <c r="O45" s="59">
        <v>2455</v>
      </c>
      <c r="P45" s="46"/>
      <c r="Q45" s="46"/>
      <c r="R45" s="46"/>
      <c r="S45" s="46"/>
      <c r="T45" s="46"/>
      <c r="U45" s="46"/>
    </row>
    <row r="46" spans="1:21" ht="30.75" customHeight="1" x14ac:dyDescent="0.15">
      <c r="A46" s="46"/>
      <c r="B46" s="1188"/>
      <c r="C46" s="1189"/>
      <c r="D46" s="60"/>
      <c r="E46" s="1194" t="s">
        <v>11</v>
      </c>
      <c r="F46" s="1194"/>
      <c r="G46" s="1194"/>
      <c r="H46" s="1194"/>
      <c r="I46" s="1194"/>
      <c r="J46" s="1195"/>
      <c r="K46" s="61" t="s">
        <v>486</v>
      </c>
      <c r="L46" s="62" t="s">
        <v>486</v>
      </c>
      <c r="M46" s="62" t="s">
        <v>486</v>
      </c>
      <c r="N46" s="62" t="s">
        <v>486</v>
      </c>
      <c r="O46" s="63" t="s">
        <v>486</v>
      </c>
      <c r="P46" s="46"/>
      <c r="Q46" s="46"/>
      <c r="R46" s="46"/>
      <c r="S46" s="46"/>
      <c r="T46" s="46"/>
      <c r="U46" s="46"/>
    </row>
    <row r="47" spans="1:21" ht="30.75" customHeight="1" x14ac:dyDescent="0.15">
      <c r="A47" s="46"/>
      <c r="B47" s="1188"/>
      <c r="C47" s="1189"/>
      <c r="D47" s="60"/>
      <c r="E47" s="1194" t="s">
        <v>12</v>
      </c>
      <c r="F47" s="1194"/>
      <c r="G47" s="1194"/>
      <c r="H47" s="1194"/>
      <c r="I47" s="1194"/>
      <c r="J47" s="1195"/>
      <c r="K47" s="61" t="s">
        <v>486</v>
      </c>
      <c r="L47" s="62" t="s">
        <v>486</v>
      </c>
      <c r="M47" s="62" t="s">
        <v>486</v>
      </c>
      <c r="N47" s="62" t="s">
        <v>486</v>
      </c>
      <c r="O47" s="63" t="s">
        <v>486</v>
      </c>
      <c r="P47" s="46"/>
      <c r="Q47" s="46"/>
      <c r="R47" s="46"/>
      <c r="S47" s="46"/>
      <c r="T47" s="46"/>
      <c r="U47" s="46"/>
    </row>
    <row r="48" spans="1:21" ht="30.75" customHeight="1" x14ac:dyDescent="0.15">
      <c r="A48" s="46"/>
      <c r="B48" s="1188"/>
      <c r="C48" s="1189"/>
      <c r="D48" s="60"/>
      <c r="E48" s="1194" t="s">
        <v>13</v>
      </c>
      <c r="F48" s="1194"/>
      <c r="G48" s="1194"/>
      <c r="H48" s="1194"/>
      <c r="I48" s="1194"/>
      <c r="J48" s="1195"/>
      <c r="K48" s="61">
        <v>123</v>
      </c>
      <c r="L48" s="62">
        <v>178</v>
      </c>
      <c r="M48" s="62">
        <v>178</v>
      </c>
      <c r="N48" s="62">
        <v>162</v>
      </c>
      <c r="O48" s="63">
        <v>143</v>
      </c>
      <c r="P48" s="46"/>
      <c r="Q48" s="46"/>
      <c r="R48" s="46"/>
      <c r="S48" s="46"/>
      <c r="T48" s="46"/>
      <c r="U48" s="46"/>
    </row>
    <row r="49" spans="1:21" ht="30.75" customHeight="1" x14ac:dyDescent="0.15">
      <c r="A49" s="46"/>
      <c r="B49" s="1188"/>
      <c r="C49" s="1189"/>
      <c r="D49" s="60"/>
      <c r="E49" s="1194" t="s">
        <v>14</v>
      </c>
      <c r="F49" s="1194"/>
      <c r="G49" s="1194"/>
      <c r="H49" s="1194"/>
      <c r="I49" s="1194"/>
      <c r="J49" s="1195"/>
      <c r="K49" s="61" t="s">
        <v>486</v>
      </c>
      <c r="L49" s="62" t="s">
        <v>486</v>
      </c>
      <c r="M49" s="62" t="s">
        <v>486</v>
      </c>
      <c r="N49" s="62" t="s">
        <v>486</v>
      </c>
      <c r="O49" s="63" t="s">
        <v>486</v>
      </c>
      <c r="P49" s="46"/>
      <c r="Q49" s="46"/>
      <c r="R49" s="46"/>
      <c r="S49" s="46"/>
      <c r="T49" s="46"/>
      <c r="U49" s="46"/>
    </row>
    <row r="50" spans="1:21" ht="30.75" customHeight="1" x14ac:dyDescent="0.15">
      <c r="A50" s="46"/>
      <c r="B50" s="1188"/>
      <c r="C50" s="1189"/>
      <c r="D50" s="60"/>
      <c r="E50" s="1194" t="s">
        <v>15</v>
      </c>
      <c r="F50" s="1194"/>
      <c r="G50" s="1194"/>
      <c r="H50" s="1194"/>
      <c r="I50" s="1194"/>
      <c r="J50" s="1195"/>
      <c r="K50" s="61">
        <v>0</v>
      </c>
      <c r="L50" s="62">
        <v>3</v>
      </c>
      <c r="M50" s="62">
        <v>8</v>
      </c>
      <c r="N50" s="62">
        <v>0</v>
      </c>
      <c r="O50" s="63">
        <v>3</v>
      </c>
      <c r="P50" s="46"/>
      <c r="Q50" s="46"/>
      <c r="R50" s="46"/>
      <c r="S50" s="46"/>
      <c r="T50" s="46"/>
      <c r="U50" s="46"/>
    </row>
    <row r="51" spans="1:21" ht="30.75" customHeight="1" x14ac:dyDescent="0.15">
      <c r="A51" s="46"/>
      <c r="B51" s="1190"/>
      <c r="C51" s="1191"/>
      <c r="D51" s="64"/>
      <c r="E51" s="1194" t="s">
        <v>16</v>
      </c>
      <c r="F51" s="1194"/>
      <c r="G51" s="1194"/>
      <c r="H51" s="1194"/>
      <c r="I51" s="1194"/>
      <c r="J51" s="1195"/>
      <c r="K51" s="61" t="s">
        <v>486</v>
      </c>
      <c r="L51" s="62" t="s">
        <v>486</v>
      </c>
      <c r="M51" s="62" t="s">
        <v>486</v>
      </c>
      <c r="N51" s="62" t="s">
        <v>486</v>
      </c>
      <c r="O51" s="63" t="s">
        <v>486</v>
      </c>
      <c r="P51" s="46"/>
      <c r="Q51" s="46"/>
      <c r="R51" s="46"/>
      <c r="S51" s="46"/>
      <c r="T51" s="46"/>
      <c r="U51" s="46"/>
    </row>
    <row r="52" spans="1:21" ht="30.75" customHeight="1" x14ac:dyDescent="0.15">
      <c r="A52" s="46"/>
      <c r="B52" s="1196" t="s">
        <v>17</v>
      </c>
      <c r="C52" s="1197"/>
      <c r="D52" s="64"/>
      <c r="E52" s="1194" t="s">
        <v>18</v>
      </c>
      <c r="F52" s="1194"/>
      <c r="G52" s="1194"/>
      <c r="H52" s="1194"/>
      <c r="I52" s="1194"/>
      <c r="J52" s="1195"/>
      <c r="K52" s="61">
        <v>1896</v>
      </c>
      <c r="L52" s="62">
        <v>1867</v>
      </c>
      <c r="M52" s="62">
        <v>1866</v>
      </c>
      <c r="N52" s="62">
        <v>1925</v>
      </c>
      <c r="O52" s="63">
        <v>1895</v>
      </c>
      <c r="P52" s="46"/>
      <c r="Q52" s="46"/>
      <c r="R52" s="46"/>
      <c r="S52" s="46"/>
      <c r="T52" s="46"/>
      <c r="U52" s="46"/>
    </row>
    <row r="53" spans="1:21" ht="30.75" customHeight="1" thickBot="1" x14ac:dyDescent="0.2">
      <c r="A53" s="46"/>
      <c r="B53" s="1198" t="s">
        <v>19</v>
      </c>
      <c r="C53" s="1199"/>
      <c r="D53" s="65"/>
      <c r="E53" s="1200" t="s">
        <v>20</v>
      </c>
      <c r="F53" s="1200"/>
      <c r="G53" s="1200"/>
      <c r="H53" s="1200"/>
      <c r="I53" s="1200"/>
      <c r="J53" s="1201"/>
      <c r="K53" s="66">
        <v>566</v>
      </c>
      <c r="L53" s="67">
        <v>657</v>
      </c>
      <c r="M53" s="67">
        <v>660</v>
      </c>
      <c r="N53" s="67">
        <v>734</v>
      </c>
      <c r="O53" s="68">
        <v>706</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543</v>
      </c>
      <c r="L57" s="79" t="s">
        <v>544</v>
      </c>
      <c r="M57" s="79" t="s">
        <v>545</v>
      </c>
      <c r="N57" s="79" t="s">
        <v>546</v>
      </c>
      <c r="O57" s="80" t="s">
        <v>547</v>
      </c>
      <c r="P57" s="46"/>
      <c r="Q57" s="46"/>
      <c r="R57" s="46"/>
      <c r="S57" s="46"/>
      <c r="T57" s="46"/>
      <c r="U57" s="46"/>
    </row>
    <row r="58" spans="1:21" ht="31.5" customHeight="1" x14ac:dyDescent="0.15">
      <c r="B58" s="1202" t="s">
        <v>24</v>
      </c>
      <c r="C58" s="1203"/>
      <c r="D58" s="1208" t="s">
        <v>25</v>
      </c>
      <c r="E58" s="1209"/>
      <c r="F58" s="1209"/>
      <c r="G58" s="1209"/>
      <c r="H58" s="1209"/>
      <c r="I58" s="1209"/>
      <c r="J58" s="1210"/>
      <c r="K58" s="81"/>
      <c r="L58" s="82"/>
      <c r="M58" s="82"/>
      <c r="N58" s="82"/>
      <c r="O58" s="83"/>
    </row>
    <row r="59" spans="1:21" ht="31.5" customHeight="1" x14ac:dyDescent="0.15">
      <c r="B59" s="1204"/>
      <c r="C59" s="1205"/>
      <c r="D59" s="1211" t="s">
        <v>26</v>
      </c>
      <c r="E59" s="1212"/>
      <c r="F59" s="1212"/>
      <c r="G59" s="1212"/>
      <c r="H59" s="1212"/>
      <c r="I59" s="1212"/>
      <c r="J59" s="1213"/>
      <c r="K59" s="84"/>
      <c r="L59" s="85"/>
      <c r="M59" s="85"/>
      <c r="N59" s="85"/>
      <c r="O59" s="86"/>
    </row>
    <row r="60" spans="1:21" ht="31.5" customHeight="1" thickBot="1" x14ac:dyDescent="0.2">
      <c r="B60" s="1206"/>
      <c r="C60" s="1207"/>
      <c r="D60" s="1214" t="s">
        <v>27</v>
      </c>
      <c r="E60" s="1215"/>
      <c r="F60" s="1215"/>
      <c r="G60" s="1215"/>
      <c r="H60" s="1215"/>
      <c r="I60" s="1215"/>
      <c r="J60" s="1216"/>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UsABnWUEL34hXfZ6g2rt8fFSR56QgbUZOoCtBBuaYZgMuH/C+k3L3wefNMYLLamPAevaV6A4r+rwIZF6Vs6Umg==" saltValue="RILyncnV/P/8KYlMdhqo8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525</v>
      </c>
      <c r="J40" s="101" t="s">
        <v>526</v>
      </c>
      <c r="K40" s="101" t="s">
        <v>527</v>
      </c>
      <c r="L40" s="101" t="s">
        <v>528</v>
      </c>
      <c r="M40" s="102" t="s">
        <v>529</v>
      </c>
    </row>
    <row r="41" spans="2:13" ht="27.75" customHeight="1" x14ac:dyDescent="0.15">
      <c r="B41" s="1217" t="s">
        <v>30</v>
      </c>
      <c r="C41" s="1218"/>
      <c r="D41" s="103"/>
      <c r="E41" s="1223" t="s">
        <v>31</v>
      </c>
      <c r="F41" s="1223"/>
      <c r="G41" s="1223"/>
      <c r="H41" s="1224"/>
      <c r="I41" s="330">
        <v>22867</v>
      </c>
      <c r="J41" s="331">
        <v>22799</v>
      </c>
      <c r="K41" s="331">
        <v>22522</v>
      </c>
      <c r="L41" s="331">
        <v>21091</v>
      </c>
      <c r="M41" s="332">
        <v>20742</v>
      </c>
    </row>
    <row r="42" spans="2:13" ht="27.75" customHeight="1" x14ac:dyDescent="0.15">
      <c r="B42" s="1219"/>
      <c r="C42" s="1220"/>
      <c r="D42" s="104"/>
      <c r="E42" s="1225" t="s">
        <v>32</v>
      </c>
      <c r="F42" s="1225"/>
      <c r="G42" s="1225"/>
      <c r="H42" s="1226"/>
      <c r="I42" s="333">
        <v>85</v>
      </c>
      <c r="J42" s="334">
        <v>60</v>
      </c>
      <c r="K42" s="334">
        <v>60</v>
      </c>
      <c r="L42" s="334">
        <v>60</v>
      </c>
      <c r="M42" s="335">
        <v>60</v>
      </c>
    </row>
    <row r="43" spans="2:13" ht="27.75" customHeight="1" x14ac:dyDescent="0.15">
      <c r="B43" s="1219"/>
      <c r="C43" s="1220"/>
      <c r="D43" s="104"/>
      <c r="E43" s="1225" t="s">
        <v>33</v>
      </c>
      <c r="F43" s="1225"/>
      <c r="G43" s="1225"/>
      <c r="H43" s="1226"/>
      <c r="I43" s="333">
        <v>946</v>
      </c>
      <c r="J43" s="334">
        <v>1396</v>
      </c>
      <c r="K43" s="334">
        <v>1559</v>
      </c>
      <c r="L43" s="334">
        <v>1482</v>
      </c>
      <c r="M43" s="335">
        <v>1495</v>
      </c>
    </row>
    <row r="44" spans="2:13" ht="27.75" customHeight="1" x14ac:dyDescent="0.15">
      <c r="B44" s="1219"/>
      <c r="C44" s="1220"/>
      <c r="D44" s="104"/>
      <c r="E44" s="1225" t="s">
        <v>34</v>
      </c>
      <c r="F44" s="1225"/>
      <c r="G44" s="1225"/>
      <c r="H44" s="1226"/>
      <c r="I44" s="333" t="s">
        <v>486</v>
      </c>
      <c r="J44" s="334" t="s">
        <v>486</v>
      </c>
      <c r="K44" s="334" t="s">
        <v>486</v>
      </c>
      <c r="L44" s="334" t="s">
        <v>486</v>
      </c>
      <c r="M44" s="335" t="s">
        <v>486</v>
      </c>
    </row>
    <row r="45" spans="2:13" ht="27.75" customHeight="1" x14ac:dyDescent="0.15">
      <c r="B45" s="1219"/>
      <c r="C45" s="1220"/>
      <c r="D45" s="104"/>
      <c r="E45" s="1225" t="s">
        <v>35</v>
      </c>
      <c r="F45" s="1225"/>
      <c r="G45" s="1225"/>
      <c r="H45" s="1226"/>
      <c r="I45" s="333">
        <v>237</v>
      </c>
      <c r="J45" s="334">
        <v>236</v>
      </c>
      <c r="K45" s="334">
        <v>633</v>
      </c>
      <c r="L45" s="334">
        <v>719</v>
      </c>
      <c r="M45" s="335">
        <v>1164</v>
      </c>
    </row>
    <row r="46" spans="2:13" ht="27.75" customHeight="1" x14ac:dyDescent="0.15">
      <c r="B46" s="1219"/>
      <c r="C46" s="1220"/>
      <c r="D46" s="105"/>
      <c r="E46" s="1225" t="s">
        <v>36</v>
      </c>
      <c r="F46" s="1225"/>
      <c r="G46" s="1225"/>
      <c r="H46" s="1226"/>
      <c r="I46" s="333">
        <v>2</v>
      </c>
      <c r="J46" s="334" t="s">
        <v>486</v>
      </c>
      <c r="K46" s="334" t="s">
        <v>486</v>
      </c>
      <c r="L46" s="334" t="s">
        <v>486</v>
      </c>
      <c r="M46" s="335" t="s">
        <v>486</v>
      </c>
    </row>
    <row r="47" spans="2:13" ht="27.75" customHeight="1" x14ac:dyDescent="0.15">
      <c r="B47" s="1219"/>
      <c r="C47" s="1220"/>
      <c r="D47" s="106"/>
      <c r="E47" s="1227" t="s">
        <v>37</v>
      </c>
      <c r="F47" s="1228"/>
      <c r="G47" s="1228"/>
      <c r="H47" s="1229"/>
      <c r="I47" s="333" t="s">
        <v>486</v>
      </c>
      <c r="J47" s="334" t="s">
        <v>486</v>
      </c>
      <c r="K47" s="334" t="s">
        <v>486</v>
      </c>
      <c r="L47" s="334" t="s">
        <v>486</v>
      </c>
      <c r="M47" s="335" t="s">
        <v>486</v>
      </c>
    </row>
    <row r="48" spans="2:13" ht="27.75" customHeight="1" x14ac:dyDescent="0.15">
      <c r="B48" s="1219"/>
      <c r="C48" s="1220"/>
      <c r="D48" s="104"/>
      <c r="E48" s="1225" t="s">
        <v>38</v>
      </c>
      <c r="F48" s="1225"/>
      <c r="G48" s="1225"/>
      <c r="H48" s="1226"/>
      <c r="I48" s="333" t="s">
        <v>486</v>
      </c>
      <c r="J48" s="334" t="s">
        <v>486</v>
      </c>
      <c r="K48" s="334" t="s">
        <v>486</v>
      </c>
      <c r="L48" s="334" t="s">
        <v>486</v>
      </c>
      <c r="M48" s="335" t="s">
        <v>486</v>
      </c>
    </row>
    <row r="49" spans="2:13" ht="27.75" customHeight="1" x14ac:dyDescent="0.15">
      <c r="B49" s="1221"/>
      <c r="C49" s="1222"/>
      <c r="D49" s="104"/>
      <c r="E49" s="1225" t="s">
        <v>39</v>
      </c>
      <c r="F49" s="1225"/>
      <c r="G49" s="1225"/>
      <c r="H49" s="1226"/>
      <c r="I49" s="333" t="s">
        <v>486</v>
      </c>
      <c r="J49" s="334" t="s">
        <v>486</v>
      </c>
      <c r="K49" s="334" t="s">
        <v>486</v>
      </c>
      <c r="L49" s="334" t="s">
        <v>486</v>
      </c>
      <c r="M49" s="335" t="s">
        <v>486</v>
      </c>
    </row>
    <row r="50" spans="2:13" ht="27.75" customHeight="1" x14ac:dyDescent="0.15">
      <c r="B50" s="1230" t="s">
        <v>40</v>
      </c>
      <c r="C50" s="1231"/>
      <c r="D50" s="107"/>
      <c r="E50" s="1225" t="s">
        <v>41</v>
      </c>
      <c r="F50" s="1225"/>
      <c r="G50" s="1225"/>
      <c r="H50" s="1226"/>
      <c r="I50" s="333">
        <v>3643</v>
      </c>
      <c r="J50" s="334">
        <v>4363</v>
      </c>
      <c r="K50" s="334">
        <v>4240</v>
      </c>
      <c r="L50" s="334">
        <v>3872</v>
      </c>
      <c r="M50" s="335">
        <v>3916</v>
      </c>
    </row>
    <row r="51" spans="2:13" ht="27.75" customHeight="1" x14ac:dyDescent="0.15">
      <c r="B51" s="1219"/>
      <c r="C51" s="1220"/>
      <c r="D51" s="104"/>
      <c r="E51" s="1225" t="s">
        <v>42</v>
      </c>
      <c r="F51" s="1225"/>
      <c r="G51" s="1225"/>
      <c r="H51" s="1226"/>
      <c r="I51" s="333">
        <v>307</v>
      </c>
      <c r="J51" s="334">
        <v>307</v>
      </c>
      <c r="K51" s="334">
        <v>295</v>
      </c>
      <c r="L51" s="334">
        <v>278</v>
      </c>
      <c r="M51" s="335">
        <v>248</v>
      </c>
    </row>
    <row r="52" spans="2:13" ht="27.75" customHeight="1" x14ac:dyDescent="0.15">
      <c r="B52" s="1221"/>
      <c r="C52" s="1222"/>
      <c r="D52" s="104"/>
      <c r="E52" s="1225" t="s">
        <v>43</v>
      </c>
      <c r="F52" s="1225"/>
      <c r="G52" s="1225"/>
      <c r="H52" s="1226"/>
      <c r="I52" s="333">
        <v>17718</v>
      </c>
      <c r="J52" s="334">
        <v>17768</v>
      </c>
      <c r="K52" s="334">
        <v>17265</v>
      </c>
      <c r="L52" s="334">
        <v>16330</v>
      </c>
      <c r="M52" s="335">
        <v>15706</v>
      </c>
    </row>
    <row r="53" spans="2:13" ht="27.75" customHeight="1" thickBot="1" x14ac:dyDescent="0.2">
      <c r="B53" s="1232" t="s">
        <v>19</v>
      </c>
      <c r="C53" s="1233"/>
      <c r="D53" s="108"/>
      <c r="E53" s="1234" t="s">
        <v>44</v>
      </c>
      <c r="F53" s="1234"/>
      <c r="G53" s="1234"/>
      <c r="H53" s="1235"/>
      <c r="I53" s="336">
        <v>2470</v>
      </c>
      <c r="J53" s="337">
        <v>2053</v>
      </c>
      <c r="K53" s="337">
        <v>2973</v>
      </c>
      <c r="L53" s="337">
        <v>2873</v>
      </c>
      <c r="M53" s="338">
        <v>3590</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HvaV6b/BeiPAwOtrA2J4ei2nARg266UfysZkN2BAgR3HGC5cRE2vo8gKdcZLv9WmJtPmAwX6/OT9WpQkwY35dQ==" saltValue="MMuRWoughP7hzJRQ0Nzzh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election activeCell="H62" sqref="H62"/>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527</v>
      </c>
      <c r="G54" s="117" t="s">
        <v>528</v>
      </c>
      <c r="H54" s="118" t="s">
        <v>529</v>
      </c>
    </row>
    <row r="55" spans="2:8" ht="52.5" customHeight="1" x14ac:dyDescent="0.15">
      <c r="B55" s="119"/>
      <c r="C55" s="1244" t="s">
        <v>46</v>
      </c>
      <c r="D55" s="1244"/>
      <c r="E55" s="1245"/>
      <c r="F55" s="339">
        <v>2653</v>
      </c>
      <c r="G55" s="339">
        <v>2308</v>
      </c>
      <c r="H55" s="340">
        <v>2176</v>
      </c>
    </row>
    <row r="56" spans="2:8" ht="52.5" customHeight="1" x14ac:dyDescent="0.15">
      <c r="B56" s="120"/>
      <c r="C56" s="1246" t="s">
        <v>47</v>
      </c>
      <c r="D56" s="1246"/>
      <c r="E56" s="1247"/>
      <c r="F56" s="341">
        <v>556</v>
      </c>
      <c r="G56" s="341">
        <v>286</v>
      </c>
      <c r="H56" s="342">
        <v>328</v>
      </c>
    </row>
    <row r="57" spans="2:8" ht="53.25" customHeight="1" x14ac:dyDescent="0.15">
      <c r="B57" s="120"/>
      <c r="C57" s="1248" t="s">
        <v>48</v>
      </c>
      <c r="D57" s="1248"/>
      <c r="E57" s="1249"/>
      <c r="F57" s="343">
        <v>2875</v>
      </c>
      <c r="G57" s="343">
        <v>3075</v>
      </c>
      <c r="H57" s="344">
        <v>3257</v>
      </c>
    </row>
    <row r="58" spans="2:8" ht="45.75" customHeight="1" x14ac:dyDescent="0.15">
      <c r="B58" s="121"/>
      <c r="C58" s="1236" t="s">
        <v>560</v>
      </c>
      <c r="D58" s="1237"/>
      <c r="E58" s="1238"/>
      <c r="F58" s="345">
        <v>1968</v>
      </c>
      <c r="G58" s="345">
        <v>1976</v>
      </c>
      <c r="H58" s="346">
        <v>2000</v>
      </c>
    </row>
    <row r="59" spans="2:8" ht="45.75" customHeight="1" x14ac:dyDescent="0.15">
      <c r="B59" s="121"/>
      <c r="C59" s="1236" t="s">
        <v>561</v>
      </c>
      <c r="D59" s="1237"/>
      <c r="E59" s="1238"/>
      <c r="F59" s="345">
        <v>305</v>
      </c>
      <c r="G59" s="345">
        <v>547</v>
      </c>
      <c r="H59" s="346">
        <v>644</v>
      </c>
    </row>
    <row r="60" spans="2:8" ht="45.75" customHeight="1" x14ac:dyDescent="0.15">
      <c r="B60" s="121"/>
      <c r="C60" s="1236" t="s">
        <v>562</v>
      </c>
      <c r="D60" s="1237"/>
      <c r="E60" s="1238"/>
      <c r="F60" s="345">
        <v>511</v>
      </c>
      <c r="G60" s="345">
        <v>513</v>
      </c>
      <c r="H60" s="346">
        <v>519</v>
      </c>
    </row>
    <row r="61" spans="2:8" ht="45.75" customHeight="1" x14ac:dyDescent="0.15">
      <c r="B61" s="121"/>
      <c r="C61" s="1236" t="s">
        <v>563</v>
      </c>
      <c r="D61" s="1237"/>
      <c r="E61" s="1238"/>
      <c r="F61" s="345">
        <v>21</v>
      </c>
      <c r="G61" s="345">
        <v>14</v>
      </c>
      <c r="H61" s="346">
        <v>42</v>
      </c>
    </row>
    <row r="62" spans="2:8" ht="45.75" customHeight="1" thickBot="1" x14ac:dyDescent="0.2">
      <c r="B62" s="122"/>
      <c r="C62" s="1239" t="s">
        <v>564</v>
      </c>
      <c r="D62" s="1240"/>
      <c r="E62" s="1241"/>
      <c r="F62" s="347" t="s">
        <v>486</v>
      </c>
      <c r="G62" s="347" t="s">
        <v>486</v>
      </c>
      <c r="H62" s="348">
        <v>29</v>
      </c>
    </row>
    <row r="63" spans="2:8" ht="52.5" customHeight="1" thickBot="1" x14ac:dyDescent="0.2">
      <c r="B63" s="123"/>
      <c r="C63" s="1242" t="s">
        <v>49</v>
      </c>
      <c r="D63" s="1242"/>
      <c r="E63" s="1243"/>
      <c r="F63" s="349">
        <v>6084</v>
      </c>
      <c r="G63" s="349">
        <v>5669</v>
      </c>
      <c r="H63" s="350">
        <v>5761</v>
      </c>
    </row>
    <row r="64" spans="2:8" x14ac:dyDescent="0.15"/>
  </sheetData>
  <sheetProtection algorithmName="SHA-512" hashValue="LcNTELYeKMxrnb8SVdjCV7OfbLIFQ46fPF67UMQondSQFQC/j5dDnraX3r/kkm0yn1QS5nSwPRAIb0KwwPgjYA==" saltValue="pYPJy7sfsVss5ldrpb7RS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48B3BC-31B9-4E2B-8CCC-1E12C667FD6A}">
  <sheetPr>
    <pageSetUpPr fitToPage="1"/>
  </sheetPr>
  <dimension ref="A1:DE85"/>
  <sheetViews>
    <sheetView showGridLines="0" tabSelected="1" topLeftCell="A32" zoomScale="70" zoomScaleNormal="70" zoomScaleSheetLayoutView="55" workbookViewId="0">
      <selection activeCell="CI70" sqref="CI70"/>
    </sheetView>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51"/>
      <c r="B1" s="352"/>
      <c r="DD1" s="243"/>
      <c r="DE1" s="243"/>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x14ac:dyDescent="0.15">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x14ac:dyDescent="0.15">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x14ac:dyDescent="0.15">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x14ac:dyDescent="0.15">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43"/>
      <c r="DE19" s="243"/>
    </row>
    <row r="20" spans="1:109" x14ac:dyDescent="0.15">
      <c r="DD20" s="243"/>
      <c r="DE20" s="243"/>
    </row>
    <row r="21" spans="1:109" ht="17.25" customHeight="1" x14ac:dyDescent="0.15">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356"/>
      <c r="DD40" s="356"/>
      <c r="DE40" s="243"/>
    </row>
    <row r="41" spans="2:109" ht="17.25" x14ac:dyDescent="0.15">
      <c r="B41" s="244" t="s">
        <v>565</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357"/>
      <c r="I42" s="358"/>
      <c r="J42" s="358"/>
      <c r="K42" s="358"/>
      <c r="AM42" s="357"/>
      <c r="AN42" s="357" t="s">
        <v>566</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47"/>
      <c r="AN43" s="389" t="s">
        <v>567</v>
      </c>
      <c r="AO43" s="390"/>
      <c r="AP43" s="390"/>
      <c r="AQ43" s="390"/>
      <c r="AR43" s="390"/>
      <c r="AS43" s="390"/>
      <c r="AT43" s="390"/>
      <c r="AU43" s="390"/>
      <c r="AV43" s="390"/>
      <c r="AW43" s="390"/>
      <c r="AX43" s="390"/>
      <c r="AY43" s="390"/>
      <c r="AZ43" s="390"/>
      <c r="BA43" s="390"/>
      <c r="BB43" s="390"/>
      <c r="BC43" s="390"/>
      <c r="BD43" s="390"/>
      <c r="BE43" s="390"/>
      <c r="BF43" s="390"/>
      <c r="BG43" s="390"/>
      <c r="BH43" s="390"/>
      <c r="BI43" s="390"/>
      <c r="BJ43" s="390"/>
      <c r="BK43" s="390"/>
      <c r="BL43" s="390"/>
      <c r="BM43" s="390"/>
      <c r="BN43" s="390"/>
      <c r="BO43" s="390"/>
      <c r="BP43" s="390"/>
      <c r="BQ43" s="390"/>
      <c r="BR43" s="390"/>
      <c r="BS43" s="390"/>
      <c r="BT43" s="390"/>
      <c r="BU43" s="390"/>
      <c r="BV43" s="390"/>
      <c r="BW43" s="390"/>
      <c r="BX43" s="390"/>
      <c r="BY43" s="390"/>
      <c r="BZ43" s="390"/>
      <c r="CA43" s="390"/>
      <c r="CB43" s="390"/>
      <c r="CC43" s="390"/>
      <c r="CD43" s="390"/>
      <c r="CE43" s="390"/>
      <c r="CF43" s="390"/>
      <c r="CG43" s="390"/>
      <c r="CH43" s="390"/>
      <c r="CI43" s="390"/>
      <c r="CJ43" s="390"/>
      <c r="CK43" s="390"/>
      <c r="CL43" s="390"/>
      <c r="CM43" s="390"/>
      <c r="CN43" s="390"/>
      <c r="CO43" s="390"/>
      <c r="CP43" s="390"/>
      <c r="CQ43" s="390"/>
      <c r="CR43" s="390"/>
      <c r="CS43" s="390"/>
      <c r="CT43" s="390"/>
      <c r="CU43" s="390"/>
      <c r="CV43" s="390"/>
      <c r="CW43" s="390"/>
      <c r="CX43" s="390"/>
      <c r="CY43" s="390"/>
      <c r="CZ43" s="390"/>
      <c r="DA43" s="390"/>
      <c r="DB43" s="390"/>
      <c r="DC43" s="391"/>
    </row>
    <row r="44" spans="2:109" x14ac:dyDescent="0.15">
      <c r="B44" s="247"/>
      <c r="AN44" s="392"/>
      <c r="AO44" s="393"/>
      <c r="AP44" s="393"/>
      <c r="AQ44" s="393"/>
      <c r="AR44" s="393"/>
      <c r="AS44" s="393"/>
      <c r="AT44" s="393"/>
      <c r="AU44" s="393"/>
      <c r="AV44" s="393"/>
      <c r="AW44" s="393"/>
      <c r="AX44" s="393"/>
      <c r="AY44" s="393"/>
      <c r="AZ44" s="393"/>
      <c r="BA44" s="393"/>
      <c r="BB44" s="393"/>
      <c r="BC44" s="393"/>
      <c r="BD44" s="393"/>
      <c r="BE44" s="393"/>
      <c r="BF44" s="393"/>
      <c r="BG44" s="393"/>
      <c r="BH44" s="393"/>
      <c r="BI44" s="393"/>
      <c r="BJ44" s="393"/>
      <c r="BK44" s="393"/>
      <c r="BL44" s="393"/>
      <c r="BM44" s="393"/>
      <c r="BN44" s="393"/>
      <c r="BO44" s="393"/>
      <c r="BP44" s="393"/>
      <c r="BQ44" s="393"/>
      <c r="BR44" s="393"/>
      <c r="BS44" s="393"/>
      <c r="BT44" s="393"/>
      <c r="BU44" s="393"/>
      <c r="BV44" s="393"/>
      <c r="BW44" s="393"/>
      <c r="BX44" s="393"/>
      <c r="BY44" s="393"/>
      <c r="BZ44" s="393"/>
      <c r="CA44" s="393"/>
      <c r="CB44" s="393"/>
      <c r="CC44" s="393"/>
      <c r="CD44" s="393"/>
      <c r="CE44" s="393"/>
      <c r="CF44" s="393"/>
      <c r="CG44" s="393"/>
      <c r="CH44" s="393"/>
      <c r="CI44" s="393"/>
      <c r="CJ44" s="393"/>
      <c r="CK44" s="393"/>
      <c r="CL44" s="393"/>
      <c r="CM44" s="393"/>
      <c r="CN44" s="393"/>
      <c r="CO44" s="393"/>
      <c r="CP44" s="393"/>
      <c r="CQ44" s="393"/>
      <c r="CR44" s="393"/>
      <c r="CS44" s="393"/>
      <c r="CT44" s="393"/>
      <c r="CU44" s="393"/>
      <c r="CV44" s="393"/>
      <c r="CW44" s="393"/>
      <c r="CX44" s="393"/>
      <c r="CY44" s="393"/>
      <c r="CZ44" s="393"/>
      <c r="DA44" s="393"/>
      <c r="DB44" s="393"/>
      <c r="DC44" s="394"/>
    </row>
    <row r="45" spans="2:109" x14ac:dyDescent="0.15">
      <c r="B45" s="247"/>
      <c r="AN45" s="392"/>
      <c r="AO45" s="393"/>
      <c r="AP45" s="393"/>
      <c r="AQ45" s="393"/>
      <c r="AR45" s="393"/>
      <c r="AS45" s="393"/>
      <c r="AT45" s="393"/>
      <c r="AU45" s="393"/>
      <c r="AV45" s="393"/>
      <c r="AW45" s="393"/>
      <c r="AX45" s="393"/>
      <c r="AY45" s="393"/>
      <c r="AZ45" s="393"/>
      <c r="BA45" s="393"/>
      <c r="BB45" s="393"/>
      <c r="BC45" s="393"/>
      <c r="BD45" s="393"/>
      <c r="BE45" s="393"/>
      <c r="BF45" s="393"/>
      <c r="BG45" s="393"/>
      <c r="BH45" s="393"/>
      <c r="BI45" s="393"/>
      <c r="BJ45" s="393"/>
      <c r="BK45" s="393"/>
      <c r="BL45" s="393"/>
      <c r="BM45" s="393"/>
      <c r="BN45" s="393"/>
      <c r="BO45" s="393"/>
      <c r="BP45" s="393"/>
      <c r="BQ45" s="393"/>
      <c r="BR45" s="393"/>
      <c r="BS45" s="393"/>
      <c r="BT45" s="393"/>
      <c r="BU45" s="393"/>
      <c r="BV45" s="393"/>
      <c r="BW45" s="393"/>
      <c r="BX45" s="393"/>
      <c r="BY45" s="393"/>
      <c r="BZ45" s="393"/>
      <c r="CA45" s="393"/>
      <c r="CB45" s="393"/>
      <c r="CC45" s="393"/>
      <c r="CD45" s="393"/>
      <c r="CE45" s="393"/>
      <c r="CF45" s="393"/>
      <c r="CG45" s="393"/>
      <c r="CH45" s="393"/>
      <c r="CI45" s="393"/>
      <c r="CJ45" s="393"/>
      <c r="CK45" s="393"/>
      <c r="CL45" s="393"/>
      <c r="CM45" s="393"/>
      <c r="CN45" s="393"/>
      <c r="CO45" s="393"/>
      <c r="CP45" s="393"/>
      <c r="CQ45" s="393"/>
      <c r="CR45" s="393"/>
      <c r="CS45" s="393"/>
      <c r="CT45" s="393"/>
      <c r="CU45" s="393"/>
      <c r="CV45" s="393"/>
      <c r="CW45" s="393"/>
      <c r="CX45" s="393"/>
      <c r="CY45" s="393"/>
      <c r="CZ45" s="393"/>
      <c r="DA45" s="393"/>
      <c r="DB45" s="393"/>
      <c r="DC45" s="394"/>
    </row>
    <row r="46" spans="2:109" x14ac:dyDescent="0.15">
      <c r="B46" s="247"/>
      <c r="AN46" s="392"/>
      <c r="AO46" s="393"/>
      <c r="AP46" s="393"/>
      <c r="AQ46" s="393"/>
      <c r="AR46" s="393"/>
      <c r="AS46" s="393"/>
      <c r="AT46" s="393"/>
      <c r="AU46" s="393"/>
      <c r="AV46" s="393"/>
      <c r="AW46" s="393"/>
      <c r="AX46" s="393"/>
      <c r="AY46" s="393"/>
      <c r="AZ46" s="393"/>
      <c r="BA46" s="393"/>
      <c r="BB46" s="393"/>
      <c r="BC46" s="393"/>
      <c r="BD46" s="393"/>
      <c r="BE46" s="393"/>
      <c r="BF46" s="393"/>
      <c r="BG46" s="393"/>
      <c r="BH46" s="393"/>
      <c r="BI46" s="393"/>
      <c r="BJ46" s="393"/>
      <c r="BK46" s="393"/>
      <c r="BL46" s="393"/>
      <c r="BM46" s="393"/>
      <c r="BN46" s="393"/>
      <c r="BO46" s="393"/>
      <c r="BP46" s="393"/>
      <c r="BQ46" s="393"/>
      <c r="BR46" s="393"/>
      <c r="BS46" s="393"/>
      <c r="BT46" s="393"/>
      <c r="BU46" s="393"/>
      <c r="BV46" s="393"/>
      <c r="BW46" s="393"/>
      <c r="BX46" s="393"/>
      <c r="BY46" s="393"/>
      <c r="BZ46" s="393"/>
      <c r="CA46" s="393"/>
      <c r="CB46" s="393"/>
      <c r="CC46" s="393"/>
      <c r="CD46" s="393"/>
      <c r="CE46" s="393"/>
      <c r="CF46" s="393"/>
      <c r="CG46" s="393"/>
      <c r="CH46" s="393"/>
      <c r="CI46" s="393"/>
      <c r="CJ46" s="393"/>
      <c r="CK46" s="393"/>
      <c r="CL46" s="393"/>
      <c r="CM46" s="393"/>
      <c r="CN46" s="393"/>
      <c r="CO46" s="393"/>
      <c r="CP46" s="393"/>
      <c r="CQ46" s="393"/>
      <c r="CR46" s="393"/>
      <c r="CS46" s="393"/>
      <c r="CT46" s="393"/>
      <c r="CU46" s="393"/>
      <c r="CV46" s="393"/>
      <c r="CW46" s="393"/>
      <c r="CX46" s="393"/>
      <c r="CY46" s="393"/>
      <c r="CZ46" s="393"/>
      <c r="DA46" s="393"/>
      <c r="DB46" s="393"/>
      <c r="DC46" s="394"/>
    </row>
    <row r="47" spans="2:109" x14ac:dyDescent="0.15">
      <c r="B47" s="247"/>
      <c r="AN47" s="395"/>
      <c r="AO47" s="396"/>
      <c r="AP47" s="396"/>
      <c r="AQ47" s="396"/>
      <c r="AR47" s="396"/>
      <c r="AS47" s="396"/>
      <c r="AT47" s="396"/>
      <c r="AU47" s="396"/>
      <c r="AV47" s="396"/>
      <c r="AW47" s="396"/>
      <c r="AX47" s="396"/>
      <c r="AY47" s="396"/>
      <c r="AZ47" s="396"/>
      <c r="BA47" s="396"/>
      <c r="BB47" s="396"/>
      <c r="BC47" s="396"/>
      <c r="BD47" s="396"/>
      <c r="BE47" s="396"/>
      <c r="BF47" s="396"/>
      <c r="BG47" s="396"/>
      <c r="BH47" s="396"/>
      <c r="BI47" s="396"/>
      <c r="BJ47" s="396"/>
      <c r="BK47" s="396"/>
      <c r="BL47" s="396"/>
      <c r="BM47" s="396"/>
      <c r="BN47" s="396"/>
      <c r="BO47" s="396"/>
      <c r="BP47" s="396"/>
      <c r="BQ47" s="396"/>
      <c r="BR47" s="396"/>
      <c r="BS47" s="396"/>
      <c r="BT47" s="396"/>
      <c r="BU47" s="396"/>
      <c r="BV47" s="396"/>
      <c r="BW47" s="396"/>
      <c r="BX47" s="396"/>
      <c r="BY47" s="396"/>
      <c r="BZ47" s="396"/>
      <c r="CA47" s="396"/>
      <c r="CB47" s="396"/>
      <c r="CC47" s="396"/>
      <c r="CD47" s="396"/>
      <c r="CE47" s="396"/>
      <c r="CF47" s="396"/>
      <c r="CG47" s="396"/>
      <c r="CH47" s="396"/>
      <c r="CI47" s="396"/>
      <c r="CJ47" s="396"/>
      <c r="CK47" s="396"/>
      <c r="CL47" s="396"/>
      <c r="CM47" s="396"/>
      <c r="CN47" s="396"/>
      <c r="CO47" s="396"/>
      <c r="CP47" s="396"/>
      <c r="CQ47" s="396"/>
      <c r="CR47" s="396"/>
      <c r="CS47" s="396"/>
      <c r="CT47" s="396"/>
      <c r="CU47" s="396"/>
      <c r="CV47" s="396"/>
      <c r="CW47" s="396"/>
      <c r="CX47" s="396"/>
      <c r="CY47" s="396"/>
      <c r="CZ47" s="396"/>
      <c r="DA47" s="396"/>
      <c r="DB47" s="396"/>
      <c r="DC47" s="397"/>
    </row>
    <row r="48" spans="2:109" x14ac:dyDescent="0.15">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47"/>
      <c r="AN49" s="243" t="s">
        <v>568</v>
      </c>
    </row>
    <row r="50" spans="1:109" x14ac:dyDescent="0.15">
      <c r="B50" s="247"/>
      <c r="G50" s="383"/>
      <c r="H50" s="383"/>
      <c r="I50" s="383"/>
      <c r="J50" s="383"/>
      <c r="K50" s="360"/>
      <c r="L50" s="360"/>
      <c r="M50" s="361"/>
      <c r="N50" s="361"/>
      <c r="AN50" s="386"/>
      <c r="AO50" s="387"/>
      <c r="AP50" s="387"/>
      <c r="AQ50" s="387"/>
      <c r="AR50" s="387"/>
      <c r="AS50" s="387"/>
      <c r="AT50" s="387"/>
      <c r="AU50" s="387"/>
      <c r="AV50" s="387"/>
      <c r="AW50" s="387"/>
      <c r="AX50" s="387"/>
      <c r="AY50" s="387"/>
      <c r="AZ50" s="387"/>
      <c r="BA50" s="387"/>
      <c r="BB50" s="387"/>
      <c r="BC50" s="387"/>
      <c r="BD50" s="387"/>
      <c r="BE50" s="387"/>
      <c r="BF50" s="387"/>
      <c r="BG50" s="387"/>
      <c r="BH50" s="387"/>
      <c r="BI50" s="387"/>
      <c r="BJ50" s="387"/>
      <c r="BK50" s="387"/>
      <c r="BL50" s="387"/>
      <c r="BM50" s="387"/>
      <c r="BN50" s="387"/>
      <c r="BO50" s="388"/>
      <c r="BP50" s="382" t="s">
        <v>525</v>
      </c>
      <c r="BQ50" s="382"/>
      <c r="BR50" s="382"/>
      <c r="BS50" s="382"/>
      <c r="BT50" s="382"/>
      <c r="BU50" s="382"/>
      <c r="BV50" s="382"/>
      <c r="BW50" s="382"/>
      <c r="BX50" s="382" t="s">
        <v>526</v>
      </c>
      <c r="BY50" s="382"/>
      <c r="BZ50" s="382"/>
      <c r="CA50" s="382"/>
      <c r="CB50" s="382"/>
      <c r="CC50" s="382"/>
      <c r="CD50" s="382"/>
      <c r="CE50" s="382"/>
      <c r="CF50" s="382" t="s">
        <v>527</v>
      </c>
      <c r="CG50" s="382"/>
      <c r="CH50" s="382"/>
      <c r="CI50" s="382"/>
      <c r="CJ50" s="382"/>
      <c r="CK50" s="382"/>
      <c r="CL50" s="382"/>
      <c r="CM50" s="382"/>
      <c r="CN50" s="382" t="s">
        <v>528</v>
      </c>
      <c r="CO50" s="382"/>
      <c r="CP50" s="382"/>
      <c r="CQ50" s="382"/>
      <c r="CR50" s="382"/>
      <c r="CS50" s="382"/>
      <c r="CT50" s="382"/>
      <c r="CU50" s="382"/>
      <c r="CV50" s="382" t="s">
        <v>529</v>
      </c>
      <c r="CW50" s="382"/>
      <c r="CX50" s="382"/>
      <c r="CY50" s="382"/>
      <c r="CZ50" s="382"/>
      <c r="DA50" s="382"/>
      <c r="DB50" s="382"/>
      <c r="DC50" s="382"/>
    </row>
    <row r="51" spans="1:109" ht="13.5" customHeight="1" x14ac:dyDescent="0.15">
      <c r="B51" s="247"/>
      <c r="G51" s="385"/>
      <c r="H51" s="385"/>
      <c r="I51" s="398"/>
      <c r="J51" s="398"/>
      <c r="K51" s="384"/>
      <c r="L51" s="384"/>
      <c r="M51" s="384"/>
      <c r="N51" s="384"/>
      <c r="AM51" s="359"/>
      <c r="AN51" s="380" t="s">
        <v>569</v>
      </c>
      <c r="AO51" s="380"/>
      <c r="AP51" s="380"/>
      <c r="AQ51" s="380"/>
      <c r="AR51" s="380"/>
      <c r="AS51" s="380"/>
      <c r="AT51" s="380"/>
      <c r="AU51" s="380"/>
      <c r="AV51" s="380"/>
      <c r="AW51" s="380"/>
      <c r="AX51" s="380"/>
      <c r="AY51" s="380"/>
      <c r="AZ51" s="380"/>
      <c r="BA51" s="380"/>
      <c r="BB51" s="380" t="s">
        <v>570</v>
      </c>
      <c r="BC51" s="380"/>
      <c r="BD51" s="380"/>
      <c r="BE51" s="380"/>
      <c r="BF51" s="380"/>
      <c r="BG51" s="380"/>
      <c r="BH51" s="380"/>
      <c r="BI51" s="380"/>
      <c r="BJ51" s="380"/>
      <c r="BK51" s="380"/>
      <c r="BL51" s="380"/>
      <c r="BM51" s="380"/>
      <c r="BN51" s="380"/>
      <c r="BO51" s="380"/>
      <c r="BP51" s="377">
        <v>27.3</v>
      </c>
      <c r="BQ51" s="377"/>
      <c r="BR51" s="377"/>
      <c r="BS51" s="377"/>
      <c r="BT51" s="377"/>
      <c r="BU51" s="377"/>
      <c r="BV51" s="377"/>
      <c r="BW51" s="377"/>
      <c r="BX51" s="377">
        <v>21.4</v>
      </c>
      <c r="BY51" s="377"/>
      <c r="BZ51" s="377"/>
      <c r="CA51" s="377"/>
      <c r="CB51" s="377"/>
      <c r="CC51" s="377"/>
      <c r="CD51" s="377"/>
      <c r="CE51" s="377"/>
      <c r="CF51" s="377">
        <v>32.200000000000003</v>
      </c>
      <c r="CG51" s="377"/>
      <c r="CH51" s="377"/>
      <c r="CI51" s="377"/>
      <c r="CJ51" s="377"/>
      <c r="CK51" s="377"/>
      <c r="CL51" s="377"/>
      <c r="CM51" s="377"/>
      <c r="CN51" s="377">
        <v>30.6</v>
      </c>
      <c r="CO51" s="377"/>
      <c r="CP51" s="377"/>
      <c r="CQ51" s="377"/>
      <c r="CR51" s="377"/>
      <c r="CS51" s="377"/>
      <c r="CT51" s="377"/>
      <c r="CU51" s="377"/>
      <c r="CV51" s="377">
        <v>36.9</v>
      </c>
      <c r="CW51" s="377"/>
      <c r="CX51" s="377"/>
      <c r="CY51" s="377"/>
      <c r="CZ51" s="377"/>
      <c r="DA51" s="377"/>
      <c r="DB51" s="377"/>
      <c r="DC51" s="377"/>
    </row>
    <row r="52" spans="1:109" x14ac:dyDescent="0.15">
      <c r="B52" s="247"/>
      <c r="G52" s="385"/>
      <c r="H52" s="385"/>
      <c r="I52" s="398"/>
      <c r="J52" s="398"/>
      <c r="K52" s="384"/>
      <c r="L52" s="384"/>
      <c r="M52" s="384"/>
      <c r="N52" s="384"/>
      <c r="AM52" s="359"/>
      <c r="AN52" s="380"/>
      <c r="AO52" s="380"/>
      <c r="AP52" s="380"/>
      <c r="AQ52" s="380"/>
      <c r="AR52" s="380"/>
      <c r="AS52" s="380"/>
      <c r="AT52" s="380"/>
      <c r="AU52" s="380"/>
      <c r="AV52" s="380"/>
      <c r="AW52" s="380"/>
      <c r="AX52" s="380"/>
      <c r="AY52" s="380"/>
      <c r="AZ52" s="380"/>
      <c r="BA52" s="380"/>
      <c r="BB52" s="380"/>
      <c r="BC52" s="380"/>
      <c r="BD52" s="380"/>
      <c r="BE52" s="380"/>
      <c r="BF52" s="380"/>
      <c r="BG52" s="380"/>
      <c r="BH52" s="380"/>
      <c r="BI52" s="380"/>
      <c r="BJ52" s="380"/>
      <c r="BK52" s="380"/>
      <c r="BL52" s="380"/>
      <c r="BM52" s="380"/>
      <c r="BN52" s="380"/>
      <c r="BO52" s="380"/>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row>
    <row r="53" spans="1:109" x14ac:dyDescent="0.15">
      <c r="A53" s="358"/>
      <c r="B53" s="247"/>
      <c r="G53" s="385"/>
      <c r="H53" s="385"/>
      <c r="I53" s="383"/>
      <c r="J53" s="383"/>
      <c r="K53" s="384"/>
      <c r="L53" s="384"/>
      <c r="M53" s="384"/>
      <c r="N53" s="384"/>
      <c r="AM53" s="359"/>
      <c r="AN53" s="380"/>
      <c r="AO53" s="380"/>
      <c r="AP53" s="380"/>
      <c r="AQ53" s="380"/>
      <c r="AR53" s="380"/>
      <c r="AS53" s="380"/>
      <c r="AT53" s="380"/>
      <c r="AU53" s="380"/>
      <c r="AV53" s="380"/>
      <c r="AW53" s="380"/>
      <c r="AX53" s="380"/>
      <c r="AY53" s="380"/>
      <c r="AZ53" s="380"/>
      <c r="BA53" s="380"/>
      <c r="BB53" s="380" t="s">
        <v>571</v>
      </c>
      <c r="BC53" s="380"/>
      <c r="BD53" s="380"/>
      <c r="BE53" s="380"/>
      <c r="BF53" s="380"/>
      <c r="BG53" s="380"/>
      <c r="BH53" s="380"/>
      <c r="BI53" s="380"/>
      <c r="BJ53" s="380"/>
      <c r="BK53" s="380"/>
      <c r="BL53" s="380"/>
      <c r="BM53" s="380"/>
      <c r="BN53" s="380"/>
      <c r="BO53" s="380"/>
      <c r="BP53" s="377">
        <v>60.9</v>
      </c>
      <c r="BQ53" s="377"/>
      <c r="BR53" s="377"/>
      <c r="BS53" s="377"/>
      <c r="BT53" s="377"/>
      <c r="BU53" s="377"/>
      <c r="BV53" s="377"/>
      <c r="BW53" s="377"/>
      <c r="BX53" s="377">
        <v>62.1</v>
      </c>
      <c r="BY53" s="377"/>
      <c r="BZ53" s="377"/>
      <c r="CA53" s="377"/>
      <c r="CB53" s="377"/>
      <c r="CC53" s="377"/>
      <c r="CD53" s="377"/>
      <c r="CE53" s="377"/>
      <c r="CF53" s="377">
        <v>62.1</v>
      </c>
      <c r="CG53" s="377"/>
      <c r="CH53" s="377"/>
      <c r="CI53" s="377"/>
      <c r="CJ53" s="377"/>
      <c r="CK53" s="377"/>
      <c r="CL53" s="377"/>
      <c r="CM53" s="377"/>
      <c r="CN53" s="377">
        <v>63.3</v>
      </c>
      <c r="CO53" s="377"/>
      <c r="CP53" s="377"/>
      <c r="CQ53" s="377"/>
      <c r="CR53" s="377"/>
      <c r="CS53" s="377"/>
      <c r="CT53" s="377"/>
      <c r="CU53" s="377"/>
      <c r="CV53" s="377">
        <v>64.099999999999994</v>
      </c>
      <c r="CW53" s="377"/>
      <c r="CX53" s="377"/>
      <c r="CY53" s="377"/>
      <c r="CZ53" s="377"/>
      <c r="DA53" s="377"/>
      <c r="DB53" s="377"/>
      <c r="DC53" s="377"/>
    </row>
    <row r="54" spans="1:109" x14ac:dyDescent="0.15">
      <c r="A54" s="358"/>
      <c r="B54" s="247"/>
      <c r="G54" s="385"/>
      <c r="H54" s="385"/>
      <c r="I54" s="383"/>
      <c r="J54" s="383"/>
      <c r="K54" s="384"/>
      <c r="L54" s="384"/>
      <c r="M54" s="384"/>
      <c r="N54" s="384"/>
      <c r="AM54" s="359"/>
      <c r="AN54" s="380"/>
      <c r="AO54" s="380"/>
      <c r="AP54" s="380"/>
      <c r="AQ54" s="380"/>
      <c r="AR54" s="380"/>
      <c r="AS54" s="380"/>
      <c r="AT54" s="380"/>
      <c r="AU54" s="380"/>
      <c r="AV54" s="380"/>
      <c r="AW54" s="380"/>
      <c r="AX54" s="380"/>
      <c r="AY54" s="380"/>
      <c r="AZ54" s="380"/>
      <c r="BA54" s="380"/>
      <c r="BB54" s="380"/>
      <c r="BC54" s="380"/>
      <c r="BD54" s="380"/>
      <c r="BE54" s="380"/>
      <c r="BF54" s="380"/>
      <c r="BG54" s="380"/>
      <c r="BH54" s="380"/>
      <c r="BI54" s="380"/>
      <c r="BJ54" s="380"/>
      <c r="BK54" s="380"/>
      <c r="BL54" s="380"/>
      <c r="BM54" s="380"/>
      <c r="BN54" s="380"/>
      <c r="BO54" s="380"/>
      <c r="BP54" s="377"/>
      <c r="BQ54" s="377"/>
      <c r="BR54" s="377"/>
      <c r="BS54" s="377"/>
      <c r="BT54" s="377"/>
      <c r="BU54" s="377"/>
      <c r="BV54" s="377"/>
      <c r="BW54" s="377"/>
      <c r="BX54" s="377"/>
      <c r="BY54" s="377"/>
      <c r="BZ54" s="377"/>
      <c r="CA54" s="377"/>
      <c r="CB54" s="377"/>
      <c r="CC54" s="377"/>
      <c r="CD54" s="377"/>
      <c r="CE54" s="377"/>
      <c r="CF54" s="377"/>
      <c r="CG54" s="377"/>
      <c r="CH54" s="377"/>
      <c r="CI54" s="377"/>
      <c r="CJ54" s="377"/>
      <c r="CK54" s="377"/>
      <c r="CL54" s="377"/>
      <c r="CM54" s="377"/>
      <c r="CN54" s="377"/>
      <c r="CO54" s="377"/>
      <c r="CP54" s="377"/>
      <c r="CQ54" s="377"/>
      <c r="CR54" s="377"/>
      <c r="CS54" s="377"/>
      <c r="CT54" s="377"/>
      <c r="CU54" s="377"/>
      <c r="CV54" s="377"/>
      <c r="CW54" s="377"/>
      <c r="CX54" s="377"/>
      <c r="CY54" s="377"/>
      <c r="CZ54" s="377"/>
      <c r="DA54" s="377"/>
      <c r="DB54" s="377"/>
      <c r="DC54" s="377"/>
    </row>
    <row r="55" spans="1:109" x14ac:dyDescent="0.15">
      <c r="A55" s="358"/>
      <c r="B55" s="247"/>
      <c r="G55" s="383"/>
      <c r="H55" s="383"/>
      <c r="I55" s="383"/>
      <c r="J55" s="383"/>
      <c r="K55" s="384"/>
      <c r="L55" s="384"/>
      <c r="M55" s="384"/>
      <c r="N55" s="384"/>
      <c r="AN55" s="382" t="s">
        <v>572</v>
      </c>
      <c r="AO55" s="382"/>
      <c r="AP55" s="382"/>
      <c r="AQ55" s="382"/>
      <c r="AR55" s="382"/>
      <c r="AS55" s="382"/>
      <c r="AT55" s="382"/>
      <c r="AU55" s="382"/>
      <c r="AV55" s="382"/>
      <c r="AW55" s="382"/>
      <c r="AX55" s="382"/>
      <c r="AY55" s="382"/>
      <c r="AZ55" s="382"/>
      <c r="BA55" s="382"/>
      <c r="BB55" s="380" t="s">
        <v>570</v>
      </c>
      <c r="BC55" s="380"/>
      <c r="BD55" s="380"/>
      <c r="BE55" s="380"/>
      <c r="BF55" s="380"/>
      <c r="BG55" s="380"/>
      <c r="BH55" s="380"/>
      <c r="BI55" s="380"/>
      <c r="BJ55" s="380"/>
      <c r="BK55" s="380"/>
      <c r="BL55" s="380"/>
      <c r="BM55" s="380"/>
      <c r="BN55" s="380"/>
      <c r="BO55" s="380"/>
      <c r="BP55" s="377">
        <v>41.5</v>
      </c>
      <c r="BQ55" s="377"/>
      <c r="BR55" s="377"/>
      <c r="BS55" s="377"/>
      <c r="BT55" s="377"/>
      <c r="BU55" s="377"/>
      <c r="BV55" s="377"/>
      <c r="BW55" s="377"/>
      <c r="BX55" s="377">
        <v>23</v>
      </c>
      <c r="BY55" s="377"/>
      <c r="BZ55" s="377"/>
      <c r="CA55" s="377"/>
      <c r="CB55" s="377"/>
      <c r="CC55" s="377"/>
      <c r="CD55" s="377"/>
      <c r="CE55" s="377"/>
      <c r="CF55" s="377">
        <v>15.9</v>
      </c>
      <c r="CG55" s="377"/>
      <c r="CH55" s="377"/>
      <c r="CI55" s="377"/>
      <c r="CJ55" s="377"/>
      <c r="CK55" s="377"/>
      <c r="CL55" s="377"/>
      <c r="CM55" s="377"/>
      <c r="CN55" s="377">
        <v>13</v>
      </c>
      <c r="CO55" s="377"/>
      <c r="CP55" s="377"/>
      <c r="CQ55" s="377"/>
      <c r="CR55" s="377"/>
      <c r="CS55" s="377"/>
      <c r="CT55" s="377"/>
      <c r="CU55" s="377"/>
      <c r="CV55" s="377">
        <v>12.6</v>
      </c>
      <c r="CW55" s="377"/>
      <c r="CX55" s="377"/>
      <c r="CY55" s="377"/>
      <c r="CZ55" s="377"/>
      <c r="DA55" s="377"/>
      <c r="DB55" s="377"/>
      <c r="DC55" s="377"/>
    </row>
    <row r="56" spans="1:109" x14ac:dyDescent="0.15">
      <c r="A56" s="358"/>
      <c r="B56" s="247"/>
      <c r="G56" s="383"/>
      <c r="H56" s="383"/>
      <c r="I56" s="383"/>
      <c r="J56" s="383"/>
      <c r="K56" s="384"/>
      <c r="L56" s="384"/>
      <c r="M56" s="384"/>
      <c r="N56" s="384"/>
      <c r="AN56" s="382"/>
      <c r="AO56" s="382"/>
      <c r="AP56" s="382"/>
      <c r="AQ56" s="382"/>
      <c r="AR56" s="382"/>
      <c r="AS56" s="382"/>
      <c r="AT56" s="382"/>
      <c r="AU56" s="382"/>
      <c r="AV56" s="382"/>
      <c r="AW56" s="382"/>
      <c r="AX56" s="382"/>
      <c r="AY56" s="382"/>
      <c r="AZ56" s="382"/>
      <c r="BA56" s="382"/>
      <c r="BB56" s="380"/>
      <c r="BC56" s="380"/>
      <c r="BD56" s="380"/>
      <c r="BE56" s="380"/>
      <c r="BF56" s="380"/>
      <c r="BG56" s="380"/>
      <c r="BH56" s="380"/>
      <c r="BI56" s="380"/>
      <c r="BJ56" s="380"/>
      <c r="BK56" s="380"/>
      <c r="BL56" s="380"/>
      <c r="BM56" s="380"/>
      <c r="BN56" s="380"/>
      <c r="BO56" s="380"/>
      <c r="BP56" s="377"/>
      <c r="BQ56" s="377"/>
      <c r="BR56" s="377"/>
      <c r="BS56" s="377"/>
      <c r="BT56" s="377"/>
      <c r="BU56" s="377"/>
      <c r="BV56" s="377"/>
      <c r="BW56" s="377"/>
      <c r="BX56" s="377"/>
      <c r="BY56" s="377"/>
      <c r="BZ56" s="377"/>
      <c r="CA56" s="377"/>
      <c r="CB56" s="377"/>
      <c r="CC56" s="377"/>
      <c r="CD56" s="377"/>
      <c r="CE56" s="377"/>
      <c r="CF56" s="377"/>
      <c r="CG56" s="377"/>
      <c r="CH56" s="377"/>
      <c r="CI56" s="377"/>
      <c r="CJ56" s="377"/>
      <c r="CK56" s="377"/>
      <c r="CL56" s="377"/>
      <c r="CM56" s="377"/>
      <c r="CN56" s="377"/>
      <c r="CO56" s="377"/>
      <c r="CP56" s="377"/>
      <c r="CQ56" s="377"/>
      <c r="CR56" s="377"/>
      <c r="CS56" s="377"/>
      <c r="CT56" s="377"/>
      <c r="CU56" s="377"/>
      <c r="CV56" s="377"/>
      <c r="CW56" s="377"/>
      <c r="CX56" s="377"/>
      <c r="CY56" s="377"/>
      <c r="CZ56" s="377"/>
      <c r="DA56" s="377"/>
      <c r="DB56" s="377"/>
      <c r="DC56" s="377"/>
    </row>
    <row r="57" spans="1:109" s="358" customFormat="1" x14ac:dyDescent="0.15">
      <c r="B57" s="362"/>
      <c r="G57" s="383"/>
      <c r="H57" s="383"/>
      <c r="I57" s="378"/>
      <c r="J57" s="378"/>
      <c r="K57" s="384"/>
      <c r="L57" s="384"/>
      <c r="M57" s="384"/>
      <c r="N57" s="384"/>
      <c r="AM57" s="243"/>
      <c r="AN57" s="382"/>
      <c r="AO57" s="382"/>
      <c r="AP57" s="382"/>
      <c r="AQ57" s="382"/>
      <c r="AR57" s="382"/>
      <c r="AS57" s="382"/>
      <c r="AT57" s="382"/>
      <c r="AU57" s="382"/>
      <c r="AV57" s="382"/>
      <c r="AW57" s="382"/>
      <c r="AX57" s="382"/>
      <c r="AY57" s="382"/>
      <c r="AZ57" s="382"/>
      <c r="BA57" s="382"/>
      <c r="BB57" s="380" t="s">
        <v>571</v>
      </c>
      <c r="BC57" s="380"/>
      <c r="BD57" s="380"/>
      <c r="BE57" s="380"/>
      <c r="BF57" s="380"/>
      <c r="BG57" s="380"/>
      <c r="BH57" s="380"/>
      <c r="BI57" s="380"/>
      <c r="BJ57" s="380"/>
      <c r="BK57" s="380"/>
      <c r="BL57" s="380"/>
      <c r="BM57" s="380"/>
      <c r="BN57" s="380"/>
      <c r="BO57" s="380"/>
      <c r="BP57" s="377">
        <v>61.7</v>
      </c>
      <c r="BQ57" s="377"/>
      <c r="BR57" s="377"/>
      <c r="BS57" s="377"/>
      <c r="BT57" s="377"/>
      <c r="BU57" s="377"/>
      <c r="BV57" s="377"/>
      <c r="BW57" s="377"/>
      <c r="BX57" s="377">
        <v>62.8</v>
      </c>
      <c r="BY57" s="377"/>
      <c r="BZ57" s="377"/>
      <c r="CA57" s="377"/>
      <c r="CB57" s="377"/>
      <c r="CC57" s="377"/>
      <c r="CD57" s="377"/>
      <c r="CE57" s="377"/>
      <c r="CF57" s="377">
        <v>64</v>
      </c>
      <c r="CG57" s="377"/>
      <c r="CH57" s="377"/>
      <c r="CI57" s="377"/>
      <c r="CJ57" s="377"/>
      <c r="CK57" s="377"/>
      <c r="CL57" s="377"/>
      <c r="CM57" s="377"/>
      <c r="CN57" s="377">
        <v>64.7</v>
      </c>
      <c r="CO57" s="377"/>
      <c r="CP57" s="377"/>
      <c r="CQ57" s="377"/>
      <c r="CR57" s="377"/>
      <c r="CS57" s="377"/>
      <c r="CT57" s="377"/>
      <c r="CU57" s="377"/>
      <c r="CV57" s="377">
        <v>65.8</v>
      </c>
      <c r="CW57" s="377"/>
      <c r="CX57" s="377"/>
      <c r="CY57" s="377"/>
      <c r="CZ57" s="377"/>
      <c r="DA57" s="377"/>
      <c r="DB57" s="377"/>
      <c r="DC57" s="377"/>
      <c r="DD57" s="363"/>
      <c r="DE57" s="362"/>
    </row>
    <row r="58" spans="1:109" s="358" customFormat="1" x14ac:dyDescent="0.15">
      <c r="A58" s="243"/>
      <c r="B58" s="362"/>
      <c r="G58" s="383"/>
      <c r="H58" s="383"/>
      <c r="I58" s="378"/>
      <c r="J58" s="378"/>
      <c r="K58" s="384"/>
      <c r="L58" s="384"/>
      <c r="M58" s="384"/>
      <c r="N58" s="384"/>
      <c r="AM58" s="243"/>
      <c r="AN58" s="382"/>
      <c r="AO58" s="382"/>
      <c r="AP58" s="382"/>
      <c r="AQ58" s="382"/>
      <c r="AR58" s="382"/>
      <c r="AS58" s="382"/>
      <c r="AT58" s="382"/>
      <c r="AU58" s="382"/>
      <c r="AV58" s="382"/>
      <c r="AW58" s="382"/>
      <c r="AX58" s="382"/>
      <c r="AY58" s="382"/>
      <c r="AZ58" s="382"/>
      <c r="BA58" s="382"/>
      <c r="BB58" s="380"/>
      <c r="BC58" s="380"/>
      <c r="BD58" s="380"/>
      <c r="BE58" s="380"/>
      <c r="BF58" s="380"/>
      <c r="BG58" s="380"/>
      <c r="BH58" s="380"/>
      <c r="BI58" s="380"/>
      <c r="BJ58" s="380"/>
      <c r="BK58" s="380"/>
      <c r="BL58" s="380"/>
      <c r="BM58" s="380"/>
      <c r="BN58" s="380"/>
      <c r="BO58" s="380"/>
      <c r="BP58" s="377"/>
      <c r="BQ58" s="377"/>
      <c r="BR58" s="377"/>
      <c r="BS58" s="377"/>
      <c r="BT58" s="377"/>
      <c r="BU58" s="377"/>
      <c r="BV58" s="377"/>
      <c r="BW58" s="377"/>
      <c r="BX58" s="377"/>
      <c r="BY58" s="377"/>
      <c r="BZ58" s="377"/>
      <c r="CA58" s="377"/>
      <c r="CB58" s="377"/>
      <c r="CC58" s="377"/>
      <c r="CD58" s="377"/>
      <c r="CE58" s="377"/>
      <c r="CF58" s="377"/>
      <c r="CG58" s="377"/>
      <c r="CH58" s="377"/>
      <c r="CI58" s="377"/>
      <c r="CJ58" s="377"/>
      <c r="CK58" s="377"/>
      <c r="CL58" s="377"/>
      <c r="CM58" s="377"/>
      <c r="CN58" s="377"/>
      <c r="CO58" s="377"/>
      <c r="CP58" s="377"/>
      <c r="CQ58" s="377"/>
      <c r="CR58" s="377"/>
      <c r="CS58" s="377"/>
      <c r="CT58" s="377"/>
      <c r="CU58" s="377"/>
      <c r="CV58" s="377"/>
      <c r="CW58" s="377"/>
      <c r="CX58" s="377"/>
      <c r="CY58" s="377"/>
      <c r="CZ58" s="377"/>
      <c r="DA58" s="377"/>
      <c r="DB58" s="377"/>
      <c r="DC58" s="377"/>
      <c r="DD58" s="363"/>
      <c r="DE58" s="362"/>
    </row>
    <row r="59" spans="1:109" s="358" customFormat="1" x14ac:dyDescent="0.15">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7.25" x14ac:dyDescent="0.15">
      <c r="B63" s="300" t="s">
        <v>573</v>
      </c>
    </row>
    <row r="64" spans="1:109" x14ac:dyDescent="0.15">
      <c r="B64" s="247"/>
      <c r="G64" s="357"/>
      <c r="I64" s="369"/>
      <c r="J64" s="369"/>
      <c r="K64" s="369"/>
      <c r="L64" s="369"/>
      <c r="M64" s="369"/>
      <c r="N64" s="370"/>
      <c r="AM64" s="357"/>
      <c r="AN64" s="357" t="s">
        <v>566</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x14ac:dyDescent="0.15">
      <c r="B65" s="247"/>
      <c r="AN65" s="389" t="s">
        <v>574</v>
      </c>
      <c r="AO65" s="390"/>
      <c r="AP65" s="390"/>
      <c r="AQ65" s="390"/>
      <c r="AR65" s="390"/>
      <c r="AS65" s="390"/>
      <c r="AT65" s="390"/>
      <c r="AU65" s="390"/>
      <c r="AV65" s="390"/>
      <c r="AW65" s="390"/>
      <c r="AX65" s="390"/>
      <c r="AY65" s="390"/>
      <c r="AZ65" s="390"/>
      <c r="BA65" s="390"/>
      <c r="BB65" s="390"/>
      <c r="BC65" s="390"/>
      <c r="BD65" s="390"/>
      <c r="BE65" s="390"/>
      <c r="BF65" s="390"/>
      <c r="BG65" s="390"/>
      <c r="BH65" s="390"/>
      <c r="BI65" s="390"/>
      <c r="BJ65" s="390"/>
      <c r="BK65" s="390"/>
      <c r="BL65" s="390"/>
      <c r="BM65" s="390"/>
      <c r="BN65" s="390"/>
      <c r="BO65" s="390"/>
      <c r="BP65" s="390"/>
      <c r="BQ65" s="390"/>
      <c r="BR65" s="390"/>
      <c r="BS65" s="390"/>
      <c r="BT65" s="390"/>
      <c r="BU65" s="390"/>
      <c r="BV65" s="390"/>
      <c r="BW65" s="390"/>
      <c r="BX65" s="390"/>
      <c r="BY65" s="390"/>
      <c r="BZ65" s="390"/>
      <c r="CA65" s="390"/>
      <c r="CB65" s="390"/>
      <c r="CC65" s="390"/>
      <c r="CD65" s="390"/>
      <c r="CE65" s="390"/>
      <c r="CF65" s="390"/>
      <c r="CG65" s="390"/>
      <c r="CH65" s="390"/>
      <c r="CI65" s="390"/>
      <c r="CJ65" s="390"/>
      <c r="CK65" s="390"/>
      <c r="CL65" s="390"/>
      <c r="CM65" s="390"/>
      <c r="CN65" s="390"/>
      <c r="CO65" s="390"/>
      <c r="CP65" s="390"/>
      <c r="CQ65" s="390"/>
      <c r="CR65" s="390"/>
      <c r="CS65" s="390"/>
      <c r="CT65" s="390"/>
      <c r="CU65" s="390"/>
      <c r="CV65" s="390"/>
      <c r="CW65" s="390"/>
      <c r="CX65" s="390"/>
      <c r="CY65" s="390"/>
      <c r="CZ65" s="390"/>
      <c r="DA65" s="390"/>
      <c r="DB65" s="390"/>
      <c r="DC65" s="391"/>
    </row>
    <row r="66" spans="2:107" x14ac:dyDescent="0.15">
      <c r="B66" s="247"/>
      <c r="AN66" s="392"/>
      <c r="AO66" s="393"/>
      <c r="AP66" s="393"/>
      <c r="AQ66" s="393"/>
      <c r="AR66" s="393"/>
      <c r="AS66" s="393"/>
      <c r="AT66" s="393"/>
      <c r="AU66" s="393"/>
      <c r="AV66" s="393"/>
      <c r="AW66" s="393"/>
      <c r="AX66" s="393"/>
      <c r="AY66" s="393"/>
      <c r="AZ66" s="393"/>
      <c r="BA66" s="393"/>
      <c r="BB66" s="393"/>
      <c r="BC66" s="393"/>
      <c r="BD66" s="393"/>
      <c r="BE66" s="393"/>
      <c r="BF66" s="393"/>
      <c r="BG66" s="393"/>
      <c r="BH66" s="393"/>
      <c r="BI66" s="393"/>
      <c r="BJ66" s="393"/>
      <c r="BK66" s="393"/>
      <c r="BL66" s="393"/>
      <c r="BM66" s="393"/>
      <c r="BN66" s="393"/>
      <c r="BO66" s="393"/>
      <c r="BP66" s="393"/>
      <c r="BQ66" s="393"/>
      <c r="BR66" s="393"/>
      <c r="BS66" s="393"/>
      <c r="BT66" s="393"/>
      <c r="BU66" s="393"/>
      <c r="BV66" s="393"/>
      <c r="BW66" s="393"/>
      <c r="BX66" s="393"/>
      <c r="BY66" s="393"/>
      <c r="BZ66" s="393"/>
      <c r="CA66" s="393"/>
      <c r="CB66" s="393"/>
      <c r="CC66" s="393"/>
      <c r="CD66" s="393"/>
      <c r="CE66" s="393"/>
      <c r="CF66" s="393"/>
      <c r="CG66" s="393"/>
      <c r="CH66" s="393"/>
      <c r="CI66" s="393"/>
      <c r="CJ66" s="393"/>
      <c r="CK66" s="393"/>
      <c r="CL66" s="393"/>
      <c r="CM66" s="393"/>
      <c r="CN66" s="393"/>
      <c r="CO66" s="393"/>
      <c r="CP66" s="393"/>
      <c r="CQ66" s="393"/>
      <c r="CR66" s="393"/>
      <c r="CS66" s="393"/>
      <c r="CT66" s="393"/>
      <c r="CU66" s="393"/>
      <c r="CV66" s="393"/>
      <c r="CW66" s="393"/>
      <c r="CX66" s="393"/>
      <c r="CY66" s="393"/>
      <c r="CZ66" s="393"/>
      <c r="DA66" s="393"/>
      <c r="DB66" s="393"/>
      <c r="DC66" s="394"/>
    </row>
    <row r="67" spans="2:107" x14ac:dyDescent="0.15">
      <c r="B67" s="247"/>
      <c r="AN67" s="392"/>
      <c r="AO67" s="393"/>
      <c r="AP67" s="393"/>
      <c r="AQ67" s="393"/>
      <c r="AR67" s="393"/>
      <c r="AS67" s="393"/>
      <c r="AT67" s="393"/>
      <c r="AU67" s="393"/>
      <c r="AV67" s="393"/>
      <c r="AW67" s="393"/>
      <c r="AX67" s="393"/>
      <c r="AY67" s="393"/>
      <c r="AZ67" s="393"/>
      <c r="BA67" s="393"/>
      <c r="BB67" s="393"/>
      <c r="BC67" s="393"/>
      <c r="BD67" s="393"/>
      <c r="BE67" s="393"/>
      <c r="BF67" s="393"/>
      <c r="BG67" s="393"/>
      <c r="BH67" s="393"/>
      <c r="BI67" s="393"/>
      <c r="BJ67" s="393"/>
      <c r="BK67" s="393"/>
      <c r="BL67" s="393"/>
      <c r="BM67" s="393"/>
      <c r="BN67" s="393"/>
      <c r="BO67" s="393"/>
      <c r="BP67" s="393"/>
      <c r="BQ67" s="393"/>
      <c r="BR67" s="393"/>
      <c r="BS67" s="393"/>
      <c r="BT67" s="393"/>
      <c r="BU67" s="393"/>
      <c r="BV67" s="393"/>
      <c r="BW67" s="393"/>
      <c r="BX67" s="393"/>
      <c r="BY67" s="393"/>
      <c r="BZ67" s="393"/>
      <c r="CA67" s="393"/>
      <c r="CB67" s="393"/>
      <c r="CC67" s="393"/>
      <c r="CD67" s="393"/>
      <c r="CE67" s="393"/>
      <c r="CF67" s="393"/>
      <c r="CG67" s="393"/>
      <c r="CH67" s="393"/>
      <c r="CI67" s="393"/>
      <c r="CJ67" s="393"/>
      <c r="CK67" s="393"/>
      <c r="CL67" s="393"/>
      <c r="CM67" s="393"/>
      <c r="CN67" s="393"/>
      <c r="CO67" s="393"/>
      <c r="CP67" s="393"/>
      <c r="CQ67" s="393"/>
      <c r="CR67" s="393"/>
      <c r="CS67" s="393"/>
      <c r="CT67" s="393"/>
      <c r="CU67" s="393"/>
      <c r="CV67" s="393"/>
      <c r="CW67" s="393"/>
      <c r="CX67" s="393"/>
      <c r="CY67" s="393"/>
      <c r="CZ67" s="393"/>
      <c r="DA67" s="393"/>
      <c r="DB67" s="393"/>
      <c r="DC67" s="394"/>
    </row>
    <row r="68" spans="2:107" x14ac:dyDescent="0.15">
      <c r="B68" s="247"/>
      <c r="AN68" s="392"/>
      <c r="AO68" s="393"/>
      <c r="AP68" s="393"/>
      <c r="AQ68" s="393"/>
      <c r="AR68" s="393"/>
      <c r="AS68" s="393"/>
      <c r="AT68" s="393"/>
      <c r="AU68" s="393"/>
      <c r="AV68" s="393"/>
      <c r="AW68" s="393"/>
      <c r="AX68" s="393"/>
      <c r="AY68" s="393"/>
      <c r="AZ68" s="393"/>
      <c r="BA68" s="393"/>
      <c r="BB68" s="393"/>
      <c r="BC68" s="393"/>
      <c r="BD68" s="393"/>
      <c r="BE68" s="393"/>
      <c r="BF68" s="393"/>
      <c r="BG68" s="393"/>
      <c r="BH68" s="393"/>
      <c r="BI68" s="393"/>
      <c r="BJ68" s="393"/>
      <c r="BK68" s="393"/>
      <c r="BL68" s="393"/>
      <c r="BM68" s="393"/>
      <c r="BN68" s="393"/>
      <c r="BO68" s="393"/>
      <c r="BP68" s="393"/>
      <c r="BQ68" s="393"/>
      <c r="BR68" s="393"/>
      <c r="BS68" s="393"/>
      <c r="BT68" s="393"/>
      <c r="BU68" s="393"/>
      <c r="BV68" s="393"/>
      <c r="BW68" s="393"/>
      <c r="BX68" s="393"/>
      <c r="BY68" s="393"/>
      <c r="BZ68" s="393"/>
      <c r="CA68" s="393"/>
      <c r="CB68" s="393"/>
      <c r="CC68" s="393"/>
      <c r="CD68" s="393"/>
      <c r="CE68" s="393"/>
      <c r="CF68" s="393"/>
      <c r="CG68" s="393"/>
      <c r="CH68" s="393"/>
      <c r="CI68" s="393"/>
      <c r="CJ68" s="393"/>
      <c r="CK68" s="393"/>
      <c r="CL68" s="393"/>
      <c r="CM68" s="393"/>
      <c r="CN68" s="393"/>
      <c r="CO68" s="393"/>
      <c r="CP68" s="393"/>
      <c r="CQ68" s="393"/>
      <c r="CR68" s="393"/>
      <c r="CS68" s="393"/>
      <c r="CT68" s="393"/>
      <c r="CU68" s="393"/>
      <c r="CV68" s="393"/>
      <c r="CW68" s="393"/>
      <c r="CX68" s="393"/>
      <c r="CY68" s="393"/>
      <c r="CZ68" s="393"/>
      <c r="DA68" s="393"/>
      <c r="DB68" s="393"/>
      <c r="DC68" s="394"/>
    </row>
    <row r="69" spans="2:107" x14ac:dyDescent="0.15">
      <c r="B69" s="247"/>
      <c r="AN69" s="395"/>
      <c r="AO69" s="396"/>
      <c r="AP69" s="396"/>
      <c r="AQ69" s="396"/>
      <c r="AR69" s="396"/>
      <c r="AS69" s="396"/>
      <c r="AT69" s="396"/>
      <c r="AU69" s="396"/>
      <c r="AV69" s="396"/>
      <c r="AW69" s="396"/>
      <c r="AX69" s="396"/>
      <c r="AY69" s="396"/>
      <c r="AZ69" s="396"/>
      <c r="BA69" s="396"/>
      <c r="BB69" s="396"/>
      <c r="BC69" s="396"/>
      <c r="BD69" s="396"/>
      <c r="BE69" s="396"/>
      <c r="BF69" s="396"/>
      <c r="BG69" s="396"/>
      <c r="BH69" s="396"/>
      <c r="BI69" s="396"/>
      <c r="BJ69" s="396"/>
      <c r="BK69" s="396"/>
      <c r="BL69" s="396"/>
      <c r="BM69" s="396"/>
      <c r="BN69" s="396"/>
      <c r="BO69" s="396"/>
      <c r="BP69" s="396"/>
      <c r="BQ69" s="396"/>
      <c r="BR69" s="396"/>
      <c r="BS69" s="396"/>
      <c r="BT69" s="396"/>
      <c r="BU69" s="396"/>
      <c r="BV69" s="396"/>
      <c r="BW69" s="396"/>
      <c r="BX69" s="396"/>
      <c r="BY69" s="396"/>
      <c r="BZ69" s="396"/>
      <c r="CA69" s="396"/>
      <c r="CB69" s="396"/>
      <c r="CC69" s="396"/>
      <c r="CD69" s="396"/>
      <c r="CE69" s="396"/>
      <c r="CF69" s="396"/>
      <c r="CG69" s="396"/>
      <c r="CH69" s="396"/>
      <c r="CI69" s="396"/>
      <c r="CJ69" s="396"/>
      <c r="CK69" s="396"/>
      <c r="CL69" s="396"/>
      <c r="CM69" s="396"/>
      <c r="CN69" s="396"/>
      <c r="CO69" s="396"/>
      <c r="CP69" s="396"/>
      <c r="CQ69" s="396"/>
      <c r="CR69" s="396"/>
      <c r="CS69" s="396"/>
      <c r="CT69" s="396"/>
      <c r="CU69" s="396"/>
      <c r="CV69" s="396"/>
      <c r="CW69" s="396"/>
      <c r="CX69" s="396"/>
      <c r="CY69" s="396"/>
      <c r="CZ69" s="396"/>
      <c r="DA69" s="396"/>
      <c r="DB69" s="396"/>
      <c r="DC69" s="397"/>
    </row>
    <row r="70" spans="2:107" x14ac:dyDescent="0.15">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47"/>
      <c r="G71" s="374"/>
      <c r="I71" s="375"/>
      <c r="J71" s="372"/>
      <c r="K71" s="372"/>
      <c r="L71" s="373"/>
      <c r="M71" s="372"/>
      <c r="N71" s="373"/>
      <c r="AM71" s="374"/>
      <c r="AN71" s="243" t="s">
        <v>568</v>
      </c>
    </row>
    <row r="72" spans="2:107" x14ac:dyDescent="0.15">
      <c r="B72" s="247"/>
      <c r="G72" s="383"/>
      <c r="H72" s="383"/>
      <c r="I72" s="383"/>
      <c r="J72" s="383"/>
      <c r="K72" s="360"/>
      <c r="L72" s="360"/>
      <c r="M72" s="361"/>
      <c r="N72" s="361"/>
      <c r="AN72" s="386"/>
      <c r="AO72" s="387"/>
      <c r="AP72" s="387"/>
      <c r="AQ72" s="387"/>
      <c r="AR72" s="387"/>
      <c r="AS72" s="387"/>
      <c r="AT72" s="387"/>
      <c r="AU72" s="387"/>
      <c r="AV72" s="387"/>
      <c r="AW72" s="387"/>
      <c r="AX72" s="387"/>
      <c r="AY72" s="387"/>
      <c r="AZ72" s="387"/>
      <c r="BA72" s="387"/>
      <c r="BB72" s="387"/>
      <c r="BC72" s="387"/>
      <c r="BD72" s="387"/>
      <c r="BE72" s="387"/>
      <c r="BF72" s="387"/>
      <c r="BG72" s="387"/>
      <c r="BH72" s="387"/>
      <c r="BI72" s="387"/>
      <c r="BJ72" s="387"/>
      <c r="BK72" s="387"/>
      <c r="BL72" s="387"/>
      <c r="BM72" s="387"/>
      <c r="BN72" s="387"/>
      <c r="BO72" s="388"/>
      <c r="BP72" s="382" t="s">
        <v>525</v>
      </c>
      <c r="BQ72" s="382"/>
      <c r="BR72" s="382"/>
      <c r="BS72" s="382"/>
      <c r="BT72" s="382"/>
      <c r="BU72" s="382"/>
      <c r="BV72" s="382"/>
      <c r="BW72" s="382"/>
      <c r="BX72" s="382" t="s">
        <v>526</v>
      </c>
      <c r="BY72" s="382"/>
      <c r="BZ72" s="382"/>
      <c r="CA72" s="382"/>
      <c r="CB72" s="382"/>
      <c r="CC72" s="382"/>
      <c r="CD72" s="382"/>
      <c r="CE72" s="382"/>
      <c r="CF72" s="382" t="s">
        <v>527</v>
      </c>
      <c r="CG72" s="382"/>
      <c r="CH72" s="382"/>
      <c r="CI72" s="382"/>
      <c r="CJ72" s="382"/>
      <c r="CK72" s="382"/>
      <c r="CL72" s="382"/>
      <c r="CM72" s="382"/>
      <c r="CN72" s="382" t="s">
        <v>528</v>
      </c>
      <c r="CO72" s="382"/>
      <c r="CP72" s="382"/>
      <c r="CQ72" s="382"/>
      <c r="CR72" s="382"/>
      <c r="CS72" s="382"/>
      <c r="CT72" s="382"/>
      <c r="CU72" s="382"/>
      <c r="CV72" s="382" t="s">
        <v>529</v>
      </c>
      <c r="CW72" s="382"/>
      <c r="CX72" s="382"/>
      <c r="CY72" s="382"/>
      <c r="CZ72" s="382"/>
      <c r="DA72" s="382"/>
      <c r="DB72" s="382"/>
      <c r="DC72" s="382"/>
    </row>
    <row r="73" spans="2:107" x14ac:dyDescent="0.15">
      <c r="B73" s="247"/>
      <c r="G73" s="385"/>
      <c r="H73" s="385"/>
      <c r="I73" s="385"/>
      <c r="J73" s="385"/>
      <c r="K73" s="381"/>
      <c r="L73" s="381"/>
      <c r="M73" s="381"/>
      <c r="N73" s="381"/>
      <c r="AM73" s="359"/>
      <c r="AN73" s="380" t="s">
        <v>569</v>
      </c>
      <c r="AO73" s="380"/>
      <c r="AP73" s="380"/>
      <c r="AQ73" s="380"/>
      <c r="AR73" s="380"/>
      <c r="AS73" s="380"/>
      <c r="AT73" s="380"/>
      <c r="AU73" s="380"/>
      <c r="AV73" s="380"/>
      <c r="AW73" s="380"/>
      <c r="AX73" s="380"/>
      <c r="AY73" s="380"/>
      <c r="AZ73" s="380"/>
      <c r="BA73" s="380"/>
      <c r="BB73" s="380" t="s">
        <v>570</v>
      </c>
      <c r="BC73" s="380"/>
      <c r="BD73" s="380"/>
      <c r="BE73" s="380"/>
      <c r="BF73" s="380"/>
      <c r="BG73" s="380"/>
      <c r="BH73" s="380"/>
      <c r="BI73" s="380"/>
      <c r="BJ73" s="380"/>
      <c r="BK73" s="380"/>
      <c r="BL73" s="380"/>
      <c r="BM73" s="380"/>
      <c r="BN73" s="380"/>
      <c r="BO73" s="380"/>
      <c r="BP73" s="377">
        <v>27.3</v>
      </c>
      <c r="BQ73" s="377"/>
      <c r="BR73" s="377"/>
      <c r="BS73" s="377"/>
      <c r="BT73" s="377"/>
      <c r="BU73" s="377"/>
      <c r="BV73" s="377"/>
      <c r="BW73" s="377"/>
      <c r="BX73" s="377">
        <v>21.4</v>
      </c>
      <c r="BY73" s="377"/>
      <c r="BZ73" s="377"/>
      <c r="CA73" s="377"/>
      <c r="CB73" s="377"/>
      <c r="CC73" s="377"/>
      <c r="CD73" s="377"/>
      <c r="CE73" s="377"/>
      <c r="CF73" s="377">
        <v>32.200000000000003</v>
      </c>
      <c r="CG73" s="377"/>
      <c r="CH73" s="377"/>
      <c r="CI73" s="377"/>
      <c r="CJ73" s="377"/>
      <c r="CK73" s="377"/>
      <c r="CL73" s="377"/>
      <c r="CM73" s="377"/>
      <c r="CN73" s="377">
        <v>30.6</v>
      </c>
      <c r="CO73" s="377"/>
      <c r="CP73" s="377"/>
      <c r="CQ73" s="377"/>
      <c r="CR73" s="377"/>
      <c r="CS73" s="377"/>
      <c r="CT73" s="377"/>
      <c r="CU73" s="377"/>
      <c r="CV73" s="377">
        <v>36.9</v>
      </c>
      <c r="CW73" s="377"/>
      <c r="CX73" s="377"/>
      <c r="CY73" s="377"/>
      <c r="CZ73" s="377"/>
      <c r="DA73" s="377"/>
      <c r="DB73" s="377"/>
      <c r="DC73" s="377"/>
    </row>
    <row r="74" spans="2:107" x14ac:dyDescent="0.15">
      <c r="B74" s="247"/>
      <c r="G74" s="385"/>
      <c r="H74" s="385"/>
      <c r="I74" s="385"/>
      <c r="J74" s="385"/>
      <c r="K74" s="381"/>
      <c r="L74" s="381"/>
      <c r="M74" s="381"/>
      <c r="N74" s="381"/>
      <c r="AM74" s="359"/>
      <c r="AN74" s="380"/>
      <c r="AO74" s="380"/>
      <c r="AP74" s="380"/>
      <c r="AQ74" s="380"/>
      <c r="AR74" s="380"/>
      <c r="AS74" s="380"/>
      <c r="AT74" s="380"/>
      <c r="AU74" s="380"/>
      <c r="AV74" s="380"/>
      <c r="AW74" s="380"/>
      <c r="AX74" s="380"/>
      <c r="AY74" s="380"/>
      <c r="AZ74" s="380"/>
      <c r="BA74" s="380"/>
      <c r="BB74" s="380"/>
      <c r="BC74" s="380"/>
      <c r="BD74" s="380"/>
      <c r="BE74" s="380"/>
      <c r="BF74" s="380"/>
      <c r="BG74" s="380"/>
      <c r="BH74" s="380"/>
      <c r="BI74" s="380"/>
      <c r="BJ74" s="380"/>
      <c r="BK74" s="380"/>
      <c r="BL74" s="380"/>
      <c r="BM74" s="380"/>
      <c r="BN74" s="380"/>
      <c r="BO74" s="380"/>
      <c r="BP74" s="377"/>
      <c r="BQ74" s="377"/>
      <c r="BR74" s="377"/>
      <c r="BS74" s="377"/>
      <c r="BT74" s="377"/>
      <c r="BU74" s="377"/>
      <c r="BV74" s="377"/>
      <c r="BW74" s="377"/>
      <c r="BX74" s="377"/>
      <c r="BY74" s="377"/>
      <c r="BZ74" s="377"/>
      <c r="CA74" s="377"/>
      <c r="CB74" s="377"/>
      <c r="CC74" s="377"/>
      <c r="CD74" s="377"/>
      <c r="CE74" s="377"/>
      <c r="CF74" s="377"/>
      <c r="CG74" s="377"/>
      <c r="CH74" s="377"/>
      <c r="CI74" s="377"/>
      <c r="CJ74" s="377"/>
      <c r="CK74" s="377"/>
      <c r="CL74" s="377"/>
      <c r="CM74" s="377"/>
      <c r="CN74" s="377"/>
      <c r="CO74" s="377"/>
      <c r="CP74" s="377"/>
      <c r="CQ74" s="377"/>
      <c r="CR74" s="377"/>
      <c r="CS74" s="377"/>
      <c r="CT74" s="377"/>
      <c r="CU74" s="377"/>
      <c r="CV74" s="377"/>
      <c r="CW74" s="377"/>
      <c r="CX74" s="377"/>
      <c r="CY74" s="377"/>
      <c r="CZ74" s="377"/>
      <c r="DA74" s="377"/>
      <c r="DB74" s="377"/>
      <c r="DC74" s="377"/>
    </row>
    <row r="75" spans="2:107" x14ac:dyDescent="0.15">
      <c r="B75" s="247"/>
      <c r="G75" s="385"/>
      <c r="H75" s="385"/>
      <c r="I75" s="383"/>
      <c r="J75" s="383"/>
      <c r="K75" s="384"/>
      <c r="L75" s="384"/>
      <c r="M75" s="384"/>
      <c r="N75" s="384"/>
      <c r="AM75" s="359"/>
      <c r="AN75" s="380"/>
      <c r="AO75" s="380"/>
      <c r="AP75" s="380"/>
      <c r="AQ75" s="380"/>
      <c r="AR75" s="380"/>
      <c r="AS75" s="380"/>
      <c r="AT75" s="380"/>
      <c r="AU75" s="380"/>
      <c r="AV75" s="380"/>
      <c r="AW75" s="380"/>
      <c r="AX75" s="380"/>
      <c r="AY75" s="380"/>
      <c r="AZ75" s="380"/>
      <c r="BA75" s="380"/>
      <c r="BB75" s="380" t="s">
        <v>575</v>
      </c>
      <c r="BC75" s="380"/>
      <c r="BD75" s="380"/>
      <c r="BE75" s="380"/>
      <c r="BF75" s="380"/>
      <c r="BG75" s="380"/>
      <c r="BH75" s="380"/>
      <c r="BI75" s="380"/>
      <c r="BJ75" s="380"/>
      <c r="BK75" s="380"/>
      <c r="BL75" s="380"/>
      <c r="BM75" s="380"/>
      <c r="BN75" s="380"/>
      <c r="BO75" s="380"/>
      <c r="BP75" s="377">
        <v>6.8</v>
      </c>
      <c r="BQ75" s="377"/>
      <c r="BR75" s="377"/>
      <c r="BS75" s="377"/>
      <c r="BT75" s="377"/>
      <c r="BU75" s="377"/>
      <c r="BV75" s="377"/>
      <c r="BW75" s="377"/>
      <c r="BX75" s="377">
        <v>6.9</v>
      </c>
      <c r="BY75" s="377"/>
      <c r="BZ75" s="377"/>
      <c r="CA75" s="377"/>
      <c r="CB75" s="377"/>
      <c r="CC75" s="377"/>
      <c r="CD75" s="377"/>
      <c r="CE75" s="377"/>
      <c r="CF75" s="377">
        <v>6.9</v>
      </c>
      <c r="CG75" s="377"/>
      <c r="CH75" s="377"/>
      <c r="CI75" s="377"/>
      <c r="CJ75" s="377"/>
      <c r="CK75" s="377"/>
      <c r="CL75" s="377"/>
      <c r="CM75" s="377"/>
      <c r="CN75" s="377">
        <v>7.2</v>
      </c>
      <c r="CO75" s="377"/>
      <c r="CP75" s="377"/>
      <c r="CQ75" s="377"/>
      <c r="CR75" s="377"/>
      <c r="CS75" s="377"/>
      <c r="CT75" s="377"/>
      <c r="CU75" s="377"/>
      <c r="CV75" s="377">
        <v>7.4</v>
      </c>
      <c r="CW75" s="377"/>
      <c r="CX75" s="377"/>
      <c r="CY75" s="377"/>
      <c r="CZ75" s="377"/>
      <c r="DA75" s="377"/>
      <c r="DB75" s="377"/>
      <c r="DC75" s="377"/>
    </row>
    <row r="76" spans="2:107" x14ac:dyDescent="0.15">
      <c r="B76" s="247"/>
      <c r="G76" s="385"/>
      <c r="H76" s="385"/>
      <c r="I76" s="383"/>
      <c r="J76" s="383"/>
      <c r="K76" s="384"/>
      <c r="L76" s="384"/>
      <c r="M76" s="384"/>
      <c r="N76" s="384"/>
      <c r="AM76" s="359"/>
      <c r="AN76" s="380"/>
      <c r="AO76" s="380"/>
      <c r="AP76" s="380"/>
      <c r="AQ76" s="380"/>
      <c r="AR76" s="380"/>
      <c r="AS76" s="380"/>
      <c r="AT76" s="380"/>
      <c r="AU76" s="380"/>
      <c r="AV76" s="380"/>
      <c r="AW76" s="380"/>
      <c r="AX76" s="380"/>
      <c r="AY76" s="380"/>
      <c r="AZ76" s="380"/>
      <c r="BA76" s="380"/>
      <c r="BB76" s="380"/>
      <c r="BC76" s="380"/>
      <c r="BD76" s="380"/>
      <c r="BE76" s="380"/>
      <c r="BF76" s="380"/>
      <c r="BG76" s="380"/>
      <c r="BH76" s="380"/>
      <c r="BI76" s="380"/>
      <c r="BJ76" s="380"/>
      <c r="BK76" s="380"/>
      <c r="BL76" s="380"/>
      <c r="BM76" s="380"/>
      <c r="BN76" s="380"/>
      <c r="BO76" s="380"/>
      <c r="BP76" s="377"/>
      <c r="BQ76" s="377"/>
      <c r="BR76" s="377"/>
      <c r="BS76" s="377"/>
      <c r="BT76" s="377"/>
      <c r="BU76" s="377"/>
      <c r="BV76" s="377"/>
      <c r="BW76" s="377"/>
      <c r="BX76" s="377"/>
      <c r="BY76" s="377"/>
      <c r="BZ76" s="377"/>
      <c r="CA76" s="377"/>
      <c r="CB76" s="377"/>
      <c r="CC76" s="377"/>
      <c r="CD76" s="377"/>
      <c r="CE76" s="377"/>
      <c r="CF76" s="377"/>
      <c r="CG76" s="377"/>
      <c r="CH76" s="377"/>
      <c r="CI76" s="377"/>
      <c r="CJ76" s="377"/>
      <c r="CK76" s="377"/>
      <c r="CL76" s="377"/>
      <c r="CM76" s="377"/>
      <c r="CN76" s="377"/>
      <c r="CO76" s="377"/>
      <c r="CP76" s="377"/>
      <c r="CQ76" s="377"/>
      <c r="CR76" s="377"/>
      <c r="CS76" s="377"/>
      <c r="CT76" s="377"/>
      <c r="CU76" s="377"/>
      <c r="CV76" s="377"/>
      <c r="CW76" s="377"/>
      <c r="CX76" s="377"/>
      <c r="CY76" s="377"/>
      <c r="CZ76" s="377"/>
      <c r="DA76" s="377"/>
      <c r="DB76" s="377"/>
      <c r="DC76" s="377"/>
    </row>
    <row r="77" spans="2:107" x14ac:dyDescent="0.15">
      <c r="B77" s="247"/>
      <c r="G77" s="383"/>
      <c r="H77" s="383"/>
      <c r="I77" s="383"/>
      <c r="J77" s="383"/>
      <c r="K77" s="381"/>
      <c r="L77" s="381"/>
      <c r="M77" s="381"/>
      <c r="N77" s="381"/>
      <c r="AN77" s="382" t="s">
        <v>572</v>
      </c>
      <c r="AO77" s="382"/>
      <c r="AP77" s="382"/>
      <c r="AQ77" s="382"/>
      <c r="AR77" s="382"/>
      <c r="AS77" s="382"/>
      <c r="AT77" s="382"/>
      <c r="AU77" s="382"/>
      <c r="AV77" s="382"/>
      <c r="AW77" s="382"/>
      <c r="AX77" s="382"/>
      <c r="AY77" s="382"/>
      <c r="AZ77" s="382"/>
      <c r="BA77" s="382"/>
      <c r="BB77" s="380" t="s">
        <v>570</v>
      </c>
      <c r="BC77" s="380"/>
      <c r="BD77" s="380"/>
      <c r="BE77" s="380"/>
      <c r="BF77" s="380"/>
      <c r="BG77" s="380"/>
      <c r="BH77" s="380"/>
      <c r="BI77" s="380"/>
      <c r="BJ77" s="380"/>
      <c r="BK77" s="380"/>
      <c r="BL77" s="380"/>
      <c r="BM77" s="380"/>
      <c r="BN77" s="380"/>
      <c r="BO77" s="380"/>
      <c r="BP77" s="377">
        <v>41.5</v>
      </c>
      <c r="BQ77" s="377"/>
      <c r="BR77" s="377"/>
      <c r="BS77" s="377"/>
      <c r="BT77" s="377"/>
      <c r="BU77" s="377"/>
      <c r="BV77" s="377"/>
      <c r="BW77" s="377"/>
      <c r="BX77" s="377">
        <v>23</v>
      </c>
      <c r="BY77" s="377"/>
      <c r="BZ77" s="377"/>
      <c r="CA77" s="377"/>
      <c r="CB77" s="377"/>
      <c r="CC77" s="377"/>
      <c r="CD77" s="377"/>
      <c r="CE77" s="377"/>
      <c r="CF77" s="377">
        <v>15.9</v>
      </c>
      <c r="CG77" s="377"/>
      <c r="CH77" s="377"/>
      <c r="CI77" s="377"/>
      <c r="CJ77" s="377"/>
      <c r="CK77" s="377"/>
      <c r="CL77" s="377"/>
      <c r="CM77" s="377"/>
      <c r="CN77" s="377">
        <v>13</v>
      </c>
      <c r="CO77" s="377"/>
      <c r="CP77" s="377"/>
      <c r="CQ77" s="377"/>
      <c r="CR77" s="377"/>
      <c r="CS77" s="377"/>
      <c r="CT77" s="377"/>
      <c r="CU77" s="377"/>
      <c r="CV77" s="377">
        <v>12.6</v>
      </c>
      <c r="CW77" s="377"/>
      <c r="CX77" s="377"/>
      <c r="CY77" s="377"/>
      <c r="CZ77" s="377"/>
      <c r="DA77" s="377"/>
      <c r="DB77" s="377"/>
      <c r="DC77" s="377"/>
    </row>
    <row r="78" spans="2:107" x14ac:dyDescent="0.15">
      <c r="B78" s="247"/>
      <c r="G78" s="383"/>
      <c r="H78" s="383"/>
      <c r="I78" s="383"/>
      <c r="J78" s="383"/>
      <c r="K78" s="381"/>
      <c r="L78" s="381"/>
      <c r="M78" s="381"/>
      <c r="N78" s="381"/>
      <c r="AN78" s="382"/>
      <c r="AO78" s="382"/>
      <c r="AP78" s="382"/>
      <c r="AQ78" s="382"/>
      <c r="AR78" s="382"/>
      <c r="AS78" s="382"/>
      <c r="AT78" s="382"/>
      <c r="AU78" s="382"/>
      <c r="AV78" s="382"/>
      <c r="AW78" s="382"/>
      <c r="AX78" s="382"/>
      <c r="AY78" s="382"/>
      <c r="AZ78" s="382"/>
      <c r="BA78" s="382"/>
      <c r="BB78" s="380"/>
      <c r="BC78" s="380"/>
      <c r="BD78" s="380"/>
      <c r="BE78" s="380"/>
      <c r="BF78" s="380"/>
      <c r="BG78" s="380"/>
      <c r="BH78" s="380"/>
      <c r="BI78" s="380"/>
      <c r="BJ78" s="380"/>
      <c r="BK78" s="380"/>
      <c r="BL78" s="380"/>
      <c r="BM78" s="380"/>
      <c r="BN78" s="380"/>
      <c r="BO78" s="380"/>
      <c r="BP78" s="377"/>
      <c r="BQ78" s="377"/>
      <c r="BR78" s="377"/>
      <c r="BS78" s="377"/>
      <c r="BT78" s="377"/>
      <c r="BU78" s="377"/>
      <c r="BV78" s="377"/>
      <c r="BW78" s="377"/>
      <c r="BX78" s="377"/>
      <c r="BY78" s="377"/>
      <c r="BZ78" s="377"/>
      <c r="CA78" s="377"/>
      <c r="CB78" s="377"/>
      <c r="CC78" s="377"/>
      <c r="CD78" s="377"/>
      <c r="CE78" s="377"/>
      <c r="CF78" s="377"/>
      <c r="CG78" s="377"/>
      <c r="CH78" s="377"/>
      <c r="CI78" s="377"/>
      <c r="CJ78" s="377"/>
      <c r="CK78" s="377"/>
      <c r="CL78" s="377"/>
      <c r="CM78" s="377"/>
      <c r="CN78" s="377"/>
      <c r="CO78" s="377"/>
      <c r="CP78" s="377"/>
      <c r="CQ78" s="377"/>
      <c r="CR78" s="377"/>
      <c r="CS78" s="377"/>
      <c r="CT78" s="377"/>
      <c r="CU78" s="377"/>
      <c r="CV78" s="377"/>
      <c r="CW78" s="377"/>
      <c r="CX78" s="377"/>
      <c r="CY78" s="377"/>
      <c r="CZ78" s="377"/>
      <c r="DA78" s="377"/>
      <c r="DB78" s="377"/>
      <c r="DC78" s="377"/>
    </row>
    <row r="79" spans="2:107" x14ac:dyDescent="0.15">
      <c r="B79" s="247"/>
      <c r="G79" s="383"/>
      <c r="H79" s="383"/>
      <c r="I79" s="378"/>
      <c r="J79" s="378"/>
      <c r="K79" s="379"/>
      <c r="L79" s="379"/>
      <c r="M79" s="379"/>
      <c r="N79" s="379"/>
      <c r="AN79" s="382"/>
      <c r="AO79" s="382"/>
      <c r="AP79" s="382"/>
      <c r="AQ79" s="382"/>
      <c r="AR79" s="382"/>
      <c r="AS79" s="382"/>
      <c r="AT79" s="382"/>
      <c r="AU79" s="382"/>
      <c r="AV79" s="382"/>
      <c r="AW79" s="382"/>
      <c r="AX79" s="382"/>
      <c r="AY79" s="382"/>
      <c r="AZ79" s="382"/>
      <c r="BA79" s="382"/>
      <c r="BB79" s="380" t="s">
        <v>575</v>
      </c>
      <c r="BC79" s="380"/>
      <c r="BD79" s="380"/>
      <c r="BE79" s="380"/>
      <c r="BF79" s="380"/>
      <c r="BG79" s="380"/>
      <c r="BH79" s="380"/>
      <c r="BI79" s="380"/>
      <c r="BJ79" s="380"/>
      <c r="BK79" s="380"/>
      <c r="BL79" s="380"/>
      <c r="BM79" s="380"/>
      <c r="BN79" s="380"/>
      <c r="BO79" s="380"/>
      <c r="BP79" s="377">
        <v>9.1999999999999993</v>
      </c>
      <c r="BQ79" s="377"/>
      <c r="BR79" s="377"/>
      <c r="BS79" s="377"/>
      <c r="BT79" s="377"/>
      <c r="BU79" s="377"/>
      <c r="BV79" s="377"/>
      <c r="BW79" s="377"/>
      <c r="BX79" s="377">
        <v>8.1999999999999993</v>
      </c>
      <c r="BY79" s="377"/>
      <c r="BZ79" s="377"/>
      <c r="CA79" s="377"/>
      <c r="CB79" s="377"/>
      <c r="CC79" s="377"/>
      <c r="CD79" s="377"/>
      <c r="CE79" s="377"/>
      <c r="CF79" s="377">
        <v>8</v>
      </c>
      <c r="CG79" s="377"/>
      <c r="CH79" s="377"/>
      <c r="CI79" s="377"/>
      <c r="CJ79" s="377"/>
      <c r="CK79" s="377"/>
      <c r="CL79" s="377"/>
      <c r="CM79" s="377"/>
      <c r="CN79" s="377">
        <v>8.1999999999999993</v>
      </c>
      <c r="CO79" s="377"/>
      <c r="CP79" s="377"/>
      <c r="CQ79" s="377"/>
      <c r="CR79" s="377"/>
      <c r="CS79" s="377"/>
      <c r="CT79" s="377"/>
      <c r="CU79" s="377"/>
      <c r="CV79" s="377">
        <v>8.1999999999999993</v>
      </c>
      <c r="CW79" s="377"/>
      <c r="CX79" s="377"/>
      <c r="CY79" s="377"/>
      <c r="CZ79" s="377"/>
      <c r="DA79" s="377"/>
      <c r="DB79" s="377"/>
      <c r="DC79" s="377"/>
    </row>
    <row r="80" spans="2:107" x14ac:dyDescent="0.15">
      <c r="B80" s="247"/>
      <c r="G80" s="383"/>
      <c r="H80" s="383"/>
      <c r="I80" s="378"/>
      <c r="J80" s="378"/>
      <c r="K80" s="379"/>
      <c r="L80" s="379"/>
      <c r="M80" s="379"/>
      <c r="N80" s="379"/>
      <c r="AN80" s="382"/>
      <c r="AO80" s="382"/>
      <c r="AP80" s="382"/>
      <c r="AQ80" s="382"/>
      <c r="AR80" s="382"/>
      <c r="AS80" s="382"/>
      <c r="AT80" s="382"/>
      <c r="AU80" s="382"/>
      <c r="AV80" s="382"/>
      <c r="AW80" s="382"/>
      <c r="AX80" s="382"/>
      <c r="AY80" s="382"/>
      <c r="AZ80" s="382"/>
      <c r="BA80" s="382"/>
      <c r="BB80" s="380"/>
      <c r="BC80" s="380"/>
      <c r="BD80" s="380"/>
      <c r="BE80" s="380"/>
      <c r="BF80" s="380"/>
      <c r="BG80" s="380"/>
      <c r="BH80" s="380"/>
      <c r="BI80" s="380"/>
      <c r="BJ80" s="380"/>
      <c r="BK80" s="380"/>
      <c r="BL80" s="380"/>
      <c r="BM80" s="380"/>
      <c r="BN80" s="380"/>
      <c r="BO80" s="380"/>
      <c r="BP80" s="377"/>
      <c r="BQ80" s="377"/>
      <c r="BR80" s="377"/>
      <c r="BS80" s="377"/>
      <c r="BT80" s="377"/>
      <c r="BU80" s="377"/>
      <c r="BV80" s="377"/>
      <c r="BW80" s="377"/>
      <c r="BX80" s="377"/>
      <c r="BY80" s="377"/>
      <c r="BZ80" s="377"/>
      <c r="CA80" s="377"/>
      <c r="CB80" s="377"/>
      <c r="CC80" s="377"/>
      <c r="CD80" s="377"/>
      <c r="CE80" s="377"/>
      <c r="CF80" s="377"/>
      <c r="CG80" s="377"/>
      <c r="CH80" s="377"/>
      <c r="CI80" s="377"/>
      <c r="CJ80" s="377"/>
      <c r="CK80" s="377"/>
      <c r="CL80" s="377"/>
      <c r="CM80" s="377"/>
      <c r="CN80" s="377"/>
      <c r="CO80" s="377"/>
      <c r="CP80" s="377"/>
      <c r="CQ80" s="377"/>
      <c r="CR80" s="377"/>
      <c r="CS80" s="377"/>
      <c r="CT80" s="377"/>
      <c r="CU80" s="377"/>
      <c r="CV80" s="377"/>
      <c r="CW80" s="377"/>
      <c r="CX80" s="377"/>
      <c r="CY80" s="377"/>
      <c r="CZ80" s="377"/>
      <c r="DA80" s="377"/>
      <c r="DB80" s="377"/>
      <c r="DC80" s="377"/>
    </row>
    <row r="81" spans="2:109" x14ac:dyDescent="0.15">
      <c r="B81" s="247"/>
    </row>
    <row r="82" spans="2:109" ht="17.25" x14ac:dyDescent="0.1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n6zxBSaFvm0F4SbCGir2wsUpFeB3F5uytFNBvRtBwChIdXq7124HgPo1n6WEmkjE6mwopuaLy7kd2FHiUaQKiw==" saltValue="VX1mADMQBTaaLUM9pr+Wpw=="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A3192F-5869-4856-8459-61BA93CAF47D}">
  <sheetPr>
    <pageSetUpPr fitToPage="1"/>
  </sheetPr>
  <dimension ref="A1:DR125"/>
  <sheetViews>
    <sheetView showGridLines="0" topLeftCell="A85" zoomScale="70" zoomScaleNormal="70" zoomScaleSheetLayoutView="70" workbookViewId="0">
      <selection activeCell="CI70" sqref="CI70"/>
    </sheetView>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475</v>
      </c>
    </row>
  </sheetData>
  <sheetProtection algorithmName="SHA-512" hashValue="1OJRD757X+2lG9m7ofDp9UKjdp80gmC7PrkMnJMWXn9gXI/2QPS1tbFSuJyeRfjDiGO2Ceb8Ne1a15FFWAIbmg==" saltValue="qowLv3RZXisD1pDuVseYf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EA27D5-C7BA-4492-A0F8-C9308A35EFDE}">
  <sheetPr>
    <pageSetUpPr fitToPage="1"/>
  </sheetPr>
  <dimension ref="A1:DR125"/>
  <sheetViews>
    <sheetView showGridLines="0" topLeftCell="A91" zoomScale="70" zoomScaleNormal="70" zoomScaleSheetLayoutView="55" workbookViewId="0">
      <selection activeCell="CI70" sqref="CI70"/>
    </sheetView>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475</v>
      </c>
    </row>
  </sheetData>
  <sheetProtection algorithmName="SHA-512" hashValue="nG6afx4tTPV/ONOgMF89SPIwXBOJyZswIRGZH24Mw4CSsj/8ZuxGEtop8XwPH1Qe59hKvqXEXVPkQ9774y6J+g==" saltValue="Ka1SYxhw0qzVwQzyZrx8w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524</v>
      </c>
      <c r="G2" s="137"/>
      <c r="H2" s="138"/>
    </row>
    <row r="3" spans="1:8" x14ac:dyDescent="0.15">
      <c r="A3" s="134" t="s">
        <v>517</v>
      </c>
      <c r="B3" s="139"/>
      <c r="C3" s="140"/>
      <c r="D3" s="141">
        <v>103893</v>
      </c>
      <c r="E3" s="142"/>
      <c r="F3" s="143">
        <v>92632</v>
      </c>
      <c r="G3" s="144"/>
      <c r="H3" s="145"/>
    </row>
    <row r="4" spans="1:8" x14ac:dyDescent="0.15">
      <c r="A4" s="146"/>
      <c r="B4" s="147"/>
      <c r="C4" s="148"/>
      <c r="D4" s="149">
        <v>58058</v>
      </c>
      <c r="E4" s="150"/>
      <c r="F4" s="151">
        <v>47978</v>
      </c>
      <c r="G4" s="152"/>
      <c r="H4" s="153"/>
    </row>
    <row r="5" spans="1:8" x14ac:dyDescent="0.15">
      <c r="A5" s="134" t="s">
        <v>519</v>
      </c>
      <c r="B5" s="139"/>
      <c r="C5" s="140"/>
      <c r="D5" s="141">
        <v>101679</v>
      </c>
      <c r="E5" s="142"/>
      <c r="F5" s="143">
        <v>71279</v>
      </c>
      <c r="G5" s="144"/>
      <c r="H5" s="145"/>
    </row>
    <row r="6" spans="1:8" x14ac:dyDescent="0.15">
      <c r="A6" s="146"/>
      <c r="B6" s="147"/>
      <c r="C6" s="148"/>
      <c r="D6" s="149">
        <v>39234</v>
      </c>
      <c r="E6" s="150"/>
      <c r="F6" s="151">
        <v>36731</v>
      </c>
      <c r="G6" s="152"/>
      <c r="H6" s="153"/>
    </row>
    <row r="7" spans="1:8" x14ac:dyDescent="0.15">
      <c r="A7" s="134" t="s">
        <v>520</v>
      </c>
      <c r="B7" s="139"/>
      <c r="C7" s="140"/>
      <c r="D7" s="141">
        <v>93213</v>
      </c>
      <c r="E7" s="142"/>
      <c r="F7" s="143">
        <v>74994</v>
      </c>
      <c r="G7" s="144"/>
      <c r="H7" s="145"/>
    </row>
    <row r="8" spans="1:8" x14ac:dyDescent="0.15">
      <c r="A8" s="146"/>
      <c r="B8" s="147"/>
      <c r="C8" s="148"/>
      <c r="D8" s="149">
        <v>52800</v>
      </c>
      <c r="E8" s="150"/>
      <c r="F8" s="151">
        <v>36188</v>
      </c>
      <c r="G8" s="152"/>
      <c r="H8" s="153"/>
    </row>
    <row r="9" spans="1:8" x14ac:dyDescent="0.15">
      <c r="A9" s="134" t="s">
        <v>521</v>
      </c>
      <c r="B9" s="139"/>
      <c r="C9" s="140"/>
      <c r="D9" s="141">
        <v>64751</v>
      </c>
      <c r="E9" s="142"/>
      <c r="F9" s="143">
        <v>71849</v>
      </c>
      <c r="G9" s="144"/>
      <c r="H9" s="145"/>
    </row>
    <row r="10" spans="1:8" x14ac:dyDescent="0.15">
      <c r="A10" s="146"/>
      <c r="B10" s="147"/>
      <c r="C10" s="148"/>
      <c r="D10" s="149">
        <v>41840</v>
      </c>
      <c r="E10" s="150"/>
      <c r="F10" s="151">
        <v>36144</v>
      </c>
      <c r="G10" s="152"/>
      <c r="H10" s="153"/>
    </row>
    <row r="11" spans="1:8" x14ac:dyDescent="0.15">
      <c r="A11" s="134" t="s">
        <v>522</v>
      </c>
      <c r="B11" s="139"/>
      <c r="C11" s="140"/>
      <c r="D11" s="141">
        <v>90028</v>
      </c>
      <c r="E11" s="142"/>
      <c r="F11" s="143">
        <v>82962</v>
      </c>
      <c r="G11" s="144"/>
      <c r="H11" s="145"/>
    </row>
    <row r="12" spans="1:8" x14ac:dyDescent="0.15">
      <c r="A12" s="146"/>
      <c r="B12" s="147"/>
      <c r="C12" s="154"/>
      <c r="D12" s="149">
        <v>53721</v>
      </c>
      <c r="E12" s="150"/>
      <c r="F12" s="151">
        <v>42835</v>
      </c>
      <c r="G12" s="152"/>
      <c r="H12" s="153"/>
    </row>
    <row r="13" spans="1:8" x14ac:dyDescent="0.15">
      <c r="A13" s="134"/>
      <c r="B13" s="139"/>
      <c r="C13" s="140"/>
      <c r="D13" s="141">
        <v>90713</v>
      </c>
      <c r="E13" s="142"/>
      <c r="F13" s="143">
        <v>78743</v>
      </c>
      <c r="G13" s="155"/>
      <c r="H13" s="145"/>
    </row>
    <row r="14" spans="1:8" x14ac:dyDescent="0.15">
      <c r="A14" s="146"/>
      <c r="B14" s="147"/>
      <c r="C14" s="148"/>
      <c r="D14" s="149">
        <v>49131</v>
      </c>
      <c r="E14" s="150"/>
      <c r="F14" s="151">
        <v>39975</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6.24</v>
      </c>
      <c r="C19" s="156">
        <f>ROUND(VALUE(SUBSTITUTE(実質収支比率等に係る経年分析!G$48,"▲","-")),2)</f>
        <v>0.9</v>
      </c>
      <c r="D19" s="156">
        <f>ROUND(VALUE(SUBSTITUTE(実質収支比率等に係る経年分析!H$48,"▲","-")),2)</f>
        <v>4.08</v>
      </c>
      <c r="E19" s="156">
        <f>ROUND(VALUE(SUBSTITUTE(実質収支比率等に係る経年分析!I$48,"▲","-")),2)</f>
        <v>5.51</v>
      </c>
      <c r="F19" s="156">
        <f>ROUND(VALUE(SUBSTITUTE(実質収支比率等に係る経年分析!J$48,"▲","-")),2)</f>
        <v>5.7</v>
      </c>
    </row>
    <row r="20" spans="1:11" x14ac:dyDescent="0.15">
      <c r="A20" s="156" t="s">
        <v>53</v>
      </c>
      <c r="B20" s="156">
        <f>ROUND(VALUE(SUBSTITUTE(実質収支比率等に係る経年分析!F$47,"▲","-")),2)</f>
        <v>20.48</v>
      </c>
      <c r="C20" s="156">
        <f>ROUND(VALUE(SUBSTITUTE(実質収支比率等に係る経年分析!G$47,"▲","-")),2)</f>
        <v>25.81</v>
      </c>
      <c r="D20" s="156">
        <f>ROUND(VALUE(SUBSTITUTE(実質収支比率等に係る経年分析!H$47,"▲","-")),2)</f>
        <v>23.96</v>
      </c>
      <c r="E20" s="156">
        <f>ROUND(VALUE(SUBSTITUTE(実質収支比率等に係る経年分析!I$47,"▲","-")),2)</f>
        <v>20.49</v>
      </c>
      <c r="F20" s="156">
        <f>ROUND(VALUE(SUBSTITUTE(実質収支比率等に係る経年分析!J$47,"▲","-")),2)</f>
        <v>18.829999999999998</v>
      </c>
    </row>
    <row r="21" spans="1:11" x14ac:dyDescent="0.15">
      <c r="A21" s="156" t="s">
        <v>54</v>
      </c>
      <c r="B21" s="156">
        <f>IF(ISNUMBER(VALUE(SUBSTITUTE(実質収支比率等に係る経年分析!F$49,"▲","-"))),ROUND(VALUE(SUBSTITUTE(実質収支比率等に係る経年分析!F$49,"▲","-")),2),NA())</f>
        <v>-2.8</v>
      </c>
      <c r="C21" s="156">
        <f>IF(ISNUMBER(VALUE(SUBSTITUTE(実質収支比率等に係る経年分析!G$49,"▲","-"))),ROUND(VALUE(SUBSTITUTE(実質収支比率等に係る経年分析!G$49,"▲","-")),2),NA())</f>
        <v>-2.74</v>
      </c>
      <c r="D21" s="156">
        <f>IF(ISNUMBER(VALUE(SUBSTITUTE(実質収支比率等に係る経年分析!H$49,"▲","-"))),ROUND(VALUE(SUBSTITUTE(実質収支比率等に係る経年分析!H$49,"▲","-")),2),NA())</f>
        <v>-0.02</v>
      </c>
      <c r="E21" s="156">
        <f>IF(ISNUMBER(VALUE(SUBSTITUTE(実質収支比率等に係る経年分析!I$49,"▲","-"))),ROUND(VALUE(SUBSTITUTE(実質収支比率等に係る経年分析!I$49,"▲","-")),2),NA())</f>
        <v>-1.38</v>
      </c>
      <c r="F21" s="156">
        <f>IF(ISNUMBER(VALUE(SUBSTITUTE(実質収支比率等に係る経年分析!J$49,"▲","-"))),ROUND(VALUE(SUBSTITUTE(実質収支比率等に係る経年分析!J$49,"▲","-")),2),NA())</f>
        <v>-4.2699999999999996</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15">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15">
      <c r="A31" s="157" t="str">
        <f>IF(連結実質赤字比率に係る赤字・黒字の構成分析!C$39="",NA(),連結実質赤字比率に係る赤字・黒字の構成分析!C$39)</f>
        <v>農業集落排水事業特別会計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0.01</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0.03</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0.01</v>
      </c>
    </row>
    <row r="32" spans="1:11" x14ac:dyDescent="0.15">
      <c r="A32" s="157" t="str">
        <f>IF(連結実質赤字比率に係る赤字・黒字の構成分析!C$38="",NA(),連結実質赤字比率に係る赤字・黒字の構成分析!C$38)</f>
        <v>後期高齢者医療事業特別会計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0.01</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0.01</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0.01</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0.02</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0.02</v>
      </c>
    </row>
    <row r="33" spans="1:16" x14ac:dyDescent="0.15">
      <c r="A33" s="157" t="str">
        <f>IF(連結実質赤字比率に係る赤字・黒字の構成分析!C$37="",NA(),連結実質赤字比率に係る赤字・黒字の構成分析!C$37)</f>
        <v>介護保険事業特別会計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0.48</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0.78</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1.48</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0.9</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0.54</v>
      </c>
    </row>
    <row r="34" spans="1:16" x14ac:dyDescent="0.15">
      <c r="A34" s="157" t="str">
        <f>IF(連結実質赤字比率に係る赤字・黒字の構成分析!C$36="",NA(),連結実質赤字比率に係る赤字・黒字の構成分析!C$36)</f>
        <v>国民健康保険事業特別会計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0.92</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1.0900000000000001</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0.6</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0.55000000000000004</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0.85</v>
      </c>
    </row>
    <row r="35" spans="1:16" x14ac:dyDescent="0.15">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6.23</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0.89</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4.08</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5.51</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5.69</v>
      </c>
    </row>
    <row r="36" spans="1:16" x14ac:dyDescent="0.15">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3.97</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4.37</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4.8600000000000003</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5.15</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5.99</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1896</v>
      </c>
      <c r="E42" s="158"/>
      <c r="F42" s="158"/>
      <c r="G42" s="158">
        <f>'実質公債費比率（分子）の構造'!L$52</f>
        <v>1867</v>
      </c>
      <c r="H42" s="158"/>
      <c r="I42" s="158"/>
      <c r="J42" s="158">
        <f>'実質公債費比率（分子）の構造'!M$52</f>
        <v>1866</v>
      </c>
      <c r="K42" s="158"/>
      <c r="L42" s="158"/>
      <c r="M42" s="158">
        <f>'実質公債費比率（分子）の構造'!N$52</f>
        <v>1925</v>
      </c>
      <c r="N42" s="158"/>
      <c r="O42" s="158"/>
      <c r="P42" s="158">
        <f>'実質公債費比率（分子）の構造'!O$52</f>
        <v>1895</v>
      </c>
    </row>
    <row r="43" spans="1:16" x14ac:dyDescent="0.1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62</v>
      </c>
      <c r="B44" s="158">
        <f>'実質公債費比率（分子）の構造'!K$50</f>
        <v>0</v>
      </c>
      <c r="C44" s="158"/>
      <c r="D44" s="158"/>
      <c r="E44" s="158">
        <f>'実質公債費比率（分子）の構造'!L$50</f>
        <v>3</v>
      </c>
      <c r="F44" s="158"/>
      <c r="G44" s="158"/>
      <c r="H44" s="158">
        <f>'実質公債費比率（分子）の構造'!M$50</f>
        <v>8</v>
      </c>
      <c r="I44" s="158"/>
      <c r="J44" s="158"/>
      <c r="K44" s="158">
        <f>'実質公債費比率（分子）の構造'!N$50</f>
        <v>0</v>
      </c>
      <c r="L44" s="158"/>
      <c r="M44" s="158"/>
      <c r="N44" s="158">
        <f>'実質公債費比率（分子）の構造'!O$50</f>
        <v>3</v>
      </c>
      <c r="O44" s="158"/>
      <c r="P44" s="158"/>
    </row>
    <row r="45" spans="1:16" x14ac:dyDescent="0.15">
      <c r="A45" s="158" t="s">
        <v>63</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x14ac:dyDescent="0.15">
      <c r="A46" s="158" t="s">
        <v>64</v>
      </c>
      <c r="B46" s="158">
        <f>'実質公債費比率（分子）の構造'!K$48</f>
        <v>123</v>
      </c>
      <c r="C46" s="158"/>
      <c r="D46" s="158"/>
      <c r="E46" s="158">
        <f>'実質公債費比率（分子）の構造'!L$48</f>
        <v>178</v>
      </c>
      <c r="F46" s="158"/>
      <c r="G46" s="158"/>
      <c r="H46" s="158">
        <f>'実質公債費比率（分子）の構造'!M$48</f>
        <v>178</v>
      </c>
      <c r="I46" s="158"/>
      <c r="J46" s="158"/>
      <c r="K46" s="158">
        <f>'実質公債費比率（分子）の構造'!N$48</f>
        <v>162</v>
      </c>
      <c r="L46" s="158"/>
      <c r="M46" s="158"/>
      <c r="N46" s="158">
        <f>'実質公債費比率（分子）の構造'!O$48</f>
        <v>143</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2339</v>
      </c>
      <c r="C49" s="158"/>
      <c r="D49" s="158"/>
      <c r="E49" s="158">
        <f>'実質公債費比率（分子）の構造'!L$45</f>
        <v>2343</v>
      </c>
      <c r="F49" s="158"/>
      <c r="G49" s="158"/>
      <c r="H49" s="158">
        <f>'実質公債費比率（分子）の構造'!M$45</f>
        <v>2340</v>
      </c>
      <c r="I49" s="158"/>
      <c r="J49" s="158"/>
      <c r="K49" s="158">
        <f>'実質公債費比率（分子）の構造'!N$45</f>
        <v>2497</v>
      </c>
      <c r="L49" s="158"/>
      <c r="M49" s="158"/>
      <c r="N49" s="158">
        <f>'実質公債費比率（分子）の構造'!O$45</f>
        <v>2455</v>
      </c>
      <c r="O49" s="158"/>
      <c r="P49" s="158"/>
    </row>
    <row r="50" spans="1:16" x14ac:dyDescent="0.15">
      <c r="A50" s="158" t="s">
        <v>67</v>
      </c>
      <c r="B50" s="158" t="e">
        <f>NA()</f>
        <v>#N/A</v>
      </c>
      <c r="C50" s="158">
        <f>IF(ISNUMBER('実質公債費比率（分子）の構造'!K$53),'実質公債費比率（分子）の構造'!K$53,NA())</f>
        <v>566</v>
      </c>
      <c r="D50" s="158" t="e">
        <f>NA()</f>
        <v>#N/A</v>
      </c>
      <c r="E50" s="158" t="e">
        <f>NA()</f>
        <v>#N/A</v>
      </c>
      <c r="F50" s="158">
        <f>IF(ISNUMBER('実質公債費比率（分子）の構造'!L$53),'実質公債費比率（分子）の構造'!L$53,NA())</f>
        <v>657</v>
      </c>
      <c r="G50" s="158" t="e">
        <f>NA()</f>
        <v>#N/A</v>
      </c>
      <c r="H50" s="158" t="e">
        <f>NA()</f>
        <v>#N/A</v>
      </c>
      <c r="I50" s="158">
        <f>IF(ISNUMBER('実質公債費比率（分子）の構造'!M$53),'実質公債費比率（分子）の構造'!M$53,NA())</f>
        <v>660</v>
      </c>
      <c r="J50" s="158" t="e">
        <f>NA()</f>
        <v>#N/A</v>
      </c>
      <c r="K50" s="158" t="e">
        <f>NA()</f>
        <v>#N/A</v>
      </c>
      <c r="L50" s="158">
        <f>IF(ISNUMBER('実質公債費比率（分子）の構造'!N$53),'実質公債費比率（分子）の構造'!N$53,NA())</f>
        <v>734</v>
      </c>
      <c r="M50" s="158" t="e">
        <f>NA()</f>
        <v>#N/A</v>
      </c>
      <c r="N50" s="158" t="e">
        <f>NA()</f>
        <v>#N/A</v>
      </c>
      <c r="O50" s="158">
        <f>IF(ISNUMBER('実質公債費比率（分子）の構造'!O$53),'実質公債費比率（分子）の構造'!O$53,NA())</f>
        <v>706</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17718</v>
      </c>
      <c r="E56" s="157"/>
      <c r="F56" s="157"/>
      <c r="G56" s="157">
        <f>'将来負担比率（分子）の構造'!J$52</f>
        <v>17768</v>
      </c>
      <c r="H56" s="157"/>
      <c r="I56" s="157"/>
      <c r="J56" s="157">
        <f>'将来負担比率（分子）の構造'!K$52</f>
        <v>17265</v>
      </c>
      <c r="K56" s="157"/>
      <c r="L56" s="157"/>
      <c r="M56" s="157">
        <f>'将来負担比率（分子）の構造'!L$52</f>
        <v>16330</v>
      </c>
      <c r="N56" s="157"/>
      <c r="O56" s="157"/>
      <c r="P56" s="157">
        <f>'将来負担比率（分子）の構造'!M$52</f>
        <v>15706</v>
      </c>
    </row>
    <row r="57" spans="1:16" x14ac:dyDescent="0.15">
      <c r="A57" s="157" t="s">
        <v>42</v>
      </c>
      <c r="B57" s="157"/>
      <c r="C57" s="157"/>
      <c r="D57" s="157">
        <f>'将来負担比率（分子）の構造'!I$51</f>
        <v>307</v>
      </c>
      <c r="E57" s="157"/>
      <c r="F57" s="157"/>
      <c r="G57" s="157">
        <f>'将来負担比率（分子）の構造'!J$51</f>
        <v>307</v>
      </c>
      <c r="H57" s="157"/>
      <c r="I57" s="157"/>
      <c r="J57" s="157">
        <f>'将来負担比率（分子）の構造'!K$51</f>
        <v>295</v>
      </c>
      <c r="K57" s="157"/>
      <c r="L57" s="157"/>
      <c r="M57" s="157">
        <f>'将来負担比率（分子）の構造'!L$51</f>
        <v>278</v>
      </c>
      <c r="N57" s="157"/>
      <c r="O57" s="157"/>
      <c r="P57" s="157">
        <f>'将来負担比率（分子）の構造'!M$51</f>
        <v>248</v>
      </c>
    </row>
    <row r="58" spans="1:16" x14ac:dyDescent="0.15">
      <c r="A58" s="157" t="s">
        <v>41</v>
      </c>
      <c r="B58" s="157"/>
      <c r="C58" s="157"/>
      <c r="D58" s="157">
        <f>'将来負担比率（分子）の構造'!I$50</f>
        <v>3643</v>
      </c>
      <c r="E58" s="157"/>
      <c r="F58" s="157"/>
      <c r="G58" s="157">
        <f>'将来負担比率（分子）の構造'!J$50</f>
        <v>4363</v>
      </c>
      <c r="H58" s="157"/>
      <c r="I58" s="157"/>
      <c r="J58" s="157">
        <f>'将来負担比率（分子）の構造'!K$50</f>
        <v>4240</v>
      </c>
      <c r="K58" s="157"/>
      <c r="L58" s="157"/>
      <c r="M58" s="157">
        <f>'将来負担比率（分子）の構造'!L$50</f>
        <v>3872</v>
      </c>
      <c r="N58" s="157"/>
      <c r="O58" s="157"/>
      <c r="P58" s="157">
        <f>'将来負担比率（分子）の構造'!M$50</f>
        <v>3916</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f>'将来負担比率（分子）の構造'!I$46</f>
        <v>2</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237</v>
      </c>
      <c r="C62" s="157"/>
      <c r="D62" s="157"/>
      <c r="E62" s="157">
        <f>'将来負担比率（分子）の構造'!J$45</f>
        <v>236</v>
      </c>
      <c r="F62" s="157"/>
      <c r="G62" s="157"/>
      <c r="H62" s="157">
        <f>'将来負担比率（分子）の構造'!K$45</f>
        <v>633</v>
      </c>
      <c r="I62" s="157"/>
      <c r="J62" s="157"/>
      <c r="K62" s="157">
        <f>'将来負担比率（分子）の構造'!L$45</f>
        <v>719</v>
      </c>
      <c r="L62" s="157"/>
      <c r="M62" s="157"/>
      <c r="N62" s="157">
        <f>'将来負担比率（分子）の構造'!M$45</f>
        <v>1164</v>
      </c>
      <c r="O62" s="157"/>
      <c r="P62" s="157"/>
    </row>
    <row r="63" spans="1:16" x14ac:dyDescent="0.15">
      <c r="A63" s="157" t="s">
        <v>34</v>
      </c>
      <c r="B63" s="157" t="str">
        <f>'将来負担比率（分子）の構造'!I$44</f>
        <v>-</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x14ac:dyDescent="0.15">
      <c r="A64" s="157" t="s">
        <v>33</v>
      </c>
      <c r="B64" s="157">
        <f>'将来負担比率（分子）の構造'!I$43</f>
        <v>946</v>
      </c>
      <c r="C64" s="157"/>
      <c r="D64" s="157"/>
      <c r="E64" s="157">
        <f>'将来負担比率（分子）の構造'!J$43</f>
        <v>1396</v>
      </c>
      <c r="F64" s="157"/>
      <c r="G64" s="157"/>
      <c r="H64" s="157">
        <f>'将来負担比率（分子）の構造'!K$43</f>
        <v>1559</v>
      </c>
      <c r="I64" s="157"/>
      <c r="J64" s="157"/>
      <c r="K64" s="157">
        <f>'将来負担比率（分子）の構造'!L$43</f>
        <v>1482</v>
      </c>
      <c r="L64" s="157"/>
      <c r="M64" s="157"/>
      <c r="N64" s="157">
        <f>'将来負担比率（分子）の構造'!M$43</f>
        <v>1495</v>
      </c>
      <c r="O64" s="157"/>
      <c r="P64" s="157"/>
    </row>
    <row r="65" spans="1:16" x14ac:dyDescent="0.15">
      <c r="A65" s="157" t="s">
        <v>32</v>
      </c>
      <c r="B65" s="157">
        <f>'将来負担比率（分子）の構造'!I$42</f>
        <v>85</v>
      </c>
      <c r="C65" s="157"/>
      <c r="D65" s="157"/>
      <c r="E65" s="157">
        <f>'将来負担比率（分子）の構造'!J$42</f>
        <v>60</v>
      </c>
      <c r="F65" s="157"/>
      <c r="G65" s="157"/>
      <c r="H65" s="157">
        <f>'将来負担比率（分子）の構造'!K$42</f>
        <v>60</v>
      </c>
      <c r="I65" s="157"/>
      <c r="J65" s="157"/>
      <c r="K65" s="157">
        <f>'将来負担比率（分子）の構造'!L$42</f>
        <v>60</v>
      </c>
      <c r="L65" s="157"/>
      <c r="M65" s="157"/>
      <c r="N65" s="157">
        <f>'将来負担比率（分子）の構造'!M$42</f>
        <v>60</v>
      </c>
      <c r="O65" s="157"/>
      <c r="P65" s="157"/>
    </row>
    <row r="66" spans="1:16" x14ac:dyDescent="0.15">
      <c r="A66" s="157" t="s">
        <v>31</v>
      </c>
      <c r="B66" s="157">
        <f>'将来負担比率（分子）の構造'!I$41</f>
        <v>22867</v>
      </c>
      <c r="C66" s="157"/>
      <c r="D66" s="157"/>
      <c r="E66" s="157">
        <f>'将来負担比率（分子）の構造'!J$41</f>
        <v>22799</v>
      </c>
      <c r="F66" s="157"/>
      <c r="G66" s="157"/>
      <c r="H66" s="157">
        <f>'将来負担比率（分子）の構造'!K$41</f>
        <v>22522</v>
      </c>
      <c r="I66" s="157"/>
      <c r="J66" s="157"/>
      <c r="K66" s="157">
        <f>'将来負担比率（分子）の構造'!L$41</f>
        <v>21091</v>
      </c>
      <c r="L66" s="157"/>
      <c r="M66" s="157"/>
      <c r="N66" s="157">
        <f>'将来負担比率（分子）の構造'!M$41</f>
        <v>20742</v>
      </c>
      <c r="O66" s="157"/>
      <c r="P66" s="157"/>
    </row>
    <row r="67" spans="1:16" x14ac:dyDescent="0.15">
      <c r="A67" s="157" t="s">
        <v>71</v>
      </c>
      <c r="B67" s="157" t="e">
        <f>NA()</f>
        <v>#N/A</v>
      </c>
      <c r="C67" s="157">
        <f>IF(ISNUMBER('将来負担比率（分子）の構造'!I$53), IF('将来負担比率（分子）の構造'!I$53 &lt; 0, 0, '将来負担比率（分子）の構造'!I$53), NA())</f>
        <v>2470</v>
      </c>
      <c r="D67" s="157" t="e">
        <f>NA()</f>
        <v>#N/A</v>
      </c>
      <c r="E67" s="157" t="e">
        <f>NA()</f>
        <v>#N/A</v>
      </c>
      <c r="F67" s="157">
        <f>IF(ISNUMBER('将来負担比率（分子）の構造'!J$53), IF('将来負担比率（分子）の構造'!J$53 &lt; 0, 0, '将来負担比率（分子）の構造'!J$53), NA())</f>
        <v>2053</v>
      </c>
      <c r="G67" s="157" t="e">
        <f>NA()</f>
        <v>#N/A</v>
      </c>
      <c r="H67" s="157" t="e">
        <f>NA()</f>
        <v>#N/A</v>
      </c>
      <c r="I67" s="157">
        <f>IF(ISNUMBER('将来負担比率（分子）の構造'!K$53), IF('将来負担比率（分子）の構造'!K$53 &lt; 0, 0, '将来負担比率（分子）の構造'!K$53), NA())</f>
        <v>2973</v>
      </c>
      <c r="J67" s="157" t="e">
        <f>NA()</f>
        <v>#N/A</v>
      </c>
      <c r="K67" s="157" t="e">
        <f>NA()</f>
        <v>#N/A</v>
      </c>
      <c r="L67" s="157">
        <f>IF(ISNUMBER('将来負担比率（分子）の構造'!L$53), IF('将来負担比率（分子）の構造'!L$53 &lt; 0, 0, '将来負担比率（分子）の構造'!L$53), NA())</f>
        <v>2873</v>
      </c>
      <c r="M67" s="157" t="e">
        <f>NA()</f>
        <v>#N/A</v>
      </c>
      <c r="N67" s="157" t="e">
        <f>NA()</f>
        <v>#N/A</v>
      </c>
      <c r="O67" s="157">
        <f>IF(ISNUMBER('将来負担比率（分子）の構造'!M$53), IF('将来負担比率（分子）の構造'!M$53 &lt; 0, 0, '将来負担比率（分子）の構造'!M$53), NA())</f>
        <v>3590</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2653</v>
      </c>
      <c r="C72" s="161">
        <f>基金残高に係る経年分析!G55</f>
        <v>2308</v>
      </c>
      <c r="D72" s="161">
        <f>基金残高に係る経年分析!H55</f>
        <v>2176</v>
      </c>
    </row>
    <row r="73" spans="1:16" x14ac:dyDescent="0.15">
      <c r="A73" s="160" t="s">
        <v>74</v>
      </c>
      <c r="B73" s="161">
        <f>基金残高に係る経年分析!F56</f>
        <v>556</v>
      </c>
      <c r="C73" s="161">
        <f>基金残高に係る経年分析!G56</f>
        <v>286</v>
      </c>
      <c r="D73" s="161">
        <f>基金残高に係る経年分析!H56</f>
        <v>328</v>
      </c>
    </row>
    <row r="74" spans="1:16" x14ac:dyDescent="0.15">
      <c r="A74" s="160" t="s">
        <v>75</v>
      </c>
      <c r="B74" s="161">
        <f>基金残高に係る経年分析!F57</f>
        <v>2875</v>
      </c>
      <c r="C74" s="161">
        <f>基金残高に係る経年分析!G57</f>
        <v>3075</v>
      </c>
      <c r="D74" s="161">
        <f>基金残高に係る経年分析!H57</f>
        <v>3257</v>
      </c>
    </row>
  </sheetData>
  <sheetProtection algorithmName="SHA-512" hashValue="n2y5vhdBPON+NriquVCyXF4rqCxEjRr9b0KVhiDMcPVyzRZbjhypR+/VU2m4M740Fel4oju47LbCwYFHx+8P7g==" saltValue="7w33kqjgWoBFBNrbuq/4P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爲國　絵里加</cp:lastModifiedBy>
  <cp:lastPrinted>2026-03-05T07:29:22Z</cp:lastPrinted>
  <dcterms:created xsi:type="dcterms:W3CDTF">2026-02-23T09:43:42Z</dcterms:created>
  <dcterms:modified xsi:type="dcterms:W3CDTF">2026-09-29T00:36:49Z</dcterms:modified>
  <cp:category/>
</cp:coreProperties>
</file>