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sv802269\市町村振興課共有\財政班\財政担当R8年度\決算統計\01普通会計\R6財政状況資料集\03_HP公開（3月+9月分）\"/>
    </mc:Choice>
  </mc:AlternateContent>
  <xr:revisionPtr revIDLastSave="0" documentId="13_ncr:1_{3216DF5F-D824-430C-A349-31577FD42F66}" xr6:coauthVersionLast="47" xr6:coauthVersionMax="47" xr10:uidLastSave="{00000000-0000-0000-0000-000000000000}"/>
  <bookViews>
    <workbookView xWindow="28680" yWindow="-120" windowWidth="29040" windowHeight="15720" firstSheet="10"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G37" i="10" l="1"/>
  <c r="BG36" i="10"/>
  <c r="BG35" i="10"/>
  <c r="BG34" i="10"/>
  <c r="W40" i="10"/>
  <c r="W39"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C40" i="10"/>
  <c r="CO39" i="10"/>
  <c r="BE39" i="10"/>
  <c r="AM39" i="10"/>
  <c r="C39" i="10"/>
  <c r="CO38" i="10"/>
  <c r="BE38" i="10"/>
  <c r="AM38" i="10"/>
  <c r="C38" i="10"/>
  <c r="CO37" i="10"/>
  <c r="AM37" i="10"/>
  <c r="CO36" i="10"/>
  <c r="AM36" i="10"/>
  <c r="CO35" i="10"/>
  <c r="AM35" i="10"/>
  <c r="BW34" i="10"/>
  <c r="BW35" i="10" s="1"/>
  <c r="BW36" i="10" s="1"/>
  <c r="BW37" i="10" s="1"/>
  <c r="BW38" i="10" s="1"/>
  <c r="BW39" i="10" s="1"/>
  <c r="AM34" i="10"/>
  <c r="C34" i="10"/>
  <c r="C35" i="10" s="1"/>
  <c r="CO34" i="10" l="1"/>
  <c r="C36" i="10"/>
  <c r="C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s="1"/>
  <c r="U36" i="10" s="1"/>
  <c r="U37" i="10" s="1"/>
  <c r="U38" i="10" s="1"/>
  <c r="U39" i="10" s="1"/>
  <c r="U40" i="10" s="1"/>
  <c r="BE34" i="10" l="1"/>
  <c r="BE35" i="10" s="1"/>
  <c r="BE36" i="10" s="1"/>
  <c r="BE37" i="10" s="1"/>
</calcChain>
</file>

<file path=xl/sharedStrings.xml><?xml version="1.0" encoding="utf-8"?>
<sst xmlns="http://schemas.openxmlformats.org/spreadsheetml/2006/main" count="1206" uniqueCount="580">
  <si>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</si>
  <si>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</si>
  <si>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</si>
  <si>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</si>
  <si>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</si>
  <si>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</si>
  <si>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</si>
  <si>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</si>
  <si>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</si>
  <si>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</si>
  <si>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</si>
  <si>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</si>
  <si>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</si>
  <si>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</si>
  <si>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</si>
  <si>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</si>
  <si>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</si>
  <si>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</si>
  <si>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</si>
  <si>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</si>
  <si>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</si>
  <si>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</si>
  <si>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</si>
  <si>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</si>
  <si>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</si>
  <si>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</si>
  <si>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</si>
  <si>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</si>
  <si>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</si>
  <si>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</si>
  <si>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</si>
  <si>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</si>
  <si>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</si>
  <si>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</si>
  <si>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</si>
  <si>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</si>
  <si>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</si>
  <si>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</si>
  <si>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</si>
  <si>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</si>
  <si>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</si>
  <si>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</si>
  <si>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</si>
  <si>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</si>
  <si>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</si>
  <si>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</si>
  <si>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</si>
  <si>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</si>
  <si>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</si>
  <si>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</si>
  <si>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</si>
  <si>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</si>
  <si>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</si>
  <si>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</si>
  <si>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</si>
  <si>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</si>
  <si>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</si>
  <si>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</si>
  <si>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</si>
  <si>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</si>
  <si>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</si>
  <si>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</si>
  <si>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</si>
  <si>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</si>
  <si>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</si>
  <si>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</si>
  <si>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</si>
  <si>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</si>
  <si>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</si>
  <si>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</si>
  <si>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</si>
  <si>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</si>
  <si>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</si>
  <si>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</si>
  <si>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</si>
  <si>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</si>
  <si>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</si>
  <si>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</si>
  <si>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</si>
  <si>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大分県</t>
    <phoneticPr fontId="5"/>
  </si>
  <si>
    <t>市町村類型</t>
    <phoneticPr fontId="5"/>
  </si>
  <si>
    <t>Ⅰ－０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</si>
  <si>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</si>
  <si>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</si>
  <si>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</si>
  <si>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</si>
  <si>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</si>
  <si>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</si>
  <si>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</si>
  <si>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</si>
  <si>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</si>
  <si>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</si>
  <si>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</si>
  <si>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</si>
  <si>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姫島村</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</si>
  <si>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</si>
  <si>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</si>
  <si>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</si>
  <si>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</si>
  <si>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</si>
  <si>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</si>
  <si>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</si>
  <si>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</si>
  <si>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</si>
  <si>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</si>
  <si>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</si>
  <si>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</si>
  <si>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</si>
  <si>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</si>
  <si>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</si>
  <si>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</si>
  <si>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</si>
  <si>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</si>
  <si>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</si>
  <si>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</si>
  <si>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</si>
  <si>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</si>
  <si>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</si>
  <si>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-13.4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</si>
  <si>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</si>
  <si>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</si>
  <si>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</si>
  <si>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</si>
  <si>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</si>
  <si>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</si>
  <si>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</si>
  <si>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</si>
  <si>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</si>
  <si>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</si>
  <si>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</si>
  <si>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</si>
  <si>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</si>
  <si>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</si>
  <si>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</si>
  <si>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</si>
  <si>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</si>
  <si>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</si>
  <si>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</si>
  <si>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</si>
  <si>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</si>
  <si>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</si>
  <si>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-2.6</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</si>
  <si>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</si>
  <si>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</si>
  <si>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</si>
  <si>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</si>
  <si>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</si>
  <si>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</si>
  <si>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</si>
  <si>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</si>
  <si>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</si>
  <si>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</si>
  <si>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</si>
  <si>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</si>
  <si>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</si>
  <si>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</si>
  <si>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</si>
  <si>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</si>
  <si>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</si>
  <si>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</si>
  <si>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</si>
  <si>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</si>
  <si>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</si>
  <si>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</si>
  <si>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</si>
  <si>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</si>
  <si>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</si>
  <si>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</si>
  <si>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</si>
  <si>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</si>
  <si>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</si>
  <si>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</si>
  <si>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</si>
  <si>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</si>
  <si>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</si>
  <si>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</si>
  <si>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</si>
  <si>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</si>
  <si>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</si>
  <si>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</si>
  <si>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</si>
  <si>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</si>
  <si>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</si>
  <si>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</si>
  <si>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</si>
  <si>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</si>
  <si>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</si>
  <si>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</si>
  <si>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</si>
  <si>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</si>
  <si>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</si>
  <si>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</si>
  <si>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</si>
  <si>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</si>
  <si>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</si>
  <si>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</si>
  <si>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</si>
  <si>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</si>
  <si>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</si>
  <si>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</si>
  <si>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</si>
  <si>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</si>
  <si>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大分県姫島村</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</si>
  <si>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</si>
  <si>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</si>
  <si>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</si>
  <si>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</si>
  <si>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</si>
  <si>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</si>
  <si>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</si>
  <si>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</si>
  <si>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</si>
  <si>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</si>
  <si>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</si>
  <si>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</si>
  <si>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</si>
  <si>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</si>
  <si>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</si>
  <si>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</si>
  <si>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</si>
  <si>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</si>
  <si>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</si>
  <si>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</si>
  <si>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</si>
  <si>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</si>
  <si>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</si>
  <si>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</si>
  <si>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</si>
  <si>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</si>
  <si>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</si>
  <si>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</si>
  <si>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</si>
  <si>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</si>
  <si>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</si>
  <si>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</si>
  <si>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</si>
  <si>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</si>
  <si>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</si>
  <si>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</si>
  <si>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</si>
  <si>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</si>
  <si>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</si>
  <si>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</si>
  <si>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</si>
  <si>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</si>
  <si>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</si>
  <si>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</si>
  <si>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</si>
  <si>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</si>
  <si>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</si>
  <si>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</si>
  <si>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</si>
  <si>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</si>
  <si>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</si>
  <si>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</si>
  <si>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</si>
  <si>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</si>
  <si>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</si>
  <si>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</si>
  <si>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</si>
  <si>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</si>
  <si>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</si>
  <si>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</si>
  <si>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</si>
  <si>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</si>
  <si>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</si>
  <si>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</si>
  <si>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</si>
  <si>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</si>
  <si>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</si>
  <si>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</si>
  <si>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</si>
  <si>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</si>
  <si>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</si>
  <si>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</si>
  <si>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</si>
  <si>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</si>
  <si>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</si>
  <si>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</si>
  <si>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</si>
  <si>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</si>
  <si>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</si>
  <si>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</si>
  <si>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</si>
  <si>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</si>
  <si>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</si>
  <si>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</si>
  <si>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</si>
  <si>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</si>
  <si>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</si>
  <si>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</si>
  <si>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</si>
  <si>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</si>
  <si>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</si>
  <si>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</si>
  <si>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</si>
  <si>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</si>
  <si>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</si>
  <si>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</si>
  <si>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</si>
  <si>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</si>
  <si>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</si>
  <si>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</si>
  <si>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</si>
  <si>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</si>
  <si>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</si>
  <si>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</si>
  <si>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</si>
  <si>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</si>
  <si>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</si>
  <si>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</si>
  <si>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</si>
  <si>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</si>
  <si>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</si>
  <si>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</si>
  <si>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</si>
  <si>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</si>
  <si>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</si>
  <si>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介護サービス</t>
    <phoneticPr fontId="5"/>
  </si>
  <si>
    <t>再差引収支</t>
    <rPh sb="0" eb="1">
      <t>サイ</t>
    </rPh>
    <rPh sb="1" eb="3">
      <t>サシヒキ</t>
    </rPh>
    <rPh sb="3" eb="5">
      <t>シュウシ</t>
    </rPh>
    <phoneticPr fontId="5"/>
  </si>
  <si>
    <t>　　うち一部事務組合負担金</t>
    <phoneticPr fontId="5"/>
  </si>
  <si>
    <t>地方債</t>
  </si>
  <si>
    <t>交通</t>
    <phoneticPr fontId="5"/>
  </si>
  <si>
    <t>加入世帯数(世帯)</t>
  </si>
  <si>
    <t>　繰出金</t>
    <phoneticPr fontId="5"/>
  </si>
  <si>
    <t>　うち減収補塡債(特例分)</t>
    <rPh sb="4" eb="5">
      <t>シュウ</t>
    </rPh>
    <rPh sb="9" eb="10">
      <t>トク</t>
    </rPh>
    <rPh sb="10" eb="11">
      <t>レイ</t>
    </rPh>
    <rPh sb="11" eb="12">
      <t>ブン</t>
    </rPh>
    <phoneticPr fontId="16"/>
  </si>
  <si>
    <t>下水道</t>
    <phoneticPr fontId="5"/>
  </si>
  <si>
    <t>被保険者数(人)</t>
  </si>
  <si>
    <t>　積立金</t>
    <phoneticPr fontId="5"/>
  </si>
  <si>
    <t>　うち臨時財政対策債</t>
    <phoneticPr fontId="5"/>
  </si>
  <si>
    <t>簡易水道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</si>
  <si>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</si>
  <si>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</si>
  <si>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</si>
  <si>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</si>
  <si>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</si>
  <si>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</si>
  <si>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</si>
  <si>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</si>
  <si>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</si>
  <si>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</si>
  <si>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</si>
  <si>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</si>
  <si>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</si>
  <si>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</si>
  <si>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</si>
  <si>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</si>
  <si>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</si>
  <si>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</si>
  <si>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</si>
  <si>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</si>
  <si>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</si>
  <si>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</si>
  <si>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大分県姫島村</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</si>
  <si>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</si>
  <si>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</si>
  <si>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</si>
  <si>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</si>
  <si>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</si>
  <si>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</si>
  <si>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</si>
  <si>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</si>
  <si>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</si>
  <si>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</si>
  <si>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</si>
  <si>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</si>
  <si>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</si>
  <si>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</si>
  <si>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</si>
  <si>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</si>
  <si>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</si>
  <si>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</si>
  <si>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</si>
  <si>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</si>
  <si>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姫島開発総合センター特別会計</t>
    <phoneticPr fontId="5"/>
  </si>
  <si>
    <t>ケーブルテレビ事業特別会計</t>
    <phoneticPr fontId="5"/>
  </si>
  <si>
    <t>老人福祉施設特別会計（普通会計）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</si>
  <si>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</si>
  <si>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</si>
  <si>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</si>
  <si>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</si>
  <si>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</si>
  <si>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</si>
  <si>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</si>
  <si>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</si>
  <si>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</si>
  <si>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</si>
  <si>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</si>
  <si>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</si>
  <si>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</si>
  <si>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</si>
  <si>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国民健康保険診療所特別会計</t>
    <phoneticPr fontId="5"/>
  </si>
  <si>
    <t>駐車場特別会計</t>
    <phoneticPr fontId="5"/>
  </si>
  <si>
    <t>介護保険特別会計</t>
    <phoneticPr fontId="5"/>
  </si>
  <si>
    <t>老人福祉施設特別会計</t>
    <phoneticPr fontId="5"/>
  </si>
  <si>
    <t>地域包括支援センター特別会計</t>
    <phoneticPr fontId="5"/>
  </si>
  <si>
    <t>後期高齢者医療特別会計</t>
    <phoneticPr fontId="5"/>
  </si>
  <si>
    <t>簡易水道事業特別会計</t>
    <phoneticPr fontId="5"/>
  </si>
  <si>
    <t>法非適用企業</t>
    <phoneticPr fontId="5"/>
  </si>
  <si>
    <t>姫島丸特別会計</t>
    <phoneticPr fontId="5"/>
  </si>
  <si>
    <t>下水道特別会計</t>
    <phoneticPr fontId="5"/>
  </si>
  <si>
    <t>漁業集落排水事業特別会計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</si>
  <si>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</si>
  <si>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</si>
  <si>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</si>
  <si>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</si>
  <si>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</si>
  <si>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</si>
  <si>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</si>
  <si>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</si>
  <si>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</si>
  <si>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</si>
  <si>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</si>
  <si>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</si>
  <si>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</si>
  <si>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</si>
  <si>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</si>
  <si>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</si>
  <si>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</si>
  <si>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</si>
  <si>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</si>
  <si>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</si>
  <si>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</si>
  <si>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</si>
  <si>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</si>
  <si>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</si>
  <si>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</si>
  <si>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</si>
  <si>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</si>
  <si>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</si>
  <si>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</si>
  <si>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</si>
  <si>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</si>
  <si>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</si>
  <si>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</si>
  <si>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</si>
  <si>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</si>
  <si>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</si>
  <si>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</si>
  <si>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</si>
  <si>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</si>
  <si>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</si>
  <si>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</si>
  <si>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</si>
  <si>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</si>
  <si>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</si>
  <si>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</si>
  <si>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</si>
  <si>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</si>
  <si>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</si>
  <si>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</si>
  <si>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</si>
  <si>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</si>
  <si>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</si>
  <si>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</si>
  <si>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</si>
  <si>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</si>
  <si>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</si>
  <si>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</si>
  <si>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</si>
  <si>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</si>
  <si>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</si>
  <si>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</si>
  <si>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</si>
  <si>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</si>
  <si>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</si>
  <si>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</si>
  <si>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</si>
  <si>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</si>
  <si>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</si>
  <si>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</si>
  <si>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</si>
  <si>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</si>
  <si>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</si>
  <si>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</si>
  <si>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</si>
  <si>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</si>
  <si>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</si>
  <si>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</si>
  <si>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</si>
  <si>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</si>
  <si>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</si>
  <si>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</si>
  <si>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</si>
  <si>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</si>
  <si>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</si>
  <si>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</si>
  <si>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</si>
  <si>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</si>
  <si>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</si>
  <si>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</si>
  <si>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</si>
  <si>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</si>
  <si>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</si>
  <si>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</si>
  <si>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</si>
  <si>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</si>
  <si>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</si>
  <si>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</si>
  <si>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</si>
  <si>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</si>
  <si>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</si>
  <si>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</si>
  <si>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</si>
  <si>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</si>
  <si>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</si>
  <si>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</si>
  <si>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</si>
  <si>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</si>
  <si>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</si>
  <si>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</si>
  <si>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</si>
  <si>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</si>
  <si>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</si>
  <si>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</si>
  <si>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</si>
  <si>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</si>
  <si>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</si>
  <si>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</si>
  <si>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</si>
  <si>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</si>
  <si>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</si>
  <si>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</si>
  <si>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</si>
  <si>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</si>
  <si>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</si>
  <si>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</si>
  <si>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</si>
  <si>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</si>
  <si>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</si>
  <si>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</si>
  <si>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</si>
  <si>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</si>
  <si>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</si>
  <si>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</si>
  <si>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</si>
  <si>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</si>
  <si>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0.36</t>
  </si>
  <si>
    <t>▲ 8.80</t>
  </si>
  <si>
    <t>一般会計</t>
  </si>
  <si>
    <t>姫島丸特別会計</t>
  </si>
  <si>
    <t>介護保険特別会計</t>
  </si>
  <si>
    <t>簡易水道事業特別会計</t>
  </si>
  <si>
    <t>駐車場特別会計</t>
  </si>
  <si>
    <t>下水道特別会計</t>
  </si>
  <si>
    <t>地域包括支援センター特別会計</t>
  </si>
  <si>
    <t>老人福祉施設特別会計</t>
  </si>
  <si>
    <t>その他会計（赤字）</t>
  </si>
  <si>
    <t>その他会計（黒字）</t>
  </si>
  <si>
    <t>R02</t>
    <phoneticPr fontId="5"/>
  </si>
  <si>
    <t>R03</t>
    <phoneticPr fontId="5"/>
  </si>
  <si>
    <t>R04</t>
    <phoneticPr fontId="5"/>
  </si>
  <si>
    <t>R05</t>
    <phoneticPr fontId="5"/>
  </si>
  <si>
    <t>R06</t>
    <phoneticPr fontId="5"/>
  </si>
  <si>
    <t>姫島車えび養殖</t>
  </si>
  <si>
    <t>-</t>
    <phoneticPr fontId="2"/>
  </si>
  <si>
    <t>大分県退職手当組合</t>
  </si>
  <si>
    <t>大分県消防補償等組合</t>
  </si>
  <si>
    <t>大分県交通災害共済組合（交通災害共済事業会計）</t>
  </si>
  <si>
    <t>大分県市町村会館管理組合</t>
  </si>
  <si>
    <t>大分県後期高齢者医療広域連合（普通会計）</t>
  </si>
  <si>
    <t>大分県後期高齢者医療広域連合（後期高齢者医療事業会計）</t>
  </si>
  <si>
    <t>基金から2百万円繰入</t>
  </si>
  <si>
    <t>基金から114百万円繰入</t>
    <phoneticPr fontId="2"/>
  </si>
  <si>
    <t>　村有施設整備基金</t>
    <rPh sb="1" eb="3">
      <t>ソンユウ</t>
    </rPh>
    <rPh sb="3" eb="5">
      <t>シセツ</t>
    </rPh>
    <rPh sb="5" eb="7">
      <t>セイビ</t>
    </rPh>
    <rPh sb="7" eb="9">
      <t>キキン</t>
    </rPh>
    <phoneticPr fontId="18"/>
  </si>
  <si>
    <t>　下水道基金</t>
    <rPh sb="1" eb="4">
      <t>ゲスイドウ</t>
    </rPh>
    <rPh sb="4" eb="6">
      <t>キキン</t>
    </rPh>
    <phoneticPr fontId="18"/>
  </si>
  <si>
    <t>　水産振興基金</t>
    <rPh sb="1" eb="3">
      <t>スイサン</t>
    </rPh>
    <rPh sb="3" eb="5">
      <t>シンコウ</t>
    </rPh>
    <rPh sb="5" eb="7">
      <t>キキン</t>
    </rPh>
    <phoneticPr fontId="2"/>
  </si>
  <si>
    <t>　地域づくり基金</t>
    <rPh sb="1" eb="3">
      <t>チイキ</t>
    </rPh>
    <rPh sb="6" eb="8">
      <t>キキン</t>
    </rPh>
    <phoneticPr fontId="18"/>
  </si>
  <si>
    <t>　奨学基金</t>
    <rPh sb="1" eb="3">
      <t>ショウガク</t>
    </rPh>
    <rPh sb="3" eb="5">
      <t>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</si>
  <si>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</si>
  <si>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</si>
  <si>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令和６年度の将来負担比率は、△335％となっており、有形固定資産減価償却率（57.4％）についても、類似団体内平均値（66.6％）を下回っている。ただし、当該償却率は令和２年度の51.5％から年々上昇しており、施設の老朽化が進行している。平成２８年度に策定し、令和３年度に改訂を行った姫島村公共施設等総合管理計画では、今後４０年間での更新費用を１２９億１千万円と試算している。今後も安全・安心かつ長期的に公共施設及びインフラ施設を活用できるよう、長寿命化対策や適正な維持・補修等に計画的に取り組んで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</si>
  <si>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</si>
  <si>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</si>
  <si>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</si>
  <si>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</si>
  <si>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</si>
  <si>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</si>
  <si>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4.5％）は、類似団体内平均値（8.0％）と比較して低い水準にある。本村は離島という地理的条件により、漁港・漁場、下水道等の社会資本の整備を重点的に行い、その大半の財源に地方債を充当してきたため、以前は類似団体と比較して実質公債費比率が高い状況にあった。平成２２年度の起債償還額のピーク以降は徐々に低下し、平成２７年度からは類似団体を下回っている。しかし、平成３０年度から令和４年度にかけて実施した清掃センター建替、村内光ケーブル網整備事業、車えび種苗生産施設の新設、姫島丸代替船の建造、下水道施設の更新工事、消防署建替工事など、本村としては規模の大きい事業の財源に充当した地方債の元利償還が本格化したことにより、令和６年度の実質公債費比率は前年度（3.4％）から1.1ポイント上昇した。なお、将来負担比率は充当可能財源が将来負担額を上回るため算定されていない。今後も実質公債費比率の推移を注視しながら、原則として交付税措置のある地方債のみの借入を行い、財政の健全化に努めていく。</t>
    <rPh sb="263" eb="266">
      <t>ショウボウショ</t>
    </rPh>
    <rPh sb="266" eb="268">
      <t>タテカ</t>
    </rPh>
    <rPh sb="268" eb="270">
      <t>コウジ</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</si>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</sst>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9">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38" fillId="0" borderId="41" xfId="16" applyFont="1" applyBorder="1" applyAlignment="1" applyProtection="1">
      <alignment horizontal="left" vertical="top" wrapText="1"/>
      <protection locked="0"/>
    </xf>
    <xf numFmtId="0" fontId="38" fillId="0" borderId="12" xfId="16" applyFont="1" applyBorder="1" applyAlignment="1" applyProtection="1">
      <alignment horizontal="left" vertical="top" wrapText="1"/>
      <protection locked="0"/>
    </xf>
    <xf numFmtId="0" fontId="38" fillId="0" borderId="51" xfId="16" applyFont="1" applyBorder="1" applyAlignment="1" applyProtection="1">
      <alignment horizontal="left" vertical="top" wrapText="1"/>
      <protection locked="0"/>
    </xf>
    <xf numFmtId="0" fontId="38" fillId="0" borderId="65" xfId="16" applyFont="1" applyBorder="1" applyAlignment="1" applyProtection="1">
      <alignment horizontal="left" vertical="top" wrapText="1"/>
      <protection locked="0"/>
    </xf>
    <xf numFmtId="0" fontId="38" fillId="0" borderId="0" xfId="16" applyFont="1" applyAlignment="1" applyProtection="1">
      <alignment horizontal="left" vertical="top" wrapText="1"/>
      <protection locked="0"/>
    </xf>
    <xf numFmtId="0" fontId="38" fillId="0" borderId="38" xfId="16" applyFont="1" applyBorder="1" applyAlignment="1" applyProtection="1">
      <alignment horizontal="left" vertical="top" wrapText="1"/>
      <protection locked="0"/>
    </xf>
    <xf numFmtId="0" fontId="38" fillId="0" borderId="37" xfId="16" applyFont="1" applyBorder="1" applyAlignment="1" applyProtection="1">
      <alignment horizontal="left" vertical="top" wrapText="1"/>
      <protection locked="0"/>
    </xf>
    <xf numFmtId="0" fontId="38" fillId="0" borderId="56" xfId="16" applyFont="1" applyBorder="1" applyAlignment="1" applyProtection="1">
      <alignment horizontal="left" vertical="top" wrapText="1"/>
      <protection locked="0"/>
    </xf>
    <xf numFmtId="0" fontId="38"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A87603FF-9D47-4726-93D8-358930F17566}"/>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301035</c:v>
                </c:pt>
                <c:pt idx="1">
                  <c:v>277467</c:v>
                </c:pt>
                <c:pt idx="2">
                  <c:v>282256</c:v>
                </c:pt>
                <c:pt idx="3">
                  <c:v>295341</c:v>
                </c:pt>
                <c:pt idx="4">
                  <c:v>292845</c:v>
                </c:pt>
              </c:numCache>
            </c:numRef>
          </c:val>
          <c:smooth val="0"/>
          <c:extLst>
            <c:ext xmlns:c16="http://schemas.microsoft.com/office/drawing/2014/chart" uri="{C3380CC4-5D6E-409C-BE32-E72D297353CC}">
              <c16:uniqueId val="{00000000-75EC-48DA-B9F1-A5F49AA330B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560376</c:v>
                </c:pt>
                <c:pt idx="1">
                  <c:v>137616</c:v>
                </c:pt>
                <c:pt idx="2">
                  <c:v>415374</c:v>
                </c:pt>
                <c:pt idx="3">
                  <c:v>79456</c:v>
                </c:pt>
                <c:pt idx="4">
                  <c:v>206309</c:v>
                </c:pt>
              </c:numCache>
            </c:numRef>
          </c:val>
          <c:smooth val="0"/>
          <c:extLst>
            <c:ext xmlns:c16="http://schemas.microsoft.com/office/drawing/2014/chart" uri="{C3380CC4-5D6E-409C-BE32-E72D297353CC}">
              <c16:uniqueId val="{00000001-75EC-48DA-B9F1-A5F49AA330B9}"/>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25.82</c:v>
                </c:pt>
                <c:pt idx="1">
                  <c:v>22.81</c:v>
                </c:pt>
                <c:pt idx="2">
                  <c:v>27.32</c:v>
                </c:pt>
                <c:pt idx="3">
                  <c:v>27.2</c:v>
                </c:pt>
                <c:pt idx="4">
                  <c:v>17.27</c:v>
                </c:pt>
              </c:numCache>
            </c:numRef>
          </c:val>
          <c:extLst>
            <c:ext xmlns:c16="http://schemas.microsoft.com/office/drawing/2014/chart" uri="{C3380CC4-5D6E-409C-BE32-E72D297353CC}">
              <c16:uniqueId val="{00000000-66D5-4F57-9E17-5041BA5F7F35}"/>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22.85</c:v>
                </c:pt>
                <c:pt idx="1">
                  <c:v>20.5</c:v>
                </c:pt>
                <c:pt idx="2">
                  <c:v>21.24</c:v>
                </c:pt>
                <c:pt idx="3">
                  <c:v>21.12</c:v>
                </c:pt>
                <c:pt idx="4">
                  <c:v>20.25</c:v>
                </c:pt>
              </c:numCache>
            </c:numRef>
          </c:val>
          <c:extLst>
            <c:ext xmlns:c16="http://schemas.microsoft.com/office/drawing/2014/chart" uri="{C3380CC4-5D6E-409C-BE32-E72D297353CC}">
              <c16:uniqueId val="{00000001-66D5-4F57-9E17-5041BA5F7F35}"/>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8.58</c:v>
                </c:pt>
                <c:pt idx="1">
                  <c:v>-0.36</c:v>
                </c:pt>
                <c:pt idx="2">
                  <c:v>3.67</c:v>
                </c:pt>
                <c:pt idx="3">
                  <c:v>0.04</c:v>
                </c:pt>
                <c:pt idx="4">
                  <c:v>-8.8000000000000007</c:v>
                </c:pt>
              </c:numCache>
            </c:numRef>
          </c:val>
          <c:smooth val="0"/>
          <c:extLst>
            <c:ext xmlns:c16="http://schemas.microsoft.com/office/drawing/2014/chart" uri="{C3380CC4-5D6E-409C-BE32-E72D297353CC}">
              <c16:uniqueId val="{00000002-66D5-4F57-9E17-5041BA5F7F35}"/>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0.09</c:v>
                </c:pt>
                <c:pt idx="2">
                  <c:v>#N/A</c:v>
                </c:pt>
                <c:pt idx="3">
                  <c:v>2.1</c:v>
                </c:pt>
                <c:pt idx="4">
                  <c:v>#N/A</c:v>
                </c:pt>
                <c:pt idx="5">
                  <c:v>0.63</c:v>
                </c:pt>
                <c:pt idx="6">
                  <c:v>#N/A</c:v>
                </c:pt>
                <c:pt idx="7">
                  <c:v>0.09</c:v>
                </c:pt>
                <c:pt idx="8">
                  <c:v>#N/A</c:v>
                </c:pt>
                <c:pt idx="9">
                  <c:v>0.11</c:v>
                </c:pt>
              </c:numCache>
            </c:numRef>
          </c:val>
          <c:extLst>
            <c:ext xmlns:c16="http://schemas.microsoft.com/office/drawing/2014/chart" uri="{C3380CC4-5D6E-409C-BE32-E72D297353CC}">
              <c16:uniqueId val="{00000000-4951-4479-A47D-CED05A6221A8}"/>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951-4479-A47D-CED05A6221A8}"/>
            </c:ext>
          </c:extLst>
        </c:ser>
        <c:ser>
          <c:idx val="2"/>
          <c:order val="2"/>
          <c:tx>
            <c:strRef>
              <c:f>データシート!$A$29</c:f>
              <c:strCache>
                <c:ptCount val="1"/>
                <c:pt idx="0">
                  <c:v>老人福祉施設特別会計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7.0000000000000007E-2</c:v>
                </c:pt>
              </c:numCache>
            </c:numRef>
          </c:val>
          <c:extLst>
            <c:ext xmlns:c16="http://schemas.microsoft.com/office/drawing/2014/chart" uri="{C3380CC4-5D6E-409C-BE32-E72D297353CC}">
              <c16:uniqueId val="{00000002-4951-4479-A47D-CED05A6221A8}"/>
            </c:ext>
          </c:extLst>
        </c:ser>
        <c:ser>
          <c:idx val="3"/>
          <c:order val="3"/>
          <c:tx>
            <c:strRef>
              <c:f>データシート!$A$30</c:f>
              <c:strCache>
                <c:ptCount val="1"/>
                <c:pt idx="0">
                  <c:v>地域包括支援センター特別会計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0.08</c:v>
                </c:pt>
                <c:pt idx="2">
                  <c:v>#N/A</c:v>
                </c:pt>
                <c:pt idx="3">
                  <c:v>0.09</c:v>
                </c:pt>
                <c:pt idx="4">
                  <c:v>#N/A</c:v>
                </c:pt>
                <c:pt idx="5">
                  <c:v>0.11</c:v>
                </c:pt>
                <c:pt idx="6">
                  <c:v>#N/A</c:v>
                </c:pt>
                <c:pt idx="7">
                  <c:v>0.12</c:v>
                </c:pt>
                <c:pt idx="8">
                  <c:v>#N/A</c:v>
                </c:pt>
                <c:pt idx="9">
                  <c:v>0.13</c:v>
                </c:pt>
              </c:numCache>
            </c:numRef>
          </c:val>
          <c:extLst>
            <c:ext xmlns:c16="http://schemas.microsoft.com/office/drawing/2014/chart" uri="{C3380CC4-5D6E-409C-BE32-E72D297353CC}">
              <c16:uniqueId val="{00000003-4951-4479-A47D-CED05A6221A8}"/>
            </c:ext>
          </c:extLst>
        </c:ser>
        <c:ser>
          <c:idx val="4"/>
          <c:order val="4"/>
          <c:tx>
            <c:strRef>
              <c:f>データシート!$A$31</c:f>
              <c:strCache>
                <c:ptCount val="1"/>
                <c:pt idx="0">
                  <c:v>下水道特別会計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0.26</c:v>
                </c:pt>
              </c:numCache>
            </c:numRef>
          </c:val>
          <c:extLst>
            <c:ext xmlns:c16="http://schemas.microsoft.com/office/drawing/2014/chart" uri="{C3380CC4-5D6E-409C-BE32-E72D297353CC}">
              <c16:uniqueId val="{00000004-4951-4479-A47D-CED05A6221A8}"/>
            </c:ext>
          </c:extLst>
        </c:ser>
        <c:ser>
          <c:idx val="5"/>
          <c:order val="5"/>
          <c:tx>
            <c:strRef>
              <c:f>データシート!$A$32</c:f>
              <c:strCache>
                <c:ptCount val="1"/>
                <c:pt idx="0">
                  <c:v>駐車場特別会計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0.11</c:v>
                </c:pt>
                <c:pt idx="2">
                  <c:v>#N/A</c:v>
                </c:pt>
                <c:pt idx="3">
                  <c:v>0.13</c:v>
                </c:pt>
                <c:pt idx="4">
                  <c:v>#N/A</c:v>
                </c:pt>
                <c:pt idx="5">
                  <c:v>0.19</c:v>
                </c:pt>
                <c:pt idx="6">
                  <c:v>#N/A</c:v>
                </c:pt>
                <c:pt idx="7">
                  <c:v>0.24</c:v>
                </c:pt>
                <c:pt idx="8">
                  <c:v>#N/A</c:v>
                </c:pt>
                <c:pt idx="9">
                  <c:v>0.27</c:v>
                </c:pt>
              </c:numCache>
            </c:numRef>
          </c:val>
          <c:extLst>
            <c:ext xmlns:c16="http://schemas.microsoft.com/office/drawing/2014/chart" uri="{C3380CC4-5D6E-409C-BE32-E72D297353CC}">
              <c16:uniqueId val="{00000005-4951-4479-A47D-CED05A6221A8}"/>
            </c:ext>
          </c:extLst>
        </c:ser>
        <c:ser>
          <c:idx val="6"/>
          <c:order val="6"/>
          <c:tx>
            <c:strRef>
              <c:f>データシート!$A$33</c:f>
              <c:strCache>
                <c:ptCount val="1"/>
                <c:pt idx="0">
                  <c:v>簡易水道事業特別会計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0.01</c:v>
                </c:pt>
                <c:pt idx="2">
                  <c:v>#N/A</c:v>
                </c:pt>
                <c:pt idx="3">
                  <c:v>0.01</c:v>
                </c:pt>
                <c:pt idx="4">
                  <c:v>#N/A</c:v>
                </c:pt>
                <c:pt idx="5">
                  <c:v>0</c:v>
                </c:pt>
                <c:pt idx="6">
                  <c:v>#N/A</c:v>
                </c:pt>
                <c:pt idx="7">
                  <c:v>0</c:v>
                </c:pt>
                <c:pt idx="8">
                  <c:v>#N/A</c:v>
                </c:pt>
                <c:pt idx="9">
                  <c:v>0.46</c:v>
                </c:pt>
              </c:numCache>
            </c:numRef>
          </c:val>
          <c:extLst>
            <c:ext xmlns:c16="http://schemas.microsoft.com/office/drawing/2014/chart" uri="{C3380CC4-5D6E-409C-BE32-E72D297353CC}">
              <c16:uniqueId val="{00000006-4951-4479-A47D-CED05A6221A8}"/>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0.56999999999999995</c:v>
                </c:pt>
                <c:pt idx="2">
                  <c:v>#N/A</c:v>
                </c:pt>
                <c:pt idx="3">
                  <c:v>2.56</c:v>
                </c:pt>
                <c:pt idx="4">
                  <c:v>#N/A</c:v>
                </c:pt>
                <c:pt idx="5">
                  <c:v>2.82</c:v>
                </c:pt>
                <c:pt idx="6">
                  <c:v>#N/A</c:v>
                </c:pt>
                <c:pt idx="7">
                  <c:v>2.8</c:v>
                </c:pt>
                <c:pt idx="8">
                  <c:v>#N/A</c:v>
                </c:pt>
                <c:pt idx="9">
                  <c:v>2.35</c:v>
                </c:pt>
              </c:numCache>
            </c:numRef>
          </c:val>
          <c:extLst>
            <c:ext xmlns:c16="http://schemas.microsoft.com/office/drawing/2014/chart" uri="{C3380CC4-5D6E-409C-BE32-E72D297353CC}">
              <c16:uniqueId val="{00000007-4951-4479-A47D-CED05A6221A8}"/>
            </c:ext>
          </c:extLst>
        </c:ser>
        <c:ser>
          <c:idx val="8"/>
          <c:order val="8"/>
          <c:tx>
            <c:strRef>
              <c:f>データシート!$A$35</c:f>
              <c:strCache>
                <c:ptCount val="1"/>
                <c:pt idx="0">
                  <c:v>姫島丸特別会計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c:v>
                </c:pt>
                <c:pt idx="2">
                  <c:v>#N/A</c:v>
                </c:pt>
                <c:pt idx="3">
                  <c:v>0</c:v>
                </c:pt>
                <c:pt idx="4">
                  <c:v>#N/A</c:v>
                </c:pt>
                <c:pt idx="5">
                  <c:v>0</c:v>
                </c:pt>
                <c:pt idx="6">
                  <c:v>#N/A</c:v>
                </c:pt>
                <c:pt idx="7">
                  <c:v>4</c:v>
                </c:pt>
                <c:pt idx="8">
                  <c:v>#N/A</c:v>
                </c:pt>
                <c:pt idx="9">
                  <c:v>5.13</c:v>
                </c:pt>
              </c:numCache>
            </c:numRef>
          </c:val>
          <c:extLst>
            <c:ext xmlns:c16="http://schemas.microsoft.com/office/drawing/2014/chart" uri="{C3380CC4-5D6E-409C-BE32-E72D297353CC}">
              <c16:uniqueId val="{00000008-4951-4479-A47D-CED05A6221A8}"/>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25.81</c:v>
                </c:pt>
                <c:pt idx="2">
                  <c:v>#N/A</c:v>
                </c:pt>
                <c:pt idx="3">
                  <c:v>20.88</c:v>
                </c:pt>
                <c:pt idx="4">
                  <c:v>#N/A</c:v>
                </c:pt>
                <c:pt idx="5">
                  <c:v>26.73</c:v>
                </c:pt>
                <c:pt idx="6">
                  <c:v>#N/A</c:v>
                </c:pt>
                <c:pt idx="7">
                  <c:v>27.18</c:v>
                </c:pt>
                <c:pt idx="8">
                  <c:v>#N/A</c:v>
                </c:pt>
                <c:pt idx="9">
                  <c:v>17.25</c:v>
                </c:pt>
              </c:numCache>
            </c:numRef>
          </c:val>
          <c:extLst>
            <c:ext xmlns:c16="http://schemas.microsoft.com/office/drawing/2014/chart" uri="{C3380CC4-5D6E-409C-BE32-E72D297353CC}">
              <c16:uniqueId val="{00000009-4951-4479-A47D-CED05A6221A8}"/>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209</c:v>
                </c:pt>
                <c:pt idx="5">
                  <c:v>208</c:v>
                </c:pt>
                <c:pt idx="8">
                  <c:v>197</c:v>
                </c:pt>
                <c:pt idx="11">
                  <c:v>225</c:v>
                </c:pt>
                <c:pt idx="14">
                  <c:v>284</c:v>
                </c:pt>
              </c:numCache>
            </c:numRef>
          </c:val>
          <c:extLst>
            <c:ext xmlns:c16="http://schemas.microsoft.com/office/drawing/2014/chart" uri="{C3380CC4-5D6E-409C-BE32-E72D297353CC}">
              <c16:uniqueId val="{00000000-846E-4C52-9C04-B87E96C364BF}"/>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846E-4C52-9C04-B87E96C364BF}"/>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846E-4C52-9C04-B87E96C364BF}"/>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46E-4C52-9C04-B87E96C364BF}"/>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60</c:v>
                </c:pt>
                <c:pt idx="3">
                  <c:v>57</c:v>
                </c:pt>
                <c:pt idx="6">
                  <c:v>61</c:v>
                </c:pt>
                <c:pt idx="9">
                  <c:v>58</c:v>
                </c:pt>
                <c:pt idx="12">
                  <c:v>55</c:v>
                </c:pt>
              </c:numCache>
            </c:numRef>
          </c:val>
          <c:extLst>
            <c:ext xmlns:c16="http://schemas.microsoft.com/office/drawing/2014/chart" uri="{C3380CC4-5D6E-409C-BE32-E72D297353CC}">
              <c16:uniqueId val="{00000004-846E-4C52-9C04-B87E96C364BF}"/>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46E-4C52-9C04-B87E96C364BF}"/>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846E-4C52-9C04-B87E96C364BF}"/>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204</c:v>
                </c:pt>
                <c:pt idx="3">
                  <c:v>193</c:v>
                </c:pt>
                <c:pt idx="6">
                  <c:v>174</c:v>
                </c:pt>
                <c:pt idx="9">
                  <c:v>219</c:v>
                </c:pt>
                <c:pt idx="12">
                  <c:v>311</c:v>
                </c:pt>
              </c:numCache>
            </c:numRef>
          </c:val>
          <c:extLst>
            <c:ext xmlns:c16="http://schemas.microsoft.com/office/drawing/2014/chart" uri="{C3380CC4-5D6E-409C-BE32-E72D297353CC}">
              <c16:uniqueId val="{00000007-846E-4C52-9C04-B87E96C364BF}"/>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55</c:v>
                </c:pt>
                <c:pt idx="2">
                  <c:v>#N/A</c:v>
                </c:pt>
                <c:pt idx="3">
                  <c:v>#N/A</c:v>
                </c:pt>
                <c:pt idx="4">
                  <c:v>42</c:v>
                </c:pt>
                <c:pt idx="5">
                  <c:v>#N/A</c:v>
                </c:pt>
                <c:pt idx="6">
                  <c:v>#N/A</c:v>
                </c:pt>
                <c:pt idx="7">
                  <c:v>38</c:v>
                </c:pt>
                <c:pt idx="8">
                  <c:v>#N/A</c:v>
                </c:pt>
                <c:pt idx="9">
                  <c:v>#N/A</c:v>
                </c:pt>
                <c:pt idx="10">
                  <c:v>52</c:v>
                </c:pt>
                <c:pt idx="11">
                  <c:v>#N/A</c:v>
                </c:pt>
                <c:pt idx="12">
                  <c:v>#N/A</c:v>
                </c:pt>
                <c:pt idx="13">
                  <c:v>82</c:v>
                </c:pt>
                <c:pt idx="14">
                  <c:v>#N/A</c:v>
                </c:pt>
              </c:numCache>
            </c:numRef>
          </c:val>
          <c:smooth val="0"/>
          <c:extLst>
            <c:ext xmlns:c16="http://schemas.microsoft.com/office/drawing/2014/chart" uri="{C3380CC4-5D6E-409C-BE32-E72D297353CC}">
              <c16:uniqueId val="{00000008-846E-4C52-9C04-B87E96C364BF}"/>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2537</c:v>
                </c:pt>
                <c:pt idx="5">
                  <c:v>2475</c:v>
                </c:pt>
                <c:pt idx="8">
                  <c:v>2672</c:v>
                </c:pt>
                <c:pt idx="11">
                  <c:v>2793</c:v>
                </c:pt>
                <c:pt idx="14">
                  <c:v>2966</c:v>
                </c:pt>
              </c:numCache>
            </c:numRef>
          </c:val>
          <c:extLst>
            <c:ext xmlns:c16="http://schemas.microsoft.com/office/drawing/2014/chart" uri="{C3380CC4-5D6E-409C-BE32-E72D297353CC}">
              <c16:uniqueId val="{00000000-7F61-4F3F-BD84-DA6BD9713CB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7F61-4F3F-BD84-DA6BD9713CB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3555</c:v>
                </c:pt>
                <c:pt idx="5">
                  <c:v>4050</c:v>
                </c:pt>
                <c:pt idx="8">
                  <c:v>4300</c:v>
                </c:pt>
                <c:pt idx="11">
                  <c:v>4477</c:v>
                </c:pt>
                <c:pt idx="14">
                  <c:v>4683</c:v>
                </c:pt>
              </c:numCache>
            </c:numRef>
          </c:val>
          <c:extLst>
            <c:ext xmlns:c16="http://schemas.microsoft.com/office/drawing/2014/chart" uri="{C3380CC4-5D6E-409C-BE32-E72D297353CC}">
              <c16:uniqueId val="{00000002-7F61-4F3F-BD84-DA6BD9713CB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F61-4F3F-BD84-DA6BD9713CB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7F61-4F3F-BD84-DA6BD9713CB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F61-4F3F-BD84-DA6BD9713CB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7F61-4F3F-BD84-DA6BD9713CB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7F61-4F3F-BD84-DA6BD9713CB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361</c:v>
                </c:pt>
                <c:pt idx="3">
                  <c:v>310</c:v>
                </c:pt>
                <c:pt idx="6">
                  <c:v>333</c:v>
                </c:pt>
                <c:pt idx="9">
                  <c:v>450</c:v>
                </c:pt>
                <c:pt idx="12">
                  <c:v>483</c:v>
                </c:pt>
              </c:numCache>
            </c:numRef>
          </c:val>
          <c:extLst>
            <c:ext xmlns:c16="http://schemas.microsoft.com/office/drawing/2014/chart" uri="{C3380CC4-5D6E-409C-BE32-E72D297353CC}">
              <c16:uniqueId val="{00000008-7F61-4F3F-BD84-DA6BD9713CB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7F61-4F3F-BD84-DA6BD9713CB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2882</c:v>
                </c:pt>
                <c:pt idx="3">
                  <c:v>2855</c:v>
                </c:pt>
                <c:pt idx="6">
                  <c:v>3030</c:v>
                </c:pt>
                <c:pt idx="9">
                  <c:v>2941</c:v>
                </c:pt>
                <c:pt idx="12">
                  <c:v>2975</c:v>
                </c:pt>
              </c:numCache>
            </c:numRef>
          </c:val>
          <c:extLst>
            <c:ext xmlns:c16="http://schemas.microsoft.com/office/drawing/2014/chart" uri="{C3380CC4-5D6E-409C-BE32-E72D297353CC}">
              <c16:uniqueId val="{0000000A-7F61-4F3F-BD84-DA6BD9713CB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7F61-4F3F-BD84-DA6BD9713CB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311</c:v>
                </c:pt>
                <c:pt idx="1">
                  <c:v>311</c:v>
                </c:pt>
                <c:pt idx="2">
                  <c:v>311</c:v>
                </c:pt>
              </c:numCache>
            </c:numRef>
          </c:val>
          <c:extLst>
            <c:ext xmlns:c16="http://schemas.microsoft.com/office/drawing/2014/chart" uri="{C3380CC4-5D6E-409C-BE32-E72D297353CC}">
              <c16:uniqueId val="{00000000-4944-4384-A9D8-B7138EF4DED7}"/>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418</c:v>
                </c:pt>
                <c:pt idx="1">
                  <c:v>618</c:v>
                </c:pt>
                <c:pt idx="2">
                  <c:v>618</c:v>
                </c:pt>
              </c:numCache>
            </c:numRef>
          </c:val>
          <c:extLst>
            <c:ext xmlns:c16="http://schemas.microsoft.com/office/drawing/2014/chart" uri="{C3380CC4-5D6E-409C-BE32-E72D297353CC}">
              <c16:uniqueId val="{00000001-4944-4384-A9D8-B7138EF4DED7}"/>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3449</c:v>
                </c:pt>
                <c:pt idx="1">
                  <c:v>3434</c:v>
                </c:pt>
                <c:pt idx="2">
                  <c:v>3643</c:v>
                </c:pt>
              </c:numCache>
            </c:numRef>
          </c:val>
          <c:extLst>
            <c:ext xmlns:c16="http://schemas.microsoft.com/office/drawing/2014/chart" uri="{C3380CC4-5D6E-409C-BE32-E72D297353CC}">
              <c16:uniqueId val="{00000002-4944-4384-A9D8-B7138EF4DED7}"/>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{1DBBE03C-B2F2-4748-B249-CA9C57E02D5D}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1234-43A8-B86B-18999E82F23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{8CFB2270-B6A7-411E-ABCE-D3CCB82056BF}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234-43A8-B86B-18999E82F23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{97F2E1DE-0ABC-47E1-AB0D-4F8919D40EA0}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234-43A8-B86B-18999E82F23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{19B9D67F-AD19-4E92-B043-A58B7026A6D8}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234-43A8-B86B-18999E82F23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{47CB4D07-E81F-44E1-9E98-3810565EFB70}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234-43A8-B86B-18999E82F23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{163501ED-275F-4365-B103-5920DE94D632}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1234-43A8-B86B-18999E82F23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{F83C55C4-6EE3-40FA-AFD3-00A6B04CA486}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1234-43A8-B86B-18999E82F23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{A60ECCB0-6025-47C0-A5E3-EFB0BC4D9369}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1234-43A8-B86B-18999E82F23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{66730EC7-7B09-4B6D-8D92-CB8D1A0B1EC7}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1234-43A8-B86B-18999E82F23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51.5</c:v>
                </c:pt>
                <c:pt idx="8">
                  <c:v>53.4</c:v>
                </c:pt>
                <c:pt idx="16">
                  <c:v>53.6</c:v>
                </c:pt>
                <c:pt idx="24">
                  <c:v>55.8</c:v>
                </c:pt>
                <c:pt idx="32">
                  <c:v>57.4</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1234-43A8-B86B-18999E82F239}"/>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{46335C1A-C04D-4BD8-9D87-5160E18294C4}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1234-43A8-B86B-18999E82F239}"/>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{C07DB09C-897A-48E6-B00A-7AD3571D8BEE}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234-43A8-B86B-18999E82F23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{7319E3DD-A193-46DB-A071-E1485BCD2726}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234-43A8-B86B-18999E82F23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{6177307F-8E73-492A-BC6C-065DA5A397A9}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234-43A8-B86B-18999E82F23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{FAE490D2-EC71-4F0F-9EAE-3DFC70005327}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234-43A8-B86B-18999E82F23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{A95ABE93-2545-40BF-AB94-6B2C86D97268}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1234-43A8-B86B-18999E82F23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{341CD785-F3F3-470A-9A22-9EB84135AC97}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1234-43A8-B86B-18999E82F23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{D900A246-9B7F-471F-A440-D26ED92D0A9B}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1234-43A8-B86B-18999E82F23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{788F7C16-BE02-4C0D-8582-6679C7BF38A8}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1234-43A8-B86B-18999E82F23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63.6</c:v>
                </c:pt>
                <c:pt idx="24">
                  <c:v>65.900000000000006</c:v>
                </c:pt>
                <c:pt idx="32">
                  <c:v>66.599999999999994</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1234-43A8-B86B-18999E82F239}"/>
            </c:ext>
          </c:extLst>
        </c:ser>
        <c:dLbls>
          <c:showLegendKey val="0"/>
          <c:showVal val="1"/>
          <c:showCatName val="0"/>
          <c:showSerName val="0"/>
          <c:showPercent val="0"/>
          <c:showBubbleSize val="0"/>
        </c:dLbls>
        <c:axId val="46179840"/>
        <c:axId val="46181760"/>
      </c:scatterChart>
      <c:valAx>
        <c:axId val="46179840"/>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{B387C784-C6CF-4058-9E02-43112B38BCD7}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547B-44C2-BAC3-905DCFE974B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{1279F894-FB33-4A10-8584-CB82F8E598E0}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47B-44C2-BAC3-905DCFE974B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{6A4C4EA3-A3BC-449A-A4F1-500ADB746DD0}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47B-44C2-BAC3-905DCFE974B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{216468C5-5C16-4478-9F92-7A1EBFAD022A}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47B-44C2-BAC3-905DCFE974B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{24DF0983-35B0-4227-92D4-3CD6F867DD94}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47B-44C2-BAC3-905DCFE974BE}"/>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{C786DCC9-A930-4185-9423-F52E62542655}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547B-44C2-BAC3-905DCFE974BE}"/>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{7A7F68BB-EC91-4F81-8C65-F92A1D49807C}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547B-44C2-BAC3-905DCFE974BE}"/>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{2740426F-3214-4187-A416-2D861970614E}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547B-44C2-BAC3-905DCFE974BE}"/>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{C2313F0E-3509-4433-B1DC-6F96D564F019}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547B-44C2-BAC3-905DCFE974B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4.9000000000000004</c:v>
                </c:pt>
                <c:pt idx="8">
                  <c:v>4.5</c:v>
                </c:pt>
                <c:pt idx="16">
                  <c:v>3.6</c:v>
                </c:pt>
                <c:pt idx="24">
                  <c:v>3.4</c:v>
                </c:pt>
                <c:pt idx="32">
                  <c:v>4.5</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547B-44C2-BAC3-905DCFE974B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{71348BB8-A0CA-477B-8708-1326112AE4D8}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547B-44C2-BAC3-905DCFE974B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{BB54C419-9818-40E5-AA42-11F6827982D9}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47B-44C2-BAC3-905DCFE974B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{B1AEF474-DA22-4F91-A181-0D65869C116F}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47B-44C2-BAC3-905DCFE974B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{080670E8-5385-4D63-9BE6-F679960C3582}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47B-44C2-BAC3-905DCFE974B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{4F548B19-525E-4460-AE34-E9E7841C1D94}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47B-44C2-BAC3-905DCFE974BE}"/>
                </c:ext>
              </c:extLst>
            </c:dLbl>
            <c:dLbl>
              <c:idx val="8"/>
              <c:layout>
                <c:manualLayout>
                  <c:x val="-4.4905057365901176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{441A02A3-85B7-416D-87BA-B556C291AF20}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547B-44C2-BAC3-905DCFE974BE}"/>
                </c:ext>
              </c:extLst>
            </c:dLbl>
            <c:dLbl>
              <c:idx val="16"/>
              <c:layout>
                <c:manualLayout>
                  <c:x val="-1.8235628084249993E-2"/>
                  <c:y val="-6.241664708779395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{D3813EED-4D7D-4CE2-BC05-D1A3836210FB}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547B-44C2-BAC3-905DCFE974BE}"/>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{31A314A8-1F35-4656-A829-F49DB27FEA42}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547B-44C2-BAC3-905DCFE974BE}"/>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{FAB76748-EDC5-49DD-8830-DEC55076D7D6}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547B-44C2-BAC3-905DCFE974B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7.4</c:v>
                </c:pt>
                <c:pt idx="8">
                  <c:v>7.5</c:v>
                </c:pt>
                <c:pt idx="16">
                  <c:v>7.5</c:v>
                </c:pt>
                <c:pt idx="24">
                  <c:v>7.7</c:v>
                </c:pt>
                <c:pt idx="32">
                  <c:v>8</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547B-44C2-BAC3-905DCFE974BE}"/>
            </c:ext>
          </c:extLst>
        </c:ser>
        <c:dLbls>
          <c:showLegendKey val="0"/>
          <c:showVal val="1"/>
          <c:showCatName val="0"/>
          <c:showSerName val="0"/>
          <c:showPercent val="0"/>
          <c:showBubbleSize val="0"/>
        </c:dLbls>
        <c:axId val="84219776"/>
        <c:axId val="84234240"/>
      </c:scatterChart>
      <c:valAx>
        <c:axId val="84219776"/>
        <c:scaling>
          <c:orientation val="maxMin"/>
          <c:max val="8.1"/>
          <c:min val="7.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大分県姫島村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1,711
1,710
6.99
3,150,931
2,863,804
265,018
1,534,844
2,975,372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mn-lt"/>
              <a:ea typeface="+mn-ea"/>
              <a:cs typeface="+mn-cs"/>
            </a:rPr>
            <a:t>当村の主要産業である水産業は近年低迷しており、財政力指数は類似団体と比べても低く、人口の減少等により今後さらに低下することが予想されるが、主要産業である水産業の振興及び漁業と共存共栄できる観光の振興に取り組み、税収の確保を図る。</a:t>
          </a:r>
          <a:endParaRPr kumimoji="0" lang="ja-JP" altLang="ja-JP" sz="1400" b="0" i="0" u="none" strike="noStrike" kern="0" cap="none" spc="0" normalizeH="0" baseline="0" noProof="0">
            <a:ln>
              <a:noFill/>
            </a:ln>
            <a:solidFill>
              <a:prstClr val="black"/>
            </a:solidFill>
            <a:effectLst/>
            <a:uLnTx/>
            <a:uFillTx/>
            <a:latin typeface="+mn-lt"/>
            <a:ea typeface="+mn-ea"/>
            <a:cs typeface="+mn-cs"/>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84667</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281208"/>
          <a:ext cx="0" cy="13472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44450</xdr:rowOff>
    </xdr:from>
    <xdr:to>
      <xdr:col>23</xdr:col>
      <xdr:colOff>133350</xdr:colOff>
      <xdr:row>44</xdr:row>
      <xdr:rowOff>44450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5882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20760</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2216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44450</xdr:rowOff>
    </xdr:from>
    <xdr:to>
      <xdr:col>19</xdr:col>
      <xdr:colOff>133350</xdr:colOff>
      <xdr:row>44</xdr:row>
      <xdr:rowOff>44450</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5882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4233</xdr:rowOff>
    </xdr:from>
    <xdr:to>
      <xdr:col>19</xdr:col>
      <xdr:colOff>184150</xdr:colOff>
      <xdr:row>43</xdr:row>
      <xdr:rowOff>105833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116010</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1454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24342</xdr:rowOff>
    </xdr:from>
    <xdr:to>
      <xdr:col>15</xdr:col>
      <xdr:colOff>82550</xdr:colOff>
      <xdr:row>44</xdr:row>
      <xdr:rowOff>44450</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568142"/>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155575</xdr:rowOff>
    </xdr:from>
    <xdr:to>
      <xdr:col>15</xdr:col>
      <xdr:colOff>133350</xdr:colOff>
      <xdr:row>43</xdr:row>
      <xdr:rowOff>85725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95902</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24342</xdr:rowOff>
    </xdr:from>
    <xdr:to>
      <xdr:col>11</xdr:col>
      <xdr:colOff>31750</xdr:colOff>
      <xdr:row>44</xdr:row>
      <xdr:rowOff>24342</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56814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135467</xdr:rowOff>
    </xdr:from>
    <xdr:to>
      <xdr:col>11</xdr:col>
      <xdr:colOff>82550</xdr:colOff>
      <xdr:row>43</xdr:row>
      <xdr:rowOff>65617</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75794</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105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155575</xdr:rowOff>
    </xdr:from>
    <xdr:to>
      <xdr:col>7</xdr:col>
      <xdr:colOff>31750</xdr:colOff>
      <xdr:row>43</xdr:row>
      <xdr:rowOff>85725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95902</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165100</xdr:rowOff>
    </xdr:from>
    <xdr:to>
      <xdr:col>23</xdr:col>
      <xdr:colOff>184150</xdr:colOff>
      <xdr:row>44</xdr:row>
      <xdr:rowOff>95250</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60977</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43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165100</xdr:rowOff>
    </xdr:from>
    <xdr:to>
      <xdr:col>19</xdr:col>
      <xdr:colOff>184150</xdr:colOff>
      <xdr:row>44</xdr:row>
      <xdr:rowOff>95250</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80027</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623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165100</xdr:rowOff>
    </xdr:from>
    <xdr:to>
      <xdr:col>15</xdr:col>
      <xdr:colOff>133350</xdr:colOff>
      <xdr:row>44</xdr:row>
      <xdr:rowOff>95250</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80027</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62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144992</xdr:rowOff>
    </xdr:from>
    <xdr:to>
      <xdr:col>11</xdr:col>
      <xdr:colOff>82550</xdr:colOff>
      <xdr:row>44</xdr:row>
      <xdr:rowOff>75142</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517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59919</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6037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144992</xdr:rowOff>
    </xdr:from>
    <xdr:to>
      <xdr:col>7</xdr:col>
      <xdr:colOff>31750</xdr:colOff>
      <xdr:row>44</xdr:row>
      <xdr:rowOff>75142</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517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59919</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6037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mn-lt"/>
              <a:ea typeface="+mn-ea"/>
              <a:cs typeface="+mn-cs"/>
            </a:rPr>
            <a:t>前年に比べて</a:t>
          </a:r>
          <a:r>
            <a:rPr kumimoji="1" lang="ja-JP" altLang="en-US" sz="1100" b="0" i="0" u="none" strike="noStrike" kern="0" cap="none" spc="0" normalizeH="0" baseline="0" noProof="0">
              <a:ln>
                <a:noFill/>
              </a:ln>
              <a:solidFill>
                <a:prstClr val="black"/>
              </a:solidFill>
              <a:effectLst/>
              <a:uLnTx/>
              <a:uFillTx/>
              <a:latin typeface="+mn-lt"/>
              <a:ea typeface="+mn-ea"/>
              <a:cs typeface="+mn-cs"/>
            </a:rPr>
            <a:t>６</a:t>
          </a:r>
          <a:r>
            <a:rPr kumimoji="1" lang="ja-JP" altLang="ja-JP" sz="1100" b="0" i="0" u="none" strike="noStrike" kern="0" cap="none" spc="0" normalizeH="0" baseline="0" noProof="0">
              <a:ln>
                <a:noFill/>
              </a:ln>
              <a:solidFill>
                <a:prstClr val="black"/>
              </a:solidFill>
              <a:effectLst/>
              <a:uLnTx/>
              <a:uFillTx/>
              <a:latin typeface="+mn-lt"/>
              <a:ea typeface="+mn-ea"/>
              <a:cs typeface="+mn-cs"/>
            </a:rPr>
            <a:t>．</a:t>
          </a:r>
          <a:r>
            <a:rPr kumimoji="1" lang="ja-JP" altLang="en-US" sz="1100" b="0" i="0" u="none" strike="noStrike" kern="0" cap="none" spc="0" normalizeH="0" baseline="0" noProof="0">
              <a:ln>
                <a:noFill/>
              </a:ln>
              <a:solidFill>
                <a:prstClr val="black"/>
              </a:solidFill>
              <a:effectLst/>
              <a:uLnTx/>
              <a:uFillTx/>
              <a:latin typeface="+mn-lt"/>
              <a:ea typeface="+mn-ea"/>
              <a:cs typeface="+mn-cs"/>
            </a:rPr>
            <a:t>６</a:t>
          </a:r>
          <a:r>
            <a:rPr kumimoji="1" lang="ja-JP" altLang="ja-JP" sz="1100" b="0" i="0" u="none" strike="noStrike" kern="0" cap="none" spc="0" normalizeH="0" baseline="0" noProof="0">
              <a:ln>
                <a:noFill/>
              </a:ln>
              <a:solidFill>
                <a:prstClr val="black"/>
              </a:solidFill>
              <a:effectLst/>
              <a:uLnTx/>
              <a:uFillTx/>
              <a:latin typeface="+mn-lt"/>
              <a:ea typeface="+mn-ea"/>
              <a:cs typeface="+mn-cs"/>
            </a:rPr>
            <a:t>ポイント増加している。主な要因としては、</a:t>
          </a:r>
          <a:r>
            <a:rPr kumimoji="1" lang="ja-JP" altLang="en-US" sz="1100" b="0" i="0" u="none" strike="noStrike" kern="0" cap="none" spc="0" normalizeH="0" baseline="0" noProof="0">
              <a:ln>
                <a:noFill/>
              </a:ln>
              <a:solidFill>
                <a:prstClr val="black"/>
              </a:solidFill>
              <a:effectLst/>
              <a:uLnTx/>
              <a:uFillTx/>
              <a:latin typeface="+mn-lt"/>
              <a:ea typeface="+mn-ea"/>
              <a:cs typeface="+mn-cs"/>
            </a:rPr>
            <a:t>公債</a:t>
          </a:r>
          <a:r>
            <a:rPr kumimoji="1" lang="ja-JP" altLang="ja-JP" sz="1100" b="0" i="0" u="none" strike="noStrike" kern="0" cap="none" spc="0" normalizeH="0" baseline="0" noProof="0">
              <a:ln>
                <a:noFill/>
              </a:ln>
              <a:solidFill>
                <a:prstClr val="black"/>
              </a:solidFill>
              <a:effectLst/>
              <a:uLnTx/>
              <a:uFillTx/>
              <a:latin typeface="+mn-lt"/>
              <a:ea typeface="+mn-ea"/>
              <a:cs typeface="+mn-cs"/>
            </a:rPr>
            <a:t>費の増（前年比</a:t>
          </a:r>
          <a:r>
            <a:rPr kumimoji="1" lang="en-US" altLang="ja-JP" sz="1100" b="0" i="0" u="none" strike="noStrike" kern="0" cap="none" spc="0" normalizeH="0" baseline="0" noProof="0">
              <a:ln>
                <a:noFill/>
              </a:ln>
              <a:solidFill>
                <a:prstClr val="black"/>
              </a:solidFill>
              <a:effectLst/>
              <a:uLnTx/>
              <a:uFillTx/>
              <a:latin typeface="+mn-lt"/>
              <a:ea typeface="+mn-ea"/>
              <a:cs typeface="+mn-cs"/>
            </a:rPr>
            <a:t>+</a:t>
          </a:r>
          <a:r>
            <a:rPr kumimoji="1" lang="ja-JP" altLang="en-US" sz="1100" b="0" i="0" u="none" strike="noStrike" kern="0" cap="none" spc="0" normalizeH="0" baseline="0" noProof="0">
              <a:ln>
                <a:noFill/>
              </a:ln>
              <a:solidFill>
                <a:prstClr val="black"/>
              </a:solidFill>
              <a:effectLst/>
              <a:uLnTx/>
              <a:uFillTx/>
              <a:latin typeface="+mn-lt"/>
              <a:ea typeface="+mn-ea"/>
              <a:cs typeface="+mn-cs"/>
            </a:rPr>
            <a:t>９２</a:t>
          </a:r>
          <a:r>
            <a:rPr kumimoji="1" lang="ja-JP" altLang="ja-JP" sz="1100" b="0" i="0" u="none" strike="noStrike" kern="0" cap="none" spc="0" normalizeH="0" baseline="0" noProof="0">
              <a:ln>
                <a:noFill/>
              </a:ln>
              <a:solidFill>
                <a:prstClr val="black"/>
              </a:solidFill>
              <a:effectLst/>
              <a:uLnTx/>
              <a:uFillTx/>
              <a:latin typeface="+mn-lt"/>
              <a:ea typeface="+mn-ea"/>
              <a:cs typeface="+mn-cs"/>
            </a:rPr>
            <a:t>百万円）があげられる。平成２７年度より改善され、現在は類似団体とほぼ同水準であるが、引き続き、職員給与費の削減、退職者の補充を必要最小限に抑え、物品調達の見直しなどの歳出削減策を実施し、経常収支比率の減少に努める。</a:t>
          </a:r>
          <a:endParaRPr kumimoji="0" lang="ja-JP" altLang="ja-JP" sz="1400" b="0" i="0" u="none" strike="noStrike" kern="0" cap="none" spc="0" normalizeH="0" baseline="0" noProof="0">
            <a:ln>
              <a:noFill/>
            </a:ln>
            <a:solidFill>
              <a:prstClr val="black"/>
            </a:solidFill>
            <a:effectLst/>
            <a:uLnTx/>
            <a:uFillTx/>
            <a:latin typeface="+mn-lt"/>
            <a:ea typeface="+mn-ea"/>
            <a:cs typeface="+mn-cs"/>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113454</xdr:rowOff>
    </xdr:from>
    <xdr:to>
      <xdr:col>23</xdr:col>
      <xdr:colOff>133350</xdr:colOff>
      <xdr:row>67</xdr:row>
      <xdr:rowOff>96096</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9886104"/>
          <a:ext cx="0" cy="16971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28381</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629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113454</xdr:rowOff>
    </xdr:from>
    <xdr:to>
      <xdr:col>24</xdr:col>
      <xdr:colOff>12700</xdr:colOff>
      <xdr:row>57</xdr:row>
      <xdr:rowOff>113454</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9886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170604</xdr:rowOff>
    </xdr:from>
    <xdr:to>
      <xdr:col>23</xdr:col>
      <xdr:colOff>133350</xdr:colOff>
      <xdr:row>65</xdr:row>
      <xdr:rowOff>93133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0971954"/>
          <a:ext cx="838200" cy="265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1075</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8024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155998</xdr:rowOff>
    </xdr:from>
    <xdr:to>
      <xdr:col>23</xdr:col>
      <xdr:colOff>184150</xdr:colOff>
      <xdr:row>64</xdr:row>
      <xdr:rowOff>86148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5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120862</xdr:rowOff>
    </xdr:from>
    <xdr:to>
      <xdr:col>19</xdr:col>
      <xdr:colOff>133350</xdr:colOff>
      <xdr:row>63</xdr:row>
      <xdr:rowOff>170604</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0750762"/>
          <a:ext cx="889000" cy="221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52087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6819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155575</xdr:rowOff>
    </xdr:from>
    <xdr:to>
      <xdr:col>15</xdr:col>
      <xdr:colOff>82550</xdr:colOff>
      <xdr:row>62</xdr:row>
      <xdr:rowOff>120862</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614025"/>
          <a:ext cx="889000" cy="136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63500</xdr:rowOff>
    </xdr:from>
    <xdr:to>
      <xdr:col>15</xdr:col>
      <xdr:colOff>133350</xdr:colOff>
      <xdr:row>63</xdr:row>
      <xdr:rowOff>165100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149877</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95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155575</xdr:rowOff>
    </xdr:from>
    <xdr:to>
      <xdr:col>11</xdr:col>
      <xdr:colOff>31750</xdr:colOff>
      <xdr:row>63</xdr:row>
      <xdr:rowOff>29845</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614025"/>
          <a:ext cx="8890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90170</xdr:rowOff>
    </xdr:from>
    <xdr:to>
      <xdr:col>11</xdr:col>
      <xdr:colOff>82550</xdr:colOff>
      <xdr:row>63</xdr:row>
      <xdr:rowOff>20320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5097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806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111760</xdr:rowOff>
    </xdr:from>
    <xdr:to>
      <xdr:col>7</xdr:col>
      <xdr:colOff>31750</xdr:colOff>
      <xdr:row>64</xdr:row>
      <xdr:rowOff>41910</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26687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999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42333</xdr:rowOff>
    </xdr:from>
    <xdr:to>
      <xdr:col>23</xdr:col>
      <xdr:colOff>184150</xdr:colOff>
      <xdr:row>65</xdr:row>
      <xdr:rowOff>143933</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118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14410</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1158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119804</xdr:rowOff>
    </xdr:from>
    <xdr:to>
      <xdr:col>19</xdr:col>
      <xdr:colOff>184150</xdr:colOff>
      <xdr:row>64</xdr:row>
      <xdr:rowOff>49954</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921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34731</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10075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70062</xdr:rowOff>
    </xdr:from>
    <xdr:to>
      <xdr:col>15</xdr:col>
      <xdr:colOff>133350</xdr:colOff>
      <xdr:row>63</xdr:row>
      <xdr:rowOff>212</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699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10389</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0468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104775</xdr:rowOff>
    </xdr:from>
    <xdr:to>
      <xdr:col>11</xdr:col>
      <xdr:colOff>82550</xdr:colOff>
      <xdr:row>62</xdr:row>
      <xdr:rowOff>34925</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563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45102</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332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150495</xdr:rowOff>
    </xdr:from>
    <xdr:to>
      <xdr:col>7</xdr:col>
      <xdr:colOff>31750</xdr:colOff>
      <xdr:row>63</xdr:row>
      <xdr:rowOff>80645</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780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90822</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0549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[629,764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mn-lt"/>
              <a:ea typeface="+mn-ea"/>
              <a:cs typeface="+mn-cs"/>
            </a:rPr>
            <a:t>特別職報酬・給料、職員手当等の人件費の削減策を行っているが、依然として、国・県平均より高い状況である。これは、定住促進・雇用の場の確保として職員１人あたりの給料を低くし、職員を雇用する施策を実施しているためである。今後も職員給与等の人件費や物品調達の見直し等の物件費の削減に努める。</a:t>
          </a:r>
          <a:endParaRPr kumimoji="0" lang="ja-JP" altLang="ja-JP" sz="1400" b="0" i="0" u="none" strike="noStrike" kern="0" cap="none" spc="0" normalizeH="0" baseline="0" noProof="0">
            <a:ln>
              <a:noFill/>
            </a:ln>
            <a:solidFill>
              <a:prstClr val="black"/>
            </a:solidFill>
            <a:effectLst/>
            <a:uLnTx/>
            <a:uFillTx/>
            <a:latin typeface="+mn-lt"/>
            <a:ea typeface="+mn-ea"/>
            <a:cs typeface="+mn-cs"/>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54821</xdr:rowOff>
    </xdr:from>
    <xdr:to>
      <xdr:col>23</xdr:col>
      <xdr:colOff>133350</xdr:colOff>
      <xdr:row>88</xdr:row>
      <xdr:rowOff>126048</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71"/>
          <a:ext cx="0" cy="127137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98125</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185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2,132,830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126048</xdr:rowOff>
    </xdr:from>
    <xdr:to>
      <xdr:col>24</xdr:col>
      <xdr:colOff>12700</xdr:colOff>
      <xdr:row>88</xdr:row>
      <xdr:rowOff>126048</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21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141198</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54821</xdr:rowOff>
    </xdr:from>
    <xdr:to>
      <xdr:col>24</xdr:col>
      <xdr:colOff>12700</xdr:colOff>
      <xdr:row>81</xdr:row>
      <xdr:rowOff>54821</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59331</xdr:rowOff>
    </xdr:from>
    <xdr:to>
      <xdr:col>23</xdr:col>
      <xdr:colOff>133350</xdr:colOff>
      <xdr:row>82</xdr:row>
      <xdr:rowOff>118492</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118231"/>
          <a:ext cx="838200" cy="59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51159</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3938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34632</xdr:rowOff>
    </xdr:from>
    <xdr:to>
      <xdr:col>23</xdr:col>
      <xdr:colOff>184150</xdr:colOff>
      <xdr:row>82</xdr:row>
      <xdr:rowOff>136232</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9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41494</xdr:rowOff>
    </xdr:from>
    <xdr:to>
      <xdr:col>19</xdr:col>
      <xdr:colOff>133350</xdr:colOff>
      <xdr:row>82</xdr:row>
      <xdr:rowOff>59331</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4100394"/>
          <a:ext cx="889000" cy="17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4993</xdr:rowOff>
    </xdr:from>
    <xdr:to>
      <xdr:col>19</xdr:col>
      <xdr:colOff>184150</xdr:colOff>
      <xdr:row>82</xdr:row>
      <xdr:rowOff>106593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4063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116770</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38327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380</xdr:rowOff>
    </xdr:from>
    <xdr:to>
      <xdr:col>15</xdr:col>
      <xdr:colOff>82550</xdr:colOff>
      <xdr:row>82</xdr:row>
      <xdr:rowOff>41494</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059280"/>
          <a:ext cx="889000" cy="41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167111</xdr:rowOff>
    </xdr:from>
    <xdr:to>
      <xdr:col>15</xdr:col>
      <xdr:colOff>133350</xdr:colOff>
      <xdr:row>82</xdr:row>
      <xdr:rowOff>97261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405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82038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4140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170934</xdr:rowOff>
    </xdr:from>
    <xdr:to>
      <xdr:col>11</xdr:col>
      <xdr:colOff>31750</xdr:colOff>
      <xdr:row>82</xdr:row>
      <xdr:rowOff>380</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4058384"/>
          <a:ext cx="889000" cy="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141692</xdr:rowOff>
    </xdr:from>
    <xdr:to>
      <xdr:col>11</xdr:col>
      <xdr:colOff>82550</xdr:colOff>
      <xdr:row>82</xdr:row>
      <xdr:rowOff>71842</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4029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56619</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4115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127281</xdr:rowOff>
    </xdr:from>
    <xdr:to>
      <xdr:col>7</xdr:col>
      <xdr:colOff>31750</xdr:colOff>
      <xdr:row>82</xdr:row>
      <xdr:rowOff>57431</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4014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42208</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4101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67692</xdr:rowOff>
    </xdr:from>
    <xdr:to>
      <xdr:col>23</xdr:col>
      <xdr:colOff>184150</xdr:colOff>
      <xdr:row>82</xdr:row>
      <xdr:rowOff>169292</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126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39769</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4098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629,764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8531</xdr:rowOff>
    </xdr:from>
    <xdr:to>
      <xdr:col>19</xdr:col>
      <xdr:colOff>184150</xdr:colOff>
      <xdr:row>82</xdr:row>
      <xdr:rowOff>110131</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067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94908</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41538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162144</xdr:rowOff>
    </xdr:from>
    <xdr:to>
      <xdr:col>15</xdr:col>
      <xdr:colOff>133350</xdr:colOff>
      <xdr:row>82</xdr:row>
      <xdr:rowOff>92294</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4049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102471</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3818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121030</xdr:rowOff>
    </xdr:from>
    <xdr:to>
      <xdr:col>11</xdr:col>
      <xdr:colOff>82550</xdr:colOff>
      <xdr:row>82</xdr:row>
      <xdr:rowOff>51180</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4008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61357</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3777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120134</xdr:rowOff>
    </xdr:from>
    <xdr:to>
      <xdr:col>7</xdr:col>
      <xdr:colOff>31750</xdr:colOff>
      <xdr:row>82</xdr:row>
      <xdr:rowOff>50284</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4007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60461</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3776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mn-lt"/>
              <a:ea typeface="+mn-ea"/>
              <a:cs typeface="+mn-cs"/>
            </a:rPr>
            <a:t>本村では、定住促進・雇用の場の確保として職員１人あたりの給与を抑え、職員を多く雇用している（ワークシェアリング）ため、ラスパイレス指数は顕著に低くなっている。今後も施策の方向に変更はないため、この水準で推移していく。</a:t>
          </a:r>
          <a:endParaRPr kumimoji="0" lang="ja-JP" altLang="ja-JP" sz="1400" b="0" i="0" u="none" strike="noStrike" kern="0" cap="none" spc="0" normalizeH="0" baseline="0" noProof="0">
            <a:ln>
              <a:noFill/>
            </a:ln>
            <a:solidFill>
              <a:prstClr val="black"/>
            </a:solidFill>
            <a:effectLst/>
            <a:uLnTx/>
            <a:uFillTx/>
            <a:latin typeface="+mn-lt"/>
            <a:ea typeface="+mn-ea"/>
            <a:cs typeface="+mn-cs"/>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82</xdr:row>
      <xdr:rowOff>155194</xdr:rowOff>
    </xdr:from>
    <xdr:to>
      <xdr:col>81</xdr:col>
      <xdr:colOff>44450</xdr:colOff>
      <xdr:row>89</xdr:row>
      <xdr:rowOff>79502</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4214094"/>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51579</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31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79502</xdr:rowOff>
    </xdr:from>
    <xdr:to>
      <xdr:col>81</xdr:col>
      <xdr:colOff>133350</xdr:colOff>
      <xdr:row>89</xdr:row>
      <xdr:rowOff>79502</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33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81</xdr:row>
      <xdr:rowOff>70121</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957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82</xdr:row>
      <xdr:rowOff>155194</xdr:rowOff>
    </xdr:from>
    <xdr:to>
      <xdr:col>81</xdr:col>
      <xdr:colOff>133350</xdr:colOff>
      <xdr:row>82</xdr:row>
      <xdr:rowOff>155194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4214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53594</xdr:rowOff>
    </xdr:from>
    <xdr:to>
      <xdr:col>81</xdr:col>
      <xdr:colOff>44450</xdr:colOff>
      <xdr:row>84</xdr:row>
      <xdr:rowOff>135637</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4455394"/>
          <a:ext cx="838200" cy="82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87</xdr:row>
      <xdr:rowOff>121683</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50378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149606</xdr:rowOff>
    </xdr:from>
    <xdr:to>
      <xdr:col>81</xdr:col>
      <xdr:colOff>95250</xdr:colOff>
      <xdr:row>88</xdr:row>
      <xdr:rowOff>79756</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19813</xdr:rowOff>
    </xdr:from>
    <xdr:to>
      <xdr:col>77</xdr:col>
      <xdr:colOff>44450</xdr:colOff>
      <xdr:row>84</xdr:row>
      <xdr:rowOff>53594</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4421613"/>
          <a:ext cx="889000" cy="33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87</xdr:row>
      <xdr:rowOff>139954</xdr:rowOff>
    </xdr:from>
    <xdr:to>
      <xdr:col>77</xdr:col>
      <xdr:colOff>95250</xdr:colOff>
      <xdr:row>88</xdr:row>
      <xdr:rowOff>70104</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505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54881</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51424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14987</xdr:rowOff>
    </xdr:from>
    <xdr:to>
      <xdr:col>72</xdr:col>
      <xdr:colOff>203200</xdr:colOff>
      <xdr:row>84</xdr:row>
      <xdr:rowOff>19813</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4416787"/>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87</xdr:row>
      <xdr:rowOff>144780</xdr:rowOff>
    </xdr:from>
    <xdr:to>
      <xdr:col>73</xdr:col>
      <xdr:colOff>44450</xdr:colOff>
      <xdr:row>88</xdr:row>
      <xdr:rowOff>74930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506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59707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5147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14987</xdr:rowOff>
    </xdr:from>
    <xdr:to>
      <xdr:col>68</xdr:col>
      <xdr:colOff>152400</xdr:colOff>
      <xdr:row>84</xdr:row>
      <xdr:rowOff>14987</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441678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87</xdr:row>
      <xdr:rowOff>154432</xdr:rowOff>
    </xdr:from>
    <xdr:to>
      <xdr:col>68</xdr:col>
      <xdr:colOff>203200</xdr:colOff>
      <xdr:row>88</xdr:row>
      <xdr:rowOff>84582</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5070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69359</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5156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149606</xdr:rowOff>
    </xdr:from>
    <xdr:to>
      <xdr:col>64</xdr:col>
      <xdr:colOff>152400</xdr:colOff>
      <xdr:row>88</xdr:row>
      <xdr:rowOff>79756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64533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5152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84837</xdr:rowOff>
    </xdr:from>
    <xdr:to>
      <xdr:col>81</xdr:col>
      <xdr:colOff>95250</xdr:colOff>
      <xdr:row>85</xdr:row>
      <xdr:rowOff>14987</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486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101364</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3317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2794</xdr:rowOff>
    </xdr:from>
    <xdr:to>
      <xdr:col>77</xdr:col>
      <xdr:colOff>95250</xdr:colOff>
      <xdr:row>84</xdr:row>
      <xdr:rowOff>104394</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404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114571</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1734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140463</xdr:rowOff>
    </xdr:from>
    <xdr:to>
      <xdr:col>73</xdr:col>
      <xdr:colOff>44450</xdr:colOff>
      <xdr:row>84</xdr:row>
      <xdr:rowOff>70613</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370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80790</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139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135637</xdr:rowOff>
    </xdr:from>
    <xdr:to>
      <xdr:col>68</xdr:col>
      <xdr:colOff>203200</xdr:colOff>
      <xdr:row>84</xdr:row>
      <xdr:rowOff>65787</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365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75964</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134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135637</xdr:rowOff>
    </xdr:from>
    <xdr:to>
      <xdr:col>64</xdr:col>
      <xdr:colOff>152400</xdr:colOff>
      <xdr:row>84</xdr:row>
      <xdr:rowOff>65787</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365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75964</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134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[38.57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mn-lt"/>
              <a:ea typeface="+mn-ea"/>
              <a:cs typeface="+mn-cs"/>
            </a:rPr>
            <a:t>本村では、定住促進・雇用の場の確保として職員１人あたりの給与を抑え、職員を多く雇用している（ワークシェアリング）ため、職員数は類似団体を比較して多い。今後も引き続き、退職者補充を必要最小限に抑え、人口減における姫島村での最良な職員数を考慮しながら、定員管理に努めていく。</a:t>
          </a:r>
          <a:endParaRPr kumimoji="0" lang="ja-JP" altLang="ja-JP" sz="1400" b="0" i="0" u="none" strike="noStrike" kern="0" cap="none" spc="0" normalizeH="0" baseline="0" noProof="0">
            <a:ln>
              <a:noFill/>
            </a:ln>
            <a:solidFill>
              <a:prstClr val="black"/>
            </a:solidFill>
            <a:effectLst/>
            <a:uLnTx/>
            <a:uFillTx/>
            <a:latin typeface="+mn-lt"/>
            <a:ea typeface="+mn-ea"/>
            <a:cs typeface="+mn-cs"/>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139340</xdr:rowOff>
    </xdr:from>
    <xdr:to>
      <xdr:col>81</xdr:col>
      <xdr:colOff>44450</xdr:colOff>
      <xdr:row>67</xdr:row>
      <xdr:rowOff>114798</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254890"/>
          <a:ext cx="0" cy="13470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86875</xdr:rowOff>
    </xdr:from>
    <xdr:ext cx="762000" cy="259045"/>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574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114798</xdr:rowOff>
    </xdr:from>
    <xdr:to>
      <xdr:col>81</xdr:col>
      <xdr:colOff>133350</xdr:colOff>
      <xdr:row>67</xdr:row>
      <xdr:rowOff>114798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601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54267</xdr:rowOff>
    </xdr:from>
    <xdr:ext cx="762000" cy="259045"/>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998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139340</xdr:rowOff>
    </xdr:from>
    <xdr:to>
      <xdr:col>81</xdr:col>
      <xdr:colOff>133350</xdr:colOff>
      <xdr:row>59</xdr:row>
      <xdr:rowOff>139340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254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93313</xdr:rowOff>
    </xdr:from>
    <xdr:to>
      <xdr:col>81</xdr:col>
      <xdr:colOff>44450</xdr:colOff>
      <xdr:row>62</xdr:row>
      <xdr:rowOff>136345</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179800" y="10723213"/>
          <a:ext cx="838200" cy="43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167075</xdr:rowOff>
    </xdr:from>
    <xdr:ext cx="762000" cy="259045"/>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2826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150548</xdr:rowOff>
    </xdr:from>
    <xdr:to>
      <xdr:col>81</xdr:col>
      <xdr:colOff>95250</xdr:colOff>
      <xdr:row>61</xdr:row>
      <xdr:rowOff>80698</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43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70993</xdr:rowOff>
    </xdr:from>
    <xdr:to>
      <xdr:col>77</xdr:col>
      <xdr:colOff>44450</xdr:colOff>
      <xdr:row>62</xdr:row>
      <xdr:rowOff>93313</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5290800" y="10700893"/>
          <a:ext cx="889000" cy="22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140494</xdr:rowOff>
    </xdr:from>
    <xdr:to>
      <xdr:col>77</xdr:col>
      <xdr:colOff>95250</xdr:colOff>
      <xdr:row>61</xdr:row>
      <xdr:rowOff>70644</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42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80821</xdr:rowOff>
    </xdr:from>
    <xdr:ext cx="7366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1963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46058</xdr:rowOff>
    </xdr:from>
    <xdr:to>
      <xdr:col>72</xdr:col>
      <xdr:colOff>203200</xdr:colOff>
      <xdr:row>62</xdr:row>
      <xdr:rowOff>70993</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4401800" y="10675958"/>
          <a:ext cx="889000" cy="24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132652</xdr:rowOff>
    </xdr:from>
    <xdr:to>
      <xdr:col>73</xdr:col>
      <xdr:colOff>44450</xdr:colOff>
      <xdr:row>61</xdr:row>
      <xdr:rowOff>62802</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41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72979</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188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26553</xdr:rowOff>
    </xdr:from>
    <xdr:to>
      <xdr:col>68</xdr:col>
      <xdr:colOff>152400</xdr:colOff>
      <xdr:row>62</xdr:row>
      <xdr:rowOff>46058</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512800" y="10656453"/>
          <a:ext cx="889000" cy="19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118173</xdr:rowOff>
    </xdr:from>
    <xdr:to>
      <xdr:col>68</xdr:col>
      <xdr:colOff>203200</xdr:colOff>
      <xdr:row>61</xdr:row>
      <xdr:rowOff>48323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405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58500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174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110331</xdr:rowOff>
    </xdr:from>
    <xdr:to>
      <xdr:col>64</xdr:col>
      <xdr:colOff>152400</xdr:colOff>
      <xdr:row>61</xdr:row>
      <xdr:rowOff>40481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397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50658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166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85545</xdr:rowOff>
    </xdr:from>
    <xdr:to>
      <xdr:col>81</xdr:col>
      <xdr:colOff>95250</xdr:colOff>
      <xdr:row>63</xdr:row>
      <xdr:rowOff>15695</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0715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57622</xdr:rowOff>
    </xdr:from>
    <xdr:ext cx="762000" cy="259045"/>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0687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42513</xdr:rowOff>
    </xdr:from>
    <xdr:to>
      <xdr:col>77</xdr:col>
      <xdr:colOff>95250</xdr:colOff>
      <xdr:row>62</xdr:row>
      <xdr:rowOff>144113</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0672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128890</xdr:rowOff>
    </xdr:from>
    <xdr:ext cx="7366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107587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20193</xdr:rowOff>
    </xdr:from>
    <xdr:to>
      <xdr:col>73</xdr:col>
      <xdr:colOff>44450</xdr:colOff>
      <xdr:row>62</xdr:row>
      <xdr:rowOff>121793</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0650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106570</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10736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166708</xdr:rowOff>
    </xdr:from>
    <xdr:to>
      <xdr:col>68</xdr:col>
      <xdr:colOff>203200</xdr:colOff>
      <xdr:row>62</xdr:row>
      <xdr:rowOff>96858</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0625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81635</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10711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147203</xdr:rowOff>
    </xdr:from>
    <xdr:to>
      <xdr:col>64</xdr:col>
      <xdr:colOff>152400</xdr:colOff>
      <xdr:row>62</xdr:row>
      <xdr:rowOff>77353</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0605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62130</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10692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mn-lt"/>
              <a:ea typeface="+mn-ea"/>
              <a:cs typeface="+mn-cs"/>
            </a:rPr>
            <a:t>本村は、離島という地理的条件により、漁港・漁場・下水道等の社会資本の整備を重点的に行っており、その大半の財源に起債を充当している。しかし、元利償還金のピーク（平成２２年度）を過ぎているため、実質公債費比率は年々減少しているところである。しかし、今後においては、令和２年度に清掃センターの建替による社会資本の更新及び村内光ケーブルの整備を行い、令和４年度には、車えび種苗生産施設の整備及び第一姫島丸代替船の建造といった多額の借入を行ったことから、将来負担の増とならないよう注視し、借入については交付税措置の多い地方債の借入を中心に考慮し、財政の健全化に努める。</a:t>
          </a:r>
          <a:endParaRPr kumimoji="0" lang="ja-JP" altLang="ja-JP" sz="1400" b="0" i="0" u="none" strike="noStrike" kern="0" cap="none" spc="0" normalizeH="0" baseline="0" noProof="0">
            <a:ln>
              <a:noFill/>
            </a:ln>
            <a:solidFill>
              <a:prstClr val="black"/>
            </a:solidFill>
            <a:effectLst/>
            <a:uLnTx/>
            <a:uFillTx/>
            <a:latin typeface="+mn-lt"/>
            <a:ea typeface="+mn-ea"/>
            <a:cs typeface="+mn-cs"/>
          </a:endParaRP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38</xdr:row>
      <xdr:rowOff>21082</xdr:rowOff>
    </xdr:from>
    <xdr:to>
      <xdr:col>81</xdr:col>
      <xdr:colOff>44450</xdr:colOff>
      <xdr:row>43</xdr:row>
      <xdr:rowOff>143510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536182"/>
          <a:ext cx="0" cy="9796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115587</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48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143510</xdr:rowOff>
    </xdr:from>
    <xdr:to>
      <xdr:col>81</xdr:col>
      <xdr:colOff>133350</xdr:colOff>
      <xdr:row>43</xdr:row>
      <xdr:rowOff>143510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51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107459</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6279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38</xdr:row>
      <xdr:rowOff>21082</xdr:rowOff>
    </xdr:from>
    <xdr:to>
      <xdr:col>81</xdr:col>
      <xdr:colOff>133350</xdr:colOff>
      <xdr:row>38</xdr:row>
      <xdr:rowOff>21082</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536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49784</xdr:rowOff>
    </xdr:from>
    <xdr:to>
      <xdr:col>81</xdr:col>
      <xdr:colOff>44450</xdr:colOff>
      <xdr:row>40</xdr:row>
      <xdr:rowOff>102870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179800" y="6907784"/>
          <a:ext cx="838200" cy="5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21607</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7051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49530</xdr:rowOff>
    </xdr:from>
    <xdr:to>
      <xdr:col>81</xdr:col>
      <xdr:colOff>95250</xdr:colOff>
      <xdr:row>41</xdr:row>
      <xdr:rowOff>151130</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49784</xdr:rowOff>
    </xdr:from>
    <xdr:to>
      <xdr:col>77</xdr:col>
      <xdr:colOff>44450</xdr:colOff>
      <xdr:row>40</xdr:row>
      <xdr:rowOff>59436</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flipV="1">
          <a:off x="15290800" y="6907784"/>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35052</xdr:rowOff>
    </xdr:from>
    <xdr:to>
      <xdr:col>77</xdr:col>
      <xdr:colOff>95250</xdr:colOff>
      <xdr:row>41</xdr:row>
      <xdr:rowOff>136652</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706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121429</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71508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59436</xdr:rowOff>
    </xdr:from>
    <xdr:to>
      <xdr:col>72</xdr:col>
      <xdr:colOff>203200</xdr:colOff>
      <xdr:row>40</xdr:row>
      <xdr:rowOff>102870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4401800" y="6917436"/>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25400</xdr:rowOff>
    </xdr:from>
    <xdr:to>
      <xdr:col>73</xdr:col>
      <xdr:colOff>44450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111777</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102870</xdr:rowOff>
    </xdr:from>
    <xdr:to>
      <xdr:col>68</xdr:col>
      <xdr:colOff>152400</xdr:colOff>
      <xdr:row>40</xdr:row>
      <xdr:rowOff>122174</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3512800" y="6960870"/>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25400</xdr:rowOff>
    </xdr:from>
    <xdr:to>
      <xdr:col>68</xdr:col>
      <xdr:colOff>203200</xdr:colOff>
      <xdr:row>41</xdr:row>
      <xdr:rowOff>127000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111777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20574</xdr:rowOff>
    </xdr:from>
    <xdr:to>
      <xdr:col>64</xdr:col>
      <xdr:colOff>152400</xdr:colOff>
      <xdr:row>41</xdr:row>
      <xdr:rowOff>122174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7050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106951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713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52070</xdr:rowOff>
    </xdr:from>
    <xdr:to>
      <xdr:col>81</xdr:col>
      <xdr:colOff>95250</xdr:colOff>
      <xdr:row>40</xdr:row>
      <xdr:rowOff>153670</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691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68597</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6755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170434</xdr:rowOff>
    </xdr:from>
    <xdr:to>
      <xdr:col>77</xdr:col>
      <xdr:colOff>95250</xdr:colOff>
      <xdr:row>40</xdr:row>
      <xdr:rowOff>100584</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6856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110761</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66258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8636</xdr:rowOff>
    </xdr:from>
    <xdr:to>
      <xdr:col>73</xdr:col>
      <xdr:colOff>44450</xdr:colOff>
      <xdr:row>40</xdr:row>
      <xdr:rowOff>110236</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6866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120413</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6635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52070</xdr:rowOff>
    </xdr:from>
    <xdr:to>
      <xdr:col>68</xdr:col>
      <xdr:colOff>203200</xdr:colOff>
      <xdr:row>40</xdr:row>
      <xdr:rowOff>153670</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691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163847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667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71374</xdr:rowOff>
    </xdr:from>
    <xdr:to>
      <xdr:col>64</xdr:col>
      <xdr:colOff>152400</xdr:colOff>
      <xdr:row>41</xdr:row>
      <xdr:rowOff>1524</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6929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11701</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66982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mn-lt"/>
              <a:ea typeface="+mn-ea"/>
              <a:cs typeface="+mn-cs"/>
            </a:rPr>
            <a:t>将来負担比率は▲</a:t>
          </a:r>
          <a:r>
            <a:rPr kumimoji="1" lang="ja-JP" altLang="en-US" sz="1100" b="0" i="0" u="none" strike="noStrike" kern="0" cap="none" spc="0" normalizeH="0" baseline="0" noProof="0">
              <a:ln>
                <a:noFill/>
              </a:ln>
              <a:solidFill>
                <a:prstClr val="black"/>
              </a:solidFill>
              <a:effectLst/>
              <a:uLnTx/>
              <a:uFillTx/>
              <a:latin typeface="+mn-lt"/>
              <a:ea typeface="+mn-ea"/>
              <a:cs typeface="+mn-cs"/>
            </a:rPr>
            <a:t>３３５</a:t>
          </a:r>
          <a:r>
            <a:rPr kumimoji="1" lang="ja-JP" altLang="ja-JP" sz="1100" b="0" i="0" u="none" strike="noStrike" kern="0" cap="none" spc="0" normalizeH="0" baseline="0" noProof="0">
              <a:ln>
                <a:noFill/>
              </a:ln>
              <a:solidFill>
                <a:prstClr val="black"/>
              </a:solidFill>
              <a:effectLst/>
              <a:uLnTx/>
              <a:uFillTx/>
              <a:latin typeface="+mn-lt"/>
              <a:ea typeface="+mn-ea"/>
              <a:cs typeface="+mn-cs"/>
            </a:rPr>
            <a:t>．</a:t>
          </a:r>
          <a:r>
            <a:rPr kumimoji="1" lang="ja-JP" altLang="en-US" sz="1100" b="0" i="0" u="none" strike="noStrike" kern="0" cap="none" spc="0" normalizeH="0" baseline="0" noProof="0">
              <a:ln>
                <a:noFill/>
              </a:ln>
              <a:solidFill>
                <a:prstClr val="black"/>
              </a:solidFill>
              <a:effectLst/>
              <a:uLnTx/>
              <a:uFillTx/>
              <a:latin typeface="+mn-lt"/>
              <a:ea typeface="+mn-ea"/>
              <a:cs typeface="+mn-cs"/>
            </a:rPr>
            <a:t>０</a:t>
          </a:r>
          <a:r>
            <a:rPr kumimoji="1" lang="ja-JP" altLang="ja-JP" sz="1100" b="0" i="0" u="none" strike="noStrike" kern="0" cap="none" spc="0" normalizeH="0" baseline="0" noProof="0">
              <a:ln>
                <a:noFill/>
              </a:ln>
              <a:solidFill>
                <a:prstClr val="black"/>
              </a:solidFill>
              <a:effectLst/>
              <a:uLnTx/>
              <a:uFillTx/>
              <a:latin typeface="+mn-lt"/>
              <a:ea typeface="+mn-ea"/>
              <a:cs typeface="+mn-cs"/>
            </a:rPr>
            <a:t>％となっている。退職手当支給見込額に対し、多く積立金を保有しており、公営企業債を含んだ地方債現在高より、充当可能基金と基準財政需要額算入見込額が上回っているため、将来負担比率は０％を下回っている。今後の職員の新採用を抑制し、退職手当額を抑えて、また借入については交付税措置の多い地方債の借入を中心に考慮し、財政の健全化に努める。</a:t>
          </a:r>
          <a:endParaRPr kumimoji="0" lang="ja-JP" altLang="ja-JP" sz="1400" b="0" i="0" u="none" strike="noStrike" kern="0" cap="none" spc="0" normalizeH="0" baseline="0" noProof="0">
            <a:ln>
              <a:noFill/>
            </a:ln>
            <a:solidFill>
              <a:prstClr val="black"/>
            </a:solidFill>
            <a:effectLst/>
            <a:uLnTx/>
            <a:uFillTx/>
            <a:latin typeface="+mn-lt"/>
            <a:ea typeface="+mn-ea"/>
            <a:cs typeface="+mn-cs"/>
          </a:endParaRP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125800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7018000" y="2370667"/>
          <a:ext cx="0" cy="16984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97877</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40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125800</xdr:rowOff>
    </xdr:from>
    <xdr:to>
      <xdr:col>81</xdr:col>
      <xdr:colOff>133350</xdr:colOff>
      <xdr:row>23</xdr:row>
      <xdr:rowOff>125800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4069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大分県姫島村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1,711
1,710
6.99
3,150,931
2,863,804
265,018
1,534,844
2,975,372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mn-lt"/>
              <a:ea typeface="+mn-ea"/>
              <a:cs typeface="+mn-cs"/>
            </a:rPr>
            <a:t>定住促進・雇用の場の確保として職員１人あたりの給与を低くし、職員を多く雇用する施策を実施しているため、類似団体と比較して高くなっている。令和</a:t>
          </a:r>
          <a:r>
            <a:rPr kumimoji="1" lang="ja-JP" altLang="en-US" sz="1100" b="0" i="0" u="none" strike="noStrike" kern="0" cap="none" spc="0" normalizeH="0" baseline="0" noProof="0">
              <a:ln>
                <a:noFill/>
              </a:ln>
              <a:solidFill>
                <a:prstClr val="black"/>
              </a:solidFill>
              <a:effectLst/>
              <a:uLnTx/>
              <a:uFillTx/>
              <a:latin typeface="+mn-lt"/>
              <a:ea typeface="+mn-ea"/>
              <a:cs typeface="+mn-cs"/>
            </a:rPr>
            <a:t>５</a:t>
          </a:r>
          <a:r>
            <a:rPr kumimoji="1" lang="ja-JP" altLang="ja-JP" sz="1100" b="0" i="0" u="none" strike="noStrike" kern="0" cap="none" spc="0" normalizeH="0" baseline="0" noProof="0">
              <a:ln>
                <a:noFill/>
              </a:ln>
              <a:solidFill>
                <a:prstClr val="black"/>
              </a:solidFill>
              <a:effectLst/>
              <a:uLnTx/>
              <a:uFillTx/>
              <a:latin typeface="+mn-lt"/>
              <a:ea typeface="+mn-ea"/>
              <a:cs typeface="+mn-cs"/>
            </a:rPr>
            <a:t>年度と比較すると人件費の額は</a:t>
          </a:r>
          <a:r>
            <a:rPr kumimoji="1" lang="ja-JP" altLang="en-US" sz="1100" b="0" i="0" u="none" strike="noStrike" kern="0" cap="none" spc="0" normalizeH="0" baseline="0" noProof="0">
              <a:ln>
                <a:noFill/>
              </a:ln>
              <a:solidFill>
                <a:prstClr val="black"/>
              </a:solidFill>
              <a:effectLst/>
              <a:uLnTx/>
              <a:uFillTx/>
              <a:latin typeface="+mn-lt"/>
              <a:ea typeface="+mn-ea"/>
              <a:cs typeface="+mn-cs"/>
            </a:rPr>
            <a:t>増加</a:t>
          </a:r>
          <a:r>
            <a:rPr kumimoji="1" lang="ja-JP" altLang="ja-JP" sz="1100" b="0" i="0" u="none" strike="noStrike" kern="0" cap="none" spc="0" normalizeH="0" baseline="0" noProof="0">
              <a:ln>
                <a:noFill/>
              </a:ln>
              <a:solidFill>
                <a:prstClr val="black"/>
              </a:solidFill>
              <a:effectLst/>
              <a:uLnTx/>
              <a:uFillTx/>
              <a:latin typeface="+mn-lt"/>
              <a:ea typeface="+mn-ea"/>
              <a:cs typeface="+mn-cs"/>
            </a:rPr>
            <a:t>している</a:t>
          </a:r>
          <a:r>
            <a:rPr kumimoji="1" lang="ja-JP" altLang="en-US" sz="1100" b="0" i="0" u="none" strike="noStrike" kern="0" cap="none" spc="0" normalizeH="0" baseline="0" noProof="0">
              <a:ln>
                <a:noFill/>
              </a:ln>
              <a:solidFill>
                <a:prstClr val="black"/>
              </a:solidFill>
              <a:effectLst/>
              <a:uLnTx/>
              <a:uFillTx/>
              <a:latin typeface="+mn-lt"/>
              <a:ea typeface="+mn-ea"/>
              <a:cs typeface="+mn-cs"/>
            </a:rPr>
            <a:t>。</a:t>
          </a:r>
          <a:r>
            <a:rPr kumimoji="1" lang="ja-JP" altLang="ja-JP" sz="1100" b="0" i="0" u="none" strike="noStrike" kern="0" cap="none" spc="0" normalizeH="0" baseline="0" noProof="0">
              <a:ln>
                <a:noFill/>
              </a:ln>
              <a:solidFill>
                <a:prstClr val="black"/>
              </a:solidFill>
              <a:effectLst/>
              <a:uLnTx/>
              <a:uFillTx/>
              <a:latin typeface="+mn-lt"/>
              <a:ea typeface="+mn-ea"/>
              <a:cs typeface="+mn-cs"/>
            </a:rPr>
            <a:t>今後も引き続き、職員給与費の削減や、退職者の補充を必要最小限にとどめる等の歳出削減策を行い、経常収支比率の減少に努める。</a:t>
          </a:r>
          <a:endParaRPr kumimoji="0" lang="ja-JP" altLang="ja-JP" sz="1400" b="0" i="0" u="none" strike="noStrike" kern="0" cap="none" spc="0" normalizeH="0" baseline="0" noProof="0">
            <a:ln>
              <a:noFill/>
            </a:ln>
            <a:solidFill>
              <a:prstClr val="black"/>
            </a:solidFill>
            <a:effectLst/>
            <a:uLnTx/>
            <a:uFillTx/>
            <a:latin typeface="+mn-lt"/>
            <a:ea typeface="+mn-ea"/>
            <a:cs typeface="+mn-cs"/>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157480</xdr:rowOff>
    </xdr:from>
    <xdr:to>
      <xdr:col>24</xdr:col>
      <xdr:colOff>25400</xdr:colOff>
      <xdr:row>40</xdr:row>
      <xdr:rowOff>39370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4388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11447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39370</xdr:rowOff>
    </xdr:from>
    <xdr:to>
      <xdr:col>24</xdr:col>
      <xdr:colOff>114300</xdr:colOff>
      <xdr:row>40</xdr:row>
      <xdr:rowOff>39370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72407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87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157480</xdr:rowOff>
    </xdr:from>
    <xdr:to>
      <xdr:col>24</xdr:col>
      <xdr:colOff>114300</xdr:colOff>
      <xdr:row>32</xdr:row>
      <xdr:rowOff>157480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43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142240</xdr:rowOff>
    </xdr:from>
    <xdr:to>
      <xdr:col>24</xdr:col>
      <xdr:colOff>25400</xdr:colOff>
      <xdr:row>38</xdr:row>
      <xdr:rowOff>165100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65734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5097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0058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160020</xdr:rowOff>
    </xdr:from>
    <xdr:to>
      <xdr:col>24</xdr:col>
      <xdr:colOff>76200</xdr:colOff>
      <xdr:row>36</xdr:row>
      <xdr:rowOff>90170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88900</xdr:rowOff>
    </xdr:from>
    <xdr:to>
      <xdr:col>19</xdr:col>
      <xdr:colOff>187325</xdr:colOff>
      <xdr:row>38</xdr:row>
      <xdr:rowOff>142240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60400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129540</xdr:rowOff>
    </xdr:from>
    <xdr:to>
      <xdr:col>20</xdr:col>
      <xdr:colOff>38100</xdr:colOff>
      <xdr:row>36</xdr:row>
      <xdr:rowOff>59690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69867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899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24130</xdr:rowOff>
    </xdr:from>
    <xdr:to>
      <xdr:col>15</xdr:col>
      <xdr:colOff>98425</xdr:colOff>
      <xdr:row>38</xdr:row>
      <xdr:rowOff>88900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53923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129540</xdr:rowOff>
    </xdr:from>
    <xdr:to>
      <xdr:col>15</xdr:col>
      <xdr:colOff>149225</xdr:colOff>
      <xdr:row>36</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69867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899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24130</xdr:rowOff>
    </xdr:from>
    <xdr:to>
      <xdr:col>11</xdr:col>
      <xdr:colOff>9525</xdr:colOff>
      <xdr:row>38</xdr:row>
      <xdr:rowOff>107950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53923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106680</xdr:rowOff>
    </xdr:from>
    <xdr:to>
      <xdr:col>11</xdr:col>
      <xdr:colOff>60325</xdr:colOff>
      <xdr:row>36</xdr:row>
      <xdr:rowOff>36830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0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47007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876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xdr:rowOff>
    </xdr:from>
    <xdr:to>
      <xdr:col>6</xdr:col>
      <xdr:colOff>171450</xdr:colOff>
      <xdr:row>36</xdr:row>
      <xdr:rowOff>116840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127017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114300</xdr:rowOff>
    </xdr:from>
    <xdr:to>
      <xdr:col>24</xdr:col>
      <xdr:colOff>76200</xdr:colOff>
      <xdr:row>39</xdr:row>
      <xdr:rowOff>44450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62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86377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91440</xdr:rowOff>
    </xdr:from>
    <xdr:to>
      <xdr:col>20</xdr:col>
      <xdr:colOff>38100</xdr:colOff>
      <xdr:row>39</xdr:row>
      <xdr:rowOff>21590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60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6367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692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38100</xdr:rowOff>
    </xdr:from>
    <xdr:to>
      <xdr:col>15</xdr:col>
      <xdr:colOff>149225</xdr:colOff>
      <xdr:row>38</xdr:row>
      <xdr:rowOff>139700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55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124477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63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144780</xdr:rowOff>
    </xdr:from>
    <xdr:to>
      <xdr:col>11</xdr:col>
      <xdr:colOff>60325</xdr:colOff>
      <xdr:row>38</xdr:row>
      <xdr:rowOff>74930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488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59707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574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57150</xdr:rowOff>
    </xdr:from>
    <xdr:to>
      <xdr:col>6</xdr:col>
      <xdr:colOff>171450</xdr:colOff>
      <xdr:row>38</xdr:row>
      <xdr:rowOff>158750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57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143527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65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mn-lt"/>
              <a:ea typeface="+mn-ea"/>
              <a:cs typeface="+mn-cs"/>
            </a:rPr>
            <a:t>令和</a:t>
          </a:r>
          <a:r>
            <a:rPr kumimoji="1" lang="ja-JP" altLang="en-US" sz="1100" b="0" i="0" u="none" strike="noStrike" kern="0" cap="none" spc="0" normalizeH="0" baseline="0" noProof="0">
              <a:ln>
                <a:noFill/>
              </a:ln>
              <a:solidFill>
                <a:prstClr val="black"/>
              </a:solidFill>
              <a:effectLst/>
              <a:uLnTx/>
              <a:uFillTx/>
              <a:latin typeface="+mn-lt"/>
              <a:ea typeface="+mn-ea"/>
              <a:cs typeface="+mn-cs"/>
            </a:rPr>
            <a:t>５</a:t>
          </a:r>
          <a:r>
            <a:rPr kumimoji="1" lang="ja-JP" altLang="ja-JP" sz="1100" b="0" i="0" u="none" strike="noStrike" kern="0" cap="none" spc="0" normalizeH="0" baseline="0" noProof="0">
              <a:ln>
                <a:noFill/>
              </a:ln>
              <a:solidFill>
                <a:prstClr val="black"/>
              </a:solidFill>
              <a:effectLst/>
              <a:uLnTx/>
              <a:uFillTx/>
              <a:latin typeface="+mn-lt"/>
              <a:ea typeface="+mn-ea"/>
              <a:cs typeface="+mn-cs"/>
            </a:rPr>
            <a:t>年度と比べて、</a:t>
          </a:r>
          <a:r>
            <a:rPr kumimoji="1" lang="ja-JP" altLang="en-US" sz="1100" b="0" i="0" u="none" strike="noStrike" kern="0" cap="none" spc="0" normalizeH="0" baseline="0" noProof="0">
              <a:ln>
                <a:noFill/>
              </a:ln>
              <a:solidFill>
                <a:prstClr val="black"/>
              </a:solidFill>
              <a:effectLst/>
              <a:uLnTx/>
              <a:uFillTx/>
              <a:latin typeface="+mn-lt"/>
              <a:ea typeface="+mn-ea"/>
              <a:cs typeface="+mn-cs"/>
            </a:rPr>
            <a:t>０</a:t>
          </a:r>
          <a:r>
            <a:rPr kumimoji="1" lang="ja-JP" altLang="ja-JP" sz="1100" b="0" i="0" u="none" strike="noStrike" kern="0" cap="none" spc="0" normalizeH="0" baseline="0" noProof="0">
              <a:ln>
                <a:noFill/>
              </a:ln>
              <a:solidFill>
                <a:prstClr val="black"/>
              </a:solidFill>
              <a:effectLst/>
              <a:uLnTx/>
              <a:uFillTx/>
              <a:latin typeface="+mn-lt"/>
              <a:ea typeface="+mn-ea"/>
              <a:cs typeface="+mn-cs"/>
            </a:rPr>
            <a:t>．</a:t>
          </a:r>
          <a:r>
            <a:rPr kumimoji="1" lang="ja-JP" altLang="en-US" sz="1100" b="0" i="0" u="none" strike="noStrike" kern="0" cap="none" spc="0" normalizeH="0" baseline="0" noProof="0">
              <a:ln>
                <a:noFill/>
              </a:ln>
              <a:solidFill>
                <a:prstClr val="black"/>
              </a:solidFill>
              <a:effectLst/>
              <a:uLnTx/>
              <a:uFillTx/>
              <a:latin typeface="+mn-lt"/>
              <a:ea typeface="+mn-ea"/>
              <a:cs typeface="+mn-cs"/>
            </a:rPr>
            <a:t>４</a:t>
          </a:r>
          <a:r>
            <a:rPr kumimoji="1" lang="ja-JP" altLang="ja-JP" sz="1100" b="0" i="0" u="none" strike="noStrike" kern="0" cap="none" spc="0" normalizeH="0" baseline="0" noProof="0">
              <a:ln>
                <a:noFill/>
              </a:ln>
              <a:solidFill>
                <a:prstClr val="black"/>
              </a:solidFill>
              <a:effectLst/>
              <a:uLnTx/>
              <a:uFillTx/>
              <a:latin typeface="+mn-lt"/>
              <a:ea typeface="+mn-ea"/>
              <a:cs typeface="+mn-cs"/>
            </a:rPr>
            <a:t>ポイント増加している。増加の要因は、</a:t>
          </a:r>
          <a:r>
            <a:rPr kumimoji="1" lang="ja-JP" altLang="en-US" sz="1100" b="0" i="0" u="none" strike="noStrike" kern="0" cap="none" spc="0" normalizeH="0" baseline="0" noProof="0">
              <a:ln>
                <a:noFill/>
              </a:ln>
              <a:solidFill>
                <a:prstClr val="black"/>
              </a:solidFill>
              <a:effectLst/>
              <a:uLnTx/>
              <a:uFillTx/>
              <a:latin typeface="+mn-lt"/>
              <a:ea typeface="+mn-ea"/>
              <a:cs typeface="+mn-cs"/>
            </a:rPr>
            <a:t>小学校及び中学校のパソコンを更新したことによるもの</a:t>
          </a:r>
          <a:r>
            <a:rPr kumimoji="1" lang="ja-JP" altLang="ja-JP" sz="1100" b="0" i="0" u="none" strike="noStrike" kern="0" cap="none" spc="0" normalizeH="0" baseline="0" noProof="0">
              <a:ln>
                <a:noFill/>
              </a:ln>
              <a:solidFill>
                <a:prstClr val="black"/>
              </a:solidFill>
              <a:effectLst/>
              <a:uLnTx/>
              <a:uFillTx/>
              <a:latin typeface="+mn-lt"/>
              <a:ea typeface="+mn-ea"/>
              <a:cs typeface="+mn-cs"/>
            </a:rPr>
            <a:t>である。今後も引き続き、物品調達の見直し等の経費削減に努め、財政の健全化を図る。</a:t>
          </a:r>
          <a:endParaRPr kumimoji="0" lang="ja-JP" altLang="ja-JP" sz="1400" b="0" i="0" u="none" strike="noStrike" kern="0" cap="none" spc="0" normalizeH="0" baseline="0" noProof="0">
            <a:ln>
              <a:noFill/>
            </a:ln>
            <a:solidFill>
              <a:prstClr val="black"/>
            </a:solidFill>
            <a:effectLst/>
            <a:uLnTx/>
            <a:uFillTx/>
            <a:latin typeface="+mn-lt"/>
            <a:ea typeface="+mn-ea"/>
            <a:cs typeface="+mn-cs"/>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159004</xdr:rowOff>
    </xdr:from>
    <xdr:to>
      <xdr:col>82</xdr:col>
      <xdr:colOff>107950</xdr:colOff>
      <xdr:row>20</xdr:row>
      <xdr:rowOff>113284</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9304"/>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85361</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14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113284</xdr:rowOff>
    </xdr:from>
    <xdr:to>
      <xdr:col>82</xdr:col>
      <xdr:colOff>196850</xdr:colOff>
      <xdr:row>20</xdr:row>
      <xdr:rowOff>113284</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42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73931</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302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159004</xdr:rowOff>
    </xdr:from>
    <xdr:to>
      <xdr:col>82</xdr:col>
      <xdr:colOff>196850</xdr:colOff>
      <xdr:row>14</xdr:row>
      <xdr:rowOff>159004</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9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58420</xdr:rowOff>
    </xdr:from>
    <xdr:to>
      <xdr:col>82</xdr:col>
      <xdr:colOff>107950</xdr:colOff>
      <xdr:row>18</xdr:row>
      <xdr:rowOff>76708</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3144520"/>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67581</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810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51054</xdr:rowOff>
    </xdr:from>
    <xdr:to>
      <xdr:col>82</xdr:col>
      <xdr:colOff>158750</xdr:colOff>
      <xdr:row>17</xdr:row>
      <xdr:rowOff>152654</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6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165862</xdr:rowOff>
    </xdr:from>
    <xdr:to>
      <xdr:col>78</xdr:col>
      <xdr:colOff>69850</xdr:colOff>
      <xdr:row>18</xdr:row>
      <xdr:rowOff>58420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3080512"/>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37338</xdr:rowOff>
    </xdr:from>
    <xdr:to>
      <xdr:col>78</xdr:col>
      <xdr:colOff>120650</xdr:colOff>
      <xdr:row>17</xdr:row>
      <xdr:rowOff>138938</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149115</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7208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106426</xdr:rowOff>
    </xdr:from>
    <xdr:to>
      <xdr:col>73</xdr:col>
      <xdr:colOff>180975</xdr:colOff>
      <xdr:row>17</xdr:row>
      <xdr:rowOff>165862</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3021076"/>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23622</xdr:rowOff>
    </xdr:from>
    <xdr:to>
      <xdr:col>74</xdr:col>
      <xdr:colOff>31750</xdr:colOff>
      <xdr:row>17</xdr:row>
      <xdr:rowOff>125222</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135399</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707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83566</xdr:rowOff>
    </xdr:from>
    <xdr:to>
      <xdr:col>69</xdr:col>
      <xdr:colOff>92075</xdr:colOff>
      <xdr:row>17</xdr:row>
      <xdr:rowOff>106426</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004800" y="299821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140208</xdr:rowOff>
    </xdr:from>
    <xdr:to>
      <xdr:col>69</xdr:col>
      <xdr:colOff>142875</xdr:colOff>
      <xdr:row>17</xdr:row>
      <xdr:rowOff>70358</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83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80535</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652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144780</xdr:rowOff>
    </xdr:from>
    <xdr:to>
      <xdr:col>65</xdr:col>
      <xdr:colOff>53975</xdr:colOff>
      <xdr:row>17</xdr:row>
      <xdr:rowOff>74930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85107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656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25908</xdr:rowOff>
    </xdr:from>
    <xdr:to>
      <xdr:col>82</xdr:col>
      <xdr:colOff>158750</xdr:colOff>
      <xdr:row>18</xdr:row>
      <xdr:rowOff>127508</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3112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169435</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3084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7620</xdr:rowOff>
    </xdr:from>
    <xdr:to>
      <xdr:col>78</xdr:col>
      <xdr:colOff>120650</xdr:colOff>
      <xdr:row>18</xdr:row>
      <xdr:rowOff>109220</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3093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93997</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3180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115062</xdr:rowOff>
    </xdr:from>
    <xdr:to>
      <xdr:col>74</xdr:col>
      <xdr:colOff>31750</xdr:colOff>
      <xdr:row>18</xdr:row>
      <xdr:rowOff>45212</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3029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29989</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3116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55626</xdr:rowOff>
    </xdr:from>
    <xdr:to>
      <xdr:col>69</xdr:col>
      <xdr:colOff>142875</xdr:colOff>
      <xdr:row>17</xdr:row>
      <xdr:rowOff>157226</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970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142003</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3056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32766</xdr:rowOff>
    </xdr:from>
    <xdr:to>
      <xdr:col>65</xdr:col>
      <xdr:colOff>53975</xdr:colOff>
      <xdr:row>17</xdr:row>
      <xdr:rowOff>134366</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947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119143</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3033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mn-lt"/>
              <a:ea typeface="+mn-ea"/>
              <a:cs typeface="+mn-cs"/>
            </a:rPr>
            <a:t>令和</a:t>
          </a:r>
          <a:r>
            <a:rPr kumimoji="1" lang="ja-JP" altLang="en-US" sz="1100" b="0" i="0" u="none" strike="noStrike" kern="0" cap="none" spc="0" normalizeH="0" baseline="0" noProof="0">
              <a:ln>
                <a:noFill/>
              </a:ln>
              <a:solidFill>
                <a:prstClr val="black"/>
              </a:solidFill>
              <a:effectLst/>
              <a:uLnTx/>
              <a:uFillTx/>
              <a:latin typeface="+mn-lt"/>
              <a:ea typeface="+mn-ea"/>
              <a:cs typeface="+mn-cs"/>
            </a:rPr>
            <a:t>５</a:t>
          </a:r>
          <a:r>
            <a:rPr kumimoji="1" lang="ja-JP" altLang="ja-JP" sz="1100" b="0" i="0" u="none" strike="noStrike" kern="0" cap="none" spc="0" normalizeH="0" baseline="0" noProof="0">
              <a:ln>
                <a:noFill/>
              </a:ln>
              <a:solidFill>
                <a:prstClr val="black"/>
              </a:solidFill>
              <a:effectLst/>
              <a:uLnTx/>
              <a:uFillTx/>
              <a:latin typeface="+mn-lt"/>
              <a:ea typeface="+mn-ea"/>
              <a:cs typeface="+mn-cs"/>
            </a:rPr>
            <a:t>年度と比べて</a:t>
          </a:r>
          <a:r>
            <a:rPr kumimoji="1" lang="ja-JP" altLang="en-US" sz="1100" b="0" i="0" u="none" strike="noStrike" kern="0" cap="none" spc="0" normalizeH="0" baseline="0" noProof="0">
              <a:ln>
                <a:noFill/>
              </a:ln>
              <a:solidFill>
                <a:prstClr val="black"/>
              </a:solidFill>
              <a:effectLst/>
              <a:uLnTx/>
              <a:uFillTx/>
              <a:latin typeface="+mn-lt"/>
              <a:ea typeface="+mn-ea"/>
              <a:cs typeface="+mn-cs"/>
            </a:rPr>
            <a:t>０・１ポイント増加している</a:t>
          </a:r>
          <a:r>
            <a:rPr kumimoji="1" lang="ja-JP" altLang="ja-JP" sz="1100" b="0" i="0" u="none" strike="noStrike" kern="0" cap="none" spc="0" normalizeH="0" baseline="0" noProof="0">
              <a:ln>
                <a:noFill/>
              </a:ln>
              <a:solidFill>
                <a:prstClr val="black"/>
              </a:solidFill>
              <a:effectLst/>
              <a:uLnTx/>
              <a:uFillTx/>
              <a:latin typeface="+mn-lt"/>
              <a:ea typeface="+mn-ea"/>
              <a:cs typeface="+mn-cs"/>
            </a:rPr>
            <a:t>。令和</a:t>
          </a:r>
          <a:r>
            <a:rPr kumimoji="1" lang="ja-JP" altLang="en-US" sz="1100" b="0" i="0" u="none" strike="noStrike" kern="0" cap="none" spc="0" normalizeH="0" baseline="0" noProof="0">
              <a:ln>
                <a:noFill/>
              </a:ln>
              <a:solidFill>
                <a:prstClr val="black"/>
              </a:solidFill>
              <a:effectLst/>
              <a:uLnTx/>
              <a:uFillTx/>
              <a:latin typeface="+mn-lt"/>
              <a:ea typeface="+mn-ea"/>
              <a:cs typeface="+mn-cs"/>
            </a:rPr>
            <a:t>６</a:t>
          </a:r>
          <a:r>
            <a:rPr kumimoji="1" lang="ja-JP" altLang="ja-JP" sz="1100" b="0" i="0" u="none" strike="noStrike" kern="0" cap="none" spc="0" normalizeH="0" baseline="0" noProof="0">
              <a:ln>
                <a:noFill/>
              </a:ln>
              <a:solidFill>
                <a:prstClr val="black"/>
              </a:solidFill>
              <a:effectLst/>
              <a:uLnTx/>
              <a:uFillTx/>
              <a:latin typeface="+mn-lt"/>
              <a:ea typeface="+mn-ea"/>
              <a:cs typeface="+mn-cs"/>
            </a:rPr>
            <a:t>年度</a:t>
          </a:r>
          <a:r>
            <a:rPr kumimoji="1" lang="ja-JP" altLang="en-US" sz="1100" b="0" i="0" u="none" strike="noStrike" kern="0" cap="none" spc="0" normalizeH="0" baseline="0" noProof="0">
              <a:ln>
                <a:noFill/>
              </a:ln>
              <a:solidFill>
                <a:prstClr val="black"/>
              </a:solidFill>
              <a:effectLst/>
              <a:uLnTx/>
              <a:uFillTx/>
              <a:latin typeface="+mn-lt"/>
              <a:ea typeface="+mn-ea"/>
              <a:cs typeface="+mn-cs"/>
            </a:rPr>
            <a:t>の</a:t>
          </a:r>
          <a:r>
            <a:rPr kumimoji="1" lang="ja-JP" altLang="ja-JP" sz="1100" b="0" i="0" u="none" strike="noStrike" kern="0" cap="none" spc="0" normalizeH="0" baseline="0" noProof="0">
              <a:ln>
                <a:noFill/>
              </a:ln>
              <a:solidFill>
                <a:prstClr val="black"/>
              </a:solidFill>
              <a:effectLst/>
              <a:uLnTx/>
              <a:uFillTx/>
              <a:latin typeface="+mn-lt"/>
              <a:ea typeface="+mn-ea"/>
              <a:cs typeface="+mn-cs"/>
            </a:rPr>
            <a:t>、</a:t>
          </a:r>
          <a:r>
            <a:rPr kumimoji="1" lang="ja-JP" altLang="en-US" sz="1100" b="0" i="0" u="none" strike="noStrike" kern="0" cap="none" spc="0" normalizeH="0" baseline="0" noProof="0">
              <a:ln>
                <a:noFill/>
              </a:ln>
              <a:solidFill>
                <a:prstClr val="black"/>
              </a:solidFill>
              <a:effectLst/>
              <a:uLnTx/>
              <a:uFillTx/>
              <a:latin typeface="+mn-lt"/>
              <a:ea typeface="+mn-ea"/>
              <a:cs typeface="+mn-cs"/>
            </a:rPr>
            <a:t>児童手当の拡充等により、増額</a:t>
          </a:r>
          <a:r>
            <a:rPr kumimoji="1" lang="ja-JP" altLang="ja-JP" sz="1100" b="0" i="0" u="none" strike="noStrike" kern="0" cap="none" spc="0" normalizeH="0" baseline="0" noProof="0">
              <a:ln>
                <a:noFill/>
              </a:ln>
              <a:solidFill>
                <a:prstClr val="black"/>
              </a:solidFill>
              <a:effectLst/>
              <a:uLnTx/>
              <a:uFillTx/>
              <a:latin typeface="+mn-lt"/>
              <a:ea typeface="+mn-ea"/>
              <a:cs typeface="+mn-cs"/>
            </a:rPr>
            <a:t>で推移</a:t>
          </a:r>
          <a:r>
            <a:rPr kumimoji="1" lang="ja-JP" altLang="en-US" sz="1100" b="0" i="0" u="none" strike="noStrike" kern="0" cap="none" spc="0" normalizeH="0" baseline="0" noProof="0">
              <a:ln>
                <a:noFill/>
              </a:ln>
              <a:solidFill>
                <a:prstClr val="black"/>
              </a:solidFill>
              <a:effectLst/>
              <a:uLnTx/>
              <a:uFillTx/>
              <a:latin typeface="+mn-lt"/>
              <a:ea typeface="+mn-ea"/>
              <a:cs typeface="+mn-cs"/>
            </a:rPr>
            <a:t>している</a:t>
          </a:r>
          <a:r>
            <a:rPr kumimoji="1" lang="ja-JP" altLang="ja-JP" sz="1100" b="0" i="0" u="none" strike="noStrike" kern="0" cap="none" spc="0" normalizeH="0" baseline="0" noProof="0">
              <a:ln>
                <a:noFill/>
              </a:ln>
              <a:solidFill>
                <a:prstClr val="black"/>
              </a:solidFill>
              <a:effectLst/>
              <a:uLnTx/>
              <a:uFillTx/>
              <a:latin typeface="+mn-lt"/>
              <a:ea typeface="+mn-ea"/>
              <a:cs typeface="+mn-cs"/>
            </a:rPr>
            <a:t>と考えている。</a:t>
          </a:r>
          <a:endParaRPr kumimoji="0" lang="ja-JP" altLang="ja-JP" sz="1400" b="0" i="0" u="none" strike="noStrike" kern="0" cap="none" spc="0" normalizeH="0" baseline="0" noProof="0">
            <a:ln>
              <a:noFill/>
            </a:ln>
            <a:solidFill>
              <a:prstClr val="black"/>
            </a:solidFill>
            <a:effectLst/>
            <a:uLnTx/>
            <a:uFillTx/>
            <a:latin typeface="+mn-lt"/>
            <a:ea typeface="+mn-ea"/>
            <a:cs typeface="+mn-cs"/>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60</xdr:row>
      <xdr:rowOff>143328</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91385"/>
          <a:ext cx="0" cy="1338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167822</xdr:rowOff>
    </xdr:from>
    <xdr:to>
      <xdr:col>24</xdr:col>
      <xdr:colOff>25400</xdr:colOff>
      <xdr:row>54</xdr:row>
      <xdr:rowOff>12700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254672"/>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146249</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404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167822</xdr:rowOff>
    </xdr:from>
    <xdr:to>
      <xdr:col>19</xdr:col>
      <xdr:colOff>187325</xdr:colOff>
      <xdr:row>53</xdr:row>
      <xdr:rowOff>167822</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2546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157843</xdr:rowOff>
    </xdr:from>
    <xdr:to>
      <xdr:col>20</xdr:col>
      <xdr:colOff>38100</xdr:colOff>
      <xdr:row>55</xdr:row>
      <xdr:rowOff>87993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72770</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502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167822</xdr:rowOff>
    </xdr:from>
    <xdr:to>
      <xdr:col>15</xdr:col>
      <xdr:colOff>98425</xdr:colOff>
      <xdr:row>54</xdr:row>
      <xdr:rowOff>29028</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2209800" y="92546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157843</xdr:rowOff>
    </xdr:from>
    <xdr:to>
      <xdr:col>15</xdr:col>
      <xdr:colOff>149225</xdr:colOff>
      <xdr:row>55</xdr:row>
      <xdr:rowOff>87993</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72770</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502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167822</xdr:rowOff>
    </xdr:from>
    <xdr:to>
      <xdr:col>11</xdr:col>
      <xdr:colOff>9525</xdr:colOff>
      <xdr:row>54</xdr:row>
      <xdr:rowOff>29028</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1320800" y="92546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56442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105427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133350</xdr:rowOff>
    </xdr:from>
    <xdr:to>
      <xdr:col>24</xdr:col>
      <xdr:colOff>76200</xdr:colOff>
      <xdr:row>54</xdr:row>
      <xdr:rowOff>63500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149877</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06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117022</xdr:rowOff>
    </xdr:from>
    <xdr:to>
      <xdr:col>20</xdr:col>
      <xdr:colOff>38100</xdr:colOff>
      <xdr:row>54</xdr:row>
      <xdr:rowOff>47172</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20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57349</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89727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117022</xdr:rowOff>
    </xdr:from>
    <xdr:to>
      <xdr:col>15</xdr:col>
      <xdr:colOff>149225</xdr:colOff>
      <xdr:row>54</xdr:row>
      <xdr:rowOff>47172</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20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57349</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8972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149678</xdr:rowOff>
    </xdr:from>
    <xdr:to>
      <xdr:col>11</xdr:col>
      <xdr:colOff>60325</xdr:colOff>
      <xdr:row>54</xdr:row>
      <xdr:rowOff>79828</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236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90005</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005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117022</xdr:rowOff>
    </xdr:from>
    <xdr:to>
      <xdr:col>6</xdr:col>
      <xdr:colOff>171450</xdr:colOff>
      <xdr:row>54</xdr:row>
      <xdr:rowOff>47172</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20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57349</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8972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mn-lt"/>
              <a:ea typeface="+mn-ea"/>
              <a:cs typeface="+mn-cs"/>
            </a:rPr>
            <a:t>令和</a:t>
          </a:r>
          <a:r>
            <a:rPr kumimoji="1" lang="ja-JP" altLang="en-US" sz="1100" b="0" i="0" u="none" strike="noStrike" kern="0" cap="none" spc="0" normalizeH="0" baseline="0" noProof="0">
              <a:ln>
                <a:noFill/>
              </a:ln>
              <a:solidFill>
                <a:prstClr val="black"/>
              </a:solidFill>
              <a:effectLst/>
              <a:uLnTx/>
              <a:uFillTx/>
              <a:latin typeface="+mn-lt"/>
              <a:ea typeface="+mn-ea"/>
              <a:cs typeface="+mn-cs"/>
            </a:rPr>
            <a:t>５</a:t>
          </a:r>
          <a:r>
            <a:rPr kumimoji="1" lang="ja-JP" altLang="ja-JP" sz="1100" b="0" i="0" u="none" strike="noStrike" kern="0" cap="none" spc="0" normalizeH="0" baseline="0" noProof="0">
              <a:ln>
                <a:noFill/>
              </a:ln>
              <a:solidFill>
                <a:prstClr val="black"/>
              </a:solidFill>
              <a:effectLst/>
              <a:uLnTx/>
              <a:uFillTx/>
              <a:latin typeface="+mn-lt"/>
              <a:ea typeface="+mn-ea"/>
              <a:cs typeface="+mn-cs"/>
            </a:rPr>
            <a:t>年度と比べて</a:t>
          </a:r>
          <a:r>
            <a:rPr kumimoji="1" lang="ja-JP" altLang="en-US" sz="1100" b="0" i="0" u="none" strike="noStrike" kern="0" cap="none" spc="0" normalizeH="0" baseline="0" noProof="0">
              <a:ln>
                <a:noFill/>
              </a:ln>
              <a:solidFill>
                <a:prstClr val="black"/>
              </a:solidFill>
              <a:effectLst/>
              <a:uLnTx/>
              <a:uFillTx/>
              <a:latin typeface="+mn-lt"/>
              <a:ea typeface="+mn-ea"/>
              <a:cs typeface="+mn-cs"/>
            </a:rPr>
            <a:t>０．２ポイントの減少となって</a:t>
          </a:r>
          <a:r>
            <a:rPr kumimoji="1" lang="ja-JP" altLang="ja-JP" sz="1100" b="0" i="0" u="none" strike="noStrike" kern="0" cap="none" spc="0" normalizeH="0" baseline="0" noProof="0">
              <a:ln>
                <a:noFill/>
              </a:ln>
              <a:solidFill>
                <a:prstClr val="black"/>
              </a:solidFill>
              <a:effectLst/>
              <a:uLnTx/>
              <a:uFillTx/>
              <a:latin typeface="+mn-lt"/>
              <a:ea typeface="+mn-ea"/>
              <a:cs typeface="+mn-cs"/>
            </a:rPr>
            <a:t>いる。今後も引き続き、歳出削減策を実施し、併せて職員の経費削減に対する意識の高揚を引き続き図っていき、財政の健全化を図っていく。</a:t>
          </a:r>
          <a:endParaRPr kumimoji="0" lang="ja-JP" altLang="ja-JP" sz="1400" b="0" i="0" u="none" strike="noStrike" kern="0" cap="none" spc="0" normalizeH="0" baseline="0" noProof="0">
            <a:ln>
              <a:noFill/>
            </a:ln>
            <a:solidFill>
              <a:prstClr val="black"/>
            </a:solidFill>
            <a:effectLst/>
            <a:uLnTx/>
            <a:uFillTx/>
            <a:latin typeface="+mn-lt"/>
            <a:ea typeface="+mn-ea"/>
            <a:cs typeface="+mn-cs"/>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a:extLst>
            <a:ext uri="{FF2B5EF4-FFF2-40B4-BE49-F238E27FC236}">
              <a16:creationId xmlns:a16="http://schemas.microsoft.com/office/drawing/2014/main" id="{00000000-0008-0000-0400-0000F0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1270</xdr:rowOff>
    </xdr:from>
    <xdr:to>
      <xdr:col>82</xdr:col>
      <xdr:colOff>107950</xdr:colOff>
      <xdr:row>61</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6510000" y="90881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2" name="その他最小値テキスト">
          <a:extLst>
            <a:ext uri="{FF2B5EF4-FFF2-40B4-BE49-F238E27FC236}">
              <a16:creationId xmlns:a16="http://schemas.microsoft.com/office/drawing/2014/main" id="{00000000-0008-0000-0400-0000F2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87647</xdr:rowOff>
    </xdr:from>
    <xdr:ext cx="762000" cy="259045"/>
    <xdr:sp macro="" textlink="">
      <xdr:nvSpPr>
        <xdr:cNvPr id="244" name="その他最大値テキスト">
          <a:extLst>
            <a:ext uri="{FF2B5EF4-FFF2-40B4-BE49-F238E27FC236}">
              <a16:creationId xmlns:a16="http://schemas.microsoft.com/office/drawing/2014/main" id="{00000000-0008-0000-0400-0000F4000000}"/>
            </a:ext>
          </a:extLst>
        </xdr:cNvPr>
        <xdr:cNvSpPr txBox="1"/>
      </xdr:nvSpPr>
      <xdr:spPr>
        <a:xfrm>
          <a:off x="16598900" y="883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1270</xdr:rowOff>
    </xdr:from>
    <xdr:to>
      <xdr:col>82</xdr:col>
      <xdr:colOff>196850</xdr:colOff>
      <xdr:row>53</xdr:row>
      <xdr:rowOff>1270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6421100" y="9088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69850</xdr:rowOff>
    </xdr:from>
    <xdr:to>
      <xdr:col>82</xdr:col>
      <xdr:colOff>107950</xdr:colOff>
      <xdr:row>57</xdr:row>
      <xdr:rowOff>85090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5671800" y="984250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115587</xdr:rowOff>
    </xdr:from>
    <xdr:ext cx="762000" cy="259045"/>
    <xdr:sp macro="" textlink="">
      <xdr:nvSpPr>
        <xdr:cNvPr id="247" name="その他平均値テキスト">
          <a:extLst>
            <a:ext uri="{FF2B5EF4-FFF2-40B4-BE49-F238E27FC236}">
              <a16:creationId xmlns:a16="http://schemas.microsoft.com/office/drawing/2014/main" id="{00000000-0008-0000-0400-0000F7000000}"/>
            </a:ext>
          </a:extLst>
        </xdr:cNvPr>
        <xdr:cNvSpPr txBox="1"/>
      </xdr:nvSpPr>
      <xdr:spPr>
        <a:xfrm>
          <a:off x="16598900" y="95453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99060</xdr:rowOff>
    </xdr:from>
    <xdr:to>
      <xdr:col>82</xdr:col>
      <xdr:colOff>158750</xdr:colOff>
      <xdr:row>57</xdr:row>
      <xdr:rowOff>29210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64592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85090</xdr:rowOff>
    </xdr:from>
    <xdr:to>
      <xdr:col>78</xdr:col>
      <xdr:colOff>69850</xdr:colOff>
      <xdr:row>57</xdr:row>
      <xdr:rowOff>85090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4782800" y="98577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49530</xdr:rowOff>
    </xdr:from>
    <xdr:to>
      <xdr:col>78</xdr:col>
      <xdr:colOff>120650</xdr:colOff>
      <xdr:row>57</xdr:row>
      <xdr:rowOff>151130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5621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135907</xdr:rowOff>
    </xdr:from>
    <xdr:ext cx="7366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5290800" y="9908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31750</xdr:rowOff>
    </xdr:from>
    <xdr:to>
      <xdr:col>73</xdr:col>
      <xdr:colOff>180975</xdr:colOff>
      <xdr:row>57</xdr:row>
      <xdr:rowOff>85090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3893800" y="980440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64770</xdr:rowOff>
    </xdr:from>
    <xdr:to>
      <xdr:col>74</xdr:col>
      <xdr:colOff>31750</xdr:colOff>
      <xdr:row>57</xdr:row>
      <xdr:rowOff>166370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4732000" y="983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151147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4401800" y="992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31750</xdr:rowOff>
    </xdr:from>
    <xdr:to>
      <xdr:col>69</xdr:col>
      <xdr:colOff>92075</xdr:colOff>
      <xdr:row>57</xdr:row>
      <xdr:rowOff>130810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004800" y="980440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41910</xdr:rowOff>
    </xdr:from>
    <xdr:to>
      <xdr:col>69</xdr:col>
      <xdr:colOff>142875</xdr:colOff>
      <xdr:row>57</xdr:row>
      <xdr:rowOff>143510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38430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128287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3512800" y="9900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118110</xdr:rowOff>
    </xdr:from>
    <xdr:to>
      <xdr:col>65</xdr:col>
      <xdr:colOff>53975</xdr:colOff>
      <xdr:row>58</xdr:row>
      <xdr:rowOff>48260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2954000" y="98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33037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623800" y="9977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64592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162577</xdr:rowOff>
    </xdr:from>
    <xdr:ext cx="762000" cy="259045"/>
    <xdr:sp macro="" textlink="">
      <xdr:nvSpPr>
        <xdr:cNvPr id="266" name="その他該当値テキスト">
          <a:extLst>
            <a:ext uri="{FF2B5EF4-FFF2-40B4-BE49-F238E27FC236}">
              <a16:creationId xmlns:a16="http://schemas.microsoft.com/office/drawing/2014/main" id="{00000000-0008-0000-0400-00000A010000}"/>
            </a:ext>
          </a:extLst>
        </xdr:cNvPr>
        <xdr:cNvSpPr txBox="1"/>
      </xdr:nvSpPr>
      <xdr:spPr>
        <a:xfrm>
          <a:off x="165989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34290</xdr:rowOff>
    </xdr:from>
    <xdr:to>
      <xdr:col>78</xdr:col>
      <xdr:colOff>120650</xdr:colOff>
      <xdr:row>57</xdr:row>
      <xdr:rowOff>135890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5621000" y="980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146067</xdr:rowOff>
    </xdr:from>
    <xdr:ext cx="7366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290800" y="9575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34290</xdr:rowOff>
    </xdr:from>
    <xdr:to>
      <xdr:col>74</xdr:col>
      <xdr:colOff>31750</xdr:colOff>
      <xdr:row>57</xdr:row>
      <xdr:rowOff>135890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4732000" y="980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146067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401800" y="9575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152400</xdr:rowOff>
    </xdr:from>
    <xdr:to>
      <xdr:col>69</xdr:col>
      <xdr:colOff>142875</xdr:colOff>
      <xdr:row>57</xdr:row>
      <xdr:rowOff>82550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38430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92727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512800" y="952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80010</xdr:rowOff>
    </xdr:from>
    <xdr:to>
      <xdr:col>65</xdr:col>
      <xdr:colOff>53975</xdr:colOff>
      <xdr:row>58</xdr:row>
      <xdr:rowOff>10160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2954000" y="985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20337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623800" y="9621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mn-lt"/>
              <a:ea typeface="+mn-ea"/>
              <a:cs typeface="+mn-cs"/>
            </a:rPr>
            <a:t>令和</a:t>
          </a:r>
          <a:r>
            <a:rPr kumimoji="1" lang="ja-JP" altLang="en-US" sz="1100" b="0" i="0" u="none" strike="noStrike" kern="0" cap="none" spc="0" normalizeH="0" baseline="0" noProof="0">
              <a:ln>
                <a:noFill/>
              </a:ln>
              <a:solidFill>
                <a:prstClr val="black"/>
              </a:solidFill>
              <a:effectLst/>
              <a:uLnTx/>
              <a:uFillTx/>
              <a:latin typeface="+mn-lt"/>
              <a:ea typeface="+mn-ea"/>
              <a:cs typeface="+mn-cs"/>
            </a:rPr>
            <a:t>５</a:t>
          </a:r>
          <a:r>
            <a:rPr kumimoji="1" lang="ja-JP" altLang="ja-JP" sz="1100" b="0" i="0" u="none" strike="noStrike" kern="0" cap="none" spc="0" normalizeH="0" baseline="0" noProof="0">
              <a:ln>
                <a:noFill/>
              </a:ln>
              <a:solidFill>
                <a:prstClr val="black"/>
              </a:solidFill>
              <a:effectLst/>
              <a:uLnTx/>
              <a:uFillTx/>
              <a:latin typeface="+mn-lt"/>
              <a:ea typeface="+mn-ea"/>
              <a:cs typeface="+mn-cs"/>
            </a:rPr>
            <a:t>年度と比べて０．</a:t>
          </a:r>
          <a:r>
            <a:rPr kumimoji="1" lang="ja-JP" altLang="en-US" sz="1100" b="0" i="0" u="none" strike="noStrike" kern="0" cap="none" spc="0" normalizeH="0" baseline="0" noProof="0">
              <a:ln>
                <a:noFill/>
              </a:ln>
              <a:solidFill>
                <a:prstClr val="black"/>
              </a:solidFill>
              <a:effectLst/>
              <a:uLnTx/>
              <a:uFillTx/>
              <a:latin typeface="+mn-lt"/>
              <a:ea typeface="+mn-ea"/>
              <a:cs typeface="+mn-cs"/>
            </a:rPr>
            <a:t>３</a:t>
          </a:r>
          <a:r>
            <a:rPr kumimoji="1" lang="ja-JP" altLang="ja-JP" sz="1100" b="0" i="0" u="none" strike="noStrike" kern="0" cap="none" spc="0" normalizeH="0" baseline="0" noProof="0">
              <a:ln>
                <a:noFill/>
              </a:ln>
              <a:solidFill>
                <a:prstClr val="black"/>
              </a:solidFill>
              <a:effectLst/>
              <a:uLnTx/>
              <a:uFillTx/>
              <a:latin typeface="+mn-lt"/>
              <a:ea typeface="+mn-ea"/>
              <a:cs typeface="+mn-cs"/>
            </a:rPr>
            <a:t>ポイント</a:t>
          </a:r>
          <a:r>
            <a:rPr kumimoji="1" lang="ja-JP" altLang="en-US" sz="1100" b="0" i="0" u="none" strike="noStrike" kern="0" cap="none" spc="0" normalizeH="0" baseline="0" noProof="0">
              <a:ln>
                <a:noFill/>
              </a:ln>
              <a:solidFill>
                <a:prstClr val="black"/>
              </a:solidFill>
              <a:effectLst/>
              <a:uLnTx/>
              <a:uFillTx/>
              <a:latin typeface="+mn-lt"/>
              <a:ea typeface="+mn-ea"/>
              <a:cs typeface="+mn-cs"/>
            </a:rPr>
            <a:t>増加</a:t>
          </a:r>
          <a:r>
            <a:rPr kumimoji="1" lang="ja-JP" altLang="ja-JP" sz="1100" b="0" i="0" u="none" strike="noStrike" kern="0" cap="none" spc="0" normalizeH="0" baseline="0" noProof="0">
              <a:ln>
                <a:noFill/>
              </a:ln>
              <a:solidFill>
                <a:prstClr val="black"/>
              </a:solidFill>
              <a:effectLst/>
              <a:uLnTx/>
              <a:uFillTx/>
              <a:latin typeface="+mn-lt"/>
              <a:ea typeface="+mn-ea"/>
              <a:cs typeface="+mn-cs"/>
            </a:rPr>
            <a:t>している</a:t>
          </a:r>
          <a:r>
            <a:rPr kumimoji="1" lang="ja-JP" altLang="en-US" sz="1100" b="0" i="0" u="none" strike="noStrike" kern="0" cap="none" spc="0" normalizeH="0" baseline="0" noProof="0">
              <a:ln>
                <a:noFill/>
              </a:ln>
              <a:solidFill>
                <a:prstClr val="black"/>
              </a:solidFill>
              <a:effectLst/>
              <a:uLnTx/>
              <a:uFillTx/>
              <a:latin typeface="+mn-lt"/>
              <a:ea typeface="+mn-ea"/>
              <a:cs typeface="+mn-cs"/>
            </a:rPr>
            <a:t>。４年度と比較して５百万円増加しているが、要因としては創業支援補助金の創設によるものと</a:t>
          </a:r>
          <a:r>
            <a:rPr kumimoji="1" lang="ja-JP" altLang="ja-JP" sz="1100" b="0" i="0" u="none" strike="noStrike" kern="0" cap="none" spc="0" normalizeH="0" baseline="0" noProof="0">
              <a:ln>
                <a:noFill/>
              </a:ln>
              <a:solidFill>
                <a:prstClr val="black"/>
              </a:solidFill>
              <a:effectLst/>
              <a:uLnTx/>
              <a:uFillTx/>
              <a:latin typeface="+mn-lt"/>
              <a:ea typeface="+mn-ea"/>
              <a:cs typeface="+mn-cs"/>
            </a:rPr>
            <a:t>なっている。</a:t>
          </a:r>
          <a:endPar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29</xdr:row>
      <xdr:rowOff>107950</xdr:rowOff>
    </xdr:from>
    <xdr:ext cx="298543" cy="225703"/>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129286</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869432"/>
          <a:ext cx="0" cy="1289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101363</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7130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129286</xdr:rowOff>
    </xdr:from>
    <xdr:to>
      <xdr:col>82</xdr:col>
      <xdr:colOff>196850</xdr:colOff>
      <xdr:row>41</xdr:row>
      <xdr:rowOff>129286</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7158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44704</xdr:rowOff>
    </xdr:from>
    <xdr:to>
      <xdr:col>82</xdr:col>
      <xdr:colOff>107950</xdr:colOff>
      <xdr:row>34</xdr:row>
      <xdr:rowOff>58420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5671800" y="5874004"/>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9415</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353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37338</xdr:rowOff>
    </xdr:from>
    <xdr:to>
      <xdr:col>82</xdr:col>
      <xdr:colOff>158750</xdr:colOff>
      <xdr:row>37</xdr:row>
      <xdr:rowOff>138938</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44704</xdr:rowOff>
    </xdr:from>
    <xdr:to>
      <xdr:col>78</xdr:col>
      <xdr:colOff>69850</xdr:colOff>
      <xdr:row>34</xdr:row>
      <xdr:rowOff>49276</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4782800" y="587400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131064</xdr:rowOff>
    </xdr:from>
    <xdr:to>
      <xdr:col>78</xdr:col>
      <xdr:colOff>120650</xdr:colOff>
      <xdr:row>37</xdr:row>
      <xdr:rowOff>61214</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45991</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63896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21844</xdr:rowOff>
    </xdr:from>
    <xdr:to>
      <xdr:col>73</xdr:col>
      <xdr:colOff>180975</xdr:colOff>
      <xdr:row>34</xdr:row>
      <xdr:rowOff>49276</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3893800" y="585114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85344</xdr:rowOff>
    </xdr:from>
    <xdr:to>
      <xdr:col>74</xdr:col>
      <xdr:colOff>31750</xdr:colOff>
      <xdr:row>37</xdr:row>
      <xdr:rowOff>15494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271</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21844</xdr:rowOff>
    </xdr:from>
    <xdr:to>
      <xdr:col>69</xdr:col>
      <xdr:colOff>92075</xdr:colOff>
      <xdr:row>34</xdr:row>
      <xdr:rowOff>35560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004800" y="585114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62484</xdr:rowOff>
    </xdr:from>
    <xdr:to>
      <xdr:col>69</xdr:col>
      <xdr:colOff>142875</xdr:colOff>
      <xdr:row>36</xdr:row>
      <xdr:rowOff>164084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148861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632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85344</xdr:rowOff>
    </xdr:from>
    <xdr:to>
      <xdr:col>65</xdr:col>
      <xdr:colOff>53975</xdr:colOff>
      <xdr:row>37</xdr:row>
      <xdr:rowOff>15494</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271</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7620</xdr:rowOff>
    </xdr:from>
    <xdr:to>
      <xdr:col>82</xdr:col>
      <xdr:colOff>158750</xdr:colOff>
      <xdr:row>34</xdr:row>
      <xdr:rowOff>109220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583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87647</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5745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33</xdr:row>
      <xdr:rowOff>165354</xdr:rowOff>
    </xdr:from>
    <xdr:to>
      <xdr:col>78</xdr:col>
      <xdr:colOff>120650</xdr:colOff>
      <xdr:row>34</xdr:row>
      <xdr:rowOff>95504</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5823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105681</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55920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169926</xdr:rowOff>
    </xdr:from>
    <xdr:to>
      <xdr:col>74</xdr:col>
      <xdr:colOff>31750</xdr:colOff>
      <xdr:row>34</xdr:row>
      <xdr:rowOff>100076</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5827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110253</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5596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142494</xdr:rowOff>
    </xdr:from>
    <xdr:to>
      <xdr:col>69</xdr:col>
      <xdr:colOff>142875</xdr:colOff>
      <xdr:row>34</xdr:row>
      <xdr:rowOff>72644</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5800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82821</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5569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156210</xdr:rowOff>
    </xdr:from>
    <xdr:to>
      <xdr:col>65</xdr:col>
      <xdr:colOff>53975</xdr:colOff>
      <xdr:row>34</xdr:row>
      <xdr:rowOff>86360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581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96537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558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mn-lt"/>
              <a:ea typeface="+mn-ea"/>
              <a:cs typeface="+mn-cs"/>
            </a:rPr>
            <a:t>令和</a:t>
          </a:r>
          <a:r>
            <a:rPr kumimoji="1" lang="ja-JP" altLang="en-US" sz="1100" b="0" i="0" u="none" strike="noStrike" kern="0" cap="none" spc="0" normalizeH="0" baseline="0" noProof="0">
              <a:ln>
                <a:noFill/>
              </a:ln>
              <a:solidFill>
                <a:prstClr val="black"/>
              </a:solidFill>
              <a:effectLst/>
              <a:uLnTx/>
              <a:uFillTx/>
              <a:latin typeface="+mn-lt"/>
              <a:ea typeface="+mn-ea"/>
              <a:cs typeface="+mn-cs"/>
            </a:rPr>
            <a:t>５</a:t>
          </a:r>
          <a:r>
            <a:rPr kumimoji="1" lang="ja-JP" altLang="ja-JP" sz="1100" b="0" i="0" u="none" strike="noStrike" kern="0" cap="none" spc="0" normalizeH="0" baseline="0" noProof="0">
              <a:ln>
                <a:noFill/>
              </a:ln>
              <a:solidFill>
                <a:prstClr val="black"/>
              </a:solidFill>
              <a:effectLst/>
              <a:uLnTx/>
              <a:uFillTx/>
              <a:latin typeface="+mn-lt"/>
              <a:ea typeface="+mn-ea"/>
              <a:cs typeface="+mn-cs"/>
            </a:rPr>
            <a:t>年度と比べて</a:t>
          </a:r>
          <a:r>
            <a:rPr kumimoji="1" lang="ja-JP" altLang="en-US" sz="1100" b="0" i="0" u="none" strike="noStrike" kern="0" cap="none" spc="0" normalizeH="0" baseline="0" noProof="0">
              <a:ln>
                <a:noFill/>
              </a:ln>
              <a:solidFill>
                <a:prstClr val="black"/>
              </a:solidFill>
              <a:effectLst/>
              <a:uLnTx/>
              <a:uFillTx/>
              <a:latin typeface="+mn-lt"/>
              <a:ea typeface="+mn-ea"/>
              <a:cs typeface="+mn-cs"/>
            </a:rPr>
            <a:t>５</a:t>
          </a:r>
          <a:r>
            <a:rPr kumimoji="1" lang="ja-JP" altLang="ja-JP" sz="1100" b="0" i="0" u="none" strike="noStrike" kern="0" cap="none" spc="0" normalizeH="0" baseline="0" noProof="0">
              <a:ln>
                <a:noFill/>
              </a:ln>
              <a:solidFill>
                <a:prstClr val="black"/>
              </a:solidFill>
              <a:effectLst/>
              <a:uLnTx/>
              <a:uFillTx/>
              <a:latin typeface="+mn-lt"/>
              <a:ea typeface="+mn-ea"/>
              <a:cs typeface="+mn-cs"/>
            </a:rPr>
            <a:t>．</a:t>
          </a:r>
          <a:r>
            <a:rPr kumimoji="1" lang="ja-JP" altLang="en-US" sz="1100" b="0" i="0" u="none" strike="noStrike" kern="0" cap="none" spc="0" normalizeH="0" baseline="0" noProof="0">
              <a:ln>
                <a:noFill/>
              </a:ln>
              <a:solidFill>
                <a:prstClr val="black"/>
              </a:solidFill>
              <a:effectLst/>
              <a:uLnTx/>
              <a:uFillTx/>
              <a:latin typeface="+mn-lt"/>
              <a:ea typeface="+mn-ea"/>
              <a:cs typeface="+mn-cs"/>
            </a:rPr>
            <a:t>４</a:t>
          </a:r>
          <a:r>
            <a:rPr kumimoji="1" lang="ja-JP" altLang="ja-JP" sz="1100" b="0" i="0" u="none" strike="noStrike" kern="0" cap="none" spc="0" normalizeH="0" baseline="0" noProof="0">
              <a:ln>
                <a:noFill/>
              </a:ln>
              <a:solidFill>
                <a:prstClr val="black"/>
              </a:solidFill>
              <a:effectLst/>
              <a:uLnTx/>
              <a:uFillTx/>
              <a:latin typeface="+mn-lt"/>
              <a:ea typeface="+mn-ea"/>
              <a:cs typeface="+mn-cs"/>
            </a:rPr>
            <a:t>ポイント</a:t>
          </a:r>
          <a:r>
            <a:rPr kumimoji="1" lang="ja-JP" altLang="en-US" sz="1100" b="0" i="0" u="none" strike="noStrike" kern="0" cap="none" spc="0" normalizeH="0" baseline="0" noProof="0">
              <a:ln>
                <a:noFill/>
              </a:ln>
              <a:solidFill>
                <a:prstClr val="black"/>
              </a:solidFill>
              <a:effectLst/>
              <a:uLnTx/>
              <a:uFillTx/>
              <a:latin typeface="+mn-lt"/>
              <a:ea typeface="+mn-ea"/>
              <a:cs typeface="+mn-cs"/>
            </a:rPr>
            <a:t>増加</a:t>
          </a:r>
          <a:r>
            <a:rPr kumimoji="1" lang="ja-JP" altLang="ja-JP" sz="1100" b="0" i="0" u="none" strike="noStrike" kern="0" cap="none" spc="0" normalizeH="0" baseline="0" noProof="0">
              <a:ln>
                <a:noFill/>
              </a:ln>
              <a:solidFill>
                <a:prstClr val="black"/>
              </a:solidFill>
              <a:effectLst/>
              <a:uLnTx/>
              <a:uFillTx/>
              <a:latin typeface="+mn-lt"/>
              <a:ea typeface="+mn-ea"/>
              <a:cs typeface="+mn-cs"/>
            </a:rPr>
            <a:t>している。主な要因は</a:t>
          </a:r>
          <a:r>
            <a:rPr kumimoji="1" lang="ja-JP" altLang="en-US" sz="1100" b="0" i="0" u="none" strike="noStrike" kern="0" cap="none" spc="0" normalizeH="0" baseline="0" noProof="0">
              <a:ln>
                <a:noFill/>
              </a:ln>
              <a:solidFill>
                <a:prstClr val="black"/>
              </a:solidFill>
              <a:effectLst/>
              <a:uLnTx/>
              <a:uFillTx/>
              <a:latin typeface="+mn-lt"/>
              <a:ea typeface="+mn-ea"/>
              <a:cs typeface="+mn-cs"/>
            </a:rPr>
            <a:t>令和２年度より</a:t>
          </a:r>
          <a:r>
            <a:rPr kumimoji="1" lang="ja-JP" altLang="ja-JP" sz="1100" b="0" i="0" u="none" strike="noStrike" kern="0" cap="none" spc="0" normalizeH="0" baseline="0" noProof="0">
              <a:ln>
                <a:noFill/>
              </a:ln>
              <a:solidFill>
                <a:prstClr val="black"/>
              </a:solidFill>
              <a:effectLst/>
              <a:uLnTx/>
              <a:uFillTx/>
              <a:latin typeface="+mn-lt"/>
              <a:ea typeface="+mn-ea"/>
              <a:cs typeface="+mn-cs"/>
            </a:rPr>
            <a:t>清掃センター建替、ケーブルテレビ光ファイバー網整備、車えび種苗生産施設整備等の事業において多額の借入を行っており、その元金償還が始まる令和５年度より増加</a:t>
          </a:r>
          <a:r>
            <a:rPr kumimoji="1" lang="ja-JP" altLang="en-US" sz="1100" b="0" i="0" u="none" strike="noStrike" kern="0" cap="none" spc="0" normalizeH="0" baseline="0" noProof="0">
              <a:ln>
                <a:noFill/>
              </a:ln>
              <a:solidFill>
                <a:prstClr val="black"/>
              </a:solidFill>
              <a:effectLst/>
              <a:uLnTx/>
              <a:uFillTx/>
              <a:latin typeface="+mn-lt"/>
              <a:ea typeface="+mn-ea"/>
              <a:cs typeface="+mn-cs"/>
            </a:rPr>
            <a:t>して</a:t>
          </a:r>
          <a:r>
            <a:rPr kumimoji="1" lang="ja-JP" altLang="ja-JP" sz="1100" b="0" i="0" u="none" strike="noStrike" kern="0" cap="none" spc="0" normalizeH="0" baseline="0" noProof="0">
              <a:ln>
                <a:noFill/>
              </a:ln>
              <a:solidFill>
                <a:prstClr val="black"/>
              </a:solidFill>
              <a:effectLst/>
              <a:uLnTx/>
              <a:uFillTx/>
              <a:latin typeface="+mn-lt"/>
              <a:ea typeface="+mn-ea"/>
              <a:cs typeface="+mn-cs"/>
            </a:rPr>
            <a:t>いる。今後も、将来負担の増とならないよう、交付税措置の割合の高い地方債を中心に借入を考慮し、財政の健全化に努める。</a:t>
          </a:r>
          <a:endParaRPr kumimoji="0" lang="ja-JP" altLang="ja-JP" sz="1400" b="0" i="0" u="none" strike="noStrike" kern="0" cap="none" spc="0" normalizeH="0" baseline="0" noProof="0">
            <a:ln>
              <a:noFill/>
            </a:ln>
            <a:solidFill>
              <a:prstClr val="black"/>
            </a:solidFill>
            <a:effectLst/>
            <a:uLnTx/>
            <a:uFillTx/>
            <a:latin typeface="+mn-lt"/>
            <a:ea typeface="+mn-ea"/>
            <a:cs typeface="+mn-cs"/>
          </a:endParaRP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a:extLst>
            <a:ext uri="{FF2B5EF4-FFF2-40B4-BE49-F238E27FC236}">
              <a16:creationId xmlns:a16="http://schemas.microsoft.com/office/drawing/2014/main" id="{00000000-0008-0000-0400-000066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149860</xdr:rowOff>
    </xdr:from>
    <xdr:to>
      <xdr:col>24</xdr:col>
      <xdr:colOff>25400</xdr:colOff>
      <xdr:row>80</xdr:row>
      <xdr:rowOff>39370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4826000" y="1266571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11447</xdr:rowOff>
    </xdr:from>
    <xdr:ext cx="762000" cy="259045"/>
    <xdr:sp macro="" textlink="">
      <xdr:nvSpPr>
        <xdr:cNvPr id="360" name="公債費最小値テキスト">
          <a:extLst>
            <a:ext uri="{FF2B5EF4-FFF2-40B4-BE49-F238E27FC236}">
              <a16:creationId xmlns:a16="http://schemas.microsoft.com/office/drawing/2014/main" id="{00000000-0008-0000-0400-000068010000}"/>
            </a:ext>
          </a:extLst>
        </xdr:cNvPr>
        <xdr:cNvSpPr txBox="1"/>
      </xdr:nvSpPr>
      <xdr:spPr>
        <a:xfrm>
          <a:off x="4914900" y="13727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39370</xdr:rowOff>
    </xdr:from>
    <xdr:to>
      <xdr:col>24</xdr:col>
      <xdr:colOff>114300</xdr:colOff>
      <xdr:row>80</xdr:row>
      <xdr:rowOff>39370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3755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64787</xdr:rowOff>
    </xdr:from>
    <xdr:ext cx="762000" cy="259045"/>
    <xdr:sp macro="" textlink="">
      <xdr:nvSpPr>
        <xdr:cNvPr id="362" name="公債費最大値テキスト">
          <a:extLst>
            <a:ext uri="{FF2B5EF4-FFF2-40B4-BE49-F238E27FC236}">
              <a16:creationId xmlns:a16="http://schemas.microsoft.com/office/drawing/2014/main" id="{00000000-0008-0000-0400-00006A010000}"/>
            </a:ext>
          </a:extLst>
        </xdr:cNvPr>
        <xdr:cNvSpPr txBox="1"/>
      </xdr:nvSpPr>
      <xdr:spPr>
        <a:xfrm>
          <a:off x="4914900" y="1240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149860</xdr:rowOff>
    </xdr:from>
    <xdr:to>
      <xdr:col>24</xdr:col>
      <xdr:colOff>114300</xdr:colOff>
      <xdr:row>73</xdr:row>
      <xdr:rowOff>149860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2665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39370</xdr:rowOff>
    </xdr:from>
    <xdr:to>
      <xdr:col>24</xdr:col>
      <xdr:colOff>25400</xdr:colOff>
      <xdr:row>77</xdr:row>
      <xdr:rowOff>73661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3987800" y="13069570"/>
          <a:ext cx="838200" cy="205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127016</xdr:rowOff>
    </xdr:from>
    <xdr:ext cx="762000" cy="259045"/>
    <xdr:sp macro="" textlink="">
      <xdr:nvSpPr>
        <xdr:cNvPr id="365" name="公債費平均値テキスト">
          <a:extLst>
            <a:ext uri="{FF2B5EF4-FFF2-40B4-BE49-F238E27FC236}">
              <a16:creationId xmlns:a16="http://schemas.microsoft.com/office/drawing/2014/main" id="{00000000-0008-0000-0400-00006D010000}"/>
            </a:ext>
          </a:extLst>
        </xdr:cNvPr>
        <xdr:cNvSpPr txBox="1"/>
      </xdr:nvSpPr>
      <xdr:spPr>
        <a:xfrm>
          <a:off x="4914900" y="12985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110489</xdr:rowOff>
    </xdr:from>
    <xdr:to>
      <xdr:col>24</xdr:col>
      <xdr:colOff>76200</xdr:colOff>
      <xdr:row>77</xdr:row>
      <xdr:rowOff>40639</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47752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104140</xdr:rowOff>
    </xdr:from>
    <xdr:to>
      <xdr:col>19</xdr:col>
      <xdr:colOff>187325</xdr:colOff>
      <xdr:row>76</xdr:row>
      <xdr:rowOff>39370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3098800" y="1296289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118111</xdr:rowOff>
    </xdr:from>
    <xdr:to>
      <xdr:col>20</xdr:col>
      <xdr:colOff>38100</xdr:colOff>
      <xdr:row>77</xdr:row>
      <xdr:rowOff>48261</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937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33038</xdr:rowOff>
    </xdr:from>
    <xdr:ext cx="7366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3606800" y="132346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104140</xdr:rowOff>
    </xdr:from>
    <xdr:to>
      <xdr:col>15</xdr:col>
      <xdr:colOff>98425</xdr:colOff>
      <xdr:row>75</xdr:row>
      <xdr:rowOff>130810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2209800" y="1296289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114300</xdr:rowOff>
    </xdr:from>
    <xdr:to>
      <xdr:col>15</xdr:col>
      <xdr:colOff>149225</xdr:colOff>
      <xdr:row>77</xdr:row>
      <xdr:rowOff>44450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048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29227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717800" y="1323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130810</xdr:rowOff>
    </xdr:from>
    <xdr:to>
      <xdr:col>11</xdr:col>
      <xdr:colOff>9525</xdr:colOff>
      <xdr:row>76</xdr:row>
      <xdr:rowOff>46989</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1320800" y="12989560"/>
          <a:ext cx="889000" cy="87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80011</xdr:rowOff>
    </xdr:from>
    <xdr:to>
      <xdr:col>11</xdr:col>
      <xdr:colOff>60325</xdr:colOff>
      <xdr:row>77</xdr:row>
      <xdr:rowOff>10161</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2159000" y="13110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166388</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828800" y="13196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110489</xdr:rowOff>
    </xdr:from>
    <xdr:to>
      <xdr:col>6</xdr:col>
      <xdr:colOff>171450</xdr:colOff>
      <xdr:row>77</xdr:row>
      <xdr:rowOff>40639</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1270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25416</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939800" y="13227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22861</xdr:rowOff>
    </xdr:from>
    <xdr:to>
      <xdr:col>24</xdr:col>
      <xdr:colOff>76200</xdr:colOff>
      <xdr:row>77</xdr:row>
      <xdr:rowOff>124461</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4775200" y="13224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166388</xdr:rowOff>
    </xdr:from>
    <xdr:ext cx="762000" cy="259045"/>
    <xdr:sp macro="" textlink="">
      <xdr:nvSpPr>
        <xdr:cNvPr id="384" name="公債費該当値テキスト">
          <a:extLst>
            <a:ext uri="{FF2B5EF4-FFF2-40B4-BE49-F238E27FC236}">
              <a16:creationId xmlns:a16="http://schemas.microsoft.com/office/drawing/2014/main" id="{00000000-0008-0000-0400-000080010000}"/>
            </a:ext>
          </a:extLst>
        </xdr:cNvPr>
        <xdr:cNvSpPr txBox="1"/>
      </xdr:nvSpPr>
      <xdr:spPr>
        <a:xfrm>
          <a:off x="4914900" y="13196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160020</xdr:rowOff>
    </xdr:from>
    <xdr:to>
      <xdr:col>20</xdr:col>
      <xdr:colOff>38100</xdr:colOff>
      <xdr:row>76</xdr:row>
      <xdr:rowOff>90170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937000" y="1301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100347</xdr:rowOff>
    </xdr:from>
    <xdr:ext cx="7366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606800" y="127876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53340</xdr:rowOff>
    </xdr:from>
    <xdr:to>
      <xdr:col>15</xdr:col>
      <xdr:colOff>149225</xdr:colOff>
      <xdr:row>75</xdr:row>
      <xdr:rowOff>154939</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048000" y="1291209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165117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717800" y="12680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80010</xdr:rowOff>
    </xdr:from>
    <xdr:to>
      <xdr:col>11</xdr:col>
      <xdr:colOff>60325</xdr:colOff>
      <xdr:row>76</xdr:row>
      <xdr:rowOff>10161</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2159000" y="129387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20337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828800" y="1270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167639</xdr:rowOff>
    </xdr:from>
    <xdr:to>
      <xdr:col>6</xdr:col>
      <xdr:colOff>171450</xdr:colOff>
      <xdr:row>76</xdr:row>
      <xdr:rowOff>97789</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1270000" y="13026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107967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939800" y="12795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mn-lt"/>
              <a:ea typeface="+mn-ea"/>
              <a:cs typeface="+mn-cs"/>
            </a:rPr>
            <a:t>令和</a:t>
          </a:r>
          <a:r>
            <a:rPr kumimoji="1" lang="ja-JP" altLang="en-US" sz="1100" b="0" i="0" u="none" strike="noStrike" kern="0" cap="none" spc="0" normalizeH="0" baseline="0" noProof="0">
              <a:ln>
                <a:noFill/>
              </a:ln>
              <a:solidFill>
                <a:prstClr val="black"/>
              </a:solidFill>
              <a:effectLst/>
              <a:uLnTx/>
              <a:uFillTx/>
              <a:latin typeface="+mn-lt"/>
              <a:ea typeface="+mn-ea"/>
              <a:cs typeface="+mn-cs"/>
            </a:rPr>
            <a:t>５</a:t>
          </a:r>
          <a:r>
            <a:rPr kumimoji="1" lang="ja-JP" altLang="ja-JP" sz="1100" b="0" i="0" u="none" strike="noStrike" kern="0" cap="none" spc="0" normalizeH="0" baseline="0" noProof="0">
              <a:ln>
                <a:noFill/>
              </a:ln>
              <a:solidFill>
                <a:prstClr val="black"/>
              </a:solidFill>
              <a:effectLst/>
              <a:uLnTx/>
              <a:uFillTx/>
              <a:latin typeface="+mn-lt"/>
              <a:ea typeface="+mn-ea"/>
              <a:cs typeface="+mn-cs"/>
            </a:rPr>
            <a:t>年度と比較して</a:t>
          </a:r>
          <a:r>
            <a:rPr kumimoji="1" lang="ja-JP" altLang="en-US" sz="1100" b="0" i="0" u="none" strike="noStrike" kern="0" cap="none" spc="0" normalizeH="0" baseline="0" noProof="0">
              <a:ln>
                <a:noFill/>
              </a:ln>
              <a:solidFill>
                <a:prstClr val="black"/>
              </a:solidFill>
              <a:effectLst/>
              <a:uLnTx/>
              <a:uFillTx/>
              <a:latin typeface="+mn-lt"/>
              <a:ea typeface="+mn-ea"/>
              <a:cs typeface="+mn-cs"/>
            </a:rPr>
            <a:t>１</a:t>
          </a:r>
          <a:r>
            <a:rPr kumimoji="1" lang="ja-JP" altLang="ja-JP" sz="1100" b="0" i="0" u="none" strike="noStrike" kern="0" cap="none" spc="0" normalizeH="0" baseline="0" noProof="0">
              <a:ln>
                <a:noFill/>
              </a:ln>
              <a:solidFill>
                <a:prstClr val="black"/>
              </a:solidFill>
              <a:effectLst/>
              <a:uLnTx/>
              <a:uFillTx/>
              <a:latin typeface="+mn-lt"/>
              <a:ea typeface="+mn-ea"/>
              <a:cs typeface="+mn-cs"/>
            </a:rPr>
            <a:t>．</a:t>
          </a:r>
          <a:r>
            <a:rPr kumimoji="1" lang="ja-JP" altLang="en-US" sz="1100" b="0" i="0" u="none" strike="noStrike" kern="0" cap="none" spc="0" normalizeH="0" baseline="0" noProof="0">
              <a:ln>
                <a:noFill/>
              </a:ln>
              <a:solidFill>
                <a:prstClr val="black"/>
              </a:solidFill>
              <a:effectLst/>
              <a:uLnTx/>
              <a:uFillTx/>
              <a:latin typeface="+mn-lt"/>
              <a:ea typeface="+mn-ea"/>
              <a:cs typeface="+mn-cs"/>
            </a:rPr>
            <a:t>２</a:t>
          </a:r>
          <a:r>
            <a:rPr kumimoji="1" lang="ja-JP" altLang="ja-JP" sz="1100" b="0" i="0" u="none" strike="noStrike" kern="0" cap="none" spc="0" normalizeH="0" baseline="0" noProof="0">
              <a:ln>
                <a:noFill/>
              </a:ln>
              <a:solidFill>
                <a:prstClr val="black"/>
              </a:solidFill>
              <a:effectLst/>
              <a:uLnTx/>
              <a:uFillTx/>
              <a:latin typeface="+mn-lt"/>
              <a:ea typeface="+mn-ea"/>
              <a:cs typeface="+mn-cs"/>
            </a:rPr>
            <a:t>ポイント</a:t>
          </a:r>
          <a:r>
            <a:rPr kumimoji="1" lang="ja-JP" altLang="en-US" sz="1100" b="0" i="0" u="none" strike="noStrike" kern="0" cap="none" spc="0" normalizeH="0" baseline="0" noProof="0">
              <a:ln>
                <a:noFill/>
              </a:ln>
              <a:solidFill>
                <a:prstClr val="black"/>
              </a:solidFill>
              <a:effectLst/>
              <a:uLnTx/>
              <a:uFillTx/>
              <a:latin typeface="+mn-lt"/>
              <a:ea typeface="+mn-ea"/>
              <a:cs typeface="+mn-cs"/>
            </a:rPr>
            <a:t>増加</a:t>
          </a:r>
          <a:r>
            <a:rPr kumimoji="1" lang="ja-JP" altLang="ja-JP" sz="1100" b="0" i="0" u="none" strike="noStrike" kern="0" cap="none" spc="0" normalizeH="0" baseline="0" noProof="0">
              <a:ln>
                <a:noFill/>
              </a:ln>
              <a:solidFill>
                <a:prstClr val="black"/>
              </a:solidFill>
              <a:effectLst/>
              <a:uLnTx/>
              <a:uFillTx/>
              <a:latin typeface="+mn-lt"/>
              <a:ea typeface="+mn-ea"/>
              <a:cs typeface="+mn-cs"/>
            </a:rPr>
            <a:t>している。その要因は、繰出金の</a:t>
          </a:r>
          <a:r>
            <a:rPr kumimoji="1" lang="ja-JP" altLang="en-US" sz="1100" b="0" i="0" u="none" strike="noStrike" kern="0" cap="none" spc="0" normalizeH="0" baseline="0" noProof="0">
              <a:ln>
                <a:noFill/>
              </a:ln>
              <a:solidFill>
                <a:prstClr val="black"/>
              </a:solidFill>
              <a:effectLst/>
              <a:uLnTx/>
              <a:uFillTx/>
              <a:latin typeface="+mn-lt"/>
              <a:ea typeface="+mn-ea"/>
              <a:cs typeface="+mn-cs"/>
            </a:rPr>
            <a:t>増</a:t>
          </a:r>
          <a:r>
            <a:rPr kumimoji="1" lang="ja-JP" altLang="ja-JP" sz="1100" b="0" i="0" u="none" strike="noStrike" kern="0" cap="none" spc="0" normalizeH="0" baseline="0" noProof="0">
              <a:ln>
                <a:noFill/>
              </a:ln>
              <a:solidFill>
                <a:prstClr val="black"/>
              </a:solidFill>
              <a:effectLst/>
              <a:uLnTx/>
              <a:uFillTx/>
              <a:latin typeface="+mn-lt"/>
              <a:ea typeface="+mn-ea"/>
              <a:cs typeface="+mn-cs"/>
            </a:rPr>
            <a:t>である。今後も引き続き、歳出削減策を実施し、併せて職員の経費削減に対する意識の高揚を引き続き図っていき、財政の健全化を図っていく。</a:t>
          </a:r>
          <a:endParaRPr kumimoji="0" lang="ja-JP" altLang="ja-JP" sz="1400" b="0" i="0" u="none" strike="noStrike" kern="0" cap="none" spc="0" normalizeH="0" baseline="0" noProof="0">
            <a:ln>
              <a:noFill/>
            </a:ln>
            <a:solidFill>
              <a:prstClr val="black"/>
            </a:solidFill>
            <a:effectLst/>
            <a:uLnTx/>
            <a:uFillTx/>
            <a:latin typeface="+mn-lt"/>
            <a:ea typeface="+mn-ea"/>
            <a:cs typeface="+mn-cs"/>
          </a:endParaRPr>
        </a:p>
      </xdr:txBody>
    </xdr:sp>
    <xdr:clientData/>
  </xdr:twoCellAnchor>
  <xdr:oneCellAnchor>
    <xdr:from>
      <xdr:col>62</xdr:col>
      <xdr:colOff>6350</xdr:colOff>
      <xdr:row>69</xdr:row>
      <xdr:rowOff>107950</xdr:rowOff>
    </xdr:from>
    <xdr:ext cx="298543" cy="225703"/>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131899</xdr:rowOff>
    </xdr:from>
    <xdr:to>
      <xdr:col>82</xdr:col>
      <xdr:colOff>107950</xdr:colOff>
      <xdr:row>81</xdr:row>
      <xdr:rowOff>20864</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647749"/>
          <a:ext cx="0" cy="1260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164391</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880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20864</xdr:rowOff>
    </xdr:from>
    <xdr:to>
      <xdr:col>82</xdr:col>
      <xdr:colOff>196850</xdr:colOff>
      <xdr:row>81</xdr:row>
      <xdr:rowOff>20864</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908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46826</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391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131899</xdr:rowOff>
    </xdr:from>
    <xdr:to>
      <xdr:col>82</xdr:col>
      <xdr:colOff>196850</xdr:colOff>
      <xdr:row>73</xdr:row>
      <xdr:rowOff>131899</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647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51888</xdr:rowOff>
    </xdr:from>
    <xdr:to>
      <xdr:col>82</xdr:col>
      <xdr:colOff>107950</xdr:colOff>
      <xdr:row>78</xdr:row>
      <xdr:rowOff>91077</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671800" y="13424988"/>
          <a:ext cx="8382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113954</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1441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97427</xdr:rowOff>
    </xdr:from>
    <xdr:to>
      <xdr:col>82</xdr:col>
      <xdr:colOff>158750</xdr:colOff>
      <xdr:row>78</xdr:row>
      <xdr:rowOff>27577</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99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135164</xdr:rowOff>
    </xdr:from>
    <xdr:to>
      <xdr:col>78</xdr:col>
      <xdr:colOff>69850</xdr:colOff>
      <xdr:row>78</xdr:row>
      <xdr:rowOff>51888</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3336814"/>
          <a:ext cx="889000" cy="88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54973</xdr:rowOff>
    </xdr:from>
    <xdr:to>
      <xdr:col>78</xdr:col>
      <xdr:colOff>120650</xdr:colOff>
      <xdr:row>77</xdr:row>
      <xdr:rowOff>156573</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5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166750</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0255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1270</xdr:rowOff>
    </xdr:from>
    <xdr:to>
      <xdr:col>73</xdr:col>
      <xdr:colOff>180975</xdr:colOff>
      <xdr:row>77</xdr:row>
      <xdr:rowOff>135164</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3202920"/>
          <a:ext cx="889000" cy="133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19050</xdr:rowOff>
    </xdr:from>
    <xdr:to>
      <xdr:col>74</xdr:col>
      <xdr:colOff>31750</xdr:colOff>
      <xdr:row>77</xdr:row>
      <xdr:rowOff>120650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130827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1270</xdr:rowOff>
    </xdr:from>
    <xdr:to>
      <xdr:col>69</xdr:col>
      <xdr:colOff>92075</xdr:colOff>
      <xdr:row>77</xdr:row>
      <xdr:rowOff>102507</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3202920"/>
          <a:ext cx="889000" cy="101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102326</xdr:rowOff>
    </xdr:from>
    <xdr:to>
      <xdr:col>69</xdr:col>
      <xdr:colOff>142875</xdr:colOff>
      <xdr:row>77</xdr:row>
      <xdr:rowOff>32476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132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42653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2901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61505</xdr:rowOff>
    </xdr:from>
    <xdr:to>
      <xdr:col>65</xdr:col>
      <xdr:colOff>53975</xdr:colOff>
      <xdr:row>77</xdr:row>
      <xdr:rowOff>163105</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63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147882</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349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40277</xdr:rowOff>
    </xdr:from>
    <xdr:to>
      <xdr:col>82</xdr:col>
      <xdr:colOff>158750</xdr:colOff>
      <xdr:row>78</xdr:row>
      <xdr:rowOff>141877</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413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12354</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33854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1088</xdr:rowOff>
    </xdr:from>
    <xdr:to>
      <xdr:col>78</xdr:col>
      <xdr:colOff>120650</xdr:colOff>
      <xdr:row>78</xdr:row>
      <xdr:rowOff>102688</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374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87465</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34605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84364</xdr:rowOff>
    </xdr:from>
    <xdr:to>
      <xdr:col>74</xdr:col>
      <xdr:colOff>31750</xdr:colOff>
      <xdr:row>78</xdr:row>
      <xdr:rowOff>14514</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286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170741</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3372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121920</xdr:rowOff>
    </xdr:from>
    <xdr:to>
      <xdr:col>69</xdr:col>
      <xdr:colOff>142875</xdr:colOff>
      <xdr:row>77</xdr:row>
      <xdr:rowOff>52070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36847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3238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51707</xdr:rowOff>
    </xdr:from>
    <xdr:to>
      <xdr:col>65</xdr:col>
      <xdr:colOff>53975</xdr:colOff>
      <xdr:row>77</xdr:row>
      <xdr:rowOff>153307</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253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163484</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3022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大分県姫島村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96916</xdr:rowOff>
    </xdr:from>
    <xdr:to>
      <xdr:col>29</xdr:col>
      <xdr:colOff>127000</xdr:colOff>
      <xdr:row>20</xdr:row>
      <xdr:rowOff>140164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01941"/>
          <a:ext cx="0" cy="141484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112241</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88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140164</xdr:rowOff>
    </xdr:from>
    <xdr:to>
      <xdr:col>30</xdr:col>
      <xdr:colOff>25400</xdr:colOff>
      <xdr:row>20</xdr:row>
      <xdr:rowOff>140164</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167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11843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45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96916</xdr:rowOff>
    </xdr:from>
    <xdr:to>
      <xdr:col>30</xdr:col>
      <xdr:colOff>25400</xdr:colOff>
      <xdr:row>12</xdr:row>
      <xdr:rowOff>96916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0194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51505</xdr:rowOff>
    </xdr:from>
    <xdr:to>
      <xdr:col>29</xdr:col>
      <xdr:colOff>127000</xdr:colOff>
      <xdr:row>18</xdr:row>
      <xdr:rowOff>143296</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185230"/>
          <a:ext cx="647700" cy="917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128436</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262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156359</xdr:rowOff>
    </xdr:from>
    <xdr:to>
      <xdr:col>29</xdr:col>
      <xdr:colOff>177800</xdr:colOff>
      <xdr:row>19</xdr:row>
      <xdr:rowOff>86509</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900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143296</xdr:rowOff>
    </xdr:from>
    <xdr:to>
      <xdr:col>26</xdr:col>
      <xdr:colOff>50800</xdr:colOff>
      <xdr:row>19</xdr:row>
      <xdr:rowOff>3021</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277021"/>
          <a:ext cx="698500" cy="311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36187</xdr:rowOff>
    </xdr:from>
    <xdr:to>
      <xdr:col>26</xdr:col>
      <xdr:colOff>101600</xdr:colOff>
      <xdr:row>19</xdr:row>
      <xdr:rowOff>137787</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413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122564</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4277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3021</xdr:rowOff>
    </xdr:from>
    <xdr:to>
      <xdr:col>22</xdr:col>
      <xdr:colOff>114300</xdr:colOff>
      <xdr:row>19</xdr:row>
      <xdr:rowOff>61176</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308196"/>
          <a:ext cx="698500" cy="581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55876</xdr:rowOff>
    </xdr:from>
    <xdr:to>
      <xdr:col>22</xdr:col>
      <xdr:colOff>165100</xdr:colOff>
      <xdr:row>19</xdr:row>
      <xdr:rowOff>157476</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61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142253</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447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61176</xdr:rowOff>
    </xdr:from>
    <xdr:to>
      <xdr:col>18</xdr:col>
      <xdr:colOff>177800</xdr:colOff>
      <xdr:row>19</xdr:row>
      <xdr:rowOff>87841</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366351"/>
          <a:ext cx="698500" cy="266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74876</xdr:rowOff>
    </xdr:from>
    <xdr:to>
      <xdr:col>19</xdr:col>
      <xdr:colOff>38100</xdr:colOff>
      <xdr:row>20</xdr:row>
      <xdr:rowOff>5026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80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161253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466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89049</xdr:rowOff>
    </xdr:from>
    <xdr:to>
      <xdr:col>15</xdr:col>
      <xdr:colOff>101600</xdr:colOff>
      <xdr:row>20</xdr:row>
      <xdr:rowOff>19199</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942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3976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480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705</xdr:rowOff>
    </xdr:from>
    <xdr:to>
      <xdr:col>29</xdr:col>
      <xdr:colOff>177800</xdr:colOff>
      <xdr:row>18</xdr:row>
      <xdr:rowOff>102305</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1344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17232</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979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394,630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92495</xdr:rowOff>
    </xdr:from>
    <xdr:to>
      <xdr:col>26</xdr:col>
      <xdr:colOff>101600</xdr:colOff>
      <xdr:row>19</xdr:row>
      <xdr:rowOff>22645</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2262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32822</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995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123671</xdr:rowOff>
    </xdr:from>
    <xdr:to>
      <xdr:col>22</xdr:col>
      <xdr:colOff>165100</xdr:colOff>
      <xdr:row>19</xdr:row>
      <xdr:rowOff>53821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2573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63998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026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10376</xdr:rowOff>
    </xdr:from>
    <xdr:to>
      <xdr:col>19</xdr:col>
      <xdr:colOff>38100</xdr:colOff>
      <xdr:row>19</xdr:row>
      <xdr:rowOff>111976</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3155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122153</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084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37041</xdr:rowOff>
    </xdr:from>
    <xdr:to>
      <xdr:col>15</xdr:col>
      <xdr:colOff>101600</xdr:colOff>
      <xdr:row>19</xdr:row>
      <xdr:rowOff>138641</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3422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148818</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111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207988</xdr:rowOff>
    </xdr:from>
    <xdr:to>
      <xdr:col>29</xdr:col>
      <xdr:colOff>127000</xdr:colOff>
      <xdr:row>37</xdr:row>
      <xdr:rowOff>63906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32538"/>
          <a:ext cx="0" cy="105606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35983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60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63906</xdr:rowOff>
    </xdr:from>
    <xdr:to>
      <xdr:col>30</xdr:col>
      <xdr:colOff>25400</xdr:colOff>
      <xdr:row>37</xdr:row>
      <xdr:rowOff>63906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886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122915</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76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207988</xdr:rowOff>
    </xdr:from>
    <xdr:to>
      <xdr:col>30</xdr:col>
      <xdr:colOff>25400</xdr:colOff>
      <xdr:row>33</xdr:row>
      <xdr:rowOff>207988</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325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195169</xdr:rowOff>
    </xdr:from>
    <xdr:to>
      <xdr:col>29</xdr:col>
      <xdr:colOff>127000</xdr:colOff>
      <xdr:row>35</xdr:row>
      <xdr:rowOff>276038</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6805519"/>
          <a:ext cx="647700" cy="808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280179</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547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92202</xdr:rowOff>
    </xdr:from>
    <xdr:to>
      <xdr:col>29</xdr:col>
      <xdr:colOff>177800</xdr:colOff>
      <xdr:row>35</xdr:row>
      <xdr:rowOff>193802</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70255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276038</xdr:rowOff>
    </xdr:from>
    <xdr:to>
      <xdr:col>26</xdr:col>
      <xdr:colOff>50800</xdr:colOff>
      <xdr:row>35</xdr:row>
      <xdr:rowOff>318956</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886388"/>
          <a:ext cx="698500" cy="429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89184</xdr:rowOff>
    </xdr:from>
    <xdr:to>
      <xdr:col>26</xdr:col>
      <xdr:colOff>101600</xdr:colOff>
      <xdr:row>35</xdr:row>
      <xdr:rowOff>190784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995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200961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4684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312308</xdr:rowOff>
    </xdr:from>
    <xdr:to>
      <xdr:col>22</xdr:col>
      <xdr:colOff>114300</xdr:colOff>
      <xdr:row>35</xdr:row>
      <xdr:rowOff>318956</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3606800" y="6922658"/>
          <a:ext cx="698500" cy="66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104469</xdr:rowOff>
    </xdr:from>
    <xdr:to>
      <xdr:col>22</xdr:col>
      <xdr:colOff>165100</xdr:colOff>
      <xdr:row>35</xdr:row>
      <xdr:rowOff>206069</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7148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216246</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483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281949</xdr:rowOff>
    </xdr:from>
    <xdr:to>
      <xdr:col>18</xdr:col>
      <xdr:colOff>177800</xdr:colOff>
      <xdr:row>35</xdr:row>
      <xdr:rowOff>312308</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2908300" y="6892299"/>
          <a:ext cx="698500" cy="303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123630</xdr:rowOff>
    </xdr:from>
    <xdr:to>
      <xdr:col>19</xdr:col>
      <xdr:colOff>38100</xdr:colOff>
      <xdr:row>35</xdr:row>
      <xdr:rowOff>225230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7339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235407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50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145763</xdr:rowOff>
    </xdr:from>
    <xdr:to>
      <xdr:col>15</xdr:col>
      <xdr:colOff>101600</xdr:colOff>
      <xdr:row>35</xdr:row>
      <xdr:rowOff>247363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7561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257540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524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144369</xdr:rowOff>
    </xdr:from>
    <xdr:to>
      <xdr:col>29</xdr:col>
      <xdr:colOff>177800</xdr:colOff>
      <xdr:row>35</xdr:row>
      <xdr:rowOff>245969</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7547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116446</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7267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225238</xdr:rowOff>
    </xdr:from>
    <xdr:to>
      <xdr:col>26</xdr:col>
      <xdr:colOff>101600</xdr:colOff>
      <xdr:row>35</xdr:row>
      <xdr:rowOff>326838</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8355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311615</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9219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268156</xdr:rowOff>
    </xdr:from>
    <xdr:to>
      <xdr:col>22</xdr:col>
      <xdr:colOff>165100</xdr:colOff>
      <xdr:row>36</xdr:row>
      <xdr:rowOff>26856</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8785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11633</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9648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261508</xdr:rowOff>
    </xdr:from>
    <xdr:to>
      <xdr:col>19</xdr:col>
      <xdr:colOff>38100</xdr:colOff>
      <xdr:row>36</xdr:row>
      <xdr:rowOff>20208</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8718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4985</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9582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231149</xdr:rowOff>
    </xdr:from>
    <xdr:to>
      <xdr:col>15</xdr:col>
      <xdr:colOff>101600</xdr:colOff>
      <xdr:row>35</xdr:row>
      <xdr:rowOff>332749</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8414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317526</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927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大分県姫島村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1,711
1,710
6.99
3,150,931
2,863,804
265,018
1,534,844
2,975,372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98878</xdr:rowOff>
    </xdr:from>
    <xdr:to>
      <xdr:col>28</xdr:col>
      <xdr:colOff>114300</xdr:colOff>
      <xdr:row>39</xdr:row>
      <xdr:rowOff>98878</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128105</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144434</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38299</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5" name="テキスト ボックス 54">
          <a:extLst>
            <a:ext uri="{FF2B5EF4-FFF2-40B4-BE49-F238E27FC236}">
              <a16:creationId xmlns:a16="http://schemas.microsoft.com/office/drawing/2014/main" id="{00000000-0008-0000-0600-000037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6" name="人件費グラフ枠">
          <a:extLst>
            <a:ext uri="{FF2B5EF4-FFF2-40B4-BE49-F238E27FC236}">
              <a16:creationId xmlns:a16="http://schemas.microsoft.com/office/drawing/2014/main" id="{00000000-0008-0000-0600-000038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73501</xdr:rowOff>
    </xdr:from>
    <xdr:to>
      <xdr:col>24</xdr:col>
      <xdr:colOff>62865</xdr:colOff>
      <xdr:row>38</xdr:row>
      <xdr:rowOff>62864</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flipV="1">
          <a:off x="4633595" y="5217001"/>
          <a:ext cx="1270" cy="13609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66691</xdr:rowOff>
    </xdr:from>
    <xdr:ext cx="599010" cy="259045"/>
    <xdr:sp macro="" textlink="">
      <xdr:nvSpPr>
        <xdr:cNvPr id="58" name="人件費最小値テキスト">
          <a:extLst>
            <a:ext uri="{FF2B5EF4-FFF2-40B4-BE49-F238E27FC236}">
              <a16:creationId xmlns:a16="http://schemas.microsoft.com/office/drawing/2014/main" id="{00000000-0008-0000-0600-00003A000000}"/>
            </a:ext>
          </a:extLst>
        </xdr:cNvPr>
        <xdr:cNvSpPr txBox="1"/>
      </xdr:nvSpPr>
      <xdr:spPr>
        <a:xfrm>
          <a:off x="4686300" y="6581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62864</xdr:rowOff>
    </xdr:from>
    <xdr:to>
      <xdr:col>24</xdr:col>
      <xdr:colOff>152400</xdr:colOff>
      <xdr:row>38</xdr:row>
      <xdr:rowOff>62864</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6577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20178</xdr:rowOff>
    </xdr:from>
    <xdr:ext cx="599010" cy="259045"/>
    <xdr:sp macro="" textlink="">
      <xdr:nvSpPr>
        <xdr:cNvPr id="60" name="人件費最大値テキスト">
          <a:extLst>
            <a:ext uri="{FF2B5EF4-FFF2-40B4-BE49-F238E27FC236}">
              <a16:creationId xmlns:a16="http://schemas.microsoft.com/office/drawing/2014/main" id="{00000000-0008-0000-0600-00003C000000}"/>
            </a:ext>
          </a:extLst>
        </xdr:cNvPr>
        <xdr:cNvSpPr txBox="1"/>
      </xdr:nvSpPr>
      <xdr:spPr>
        <a:xfrm>
          <a:off x="4686300" y="4992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73501</xdr:rowOff>
    </xdr:from>
    <xdr:to>
      <xdr:col>24</xdr:col>
      <xdr:colOff>152400</xdr:colOff>
      <xdr:row>30</xdr:row>
      <xdr:rowOff>73501</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a:off x="4546600" y="5217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50283</xdr:rowOff>
    </xdr:from>
    <xdr:to>
      <xdr:col>24</xdr:col>
      <xdr:colOff>63500</xdr:colOff>
      <xdr:row>36</xdr:row>
      <xdr:rowOff>89455</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3797300" y="6222483"/>
          <a:ext cx="838200" cy="39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110127</xdr:rowOff>
    </xdr:from>
    <xdr:ext cx="599010" cy="259045"/>
    <xdr:sp macro="" textlink="">
      <xdr:nvSpPr>
        <xdr:cNvPr id="63" name="人件費平均値テキスト">
          <a:extLst>
            <a:ext uri="{FF2B5EF4-FFF2-40B4-BE49-F238E27FC236}">
              <a16:creationId xmlns:a16="http://schemas.microsoft.com/office/drawing/2014/main" id="{00000000-0008-0000-0600-00003F000000}"/>
            </a:ext>
          </a:extLst>
        </xdr:cNvPr>
        <xdr:cNvSpPr txBox="1"/>
      </xdr:nvSpPr>
      <xdr:spPr>
        <a:xfrm>
          <a:off x="4686300" y="62823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263,788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131700</xdr:rowOff>
    </xdr:from>
    <xdr:to>
      <xdr:col>24</xdr:col>
      <xdr:colOff>114300</xdr:colOff>
      <xdr:row>37</xdr:row>
      <xdr:rowOff>61850</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4584700" y="630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89455</xdr:rowOff>
    </xdr:from>
    <xdr:to>
      <xdr:col>19</xdr:col>
      <xdr:colOff>177800</xdr:colOff>
      <xdr:row>36</xdr:row>
      <xdr:rowOff>129986</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908300" y="6261655"/>
          <a:ext cx="889000" cy="40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164909</xdr:rowOff>
    </xdr:from>
    <xdr:to>
      <xdr:col>20</xdr:col>
      <xdr:colOff>38100</xdr:colOff>
      <xdr:row>37</xdr:row>
      <xdr:rowOff>95059</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3746500" y="6337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86186</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3497795" y="6429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129986</xdr:rowOff>
    </xdr:from>
    <xdr:to>
      <xdr:col>15</xdr:col>
      <xdr:colOff>50800</xdr:colOff>
      <xdr:row>36</xdr:row>
      <xdr:rowOff>153894</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2019300" y="6302186"/>
          <a:ext cx="889000" cy="23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170864</xdr:rowOff>
    </xdr:from>
    <xdr:to>
      <xdr:col>15</xdr:col>
      <xdr:colOff>101600</xdr:colOff>
      <xdr:row>37</xdr:row>
      <xdr:rowOff>101014</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2857500" y="6343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92141</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2608795" y="6435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153894</xdr:rowOff>
    </xdr:from>
    <xdr:to>
      <xdr:col>10</xdr:col>
      <xdr:colOff>114300</xdr:colOff>
      <xdr:row>37</xdr:row>
      <xdr:rowOff>16205</xdr:rowOff>
    </xdr:to>
    <xdr:cxnSp macro="">
      <xdr:nvCxnSpPr>
        <xdr:cNvPr id="71" name="直線コネクタ 70">
          <a:extLst>
            <a:ext uri="{FF2B5EF4-FFF2-40B4-BE49-F238E27FC236}">
              <a16:creationId xmlns:a16="http://schemas.microsoft.com/office/drawing/2014/main" id="{00000000-0008-0000-0600-000047000000}"/>
            </a:ext>
          </a:extLst>
        </xdr:cNvPr>
        <xdr:cNvCxnSpPr/>
      </xdr:nvCxnSpPr>
      <xdr:spPr>
        <a:xfrm flipV="1">
          <a:off x="1130300" y="6326094"/>
          <a:ext cx="889000" cy="33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13155</xdr:rowOff>
    </xdr:from>
    <xdr:to>
      <xdr:col>10</xdr:col>
      <xdr:colOff>165100</xdr:colOff>
      <xdr:row>37</xdr:row>
      <xdr:rowOff>114755</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968500" y="635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105882</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1719795" y="64495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25059</xdr:rowOff>
    </xdr:from>
    <xdr:to>
      <xdr:col>6</xdr:col>
      <xdr:colOff>38100</xdr:colOff>
      <xdr:row>37</xdr:row>
      <xdr:rowOff>126659</xdr:rowOff>
    </xdr:to>
    <xdr:sp macro="" textlink="">
      <xdr:nvSpPr>
        <xdr:cNvPr id="74" name="フローチャート: 判断 73">
          <a:extLst>
            <a:ext uri="{FF2B5EF4-FFF2-40B4-BE49-F238E27FC236}">
              <a16:creationId xmlns:a16="http://schemas.microsoft.com/office/drawing/2014/main" id="{00000000-0008-0000-0600-00004A000000}"/>
            </a:ext>
          </a:extLst>
        </xdr:cNvPr>
        <xdr:cNvSpPr/>
      </xdr:nvSpPr>
      <xdr:spPr>
        <a:xfrm>
          <a:off x="1079500" y="6368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117786</xdr:rowOff>
    </xdr:from>
    <xdr:ext cx="59901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830795" y="6461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170933</xdr:rowOff>
    </xdr:from>
    <xdr:to>
      <xdr:col>24</xdr:col>
      <xdr:colOff>114300</xdr:colOff>
      <xdr:row>36</xdr:row>
      <xdr:rowOff>101083</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4584700" y="6171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22360</xdr:rowOff>
    </xdr:from>
    <xdr:ext cx="599010" cy="259045"/>
    <xdr:sp macro="" textlink="">
      <xdr:nvSpPr>
        <xdr:cNvPr id="82" name="人件費該当値テキスト">
          <a:extLst>
            <a:ext uri="{FF2B5EF4-FFF2-40B4-BE49-F238E27FC236}">
              <a16:creationId xmlns:a16="http://schemas.microsoft.com/office/drawing/2014/main" id="{00000000-0008-0000-0600-000052000000}"/>
            </a:ext>
          </a:extLst>
        </xdr:cNvPr>
        <xdr:cNvSpPr txBox="1"/>
      </xdr:nvSpPr>
      <xdr:spPr>
        <a:xfrm>
          <a:off x="4686300" y="60231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344,761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38655</xdr:rowOff>
    </xdr:from>
    <xdr:to>
      <xdr:col>20</xdr:col>
      <xdr:colOff>38100</xdr:colOff>
      <xdr:row>36</xdr:row>
      <xdr:rowOff>140255</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3746500" y="6210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156782</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3497795" y="5986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79186</xdr:rowOff>
    </xdr:from>
    <xdr:to>
      <xdr:col>15</xdr:col>
      <xdr:colOff>101600</xdr:colOff>
      <xdr:row>37</xdr:row>
      <xdr:rowOff>9336</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2857500" y="6251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25863</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2608795" y="6026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103094</xdr:rowOff>
    </xdr:from>
    <xdr:to>
      <xdr:col>10</xdr:col>
      <xdr:colOff>165100</xdr:colOff>
      <xdr:row>37</xdr:row>
      <xdr:rowOff>33244</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968500" y="6275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49771</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1719795" y="6050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136855</xdr:rowOff>
    </xdr:from>
    <xdr:to>
      <xdr:col>6</xdr:col>
      <xdr:colOff>38100</xdr:colOff>
      <xdr:row>37</xdr:row>
      <xdr:rowOff>67005</xdr:rowOff>
    </xdr:to>
    <xdr:sp macro="" textlink="">
      <xdr:nvSpPr>
        <xdr:cNvPr id="89" name="楕円 88">
          <a:extLst>
            <a:ext uri="{FF2B5EF4-FFF2-40B4-BE49-F238E27FC236}">
              <a16:creationId xmlns:a16="http://schemas.microsoft.com/office/drawing/2014/main" id="{00000000-0008-0000-0600-000059000000}"/>
            </a:ext>
          </a:extLst>
        </xdr:cNvPr>
        <xdr:cNvSpPr/>
      </xdr:nvSpPr>
      <xdr:spPr>
        <a:xfrm>
          <a:off x="1079500" y="630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83532</xdr:rowOff>
    </xdr:from>
    <xdr:ext cx="599010" cy="259045"/>
    <xdr:sp macro="" textlink="">
      <xdr:nvSpPr>
        <xdr:cNvPr id="90" name="テキスト ボックス 89">
          <a:extLst>
            <a:ext uri="{FF2B5EF4-FFF2-40B4-BE49-F238E27FC236}">
              <a16:creationId xmlns:a16="http://schemas.microsoft.com/office/drawing/2014/main" id="{00000000-0008-0000-0600-00005A000000}"/>
            </a:ext>
          </a:extLst>
        </xdr:cNvPr>
        <xdr:cNvSpPr txBox="1"/>
      </xdr:nvSpPr>
      <xdr:spPr>
        <a:xfrm>
          <a:off x="830795" y="60842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9" name="テキスト ボックス 98">
          <a:extLst>
            <a:ext uri="{FF2B5EF4-FFF2-40B4-BE49-F238E27FC236}">
              <a16:creationId xmlns:a16="http://schemas.microsoft.com/office/drawing/2014/main" id="{00000000-0008-0000-0600-000063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60447</xdr:rowOff>
    </xdr:from>
    <xdr:to>
      <xdr:col>24</xdr:col>
      <xdr:colOff>62865</xdr:colOff>
      <xdr:row>58</xdr:row>
      <xdr:rowOff>69482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32947"/>
          <a:ext cx="1270" cy="1380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73309</xdr:rowOff>
    </xdr:from>
    <xdr:ext cx="599010"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0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69482</xdr:rowOff>
    </xdr:from>
    <xdr:to>
      <xdr:col>24</xdr:col>
      <xdr:colOff>152400</xdr:colOff>
      <xdr:row>58</xdr:row>
      <xdr:rowOff>69482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013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7124</xdr:rowOff>
    </xdr:from>
    <xdr:ext cx="690189"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081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1,202,404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60447</xdr:rowOff>
    </xdr:from>
    <xdr:to>
      <xdr:col>24</xdr:col>
      <xdr:colOff>152400</xdr:colOff>
      <xdr:row>50</xdr:row>
      <xdr:rowOff>60447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32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6706</xdr:rowOff>
    </xdr:from>
    <xdr:to>
      <xdr:col>24</xdr:col>
      <xdr:colOff>63500</xdr:colOff>
      <xdr:row>57</xdr:row>
      <xdr:rowOff>83284</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779356"/>
          <a:ext cx="838200" cy="76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126902</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281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283,090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148475</xdr:rowOff>
    </xdr:from>
    <xdr:to>
      <xdr:col>24</xdr:col>
      <xdr:colOff>114300</xdr:colOff>
      <xdr:row>57</xdr:row>
      <xdr:rowOff>78625</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4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83284</xdr:rowOff>
    </xdr:from>
    <xdr:to>
      <xdr:col>19</xdr:col>
      <xdr:colOff>177800</xdr:colOff>
      <xdr:row>57</xdr:row>
      <xdr:rowOff>85172</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855934"/>
          <a:ext cx="889000" cy="1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1440</xdr:rowOff>
    </xdr:from>
    <xdr:to>
      <xdr:col>20</xdr:col>
      <xdr:colOff>38100</xdr:colOff>
      <xdr:row>57</xdr:row>
      <xdr:rowOff>103040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74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119567</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497795" y="9549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85172</xdr:rowOff>
    </xdr:from>
    <xdr:to>
      <xdr:col>15</xdr:col>
      <xdr:colOff>50800</xdr:colOff>
      <xdr:row>57</xdr:row>
      <xdr:rowOff>142515</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857822"/>
          <a:ext cx="889000" cy="57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5522</xdr:rowOff>
    </xdr:from>
    <xdr:to>
      <xdr:col>15</xdr:col>
      <xdr:colOff>101600</xdr:colOff>
      <xdr:row>57</xdr:row>
      <xdr:rowOff>107122</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77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123649</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08795" y="9553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129056</xdr:rowOff>
    </xdr:from>
    <xdr:to>
      <xdr:col>10</xdr:col>
      <xdr:colOff>114300</xdr:colOff>
      <xdr:row>57</xdr:row>
      <xdr:rowOff>142515</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1130300" y="9901706"/>
          <a:ext cx="889000" cy="13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39268</xdr:rowOff>
    </xdr:from>
    <xdr:to>
      <xdr:col>10</xdr:col>
      <xdr:colOff>165100</xdr:colOff>
      <xdr:row>57</xdr:row>
      <xdr:rowOff>140868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157395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19795" y="9587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52315</xdr:rowOff>
    </xdr:from>
    <xdr:to>
      <xdr:col>6</xdr:col>
      <xdr:colOff>38100</xdr:colOff>
      <xdr:row>57</xdr:row>
      <xdr:rowOff>153915</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24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170442</xdr:rowOff>
    </xdr:from>
    <xdr:ext cx="59901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30795" y="9600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127356</xdr:rowOff>
    </xdr:from>
    <xdr:to>
      <xdr:col>24</xdr:col>
      <xdr:colOff>114300</xdr:colOff>
      <xdr:row>57</xdr:row>
      <xdr:rowOff>57506</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72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150233</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579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299,720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32484</xdr:rowOff>
    </xdr:from>
    <xdr:to>
      <xdr:col>20</xdr:col>
      <xdr:colOff>38100</xdr:colOff>
      <xdr:row>57</xdr:row>
      <xdr:rowOff>134084</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805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125211</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9897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34372</xdr:rowOff>
    </xdr:from>
    <xdr:to>
      <xdr:col>15</xdr:col>
      <xdr:colOff>101600</xdr:colOff>
      <xdr:row>57</xdr:row>
      <xdr:rowOff>135972</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807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127099</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8997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91715</xdr:rowOff>
    </xdr:from>
    <xdr:to>
      <xdr:col>10</xdr:col>
      <xdr:colOff>165100</xdr:colOff>
      <xdr:row>58</xdr:row>
      <xdr:rowOff>21865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864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12992</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99570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78256</xdr:rowOff>
    </xdr:from>
    <xdr:to>
      <xdr:col>6</xdr:col>
      <xdr:colOff>38100</xdr:colOff>
      <xdr:row>58</xdr:row>
      <xdr:rowOff>8406</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50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170983</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99436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60824</xdr:rowOff>
    </xdr:from>
    <xdr:to>
      <xdr:col>24</xdr:col>
      <xdr:colOff>62865</xdr:colOff>
      <xdr:row>78</xdr:row>
      <xdr:rowOff>137734</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405224"/>
          <a:ext cx="1270" cy="1105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141561</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5146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137734</xdr:rowOff>
    </xdr:from>
    <xdr:to>
      <xdr:col>24</xdr:col>
      <xdr:colOff>152400</xdr:colOff>
      <xdr:row>78</xdr:row>
      <xdr:rowOff>137734</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510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7501</xdr:rowOff>
    </xdr:from>
    <xdr:ext cx="599010"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80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60824</xdr:rowOff>
    </xdr:from>
    <xdr:to>
      <xdr:col>24</xdr:col>
      <xdr:colOff>152400</xdr:colOff>
      <xdr:row>72</xdr:row>
      <xdr:rowOff>60824</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405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117878</xdr:rowOff>
    </xdr:from>
    <xdr:to>
      <xdr:col>24</xdr:col>
      <xdr:colOff>63500</xdr:colOff>
      <xdr:row>78</xdr:row>
      <xdr:rowOff>119455</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3797300" y="13490978"/>
          <a:ext cx="838200" cy="1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86845</xdr:rowOff>
    </xdr:from>
    <xdr:ext cx="534377"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1170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63968</xdr:rowOff>
    </xdr:from>
    <xdr:to>
      <xdr:col>24</xdr:col>
      <xdr:colOff>114300</xdr:colOff>
      <xdr:row>77</xdr:row>
      <xdr:rowOff>165568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5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117878</xdr:rowOff>
    </xdr:from>
    <xdr:to>
      <xdr:col>19</xdr:col>
      <xdr:colOff>177800</xdr:colOff>
      <xdr:row>78</xdr:row>
      <xdr:rowOff>119542</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908300" y="13490978"/>
          <a:ext cx="889000" cy="1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76482</xdr:rowOff>
    </xdr:from>
    <xdr:to>
      <xdr:col>20</xdr:col>
      <xdr:colOff>38100</xdr:colOff>
      <xdr:row>78</xdr:row>
      <xdr:rowOff>6632</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7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23159</xdr:rowOff>
    </xdr:from>
    <xdr:ext cx="534377"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30111" y="13053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119542</xdr:rowOff>
    </xdr:from>
    <xdr:to>
      <xdr:col>15</xdr:col>
      <xdr:colOff>50800</xdr:colOff>
      <xdr:row>78</xdr:row>
      <xdr:rowOff>125471</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3492642"/>
          <a:ext cx="889000" cy="5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81663</xdr:rowOff>
    </xdr:from>
    <xdr:to>
      <xdr:col>15</xdr:col>
      <xdr:colOff>101600</xdr:colOff>
      <xdr:row>78</xdr:row>
      <xdr:rowOff>11813</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83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28340</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41111" y="13058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122300</xdr:rowOff>
    </xdr:from>
    <xdr:to>
      <xdr:col>10</xdr:col>
      <xdr:colOff>114300</xdr:colOff>
      <xdr:row>78</xdr:row>
      <xdr:rowOff>125471</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1130300" y="13495400"/>
          <a:ext cx="889000" cy="3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92749</xdr:rowOff>
    </xdr:from>
    <xdr:to>
      <xdr:col>10</xdr:col>
      <xdr:colOff>165100</xdr:colOff>
      <xdr:row>78</xdr:row>
      <xdr:rowOff>22899</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9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39426</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52111" y="13069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110832</xdr:rowOff>
    </xdr:from>
    <xdr:to>
      <xdr:col>6</xdr:col>
      <xdr:colOff>38100</xdr:colOff>
      <xdr:row>78</xdr:row>
      <xdr:rowOff>40982</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312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57509</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63111" y="13087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68655</xdr:rowOff>
    </xdr:from>
    <xdr:to>
      <xdr:col>24</xdr:col>
      <xdr:colOff>114300</xdr:colOff>
      <xdr:row>78</xdr:row>
      <xdr:rowOff>170255</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441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155032</xdr:rowOff>
    </xdr:from>
    <xdr:ext cx="469744"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356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67078</xdr:rowOff>
    </xdr:from>
    <xdr:to>
      <xdr:col>20</xdr:col>
      <xdr:colOff>38100</xdr:colOff>
      <xdr:row>78</xdr:row>
      <xdr:rowOff>168678</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440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159805</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62428" y="13532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68742</xdr:rowOff>
    </xdr:from>
    <xdr:to>
      <xdr:col>15</xdr:col>
      <xdr:colOff>101600</xdr:colOff>
      <xdr:row>78</xdr:row>
      <xdr:rowOff>170342</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441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161469</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73428" y="13534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74671</xdr:rowOff>
    </xdr:from>
    <xdr:to>
      <xdr:col>10</xdr:col>
      <xdr:colOff>165100</xdr:colOff>
      <xdr:row>79</xdr:row>
      <xdr:rowOff>4821</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447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167398</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84428" y="13540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71500</xdr:rowOff>
    </xdr:from>
    <xdr:to>
      <xdr:col>6</xdr:col>
      <xdr:colOff>38100</xdr:colOff>
      <xdr:row>79</xdr:row>
      <xdr:rowOff>1650</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44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164227</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95428" y="1353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40267</xdr:rowOff>
    </xdr:from>
    <xdr:to>
      <xdr:col>24</xdr:col>
      <xdr:colOff>62865</xdr:colOff>
      <xdr:row>98</xdr:row>
      <xdr:rowOff>6099</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470767"/>
          <a:ext cx="1270" cy="1337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9926</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6812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6099</xdr:rowOff>
    </xdr:from>
    <xdr:to>
      <xdr:col>24</xdr:col>
      <xdr:colOff>152400</xdr:colOff>
      <xdr:row>98</xdr:row>
      <xdr:rowOff>6099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6808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158394</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245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40267</xdr:rowOff>
    </xdr:from>
    <xdr:to>
      <xdr:col>24</xdr:col>
      <xdr:colOff>152400</xdr:colOff>
      <xdr:row>90</xdr:row>
      <xdr:rowOff>40267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470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39565</xdr:rowOff>
    </xdr:from>
    <xdr:to>
      <xdr:col>24</xdr:col>
      <xdr:colOff>63500</xdr:colOff>
      <xdr:row>96</xdr:row>
      <xdr:rowOff>44115</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3797300" y="16498765"/>
          <a:ext cx="838200" cy="4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157215</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1020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134338</xdr:rowOff>
    </xdr:from>
    <xdr:to>
      <xdr:col>24</xdr:col>
      <xdr:colOff>114300</xdr:colOff>
      <xdr:row>95</xdr:row>
      <xdr:rowOff>64488</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250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153980</xdr:rowOff>
    </xdr:from>
    <xdr:to>
      <xdr:col>19</xdr:col>
      <xdr:colOff>177800</xdr:colOff>
      <xdr:row>96</xdr:row>
      <xdr:rowOff>39565</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2908300" y="16441730"/>
          <a:ext cx="889000" cy="57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149868</xdr:rowOff>
    </xdr:from>
    <xdr:to>
      <xdr:col>20</xdr:col>
      <xdr:colOff>38100</xdr:colOff>
      <xdr:row>95</xdr:row>
      <xdr:rowOff>80018</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26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96545</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041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153980</xdr:rowOff>
    </xdr:from>
    <xdr:to>
      <xdr:col>15</xdr:col>
      <xdr:colOff>50800</xdr:colOff>
      <xdr:row>96</xdr:row>
      <xdr:rowOff>142215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019300" y="16441730"/>
          <a:ext cx="889000" cy="159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25433</xdr:rowOff>
    </xdr:from>
    <xdr:to>
      <xdr:col>15</xdr:col>
      <xdr:colOff>101600</xdr:colOff>
      <xdr:row>95</xdr:row>
      <xdr:rowOff>127033</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313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143560</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088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142215</xdr:rowOff>
    </xdr:from>
    <xdr:to>
      <xdr:col>10</xdr:col>
      <xdr:colOff>114300</xdr:colOff>
      <xdr:row>97</xdr:row>
      <xdr:rowOff>53136</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601415"/>
          <a:ext cx="889000" cy="82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133783</xdr:rowOff>
    </xdr:from>
    <xdr:to>
      <xdr:col>10</xdr:col>
      <xdr:colOff>165100</xdr:colOff>
      <xdr:row>95</xdr:row>
      <xdr:rowOff>63933</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25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80460</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025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133705</xdr:rowOff>
    </xdr:from>
    <xdr:to>
      <xdr:col>6</xdr:col>
      <xdr:colOff>38100</xdr:colOff>
      <xdr:row>96</xdr:row>
      <xdr:rowOff>63855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42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80382</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196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164765</xdr:rowOff>
    </xdr:from>
    <xdr:to>
      <xdr:col>24</xdr:col>
      <xdr:colOff>114300</xdr:colOff>
      <xdr:row>96</xdr:row>
      <xdr:rowOff>94915</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452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143192</xdr:rowOff>
    </xdr:from>
    <xdr:ext cx="534377"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430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160215</xdr:rowOff>
    </xdr:from>
    <xdr:to>
      <xdr:col>20</xdr:col>
      <xdr:colOff>38100</xdr:colOff>
      <xdr:row>96</xdr:row>
      <xdr:rowOff>90365</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447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81492</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530111" y="16540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103180</xdr:rowOff>
    </xdr:from>
    <xdr:to>
      <xdr:col>15</xdr:col>
      <xdr:colOff>101600</xdr:colOff>
      <xdr:row>96</xdr:row>
      <xdr:rowOff>33330</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39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24457</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41111" y="16483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91415</xdr:rowOff>
    </xdr:from>
    <xdr:to>
      <xdr:col>10</xdr:col>
      <xdr:colOff>165100</xdr:colOff>
      <xdr:row>97</xdr:row>
      <xdr:rowOff>21565</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550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12692</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52111" y="16643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2336</xdr:rowOff>
    </xdr:from>
    <xdr:to>
      <xdr:col>6</xdr:col>
      <xdr:colOff>38100</xdr:colOff>
      <xdr:row>97</xdr:row>
      <xdr:rowOff>103936</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632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95063</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6725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41221</xdr:rowOff>
    </xdr:from>
    <xdr:to>
      <xdr:col>54</xdr:col>
      <xdr:colOff>189865</xdr:colOff>
      <xdr:row>38</xdr:row>
      <xdr:rowOff>143996</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84721"/>
          <a:ext cx="1270" cy="1474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147823</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662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143996</xdr:rowOff>
    </xdr:from>
    <xdr:to>
      <xdr:col>55</xdr:col>
      <xdr:colOff>88900</xdr:colOff>
      <xdr:row>38</xdr:row>
      <xdr:rowOff>143996</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659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159348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59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41221</xdr:rowOff>
    </xdr:from>
    <xdr:to>
      <xdr:col>55</xdr:col>
      <xdr:colOff>88900</xdr:colOff>
      <xdr:row>30</xdr:row>
      <xdr:rowOff>41221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84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112146</xdr:rowOff>
    </xdr:from>
    <xdr:to>
      <xdr:col>55</xdr:col>
      <xdr:colOff>0</xdr:colOff>
      <xdr:row>38</xdr:row>
      <xdr:rowOff>143996</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9639300" y="6627246"/>
          <a:ext cx="838200" cy="31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81546</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0822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308,514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58669</xdr:rowOff>
    </xdr:from>
    <xdr:to>
      <xdr:col>55</xdr:col>
      <xdr:colOff>50800</xdr:colOff>
      <xdr:row>36</xdr:row>
      <xdr:rowOff>160269</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30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112146</xdr:rowOff>
    </xdr:from>
    <xdr:to>
      <xdr:col>50</xdr:col>
      <xdr:colOff>114300</xdr:colOff>
      <xdr:row>38</xdr:row>
      <xdr:rowOff>132117</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8750300" y="6627246"/>
          <a:ext cx="889000" cy="19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108137</xdr:rowOff>
    </xdr:from>
    <xdr:to>
      <xdr:col>50</xdr:col>
      <xdr:colOff>165100</xdr:colOff>
      <xdr:row>37</xdr:row>
      <xdr:rowOff>38287</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28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54814</xdr:rowOff>
    </xdr:from>
    <xdr:ext cx="599010"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39795" y="6055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132117</xdr:rowOff>
    </xdr:from>
    <xdr:to>
      <xdr:col>45</xdr:col>
      <xdr:colOff>177800</xdr:colOff>
      <xdr:row>38</xdr:row>
      <xdr:rowOff>158810</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647217"/>
          <a:ext cx="889000" cy="26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139649</xdr:rowOff>
    </xdr:from>
    <xdr:to>
      <xdr:col>46</xdr:col>
      <xdr:colOff>38100</xdr:colOff>
      <xdr:row>37</xdr:row>
      <xdr:rowOff>69799</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86326</xdr:rowOff>
    </xdr:from>
    <xdr:ext cx="59901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50795" y="6087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146172</xdr:rowOff>
    </xdr:from>
    <xdr:to>
      <xdr:col>41</xdr:col>
      <xdr:colOff>50800</xdr:colOff>
      <xdr:row>38</xdr:row>
      <xdr:rowOff>158810</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6489822"/>
          <a:ext cx="889000" cy="18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2915</xdr:rowOff>
    </xdr:from>
    <xdr:to>
      <xdr:col>41</xdr:col>
      <xdr:colOff>101600</xdr:colOff>
      <xdr:row>37</xdr:row>
      <xdr:rowOff>104515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46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121042</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61795" y="6121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11932</xdr:rowOff>
    </xdr:from>
    <xdr:to>
      <xdr:col>36</xdr:col>
      <xdr:colOff>165100</xdr:colOff>
      <xdr:row>36</xdr:row>
      <xdr:rowOff>113532</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618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130059</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5959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93196</xdr:rowOff>
    </xdr:from>
    <xdr:to>
      <xdr:col>55</xdr:col>
      <xdr:colOff>50800</xdr:colOff>
      <xdr:row>39</xdr:row>
      <xdr:rowOff>23346</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608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8123</xdr:rowOff>
    </xdr:from>
    <xdr:ext cx="534377"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523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61346</xdr:rowOff>
    </xdr:from>
    <xdr:to>
      <xdr:col>50</xdr:col>
      <xdr:colOff>165100</xdr:colOff>
      <xdr:row>38</xdr:row>
      <xdr:rowOff>162946</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576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154073</xdr:rowOff>
    </xdr:from>
    <xdr:ext cx="534377"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72111" y="6669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81317</xdr:rowOff>
    </xdr:from>
    <xdr:to>
      <xdr:col>46</xdr:col>
      <xdr:colOff>38100</xdr:colOff>
      <xdr:row>39</xdr:row>
      <xdr:rowOff>11467</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596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39</xdr:row>
      <xdr:rowOff>2594</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83111" y="6689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108010</xdr:rowOff>
    </xdr:from>
    <xdr:to>
      <xdr:col>41</xdr:col>
      <xdr:colOff>101600</xdr:colOff>
      <xdr:row>39</xdr:row>
      <xdr:rowOff>38160</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62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29287</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94111" y="6715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95372</xdr:rowOff>
    </xdr:from>
    <xdr:to>
      <xdr:col>36</xdr:col>
      <xdr:colOff>165100</xdr:colOff>
      <xdr:row>38</xdr:row>
      <xdr:rowOff>25522</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439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38</xdr:row>
      <xdr:rowOff>16649</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65317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137633</xdr:rowOff>
    </xdr:from>
    <xdr:to>
      <xdr:col>54</xdr:col>
      <xdr:colOff>189865</xdr:colOff>
      <xdr:row>59</xdr:row>
      <xdr:rowOff>22999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881583"/>
          <a:ext cx="1270" cy="1256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26826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14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22999</xdr:rowOff>
    </xdr:from>
    <xdr:to>
      <xdr:col>55</xdr:col>
      <xdr:colOff>88900</xdr:colOff>
      <xdr:row>59</xdr:row>
      <xdr:rowOff>22999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138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84310</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6568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1,677,713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137633</xdr:rowOff>
    </xdr:from>
    <xdr:to>
      <xdr:col>55</xdr:col>
      <xdr:colOff>88900</xdr:colOff>
      <xdr:row>51</xdr:row>
      <xdr:rowOff>137633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881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58693</xdr:rowOff>
    </xdr:from>
    <xdr:to>
      <xdr:col>55</xdr:col>
      <xdr:colOff>0</xdr:colOff>
      <xdr:row>58</xdr:row>
      <xdr:rowOff>155355</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10002793"/>
          <a:ext cx="838200" cy="96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136279</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73747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292,845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113402</xdr:rowOff>
    </xdr:from>
    <xdr:to>
      <xdr:col>55</xdr:col>
      <xdr:colOff>50800</xdr:colOff>
      <xdr:row>58</xdr:row>
      <xdr:rowOff>43552</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8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70835</xdr:rowOff>
    </xdr:from>
    <xdr:to>
      <xdr:col>50</xdr:col>
      <xdr:colOff>114300</xdr:colOff>
      <xdr:row>58</xdr:row>
      <xdr:rowOff>155355</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9843485"/>
          <a:ext cx="889000" cy="255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111500</xdr:rowOff>
    </xdr:from>
    <xdr:to>
      <xdr:col>50</xdr:col>
      <xdr:colOff>165100</xdr:colOff>
      <xdr:row>58</xdr:row>
      <xdr:rowOff>41650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88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58177</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9659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70835</xdr:rowOff>
    </xdr:from>
    <xdr:to>
      <xdr:col>45</xdr:col>
      <xdr:colOff>177800</xdr:colOff>
      <xdr:row>58</xdr:row>
      <xdr:rowOff>111037</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9843485"/>
          <a:ext cx="889000" cy="211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121471</xdr:rowOff>
    </xdr:from>
    <xdr:to>
      <xdr:col>46</xdr:col>
      <xdr:colOff>38100</xdr:colOff>
      <xdr:row>58</xdr:row>
      <xdr:rowOff>51621</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89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42748</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9986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131794</xdr:rowOff>
    </xdr:from>
    <xdr:to>
      <xdr:col>41</xdr:col>
      <xdr:colOff>50800</xdr:colOff>
      <xdr:row>58</xdr:row>
      <xdr:rowOff>111037</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732994"/>
          <a:ext cx="889000" cy="322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125120</xdr:rowOff>
    </xdr:from>
    <xdr:to>
      <xdr:col>41</xdr:col>
      <xdr:colOff>101600</xdr:colOff>
      <xdr:row>58</xdr:row>
      <xdr:rowOff>55270</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89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71797</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9672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107162</xdr:rowOff>
    </xdr:from>
    <xdr:to>
      <xdr:col>36</xdr:col>
      <xdr:colOff>165100</xdr:colOff>
      <xdr:row>58</xdr:row>
      <xdr:rowOff>37312</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879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28439</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972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7893</xdr:rowOff>
    </xdr:from>
    <xdr:to>
      <xdr:col>55</xdr:col>
      <xdr:colOff>50800</xdr:colOff>
      <xdr:row>58</xdr:row>
      <xdr:rowOff>109493</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951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157770</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9304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104555</xdr:rowOff>
    </xdr:from>
    <xdr:to>
      <xdr:col>50</xdr:col>
      <xdr:colOff>165100</xdr:colOff>
      <xdr:row>59</xdr:row>
      <xdr:rowOff>34705</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1004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25832</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10141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20035</xdr:rowOff>
    </xdr:from>
    <xdr:to>
      <xdr:col>46</xdr:col>
      <xdr:colOff>38100</xdr:colOff>
      <xdr:row>57</xdr:row>
      <xdr:rowOff>121635</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792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138162</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9567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60237</xdr:rowOff>
    </xdr:from>
    <xdr:to>
      <xdr:col>41</xdr:col>
      <xdr:colOff>101600</xdr:colOff>
      <xdr:row>58</xdr:row>
      <xdr:rowOff>161837</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10004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152964</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10097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80994</xdr:rowOff>
    </xdr:from>
    <xdr:to>
      <xdr:col>36</xdr:col>
      <xdr:colOff>165100</xdr:colOff>
      <xdr:row>57</xdr:row>
      <xdr:rowOff>11144</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682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27671</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9457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139998</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141498"/>
          <a:ext cx="1270" cy="1447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86675</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1672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1,139,765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139998</xdr:rowOff>
    </xdr:from>
    <xdr:to>
      <xdr:col>55</xdr:col>
      <xdr:colOff>88900</xdr:colOff>
      <xdr:row>70</xdr:row>
      <xdr:rowOff>139998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141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71050</xdr:rowOff>
    </xdr:from>
    <xdr:to>
      <xdr:col>55</xdr:col>
      <xdr:colOff>0</xdr:colOff>
      <xdr:row>79</xdr:row>
      <xdr:rowOff>25594</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444150"/>
          <a:ext cx="838200" cy="125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54318</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4274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75891</xdr:rowOff>
    </xdr:from>
    <xdr:to>
      <xdr:col>55</xdr:col>
      <xdr:colOff>50800</xdr:colOff>
      <xdr:row>79</xdr:row>
      <xdr:rowOff>6041</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44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86579</xdr:rowOff>
    </xdr:from>
    <xdr:to>
      <xdr:col>50</xdr:col>
      <xdr:colOff>114300</xdr:colOff>
      <xdr:row>79</xdr:row>
      <xdr:rowOff>25594</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116779"/>
          <a:ext cx="889000" cy="453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76056</xdr:rowOff>
    </xdr:from>
    <xdr:to>
      <xdr:col>50</xdr:col>
      <xdr:colOff>165100</xdr:colOff>
      <xdr:row>79</xdr:row>
      <xdr:rowOff>6206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9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22733</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224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86579</xdr:rowOff>
    </xdr:from>
    <xdr:to>
      <xdr:col>45</xdr:col>
      <xdr:colOff>177800</xdr:colOff>
      <xdr:row>78</xdr:row>
      <xdr:rowOff>161545</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116779"/>
          <a:ext cx="889000" cy="417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65867</xdr:rowOff>
    </xdr:from>
    <xdr:to>
      <xdr:col>46</xdr:col>
      <xdr:colOff>38100</xdr:colOff>
      <xdr:row>78</xdr:row>
      <xdr:rowOff>167467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38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158594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531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73729</xdr:rowOff>
    </xdr:from>
    <xdr:to>
      <xdr:col>41</xdr:col>
      <xdr:colOff>50800</xdr:colOff>
      <xdr:row>78</xdr:row>
      <xdr:rowOff>161545</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103929"/>
          <a:ext cx="889000" cy="430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79440</xdr:rowOff>
    </xdr:from>
    <xdr:to>
      <xdr:col>41</xdr:col>
      <xdr:colOff>101600</xdr:colOff>
      <xdr:row>79</xdr:row>
      <xdr:rowOff>9590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4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26117</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227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64021</xdr:rowOff>
    </xdr:from>
    <xdr:to>
      <xdr:col>36</xdr:col>
      <xdr:colOff>165100</xdr:colOff>
      <xdr:row>78</xdr:row>
      <xdr:rowOff>165621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437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156748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529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20250</xdr:rowOff>
    </xdr:from>
    <xdr:to>
      <xdr:col>55</xdr:col>
      <xdr:colOff>50800</xdr:colOff>
      <xdr:row>78</xdr:row>
      <xdr:rowOff>121850</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39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43127</xdr:rowOff>
    </xdr:from>
    <xdr:ext cx="599010"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244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146244</xdr:rowOff>
    </xdr:from>
    <xdr:to>
      <xdr:col>50</xdr:col>
      <xdr:colOff>165100</xdr:colOff>
      <xdr:row>79</xdr:row>
      <xdr:rowOff>76394</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519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67521</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3612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35779</xdr:rowOff>
    </xdr:from>
    <xdr:to>
      <xdr:col>46</xdr:col>
      <xdr:colOff>38100</xdr:colOff>
      <xdr:row>76</xdr:row>
      <xdr:rowOff>137379</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065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74</xdr:row>
      <xdr:rowOff>153905</xdr:rowOff>
    </xdr:from>
    <xdr:ext cx="59901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50795" y="128412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110745</xdr:rowOff>
    </xdr:from>
    <xdr:to>
      <xdr:col>41</xdr:col>
      <xdr:colOff>101600</xdr:colOff>
      <xdr:row>79</xdr:row>
      <xdr:rowOff>40895</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48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32022</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4111" y="13576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22929</xdr:rowOff>
    </xdr:from>
    <xdr:to>
      <xdr:col>36</xdr:col>
      <xdr:colOff>165100</xdr:colOff>
      <xdr:row>76</xdr:row>
      <xdr:rowOff>124529</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053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74</xdr:row>
      <xdr:rowOff>141056</xdr:rowOff>
    </xdr:from>
    <xdr:ext cx="59901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672795" y="12828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92727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69783</xdr:rowOff>
    </xdr:from>
    <xdr:to>
      <xdr:col>54</xdr:col>
      <xdr:colOff>189865</xdr:colOff>
      <xdr:row>99</xdr:row>
      <xdr:rowOff>44450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671733"/>
          <a:ext cx="1270" cy="1346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16460</xdr:rowOff>
    </xdr:from>
    <xdr:ext cx="690189"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4469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69783</xdr:rowOff>
    </xdr:from>
    <xdr:to>
      <xdr:col>55</xdr:col>
      <xdr:colOff>88900</xdr:colOff>
      <xdr:row>91</xdr:row>
      <xdr:rowOff>69783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671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103636</xdr:rowOff>
    </xdr:from>
    <xdr:to>
      <xdr:col>55</xdr:col>
      <xdr:colOff>0</xdr:colOff>
      <xdr:row>98</xdr:row>
      <xdr:rowOff>141176</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9639300" y="16905736"/>
          <a:ext cx="838200" cy="37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129836</xdr:rowOff>
    </xdr:from>
    <xdr:ext cx="599010"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5890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106959</xdr:rowOff>
    </xdr:from>
    <xdr:to>
      <xdr:col>55</xdr:col>
      <xdr:colOff>50800</xdr:colOff>
      <xdr:row>98</xdr:row>
      <xdr:rowOff>37109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37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141176</xdr:rowOff>
    </xdr:from>
    <xdr:to>
      <xdr:col>50</xdr:col>
      <xdr:colOff>114300</xdr:colOff>
      <xdr:row>98</xdr:row>
      <xdr:rowOff>166109</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8750300" y="16943276"/>
          <a:ext cx="889000" cy="24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105231</xdr:rowOff>
    </xdr:from>
    <xdr:to>
      <xdr:col>50</xdr:col>
      <xdr:colOff>165100</xdr:colOff>
      <xdr:row>98</xdr:row>
      <xdr:rowOff>35381</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35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51908</xdr:rowOff>
    </xdr:from>
    <xdr:ext cx="59901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39795" y="16511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98282</xdr:rowOff>
    </xdr:from>
    <xdr:to>
      <xdr:col>45</xdr:col>
      <xdr:colOff>177800</xdr:colOff>
      <xdr:row>98</xdr:row>
      <xdr:rowOff>166109</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7861300" y="16900382"/>
          <a:ext cx="889000" cy="67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132541</xdr:rowOff>
    </xdr:from>
    <xdr:to>
      <xdr:col>46</xdr:col>
      <xdr:colOff>38100</xdr:colOff>
      <xdr:row>98</xdr:row>
      <xdr:rowOff>62691</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63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79218</xdr:rowOff>
    </xdr:from>
    <xdr:ext cx="59901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50795" y="16538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167311</xdr:rowOff>
    </xdr:from>
    <xdr:to>
      <xdr:col>41</xdr:col>
      <xdr:colOff>50800</xdr:colOff>
      <xdr:row>98</xdr:row>
      <xdr:rowOff>98282</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6972300" y="16797961"/>
          <a:ext cx="889000" cy="102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147174</xdr:rowOff>
    </xdr:from>
    <xdr:to>
      <xdr:col>41</xdr:col>
      <xdr:colOff>101600</xdr:colOff>
      <xdr:row>98</xdr:row>
      <xdr:rowOff>77324</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77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93851</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61795" y="16553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108068</xdr:rowOff>
    </xdr:from>
    <xdr:to>
      <xdr:col>36</xdr:col>
      <xdr:colOff>165100</xdr:colOff>
      <xdr:row>98</xdr:row>
      <xdr:rowOff>38218</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3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54745</xdr:rowOff>
    </xdr:from>
    <xdr:ext cx="59901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672795" y="16513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52836</xdr:rowOff>
    </xdr:from>
    <xdr:to>
      <xdr:col>55</xdr:col>
      <xdr:colOff>50800</xdr:colOff>
      <xdr:row>98</xdr:row>
      <xdr:rowOff>154436</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854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139213</xdr:rowOff>
    </xdr:from>
    <xdr:ext cx="534377"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769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90376</xdr:rowOff>
    </xdr:from>
    <xdr:to>
      <xdr:col>50</xdr:col>
      <xdr:colOff>165100</xdr:colOff>
      <xdr:row>99</xdr:row>
      <xdr:rowOff>20526</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892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11653</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72111" y="16985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115309</xdr:rowOff>
    </xdr:from>
    <xdr:to>
      <xdr:col>46</xdr:col>
      <xdr:colOff>38100</xdr:colOff>
      <xdr:row>99</xdr:row>
      <xdr:rowOff>45459</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917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36586</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83111" y="17010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47482</xdr:rowOff>
    </xdr:from>
    <xdr:to>
      <xdr:col>41</xdr:col>
      <xdr:colOff>101600</xdr:colOff>
      <xdr:row>98</xdr:row>
      <xdr:rowOff>149082</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849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140209</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94111" y="16942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116511</xdr:rowOff>
    </xdr:from>
    <xdr:to>
      <xdr:col>36</xdr:col>
      <xdr:colOff>165100</xdr:colOff>
      <xdr:row>98</xdr:row>
      <xdr:rowOff>46661</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747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37788</xdr:rowOff>
    </xdr:from>
    <xdr:ext cx="59901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672795" y="168398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29</xdr:row>
      <xdr:rowOff>92727</xdr:rowOff>
    </xdr:from>
    <xdr:ext cx="685572"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760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760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103759</xdr:rowOff>
    </xdr:from>
    <xdr:to>
      <xdr:col>85</xdr:col>
      <xdr:colOff>126364</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247259"/>
          <a:ext cx="1269" cy="1483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70809</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7573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50436</xdr:rowOff>
    </xdr:from>
    <xdr:ext cx="690189"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50224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103759</xdr:rowOff>
    </xdr:from>
    <xdr:to>
      <xdr:col>86</xdr:col>
      <xdr:colOff>25400</xdr:colOff>
      <xdr:row>30</xdr:row>
      <xdr:rowOff>103759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247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120255</xdr:rowOff>
    </xdr:from>
    <xdr:to>
      <xdr:col>85</xdr:col>
      <xdr:colOff>127000</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635355"/>
          <a:ext cx="838200" cy="95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159709</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503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136832</xdr:rowOff>
    </xdr:from>
    <xdr:to>
      <xdr:col>85</xdr:col>
      <xdr:colOff>177800</xdr:colOff>
      <xdr:row>39</xdr:row>
      <xdr:rowOff>66982</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65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120255</xdr:rowOff>
    </xdr:from>
    <xdr:to>
      <xdr:col>81</xdr:col>
      <xdr:colOff>50800</xdr:colOff>
      <xdr:row>39</xdr:row>
      <xdr:rowOff>40462</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4592300" y="6635355"/>
          <a:ext cx="889000" cy="91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132548</xdr:rowOff>
    </xdr:from>
    <xdr:to>
      <xdr:col>81</xdr:col>
      <xdr:colOff>101600</xdr:colOff>
      <xdr:row>39</xdr:row>
      <xdr:rowOff>62698</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647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53825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740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40462</xdr:rowOff>
    </xdr:from>
    <xdr:to>
      <xdr:col>76</xdr:col>
      <xdr:colOff>114300</xdr:colOff>
      <xdr:row>39</xdr:row>
      <xdr:rowOff>42903</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3703300" y="6727012"/>
          <a:ext cx="889000" cy="2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131738</xdr:rowOff>
    </xdr:from>
    <xdr:to>
      <xdr:col>76</xdr:col>
      <xdr:colOff>165100</xdr:colOff>
      <xdr:row>39</xdr:row>
      <xdr:rowOff>61888</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64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78415</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42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42903</xdr:rowOff>
    </xdr:from>
    <xdr:to>
      <xdr:col>71</xdr:col>
      <xdr:colOff>177800</xdr:colOff>
      <xdr:row>39</xdr:row>
      <xdr:rowOff>43370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2814300" y="6729453"/>
          <a:ext cx="889000" cy="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133103</xdr:rowOff>
    </xdr:from>
    <xdr:to>
      <xdr:col>72</xdr:col>
      <xdr:colOff>38100</xdr:colOff>
      <xdr:row>39</xdr:row>
      <xdr:rowOff>63253</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64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79779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42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135147</xdr:rowOff>
    </xdr:from>
    <xdr:to>
      <xdr:col>67</xdr:col>
      <xdr:colOff>101600</xdr:colOff>
      <xdr:row>39</xdr:row>
      <xdr:rowOff>65297</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65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81824</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425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115259</xdr:rowOff>
    </xdr:from>
    <xdr:ext cx="249299"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6303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69455</xdr:rowOff>
    </xdr:from>
    <xdr:to>
      <xdr:col>81</xdr:col>
      <xdr:colOff>101600</xdr:colOff>
      <xdr:row>38</xdr:row>
      <xdr:rowOff>171055</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584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16132</xdr:rowOff>
    </xdr:from>
    <xdr:ext cx="534377"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14111" y="6359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161112</xdr:rowOff>
    </xdr:from>
    <xdr:to>
      <xdr:col>76</xdr:col>
      <xdr:colOff>165100</xdr:colOff>
      <xdr:row>39</xdr:row>
      <xdr:rowOff>91262</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676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82389</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57428" y="6768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163553</xdr:rowOff>
    </xdr:from>
    <xdr:to>
      <xdr:col>72</xdr:col>
      <xdr:colOff>38100</xdr:colOff>
      <xdr:row>39</xdr:row>
      <xdr:rowOff>93703</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678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84830</xdr:rowOff>
    </xdr:from>
    <xdr:ext cx="469744"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68428" y="6771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164020</xdr:rowOff>
    </xdr:from>
    <xdr:to>
      <xdr:col>67</xdr:col>
      <xdr:colOff>101600</xdr:colOff>
      <xdr:row>39</xdr:row>
      <xdr:rowOff>94170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67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85297</xdr:rowOff>
    </xdr:from>
    <xdr:ext cx="378565"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25017" y="67718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56</xdr:row>
      <xdr:rowOff>144434</xdr:rowOff>
    </xdr:from>
    <xdr:ext cx="467179"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1978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160762</xdr:rowOff>
    </xdr:from>
    <xdr:ext cx="467179"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1978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53</xdr:row>
      <xdr:rowOff>5642</xdr:rowOff>
    </xdr:from>
    <xdr:ext cx="467179"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1978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51</xdr:row>
      <xdr:rowOff>21970</xdr:rowOff>
    </xdr:from>
    <xdr:ext cx="46717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1978821" y="8765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49</xdr:row>
      <xdr:rowOff>38299</xdr:rowOff>
    </xdr:from>
    <xdr:ext cx="46717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1978821" y="8439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47</xdr:row>
      <xdr:rowOff>54627</xdr:rowOff>
    </xdr:from>
    <xdr:ext cx="46717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1978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69487</xdr:rowOff>
    </xdr:from>
    <xdr:to>
      <xdr:col>85</xdr:col>
      <xdr:colOff>126364</xdr:colOff>
      <xdr:row>59</xdr:row>
      <xdr:rowOff>98878</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flipV="1">
          <a:off x="16317595" y="8641987"/>
          <a:ext cx="1269" cy="1572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135217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10250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16164</xdr:rowOff>
    </xdr:from>
    <xdr:ext cx="469744"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8417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50</xdr:row>
      <xdr:rowOff>69487</xdr:rowOff>
    </xdr:from>
    <xdr:to>
      <xdr:col>86</xdr:col>
      <xdr:colOff>25400</xdr:colOff>
      <xdr:row>50</xdr:row>
      <xdr:rowOff>69487</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8641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52667</xdr:rowOff>
    </xdr:from>
    <xdr:ext cx="313932"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99676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29790</xdr:rowOff>
    </xdr:from>
    <xdr:to>
      <xdr:col>85</xdr:col>
      <xdr:colOff>177800</xdr:colOff>
      <xdr:row>59</xdr:row>
      <xdr:rowOff>131390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1014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33383</xdr:rowOff>
    </xdr:from>
    <xdr:to>
      <xdr:col>81</xdr:col>
      <xdr:colOff>101600</xdr:colOff>
      <xdr:row>59</xdr:row>
      <xdr:rowOff>134983</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10148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57</xdr:row>
      <xdr:rowOff>151510</xdr:rowOff>
    </xdr:from>
    <xdr:ext cx="313932"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24333" y="99241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35342</xdr:rowOff>
    </xdr:from>
    <xdr:to>
      <xdr:col>76</xdr:col>
      <xdr:colOff>165100</xdr:colOff>
      <xdr:row>59</xdr:row>
      <xdr:rowOff>136942</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10150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57</xdr:row>
      <xdr:rowOff>153469</xdr:rowOff>
    </xdr:from>
    <xdr:ext cx="313932"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35333" y="992611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59</xdr:row>
      <xdr:rowOff>8217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10123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166205</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42401</xdr:rowOff>
    </xdr:from>
    <xdr:to>
      <xdr:col>85</xdr:col>
      <xdr:colOff>126364</xdr:colOff>
      <xdr:row>78</xdr:row>
      <xdr:rowOff>160134</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215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163961</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537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160134</xdr:rowOff>
    </xdr:from>
    <xdr:to>
      <xdr:col>86</xdr:col>
      <xdr:colOff>25400</xdr:colOff>
      <xdr:row>78</xdr:row>
      <xdr:rowOff>160134</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533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160528</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990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42401</xdr:rowOff>
    </xdr:from>
    <xdr:to>
      <xdr:col>86</xdr:col>
      <xdr:colOff>25400</xdr:colOff>
      <xdr:row>71</xdr:row>
      <xdr:rowOff>42401</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215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41142</xdr:rowOff>
    </xdr:from>
    <xdr:to>
      <xdr:col>85</xdr:col>
      <xdr:colOff>127000</xdr:colOff>
      <xdr:row>77</xdr:row>
      <xdr:rowOff>149661</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5481300" y="13242792"/>
          <a:ext cx="838200" cy="108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145874</xdr:rowOff>
    </xdr:from>
    <xdr:ext cx="599010"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3176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167447</xdr:rowOff>
    </xdr:from>
    <xdr:to>
      <xdr:col>85</xdr:col>
      <xdr:colOff>177800</xdr:colOff>
      <xdr:row>77</xdr:row>
      <xdr:rowOff>97597</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197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149661</xdr:rowOff>
    </xdr:from>
    <xdr:to>
      <xdr:col>81</xdr:col>
      <xdr:colOff>50800</xdr:colOff>
      <xdr:row>78</xdr:row>
      <xdr:rowOff>33336</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4592300" y="13351311"/>
          <a:ext cx="889000" cy="55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7579</xdr:rowOff>
    </xdr:from>
    <xdr:to>
      <xdr:col>81</xdr:col>
      <xdr:colOff>101600</xdr:colOff>
      <xdr:row>77</xdr:row>
      <xdr:rowOff>109179</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20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125706</xdr:rowOff>
    </xdr:from>
    <xdr:ext cx="59901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181795" y="12984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20532</xdr:rowOff>
    </xdr:from>
    <xdr:to>
      <xdr:col>76</xdr:col>
      <xdr:colOff>114300</xdr:colOff>
      <xdr:row>78</xdr:row>
      <xdr:rowOff>33336</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a:off x="13703300" y="13393632"/>
          <a:ext cx="889000" cy="12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10638</xdr:rowOff>
    </xdr:from>
    <xdr:to>
      <xdr:col>76</xdr:col>
      <xdr:colOff>165100</xdr:colOff>
      <xdr:row>77</xdr:row>
      <xdr:rowOff>112238</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212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128765</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292795" y="12987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14753</xdr:rowOff>
    </xdr:from>
    <xdr:to>
      <xdr:col>71</xdr:col>
      <xdr:colOff>177800</xdr:colOff>
      <xdr:row>78</xdr:row>
      <xdr:rowOff>20532</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a:off x="12814300" y="13387853"/>
          <a:ext cx="889000" cy="5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36632</xdr:rowOff>
    </xdr:from>
    <xdr:to>
      <xdr:col>72</xdr:col>
      <xdr:colOff>38100</xdr:colOff>
      <xdr:row>77</xdr:row>
      <xdr:rowOff>138232</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238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154759</xdr:rowOff>
    </xdr:from>
    <xdr:ext cx="59901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03795" y="13013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50507</xdr:rowOff>
    </xdr:from>
    <xdr:to>
      <xdr:col>67</xdr:col>
      <xdr:colOff>101600</xdr:colOff>
      <xdr:row>77</xdr:row>
      <xdr:rowOff>152107</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325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168634</xdr:rowOff>
    </xdr:from>
    <xdr:ext cx="59901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14795" y="13027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161792</xdr:rowOff>
    </xdr:from>
    <xdr:to>
      <xdr:col>85</xdr:col>
      <xdr:colOff>177800</xdr:colOff>
      <xdr:row>77</xdr:row>
      <xdr:rowOff>91942</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3191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13219</xdr:rowOff>
    </xdr:from>
    <xdr:ext cx="599010"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30434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98861</xdr:rowOff>
    </xdr:from>
    <xdr:to>
      <xdr:col>81</xdr:col>
      <xdr:colOff>101600</xdr:colOff>
      <xdr:row>78</xdr:row>
      <xdr:rowOff>29011</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330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78</xdr:row>
      <xdr:rowOff>20138</xdr:rowOff>
    </xdr:from>
    <xdr:ext cx="599010"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181795" y="13393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153986</xdr:rowOff>
    </xdr:from>
    <xdr:to>
      <xdr:col>76</xdr:col>
      <xdr:colOff>165100</xdr:colOff>
      <xdr:row>78</xdr:row>
      <xdr:rowOff>84136</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3355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75263</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325111" y="13448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141182</xdr:rowOff>
    </xdr:from>
    <xdr:to>
      <xdr:col>72</xdr:col>
      <xdr:colOff>38100</xdr:colOff>
      <xdr:row>78</xdr:row>
      <xdr:rowOff>71332</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3342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78</xdr:row>
      <xdr:rowOff>62459</xdr:rowOff>
    </xdr:from>
    <xdr:ext cx="599010"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03795" y="13435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135403</xdr:rowOff>
    </xdr:from>
    <xdr:to>
      <xdr:col>67</xdr:col>
      <xdr:colOff>101600</xdr:colOff>
      <xdr:row>78</xdr:row>
      <xdr:rowOff>65553</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3337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78</xdr:row>
      <xdr:rowOff>56680</xdr:rowOff>
    </xdr:from>
    <xdr:ext cx="599010"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14795" y="134297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132880</xdr:rowOff>
    </xdr:from>
    <xdr:to>
      <xdr:col>85</xdr:col>
      <xdr:colOff>126364</xdr:colOff>
      <xdr:row>98</xdr:row>
      <xdr:rowOff>139619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563380"/>
          <a:ext cx="1269" cy="1378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143446</xdr:rowOff>
    </xdr:from>
    <xdr:ext cx="313932"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55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139619</xdr:rowOff>
    </xdr:from>
    <xdr:to>
      <xdr:col>86</xdr:col>
      <xdr:colOff>25400</xdr:colOff>
      <xdr:row>98</xdr:row>
      <xdr:rowOff>139619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417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79557</xdr:rowOff>
    </xdr:from>
    <xdr:ext cx="690189"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3386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132880</xdr:rowOff>
    </xdr:from>
    <xdr:to>
      <xdr:col>86</xdr:col>
      <xdr:colOff>25400</xdr:colOff>
      <xdr:row>90</xdr:row>
      <xdr:rowOff>132880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563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87908</xdr:rowOff>
    </xdr:from>
    <xdr:to>
      <xdr:col>85</xdr:col>
      <xdr:colOff>127000</xdr:colOff>
      <xdr:row>97</xdr:row>
      <xdr:rowOff>100667</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5481300" y="16718558"/>
          <a:ext cx="838200" cy="12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129398</xdr:rowOff>
    </xdr:from>
    <xdr:ext cx="599010"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7600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150971</xdr:rowOff>
    </xdr:from>
    <xdr:to>
      <xdr:col>85</xdr:col>
      <xdr:colOff>177800</xdr:colOff>
      <xdr:row>98</xdr:row>
      <xdr:rowOff>81121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781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96810</xdr:rowOff>
    </xdr:from>
    <xdr:to>
      <xdr:col>81</xdr:col>
      <xdr:colOff>50800</xdr:colOff>
      <xdr:row>97</xdr:row>
      <xdr:rowOff>100667</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4592300" y="16727460"/>
          <a:ext cx="889000" cy="3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158102</xdr:rowOff>
    </xdr:from>
    <xdr:to>
      <xdr:col>81</xdr:col>
      <xdr:colOff>101600</xdr:colOff>
      <xdr:row>98</xdr:row>
      <xdr:rowOff>88252</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788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98</xdr:row>
      <xdr:rowOff>79379</xdr:rowOff>
    </xdr:from>
    <xdr:ext cx="59901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181795" y="168814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154715</xdr:rowOff>
    </xdr:from>
    <xdr:to>
      <xdr:col>76</xdr:col>
      <xdr:colOff>114300</xdr:colOff>
      <xdr:row>97</xdr:row>
      <xdr:rowOff>96810</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3703300" y="16613915"/>
          <a:ext cx="889000" cy="113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151967</xdr:rowOff>
    </xdr:from>
    <xdr:to>
      <xdr:col>76</xdr:col>
      <xdr:colOff>165100</xdr:colOff>
      <xdr:row>98</xdr:row>
      <xdr:rowOff>82117</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82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98</xdr:row>
      <xdr:rowOff>73244</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292795" y="16875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154715</xdr:rowOff>
    </xdr:from>
    <xdr:to>
      <xdr:col>71</xdr:col>
      <xdr:colOff>177800</xdr:colOff>
      <xdr:row>98</xdr:row>
      <xdr:rowOff>25143</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613915"/>
          <a:ext cx="889000" cy="213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138706</xdr:rowOff>
    </xdr:from>
    <xdr:to>
      <xdr:col>72</xdr:col>
      <xdr:colOff>38100</xdr:colOff>
      <xdr:row>98</xdr:row>
      <xdr:rowOff>68856</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769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98</xdr:row>
      <xdr:rowOff>59983</xdr:rowOff>
    </xdr:from>
    <xdr:ext cx="59901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03795" y="16862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15325</xdr:rowOff>
    </xdr:from>
    <xdr:to>
      <xdr:col>67</xdr:col>
      <xdr:colOff>101600</xdr:colOff>
      <xdr:row>98</xdr:row>
      <xdr:rowOff>116925</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81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108052</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910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37108</xdr:rowOff>
    </xdr:from>
    <xdr:to>
      <xdr:col>85</xdr:col>
      <xdr:colOff>177800</xdr:colOff>
      <xdr:row>97</xdr:row>
      <xdr:rowOff>138708</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667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59985</xdr:rowOff>
    </xdr:from>
    <xdr:ext cx="599010"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519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49867</xdr:rowOff>
    </xdr:from>
    <xdr:to>
      <xdr:col>81</xdr:col>
      <xdr:colOff>101600</xdr:colOff>
      <xdr:row>97</xdr:row>
      <xdr:rowOff>151467</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680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167994</xdr:rowOff>
    </xdr:from>
    <xdr:ext cx="599010"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181795" y="164557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46010</xdr:rowOff>
    </xdr:from>
    <xdr:to>
      <xdr:col>76</xdr:col>
      <xdr:colOff>165100</xdr:colOff>
      <xdr:row>97</xdr:row>
      <xdr:rowOff>147610</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676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164137</xdr:rowOff>
    </xdr:from>
    <xdr:ext cx="599010"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292795" y="164518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103915</xdr:rowOff>
    </xdr:from>
    <xdr:to>
      <xdr:col>72</xdr:col>
      <xdr:colOff>38100</xdr:colOff>
      <xdr:row>97</xdr:row>
      <xdr:rowOff>34065</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563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50592</xdr:rowOff>
    </xdr:from>
    <xdr:ext cx="599010"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03795" y="16338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145793</xdr:rowOff>
    </xdr:from>
    <xdr:to>
      <xdr:col>67</xdr:col>
      <xdr:colOff>101600</xdr:colOff>
      <xdr:row>98</xdr:row>
      <xdr:rowOff>75943</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776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92470</xdr:rowOff>
    </xdr:from>
    <xdr:ext cx="599010"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14795" y="16551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投資及び出資金グラフ枠">
          <a:extLst>
            <a:ext uri="{FF2B5EF4-FFF2-40B4-BE49-F238E27FC236}">
              <a16:creationId xmlns:a16="http://schemas.microsoft.com/office/drawing/2014/main" id="{00000000-0008-0000-06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55004</xdr:rowOff>
    </xdr:from>
    <xdr:to>
      <xdr:col>116</xdr:col>
      <xdr:colOff>62864</xdr:colOff>
      <xdr:row>39</xdr:row>
      <xdr:rowOff>98878</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22159595" y="5369954"/>
          <a:ext cx="1269" cy="1415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4" name="投資及び出資金最小値テキスト">
          <a:extLst>
            <a:ext uri="{FF2B5EF4-FFF2-40B4-BE49-F238E27FC236}">
              <a16:creationId xmlns:a16="http://schemas.microsoft.com/office/drawing/2014/main" id="{00000000-0008-0000-0600-0000E8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1681</xdr:rowOff>
    </xdr:from>
    <xdr:ext cx="534377" cy="259045"/>
    <xdr:sp macro="" textlink="">
      <xdr:nvSpPr>
        <xdr:cNvPr id="746" name="投資及び出資金最大値テキスト">
          <a:extLst>
            <a:ext uri="{FF2B5EF4-FFF2-40B4-BE49-F238E27FC236}">
              <a16:creationId xmlns:a16="http://schemas.microsoft.com/office/drawing/2014/main" id="{00000000-0008-0000-0600-0000EA020000}"/>
            </a:ext>
          </a:extLst>
        </xdr:cNvPr>
        <xdr:cNvSpPr txBox="1"/>
      </xdr:nvSpPr>
      <xdr:spPr>
        <a:xfrm>
          <a:off x="22212300" y="5145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55004</xdr:rowOff>
    </xdr:from>
    <xdr:to>
      <xdr:col>116</xdr:col>
      <xdr:colOff>152400</xdr:colOff>
      <xdr:row>31</xdr:row>
      <xdr:rowOff>55004</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2072600" y="5369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112104</xdr:rowOff>
    </xdr:from>
    <xdr:ext cx="469744" cy="259045"/>
    <xdr:sp macro="" textlink="">
      <xdr:nvSpPr>
        <xdr:cNvPr id="749" name="投資及び出資金平均値テキスト">
          <a:extLst>
            <a:ext uri="{FF2B5EF4-FFF2-40B4-BE49-F238E27FC236}">
              <a16:creationId xmlns:a16="http://schemas.microsoft.com/office/drawing/2014/main" id="{00000000-0008-0000-0600-0000ED020000}"/>
            </a:ext>
          </a:extLst>
        </xdr:cNvPr>
        <xdr:cNvSpPr txBox="1"/>
      </xdr:nvSpPr>
      <xdr:spPr>
        <a:xfrm>
          <a:off x="22212300" y="64557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89226</xdr:rowOff>
    </xdr:from>
    <xdr:to>
      <xdr:col>116</xdr:col>
      <xdr:colOff>114300</xdr:colOff>
      <xdr:row>39</xdr:row>
      <xdr:rowOff>19376</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2110700" y="660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160827</xdr:rowOff>
    </xdr:from>
    <xdr:to>
      <xdr:col>112</xdr:col>
      <xdr:colOff>38100</xdr:colOff>
      <xdr:row>39</xdr:row>
      <xdr:rowOff>90977</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21272500" y="6675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107504</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088428" y="6451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3077</xdr:rowOff>
    </xdr:from>
    <xdr:to>
      <xdr:col>107</xdr:col>
      <xdr:colOff>101600</xdr:colOff>
      <xdr:row>39</xdr:row>
      <xdr:rowOff>104677</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20383500" y="6689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121204</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99428" y="6464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7" name="直線コネクタ 756">
          <a:extLst>
            <a:ext uri="{FF2B5EF4-FFF2-40B4-BE49-F238E27FC236}">
              <a16:creationId xmlns:a16="http://schemas.microsoft.com/office/drawing/2014/main" id="{00000000-0008-0000-0600-0000F5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7257</xdr:rowOff>
    </xdr:from>
    <xdr:to>
      <xdr:col>102</xdr:col>
      <xdr:colOff>165100</xdr:colOff>
      <xdr:row>39</xdr:row>
      <xdr:rowOff>108857</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9494500" y="6693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125384</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10428" y="6469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7437</xdr:rowOff>
    </xdr:from>
    <xdr:to>
      <xdr:col>98</xdr:col>
      <xdr:colOff>38100</xdr:colOff>
      <xdr:row>39</xdr:row>
      <xdr:rowOff>109037</xdr:rowOff>
    </xdr:to>
    <xdr:sp macro="" textlink="">
      <xdr:nvSpPr>
        <xdr:cNvPr id="760" name="フローチャート: 判断 759">
          <a:extLst>
            <a:ext uri="{FF2B5EF4-FFF2-40B4-BE49-F238E27FC236}">
              <a16:creationId xmlns:a16="http://schemas.microsoft.com/office/drawing/2014/main" id="{00000000-0008-0000-0600-0000F8020000}"/>
            </a:ext>
          </a:extLst>
        </xdr:cNvPr>
        <xdr:cNvSpPr/>
      </xdr:nvSpPr>
      <xdr:spPr>
        <a:xfrm>
          <a:off x="18605500" y="6693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125564</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21428" y="6469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68" name="投資及び出資金該当値テキスト">
          <a:extLst>
            <a:ext uri="{FF2B5EF4-FFF2-40B4-BE49-F238E27FC236}">
              <a16:creationId xmlns:a16="http://schemas.microsoft.com/office/drawing/2014/main" id="{00000000-0008-0000-0600-00000003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5" name="楕円 774">
          <a:extLst>
            <a:ext uri="{FF2B5EF4-FFF2-40B4-BE49-F238E27FC236}">
              <a16:creationId xmlns:a16="http://schemas.microsoft.com/office/drawing/2014/main" id="{00000000-0008-0000-0600-000007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9" name="貸付金グラフ枠">
          <a:extLst>
            <a:ext uri="{FF2B5EF4-FFF2-40B4-BE49-F238E27FC236}">
              <a16:creationId xmlns:a16="http://schemas.microsoft.com/office/drawing/2014/main" id="{00000000-0008-0000-0600-00001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40742</xdr:rowOff>
    </xdr:from>
    <xdr:to>
      <xdr:col>116</xdr:col>
      <xdr:colOff>62864</xdr:colOff>
      <xdr:row>59</xdr:row>
      <xdr:rowOff>44450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22159595" y="8784692"/>
          <a:ext cx="1269" cy="1375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801" name="貸付金最小値テキスト">
          <a:extLst>
            <a:ext uri="{FF2B5EF4-FFF2-40B4-BE49-F238E27FC236}">
              <a16:creationId xmlns:a16="http://schemas.microsoft.com/office/drawing/2014/main" id="{00000000-0008-0000-0600-000021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158869</xdr:rowOff>
    </xdr:from>
    <xdr:ext cx="599010" cy="259045"/>
    <xdr:sp macro="" textlink="">
      <xdr:nvSpPr>
        <xdr:cNvPr id="803" name="貸付金最大値テキスト">
          <a:extLst>
            <a:ext uri="{FF2B5EF4-FFF2-40B4-BE49-F238E27FC236}">
              <a16:creationId xmlns:a16="http://schemas.microsoft.com/office/drawing/2014/main" id="{00000000-0008-0000-0600-000023030000}"/>
            </a:ext>
          </a:extLst>
        </xdr:cNvPr>
        <xdr:cNvSpPr txBox="1"/>
      </xdr:nvSpPr>
      <xdr:spPr>
        <a:xfrm>
          <a:off x="22212300" y="8559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40742</xdr:rowOff>
    </xdr:from>
    <xdr:to>
      <xdr:col>116</xdr:col>
      <xdr:colOff>152400</xdr:colOff>
      <xdr:row>51</xdr:row>
      <xdr:rowOff>40742</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2072600" y="8784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76369</xdr:rowOff>
    </xdr:from>
    <xdr:ext cx="469744" cy="259045"/>
    <xdr:sp macro="" textlink="">
      <xdr:nvSpPr>
        <xdr:cNvPr id="806" name="貸付金平均値テキスト">
          <a:extLst>
            <a:ext uri="{FF2B5EF4-FFF2-40B4-BE49-F238E27FC236}">
              <a16:creationId xmlns:a16="http://schemas.microsoft.com/office/drawing/2014/main" id="{00000000-0008-0000-0600-000026030000}"/>
            </a:ext>
          </a:extLst>
        </xdr:cNvPr>
        <xdr:cNvSpPr txBox="1"/>
      </xdr:nvSpPr>
      <xdr:spPr>
        <a:xfrm>
          <a:off x="22212300" y="98490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53492</xdr:rowOff>
    </xdr:from>
    <xdr:to>
      <xdr:col>116</xdr:col>
      <xdr:colOff>114300</xdr:colOff>
      <xdr:row>58</xdr:row>
      <xdr:rowOff>155092</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2110700" y="999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67564</xdr:rowOff>
    </xdr:from>
    <xdr:to>
      <xdr:col>112</xdr:col>
      <xdr:colOff>38100</xdr:colOff>
      <xdr:row>58</xdr:row>
      <xdr:rowOff>169164</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1272500" y="10011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14241</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088428" y="9786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63729</xdr:rowOff>
    </xdr:from>
    <xdr:to>
      <xdr:col>107</xdr:col>
      <xdr:colOff>101600</xdr:colOff>
      <xdr:row>58</xdr:row>
      <xdr:rowOff>165329</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20383500" y="10007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10406</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199428" y="9783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14" name="直線コネクタ 813">
          <a:extLst>
            <a:ext uri="{FF2B5EF4-FFF2-40B4-BE49-F238E27FC236}">
              <a16:creationId xmlns:a16="http://schemas.microsoft.com/office/drawing/2014/main" id="{00000000-0008-0000-0600-00002E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63868</xdr:rowOff>
    </xdr:from>
    <xdr:to>
      <xdr:col>102</xdr:col>
      <xdr:colOff>165100</xdr:colOff>
      <xdr:row>58</xdr:row>
      <xdr:rowOff>165468</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19494500" y="10007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10545</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10428" y="9783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61709</xdr:rowOff>
    </xdr:from>
    <xdr:to>
      <xdr:col>98</xdr:col>
      <xdr:colOff>38100</xdr:colOff>
      <xdr:row>58</xdr:row>
      <xdr:rowOff>163309</xdr:rowOff>
    </xdr:to>
    <xdr:sp macro="" textlink="">
      <xdr:nvSpPr>
        <xdr:cNvPr id="817" name="フローチャート: 判断 816">
          <a:extLst>
            <a:ext uri="{FF2B5EF4-FFF2-40B4-BE49-F238E27FC236}">
              <a16:creationId xmlns:a16="http://schemas.microsoft.com/office/drawing/2014/main" id="{00000000-0008-0000-0600-000031030000}"/>
            </a:ext>
          </a:extLst>
        </xdr:cNvPr>
        <xdr:cNvSpPr/>
      </xdr:nvSpPr>
      <xdr:spPr>
        <a:xfrm>
          <a:off x="18605500" y="10005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8386</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8421428" y="9781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80027</xdr:rowOff>
    </xdr:from>
    <xdr:ext cx="249299" cy="259045"/>
    <xdr:sp macro="" textlink="">
      <xdr:nvSpPr>
        <xdr:cNvPr id="825" name="貸付金該当値テキスト">
          <a:extLst>
            <a:ext uri="{FF2B5EF4-FFF2-40B4-BE49-F238E27FC236}">
              <a16:creationId xmlns:a16="http://schemas.microsoft.com/office/drawing/2014/main" id="{00000000-0008-0000-0600-000039030000}"/>
            </a:ext>
          </a:extLst>
        </xdr:cNvPr>
        <xdr:cNvSpPr txBox="1"/>
      </xdr:nvSpPr>
      <xdr:spPr>
        <a:xfrm>
          <a:off x="22212300" y="10024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32" name="楕円 831">
          <a:extLst>
            <a:ext uri="{FF2B5EF4-FFF2-40B4-BE49-F238E27FC236}">
              <a16:creationId xmlns:a16="http://schemas.microsoft.com/office/drawing/2014/main" id="{00000000-0008-0000-0600-000040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78</xdr:row>
      <xdr:rowOff>139700</xdr:rowOff>
    </xdr:from>
    <xdr:to>
      <xdr:col>120</xdr:col>
      <xdr:colOff>114300</xdr:colOff>
      <xdr:row>78</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77</xdr:row>
      <xdr:rowOff>168927</xdr:rowOff>
    </xdr:from>
    <xdr:ext cx="248786"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8039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75</xdr:row>
      <xdr:rowOff>54627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72</xdr:row>
      <xdr:rowOff>111777</xdr:rowOff>
    </xdr:from>
    <xdr:ext cx="59541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692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168927</xdr:rowOff>
    </xdr:from>
    <xdr:ext cx="59541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a:extLst>
            <a:ext uri="{FF2B5EF4-FFF2-40B4-BE49-F238E27FC236}">
              <a16:creationId xmlns:a16="http://schemas.microsoft.com/office/drawing/2014/main" id="{00000000-0008-0000-0600-00005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142718</xdr:rowOff>
    </xdr:from>
    <xdr:to>
      <xdr:col>116</xdr:col>
      <xdr:colOff>62864</xdr:colOff>
      <xdr:row>78</xdr:row>
      <xdr:rowOff>35344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2159595" y="12144218"/>
          <a:ext cx="1269" cy="12642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39171</xdr:rowOff>
    </xdr:from>
    <xdr:ext cx="534377" cy="259045"/>
    <xdr:sp macro="" textlink="">
      <xdr:nvSpPr>
        <xdr:cNvPr id="856" name="繰出金最小値テキスト">
          <a:extLst>
            <a:ext uri="{FF2B5EF4-FFF2-40B4-BE49-F238E27FC236}">
              <a16:creationId xmlns:a16="http://schemas.microsoft.com/office/drawing/2014/main" id="{00000000-0008-0000-0600-000058030000}"/>
            </a:ext>
          </a:extLst>
        </xdr:cNvPr>
        <xdr:cNvSpPr txBox="1"/>
      </xdr:nvSpPr>
      <xdr:spPr>
        <a:xfrm>
          <a:off x="22212300" y="13412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35344</xdr:rowOff>
    </xdr:from>
    <xdr:to>
      <xdr:col>116</xdr:col>
      <xdr:colOff>152400</xdr:colOff>
      <xdr:row>78</xdr:row>
      <xdr:rowOff>35344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3408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89395</xdr:rowOff>
    </xdr:from>
    <xdr:ext cx="599010" cy="259045"/>
    <xdr:sp macro="" textlink="">
      <xdr:nvSpPr>
        <xdr:cNvPr id="858" name="繰出金最大値テキスト">
          <a:extLst>
            <a:ext uri="{FF2B5EF4-FFF2-40B4-BE49-F238E27FC236}">
              <a16:creationId xmlns:a16="http://schemas.microsoft.com/office/drawing/2014/main" id="{00000000-0008-0000-0600-00005A030000}"/>
            </a:ext>
          </a:extLst>
        </xdr:cNvPr>
        <xdr:cNvSpPr txBox="1"/>
      </xdr:nvSpPr>
      <xdr:spPr>
        <a:xfrm>
          <a:off x="22212300" y="11919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142718</xdr:rowOff>
    </xdr:from>
    <xdr:to>
      <xdr:col>116</xdr:col>
      <xdr:colOff>152400</xdr:colOff>
      <xdr:row>70</xdr:row>
      <xdr:rowOff>142718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2144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35687</xdr:rowOff>
    </xdr:from>
    <xdr:to>
      <xdr:col>116</xdr:col>
      <xdr:colOff>63500</xdr:colOff>
      <xdr:row>72</xdr:row>
      <xdr:rowOff>132224</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21323300" y="12380087"/>
          <a:ext cx="838200" cy="96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23742</xdr:rowOff>
    </xdr:from>
    <xdr:ext cx="534377" cy="259045"/>
    <xdr:sp macro="" textlink="">
      <xdr:nvSpPr>
        <xdr:cNvPr id="861" name="繰出金平均値テキスト">
          <a:extLst>
            <a:ext uri="{FF2B5EF4-FFF2-40B4-BE49-F238E27FC236}">
              <a16:creationId xmlns:a16="http://schemas.microsoft.com/office/drawing/2014/main" id="{00000000-0008-0000-0600-00005D030000}"/>
            </a:ext>
          </a:extLst>
        </xdr:cNvPr>
        <xdr:cNvSpPr txBox="1"/>
      </xdr:nvSpPr>
      <xdr:spPr>
        <a:xfrm>
          <a:off x="22212300" y="13053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45315</xdr:rowOff>
    </xdr:from>
    <xdr:to>
      <xdr:col>116</xdr:col>
      <xdr:colOff>114300</xdr:colOff>
      <xdr:row>76</xdr:row>
      <xdr:rowOff>146915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2110700" y="13075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132224</xdr:rowOff>
    </xdr:from>
    <xdr:to>
      <xdr:col>111</xdr:col>
      <xdr:colOff>177800</xdr:colOff>
      <xdr:row>72</xdr:row>
      <xdr:rowOff>169318</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20434300" y="12476624"/>
          <a:ext cx="889000" cy="37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88799</xdr:rowOff>
    </xdr:from>
    <xdr:to>
      <xdr:col>112</xdr:col>
      <xdr:colOff>38100</xdr:colOff>
      <xdr:row>76</xdr:row>
      <xdr:rowOff>18949</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1272500" y="12947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76</xdr:row>
      <xdr:rowOff>10076</xdr:rowOff>
    </xdr:from>
    <xdr:ext cx="59901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23795" y="13040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169318</xdr:rowOff>
    </xdr:from>
    <xdr:to>
      <xdr:col>107</xdr:col>
      <xdr:colOff>50800</xdr:colOff>
      <xdr:row>73</xdr:row>
      <xdr:rowOff>166510</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19545300" y="12513718"/>
          <a:ext cx="889000" cy="168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66424</xdr:rowOff>
    </xdr:from>
    <xdr:to>
      <xdr:col>107</xdr:col>
      <xdr:colOff>101600</xdr:colOff>
      <xdr:row>75</xdr:row>
      <xdr:rowOff>168024</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0383500" y="12925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75</xdr:row>
      <xdr:rowOff>159151</xdr:rowOff>
    </xdr:from>
    <xdr:ext cx="59901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34795" y="13017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110865</xdr:rowOff>
    </xdr:from>
    <xdr:to>
      <xdr:col>102</xdr:col>
      <xdr:colOff>114300</xdr:colOff>
      <xdr:row>73</xdr:row>
      <xdr:rowOff>166510</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a:off x="18656300" y="12626715"/>
          <a:ext cx="889000" cy="55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91694</xdr:rowOff>
    </xdr:from>
    <xdr:to>
      <xdr:col>102</xdr:col>
      <xdr:colOff>165100</xdr:colOff>
      <xdr:row>76</xdr:row>
      <xdr:rowOff>21844</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9494500" y="1295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76</xdr:row>
      <xdr:rowOff>12971</xdr:rowOff>
    </xdr:from>
    <xdr:ext cx="59901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45795" y="13043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89343</xdr:rowOff>
    </xdr:from>
    <xdr:to>
      <xdr:col>98</xdr:col>
      <xdr:colOff>38100</xdr:colOff>
      <xdr:row>76</xdr:row>
      <xdr:rowOff>19493</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8605500" y="12948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76</xdr:row>
      <xdr:rowOff>10620</xdr:rowOff>
    </xdr:from>
    <xdr:ext cx="59901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56795" y="13040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71</xdr:row>
      <xdr:rowOff>156337</xdr:rowOff>
    </xdr:from>
    <xdr:to>
      <xdr:col>116</xdr:col>
      <xdr:colOff>114300</xdr:colOff>
      <xdr:row>72</xdr:row>
      <xdr:rowOff>86487</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2110700" y="12329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7764</xdr:rowOff>
    </xdr:from>
    <xdr:ext cx="599010" cy="259045"/>
    <xdr:sp macro="" textlink="">
      <xdr:nvSpPr>
        <xdr:cNvPr id="880" name="繰出金該当値テキスト">
          <a:extLst>
            <a:ext uri="{FF2B5EF4-FFF2-40B4-BE49-F238E27FC236}">
              <a16:creationId xmlns:a16="http://schemas.microsoft.com/office/drawing/2014/main" id="{00000000-0008-0000-0600-000070030000}"/>
            </a:ext>
          </a:extLst>
        </xdr:cNvPr>
        <xdr:cNvSpPr txBox="1"/>
      </xdr:nvSpPr>
      <xdr:spPr>
        <a:xfrm>
          <a:off x="22212300" y="12180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81424</xdr:rowOff>
    </xdr:from>
    <xdr:to>
      <xdr:col>112</xdr:col>
      <xdr:colOff>38100</xdr:colOff>
      <xdr:row>73</xdr:row>
      <xdr:rowOff>11574</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1272500" y="12425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71</xdr:row>
      <xdr:rowOff>28101</xdr:rowOff>
    </xdr:from>
    <xdr:ext cx="599010"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1023795" y="12201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118518</xdr:rowOff>
    </xdr:from>
    <xdr:to>
      <xdr:col>107</xdr:col>
      <xdr:colOff>101600</xdr:colOff>
      <xdr:row>73</xdr:row>
      <xdr:rowOff>48668</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0383500" y="12462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71</xdr:row>
      <xdr:rowOff>65195</xdr:rowOff>
    </xdr:from>
    <xdr:ext cx="599010"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0134795" y="12238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115710</xdr:rowOff>
    </xdr:from>
    <xdr:to>
      <xdr:col>102</xdr:col>
      <xdr:colOff>165100</xdr:colOff>
      <xdr:row>74</xdr:row>
      <xdr:rowOff>45860</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9494500" y="12631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72</xdr:row>
      <xdr:rowOff>62387</xdr:rowOff>
    </xdr:from>
    <xdr:ext cx="599010"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9245795" y="124067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60065</xdr:rowOff>
    </xdr:from>
    <xdr:to>
      <xdr:col>98</xdr:col>
      <xdr:colOff>38100</xdr:colOff>
      <xdr:row>73</xdr:row>
      <xdr:rowOff>161665</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8605500" y="12575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72</xdr:row>
      <xdr:rowOff>6742</xdr:rowOff>
    </xdr:from>
    <xdr:ext cx="599010"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356795" y="123511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id="{00000000-0008-0000-0600-00008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a:extLst>
            <a:ext uri="{FF2B5EF4-FFF2-40B4-BE49-F238E27FC236}">
              <a16:creationId xmlns:a16="http://schemas.microsoft.com/office/drawing/2014/main" id="{00000000-0008-0000-0600-00008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a:extLst>
            <a:ext uri="{FF2B5EF4-FFF2-40B4-BE49-F238E27FC236}">
              <a16:creationId xmlns:a16="http://schemas.microsoft.com/office/drawing/2014/main" id="{00000000-0008-0000-0600-00008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a:extLst>
            <a:ext uri="{FF2B5EF4-FFF2-40B4-BE49-F238E27FC236}">
              <a16:creationId xmlns:a16="http://schemas.microsoft.com/office/drawing/2014/main" id="{00000000-0008-0000-0600-00008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a:extLst>
            <a:ext uri="{FF2B5EF4-FFF2-40B4-BE49-F238E27FC236}">
              <a16:creationId xmlns:a16="http://schemas.microsoft.com/office/drawing/2014/main" id="{00000000-0008-0000-0600-0000A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mn-lt"/>
              <a:ea typeface="+mn-ea"/>
              <a:cs typeface="+mn-cs"/>
            </a:rPr>
            <a:t>１人あたりのコストが類似団体と比較して高いのは主に、人件費、積立金、繰出金である。人件費については、定住促進・雇用の場の確保として職員１人あたりの給与を低くし、職員を多く雇用する施策を実施しているため、全国・県・類似団体と比較して高くなっている。積立金については、今後の</a:t>
          </a:r>
          <a:r>
            <a:rPr kumimoji="1" lang="ja-JP" altLang="en-US" sz="1100" b="0" i="0" u="none" strike="noStrike" kern="0" cap="none" spc="0" normalizeH="0" baseline="0" noProof="0">
              <a:ln>
                <a:noFill/>
              </a:ln>
              <a:solidFill>
                <a:prstClr val="black"/>
              </a:solidFill>
              <a:effectLst/>
              <a:uLnTx/>
              <a:uFillTx/>
              <a:latin typeface="+mn-lt"/>
              <a:ea typeface="+mn-ea"/>
              <a:cs typeface="+mn-cs"/>
            </a:rPr>
            <a:t>公債費の返還</a:t>
          </a:r>
          <a:r>
            <a:rPr kumimoji="1" lang="ja-JP" altLang="ja-JP" sz="1100" b="0" i="0" u="none" strike="noStrike" kern="0" cap="none" spc="0" normalizeH="0" baseline="0" noProof="0">
              <a:ln>
                <a:noFill/>
              </a:ln>
              <a:solidFill>
                <a:prstClr val="black"/>
              </a:solidFill>
              <a:effectLst/>
              <a:uLnTx/>
              <a:uFillTx/>
              <a:latin typeface="+mn-lt"/>
              <a:ea typeface="+mn-ea"/>
              <a:cs typeface="+mn-cs"/>
            </a:rPr>
            <a:t>に充てるため、</a:t>
          </a:r>
          <a:r>
            <a:rPr kumimoji="1" lang="ja-JP" altLang="en-US" sz="1100" b="0" i="0" u="none" strike="noStrike" kern="0" cap="none" spc="0" normalizeH="0" baseline="0" noProof="0">
              <a:ln>
                <a:noFill/>
              </a:ln>
              <a:solidFill>
                <a:prstClr val="black"/>
              </a:solidFill>
              <a:effectLst/>
              <a:uLnTx/>
              <a:uFillTx/>
              <a:latin typeface="+mn-lt"/>
              <a:ea typeface="+mn-ea"/>
              <a:cs typeface="+mn-cs"/>
            </a:rPr>
            <a:t>村有施設整備</a:t>
          </a:r>
          <a:r>
            <a:rPr kumimoji="1" lang="ja-JP" altLang="ja-JP" sz="1100" b="0" i="0" u="none" strike="noStrike" kern="0" cap="none" spc="0" normalizeH="0" baseline="0" noProof="0">
              <a:ln>
                <a:noFill/>
              </a:ln>
              <a:solidFill>
                <a:prstClr val="black"/>
              </a:solidFill>
              <a:effectLst/>
              <a:uLnTx/>
              <a:uFillTx/>
              <a:latin typeface="+mn-lt"/>
              <a:ea typeface="+mn-ea"/>
              <a:cs typeface="+mn-cs"/>
            </a:rPr>
            <a:t>基金に、</a:t>
          </a:r>
          <a:r>
            <a:rPr kumimoji="1" lang="ja-JP" altLang="en-US" sz="1100" b="0" i="0" u="none" strike="noStrike" kern="0" cap="none" spc="0" normalizeH="0" baseline="0" noProof="0">
              <a:ln>
                <a:noFill/>
              </a:ln>
              <a:solidFill>
                <a:prstClr val="black"/>
              </a:solidFill>
              <a:effectLst/>
              <a:uLnTx/>
              <a:uFillTx/>
              <a:latin typeface="+mn-lt"/>
              <a:ea typeface="+mn-ea"/>
              <a:cs typeface="+mn-cs"/>
            </a:rPr>
            <a:t>２０２百万円</a:t>
          </a:r>
          <a:r>
            <a:rPr kumimoji="1" lang="ja-JP" altLang="ja-JP" sz="1100" b="0" i="0" u="none" strike="noStrike" kern="0" cap="none" spc="0" normalizeH="0" baseline="0" noProof="0">
              <a:ln>
                <a:noFill/>
              </a:ln>
              <a:solidFill>
                <a:prstClr val="black"/>
              </a:solidFill>
              <a:effectLst/>
              <a:uLnTx/>
              <a:uFillTx/>
              <a:latin typeface="+mn-lt"/>
              <a:ea typeface="+mn-ea"/>
              <a:cs typeface="+mn-cs"/>
            </a:rPr>
            <a:t>の積立をしたためである。繰出金については、全国・県・類似団体と比較しても高い。その理由は、</a:t>
          </a:r>
          <a:r>
            <a:rPr kumimoji="1" lang="ja-JP" altLang="en-US" sz="1100" b="0" i="0" u="none" strike="noStrike" kern="0" cap="none" spc="0" normalizeH="0" baseline="0" noProof="0">
              <a:ln>
                <a:noFill/>
              </a:ln>
              <a:solidFill>
                <a:prstClr val="black"/>
              </a:solidFill>
              <a:effectLst/>
              <a:uLnTx/>
              <a:uFillTx/>
              <a:latin typeface="+mn-lt"/>
              <a:ea typeface="+mn-ea"/>
              <a:cs typeface="+mn-cs"/>
            </a:rPr>
            <a:t>診療所</a:t>
          </a:r>
          <a:r>
            <a:rPr kumimoji="1" lang="ja-JP" altLang="ja-JP" sz="1100" b="0" i="0" u="none" strike="noStrike" kern="0" cap="none" spc="0" normalizeH="0" baseline="0" noProof="0">
              <a:ln>
                <a:noFill/>
              </a:ln>
              <a:solidFill>
                <a:prstClr val="black"/>
              </a:solidFill>
              <a:effectLst/>
              <a:uLnTx/>
              <a:uFillTx/>
              <a:latin typeface="+mn-lt"/>
              <a:ea typeface="+mn-ea"/>
              <a:cs typeface="+mn-cs"/>
            </a:rPr>
            <a:t>特別会計への繰出金が多いためである。今後も引き続き、歳出削減策により、財政の健全化を図っていく。</a:t>
          </a:r>
          <a:endParaRPr kumimoji="0" lang="ja-JP" altLang="ja-JP" sz="1400" b="0" i="0" u="none" strike="noStrike" kern="0" cap="none" spc="0" normalizeH="0" baseline="0" noProof="0">
            <a:ln>
              <a:noFill/>
            </a:ln>
            <a:solidFill>
              <a:prstClr val="black"/>
            </a:solidFill>
            <a:effectLst/>
            <a:uLnTx/>
            <a:uFillTx/>
            <a:latin typeface="+mn-lt"/>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大分県姫島村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1,711
1,710
6.99
3,150,931
2,863,804
265,018
1,534,844
2,975,372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id="{00000000-0008-0000-07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27115</xdr:rowOff>
    </xdr:from>
    <xdr:to>
      <xdr:col>24</xdr:col>
      <xdr:colOff>62865</xdr:colOff>
      <xdr:row>38</xdr:row>
      <xdr:rowOff>33230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flipV="1">
          <a:off x="4633595" y="5170615"/>
          <a:ext cx="1270" cy="1377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37057</xdr:rowOff>
    </xdr:from>
    <xdr:ext cx="469744" cy="259045"/>
    <xdr:sp macro="" textlink="">
      <xdr:nvSpPr>
        <xdr:cNvPr id="56" name="議会費最小値テキスト">
          <a:extLst>
            <a:ext uri="{FF2B5EF4-FFF2-40B4-BE49-F238E27FC236}">
              <a16:creationId xmlns:a16="http://schemas.microsoft.com/office/drawing/2014/main" id="{00000000-0008-0000-0700-000038000000}"/>
            </a:ext>
          </a:extLst>
        </xdr:cNvPr>
        <xdr:cNvSpPr txBox="1"/>
      </xdr:nvSpPr>
      <xdr:spPr>
        <a:xfrm>
          <a:off x="4686300" y="655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33230</xdr:rowOff>
    </xdr:from>
    <xdr:to>
      <xdr:col>24</xdr:col>
      <xdr:colOff>152400</xdr:colOff>
      <xdr:row>38</xdr:row>
      <xdr:rowOff>33230</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654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145242</xdr:rowOff>
    </xdr:from>
    <xdr:ext cx="534377" cy="259045"/>
    <xdr:sp macro="" textlink="">
      <xdr:nvSpPr>
        <xdr:cNvPr id="58" name="議会費最大値テキスト">
          <a:extLst>
            <a:ext uri="{FF2B5EF4-FFF2-40B4-BE49-F238E27FC236}">
              <a16:creationId xmlns:a16="http://schemas.microsoft.com/office/drawing/2014/main" id="{00000000-0008-0000-0700-00003A000000}"/>
            </a:ext>
          </a:extLst>
        </xdr:cNvPr>
        <xdr:cNvSpPr txBox="1"/>
      </xdr:nvSpPr>
      <xdr:spPr>
        <a:xfrm>
          <a:off x="4686300" y="4945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27115</xdr:rowOff>
    </xdr:from>
    <xdr:to>
      <xdr:col>24</xdr:col>
      <xdr:colOff>152400</xdr:colOff>
      <xdr:row>30</xdr:row>
      <xdr:rowOff>27115</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4546600" y="5170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160750</xdr:rowOff>
    </xdr:from>
    <xdr:to>
      <xdr:col>24</xdr:col>
      <xdr:colOff>63500</xdr:colOff>
      <xdr:row>37</xdr:row>
      <xdr:rowOff>2788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3797300" y="6332950"/>
          <a:ext cx="838200" cy="13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117467</xdr:rowOff>
    </xdr:from>
    <xdr:ext cx="534377" cy="259045"/>
    <xdr:sp macro="" textlink="">
      <xdr:nvSpPr>
        <xdr:cNvPr id="61" name="議会費平均値テキスト">
          <a:extLst>
            <a:ext uri="{FF2B5EF4-FFF2-40B4-BE49-F238E27FC236}">
              <a16:creationId xmlns:a16="http://schemas.microsoft.com/office/drawing/2014/main" id="{00000000-0008-0000-0700-00003D000000}"/>
            </a:ext>
          </a:extLst>
        </xdr:cNvPr>
        <xdr:cNvSpPr txBox="1"/>
      </xdr:nvSpPr>
      <xdr:spPr>
        <a:xfrm>
          <a:off x="4686300" y="62896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139040</xdr:rowOff>
    </xdr:from>
    <xdr:to>
      <xdr:col>24</xdr:col>
      <xdr:colOff>114300</xdr:colOff>
      <xdr:row>37</xdr:row>
      <xdr:rowOff>69190</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4584700" y="63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2788</xdr:rowOff>
    </xdr:from>
    <xdr:to>
      <xdr:col>19</xdr:col>
      <xdr:colOff>177800</xdr:colOff>
      <xdr:row>37</xdr:row>
      <xdr:rowOff>20504</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2908300" y="6346438"/>
          <a:ext cx="889000" cy="17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159823</xdr:rowOff>
    </xdr:from>
    <xdr:to>
      <xdr:col>20</xdr:col>
      <xdr:colOff>38100</xdr:colOff>
      <xdr:row>37</xdr:row>
      <xdr:rowOff>89973</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3746500" y="633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81100</xdr:rowOff>
    </xdr:from>
    <xdr:ext cx="534377"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3530111" y="6424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20504</xdr:rowOff>
    </xdr:from>
    <xdr:to>
      <xdr:col>15</xdr:col>
      <xdr:colOff>50800</xdr:colOff>
      <xdr:row>37</xdr:row>
      <xdr:rowOff>30772</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019300" y="6364154"/>
          <a:ext cx="889000" cy="10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164967</xdr:rowOff>
    </xdr:from>
    <xdr:to>
      <xdr:col>15</xdr:col>
      <xdr:colOff>101600</xdr:colOff>
      <xdr:row>37</xdr:row>
      <xdr:rowOff>95117</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2857500" y="6337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86244</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2641111" y="6429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30772</xdr:rowOff>
    </xdr:from>
    <xdr:to>
      <xdr:col>10</xdr:col>
      <xdr:colOff>114300</xdr:colOff>
      <xdr:row>37</xdr:row>
      <xdr:rowOff>38449</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1130300" y="6374422"/>
          <a:ext cx="889000" cy="7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7290</xdr:rowOff>
    </xdr:from>
    <xdr:to>
      <xdr:col>10</xdr:col>
      <xdr:colOff>165100</xdr:colOff>
      <xdr:row>37</xdr:row>
      <xdr:rowOff>108890</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968500" y="63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100017</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1752111" y="6443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9461</xdr:rowOff>
    </xdr:from>
    <xdr:to>
      <xdr:col>6</xdr:col>
      <xdr:colOff>38100</xdr:colOff>
      <xdr:row>37</xdr:row>
      <xdr:rowOff>111061</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1079500" y="635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102188</xdr:rowOff>
    </xdr:from>
    <xdr:ext cx="534377"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863111" y="6445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109950</xdr:rowOff>
    </xdr:from>
    <xdr:to>
      <xdr:col>24</xdr:col>
      <xdr:colOff>114300</xdr:colOff>
      <xdr:row>37</xdr:row>
      <xdr:rowOff>40100</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4584700" y="628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132827</xdr:rowOff>
    </xdr:from>
    <xdr:ext cx="534377" cy="259045"/>
    <xdr:sp macro="" textlink="">
      <xdr:nvSpPr>
        <xdr:cNvPr id="80" name="議会費該当値テキスト">
          <a:extLst>
            <a:ext uri="{FF2B5EF4-FFF2-40B4-BE49-F238E27FC236}">
              <a16:creationId xmlns:a16="http://schemas.microsoft.com/office/drawing/2014/main" id="{00000000-0008-0000-0700-000050000000}"/>
            </a:ext>
          </a:extLst>
        </xdr:cNvPr>
        <xdr:cNvSpPr txBox="1"/>
      </xdr:nvSpPr>
      <xdr:spPr>
        <a:xfrm>
          <a:off x="4686300" y="6133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123438</xdr:rowOff>
    </xdr:from>
    <xdr:to>
      <xdr:col>20</xdr:col>
      <xdr:colOff>38100</xdr:colOff>
      <xdr:row>37</xdr:row>
      <xdr:rowOff>53588</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3746500" y="6295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70115</xdr:rowOff>
    </xdr:from>
    <xdr:ext cx="534377"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3530111" y="6070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141154</xdr:rowOff>
    </xdr:from>
    <xdr:to>
      <xdr:col>15</xdr:col>
      <xdr:colOff>101600</xdr:colOff>
      <xdr:row>37</xdr:row>
      <xdr:rowOff>71304</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2857500" y="6313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87831</xdr:rowOff>
    </xdr:from>
    <xdr:ext cx="534377"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2641111" y="6088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151422</xdr:rowOff>
    </xdr:from>
    <xdr:to>
      <xdr:col>10</xdr:col>
      <xdr:colOff>165100</xdr:colOff>
      <xdr:row>37</xdr:row>
      <xdr:rowOff>81572</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968500" y="6323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98099</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1752111" y="6098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159099</xdr:rowOff>
    </xdr:from>
    <xdr:to>
      <xdr:col>6</xdr:col>
      <xdr:colOff>38100</xdr:colOff>
      <xdr:row>37</xdr:row>
      <xdr:rowOff>89249</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1079500" y="6331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105776</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863111" y="6106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00000000-0008-0000-07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16142</xdr:rowOff>
    </xdr:from>
    <xdr:to>
      <xdr:col>24</xdr:col>
      <xdr:colOff>62865</xdr:colOff>
      <xdr:row>58</xdr:row>
      <xdr:rowOff>61973</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flipV="1">
          <a:off x="4633595" y="8931542"/>
          <a:ext cx="1270" cy="1074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65800</xdr:rowOff>
    </xdr:from>
    <xdr:ext cx="599010" cy="259045"/>
    <xdr:sp macro="" textlink="">
      <xdr:nvSpPr>
        <xdr:cNvPr id="111" name="総務費最小値テキスト">
          <a:extLst>
            <a:ext uri="{FF2B5EF4-FFF2-40B4-BE49-F238E27FC236}">
              <a16:creationId xmlns:a16="http://schemas.microsoft.com/office/drawing/2014/main" id="{00000000-0008-0000-0700-00006F000000}"/>
            </a:ext>
          </a:extLst>
        </xdr:cNvPr>
        <xdr:cNvSpPr txBox="1"/>
      </xdr:nvSpPr>
      <xdr:spPr>
        <a:xfrm>
          <a:off x="4686300" y="10009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61973</xdr:rowOff>
    </xdr:from>
    <xdr:to>
      <xdr:col>24</xdr:col>
      <xdr:colOff>152400</xdr:colOff>
      <xdr:row>58</xdr:row>
      <xdr:rowOff>61973</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546600" y="10006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134269</xdr:rowOff>
    </xdr:from>
    <xdr:ext cx="690189" cy="259045"/>
    <xdr:sp macro="" textlink="">
      <xdr:nvSpPr>
        <xdr:cNvPr id="113" name="総務費最大値テキスト">
          <a:extLst>
            <a:ext uri="{FF2B5EF4-FFF2-40B4-BE49-F238E27FC236}">
              <a16:creationId xmlns:a16="http://schemas.microsoft.com/office/drawing/2014/main" id="{00000000-0008-0000-0700-000071000000}"/>
            </a:ext>
          </a:extLst>
        </xdr:cNvPr>
        <xdr:cNvSpPr txBox="1"/>
      </xdr:nvSpPr>
      <xdr:spPr>
        <a:xfrm>
          <a:off x="4686300" y="87067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2,520,250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16142</xdr:rowOff>
    </xdr:from>
    <xdr:to>
      <xdr:col>24</xdr:col>
      <xdr:colOff>152400</xdr:colOff>
      <xdr:row>52</xdr:row>
      <xdr:rowOff>16142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8931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79922</xdr:rowOff>
    </xdr:from>
    <xdr:to>
      <xdr:col>24</xdr:col>
      <xdr:colOff>63500</xdr:colOff>
      <xdr:row>57</xdr:row>
      <xdr:rowOff>94383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3797300" y="9852572"/>
          <a:ext cx="838200" cy="14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59224</xdr:rowOff>
    </xdr:from>
    <xdr:ext cx="599010" cy="259045"/>
    <xdr:sp macro="" textlink="">
      <xdr:nvSpPr>
        <xdr:cNvPr id="116" name="総務費平均値テキスト">
          <a:extLst>
            <a:ext uri="{FF2B5EF4-FFF2-40B4-BE49-F238E27FC236}">
              <a16:creationId xmlns:a16="http://schemas.microsoft.com/office/drawing/2014/main" id="{00000000-0008-0000-0700-000074000000}"/>
            </a:ext>
          </a:extLst>
        </xdr:cNvPr>
        <xdr:cNvSpPr txBox="1"/>
      </xdr:nvSpPr>
      <xdr:spPr>
        <a:xfrm>
          <a:off x="4686300" y="98318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80797</xdr:rowOff>
    </xdr:from>
    <xdr:to>
      <xdr:col>24</xdr:col>
      <xdr:colOff>114300</xdr:colOff>
      <xdr:row>58</xdr:row>
      <xdr:rowOff>10947</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4584700" y="985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94383</xdr:rowOff>
    </xdr:from>
    <xdr:to>
      <xdr:col>19</xdr:col>
      <xdr:colOff>177800</xdr:colOff>
      <xdr:row>57</xdr:row>
      <xdr:rowOff>100650</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2908300" y="9867033"/>
          <a:ext cx="889000" cy="6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95784</xdr:rowOff>
    </xdr:from>
    <xdr:to>
      <xdr:col>20</xdr:col>
      <xdr:colOff>38100</xdr:colOff>
      <xdr:row>58</xdr:row>
      <xdr:rowOff>25934</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3746500" y="9868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17061</xdr:rowOff>
    </xdr:from>
    <xdr:ext cx="599010" cy="259045"/>
    <xdr:sp macro="" textlink="">
      <xdr:nvSpPr>
        <xdr:cNvPr id="120" name="テキスト ボックス 119">
          <a:extLst>
            <a:ext uri="{FF2B5EF4-FFF2-40B4-BE49-F238E27FC236}">
              <a16:creationId xmlns:a16="http://schemas.microsoft.com/office/drawing/2014/main" id="{00000000-0008-0000-0700-000078000000}"/>
            </a:ext>
          </a:extLst>
        </xdr:cNvPr>
        <xdr:cNvSpPr txBox="1"/>
      </xdr:nvSpPr>
      <xdr:spPr>
        <a:xfrm>
          <a:off x="3497795" y="9961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62544</xdr:rowOff>
    </xdr:from>
    <xdr:to>
      <xdr:col>15</xdr:col>
      <xdr:colOff>50800</xdr:colOff>
      <xdr:row>57</xdr:row>
      <xdr:rowOff>100650</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019300" y="9835194"/>
          <a:ext cx="889000" cy="38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86508</xdr:rowOff>
    </xdr:from>
    <xdr:to>
      <xdr:col>15</xdr:col>
      <xdr:colOff>101600</xdr:colOff>
      <xdr:row>58</xdr:row>
      <xdr:rowOff>16658</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2857500" y="9859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7785</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2608795" y="9951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128729</xdr:rowOff>
    </xdr:from>
    <xdr:to>
      <xdr:col>10</xdr:col>
      <xdr:colOff>114300</xdr:colOff>
      <xdr:row>57</xdr:row>
      <xdr:rowOff>62544</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1130300" y="9729929"/>
          <a:ext cx="889000" cy="105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91374</xdr:rowOff>
    </xdr:from>
    <xdr:to>
      <xdr:col>10</xdr:col>
      <xdr:colOff>165100</xdr:colOff>
      <xdr:row>58</xdr:row>
      <xdr:rowOff>21524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968500" y="9864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12651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1719795" y="9956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67918</xdr:rowOff>
    </xdr:from>
    <xdr:to>
      <xdr:col>6</xdr:col>
      <xdr:colOff>38100</xdr:colOff>
      <xdr:row>57</xdr:row>
      <xdr:rowOff>169518</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079500" y="984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160645</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830795" y="9933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29122</xdr:rowOff>
    </xdr:from>
    <xdr:to>
      <xdr:col>24</xdr:col>
      <xdr:colOff>114300</xdr:colOff>
      <xdr:row>57</xdr:row>
      <xdr:rowOff>130722</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4584700" y="9801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51999</xdr:rowOff>
    </xdr:from>
    <xdr:ext cx="599010" cy="259045"/>
    <xdr:sp macro="" textlink="">
      <xdr:nvSpPr>
        <xdr:cNvPr id="135" name="総務費該当値テキスト">
          <a:extLst>
            <a:ext uri="{FF2B5EF4-FFF2-40B4-BE49-F238E27FC236}">
              <a16:creationId xmlns:a16="http://schemas.microsoft.com/office/drawing/2014/main" id="{00000000-0008-0000-0700-000087000000}"/>
            </a:ext>
          </a:extLst>
        </xdr:cNvPr>
        <xdr:cNvSpPr txBox="1"/>
      </xdr:nvSpPr>
      <xdr:spPr>
        <a:xfrm>
          <a:off x="4686300" y="9653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505,748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43583</xdr:rowOff>
    </xdr:from>
    <xdr:to>
      <xdr:col>20</xdr:col>
      <xdr:colOff>38100</xdr:colOff>
      <xdr:row>57</xdr:row>
      <xdr:rowOff>145183</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3746500" y="9816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161710</xdr:rowOff>
    </xdr:from>
    <xdr:ext cx="59901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497795" y="9591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49850</xdr:rowOff>
    </xdr:from>
    <xdr:to>
      <xdr:col>15</xdr:col>
      <xdr:colOff>101600</xdr:colOff>
      <xdr:row>57</xdr:row>
      <xdr:rowOff>151450</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2857500" y="982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167977</xdr:rowOff>
    </xdr:from>
    <xdr:ext cx="59901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608795" y="9597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11744</xdr:rowOff>
    </xdr:from>
    <xdr:to>
      <xdr:col>10</xdr:col>
      <xdr:colOff>165100</xdr:colOff>
      <xdr:row>57</xdr:row>
      <xdr:rowOff>113344</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968500" y="9784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129871</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1719795" y="9559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77929</xdr:rowOff>
    </xdr:from>
    <xdr:to>
      <xdr:col>6</xdr:col>
      <xdr:colOff>38100</xdr:colOff>
      <xdr:row>57</xdr:row>
      <xdr:rowOff>8079</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079500" y="9679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24606</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830795" y="9454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116383</xdr:rowOff>
    </xdr:from>
    <xdr:to>
      <xdr:col>24</xdr:col>
      <xdr:colOff>62865</xdr:colOff>
      <xdr:row>78</xdr:row>
      <xdr:rowOff>96796</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1946433"/>
          <a:ext cx="1270" cy="1523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100623</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473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96796</xdr:rowOff>
    </xdr:from>
    <xdr:to>
      <xdr:col>24</xdr:col>
      <xdr:colOff>152400</xdr:colOff>
      <xdr:row>78</xdr:row>
      <xdr:rowOff>96796</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4698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63060</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721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619,640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116383</xdr:rowOff>
    </xdr:from>
    <xdr:to>
      <xdr:col>24</xdr:col>
      <xdr:colOff>152400</xdr:colOff>
      <xdr:row>69</xdr:row>
      <xdr:rowOff>116383</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1946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118459</xdr:rowOff>
    </xdr:from>
    <xdr:to>
      <xdr:col>24</xdr:col>
      <xdr:colOff>63500</xdr:colOff>
      <xdr:row>76</xdr:row>
      <xdr:rowOff>148726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3797300" y="13148659"/>
          <a:ext cx="838200" cy="30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149724</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283702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285,880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126847</xdr:rowOff>
    </xdr:from>
    <xdr:to>
      <xdr:col>24</xdr:col>
      <xdr:colOff>114300</xdr:colOff>
      <xdr:row>76</xdr:row>
      <xdr:rowOff>56998</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298559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148726</xdr:rowOff>
    </xdr:from>
    <xdr:to>
      <xdr:col>19</xdr:col>
      <xdr:colOff>177800</xdr:colOff>
      <xdr:row>76</xdr:row>
      <xdr:rowOff>169721</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3178926"/>
          <a:ext cx="889000" cy="20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169021</xdr:rowOff>
    </xdr:from>
    <xdr:to>
      <xdr:col>20</xdr:col>
      <xdr:colOff>38100</xdr:colOff>
      <xdr:row>76</xdr:row>
      <xdr:rowOff>99171</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02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115698</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2802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169721</xdr:rowOff>
    </xdr:from>
    <xdr:to>
      <xdr:col>15</xdr:col>
      <xdr:colOff>50800</xdr:colOff>
      <xdr:row>77</xdr:row>
      <xdr:rowOff>92520</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019300" y="13199921"/>
          <a:ext cx="889000" cy="94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65968</xdr:rowOff>
    </xdr:from>
    <xdr:to>
      <xdr:col>15</xdr:col>
      <xdr:colOff>101600</xdr:colOff>
      <xdr:row>76</xdr:row>
      <xdr:rowOff>167568</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09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12645</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2871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92520</xdr:rowOff>
    </xdr:from>
    <xdr:to>
      <xdr:col>10</xdr:col>
      <xdr:colOff>114300</xdr:colOff>
      <xdr:row>78</xdr:row>
      <xdr:rowOff>7621</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1130300" y="13294170"/>
          <a:ext cx="889000" cy="86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48876</xdr:rowOff>
    </xdr:from>
    <xdr:to>
      <xdr:col>10</xdr:col>
      <xdr:colOff>165100</xdr:colOff>
      <xdr:row>76</xdr:row>
      <xdr:rowOff>150476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07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167002</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2854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120019</xdr:rowOff>
    </xdr:from>
    <xdr:to>
      <xdr:col>6</xdr:col>
      <xdr:colOff>38100</xdr:colOff>
      <xdr:row>77</xdr:row>
      <xdr:rowOff>50169</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15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66696</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292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67659</xdr:rowOff>
    </xdr:from>
    <xdr:to>
      <xdr:col>24</xdr:col>
      <xdr:colOff>114300</xdr:colOff>
      <xdr:row>76</xdr:row>
      <xdr:rowOff>169259</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3097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46086</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3076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97926</xdr:rowOff>
    </xdr:from>
    <xdr:to>
      <xdr:col>20</xdr:col>
      <xdr:colOff>38100</xdr:colOff>
      <xdr:row>77</xdr:row>
      <xdr:rowOff>28076</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3128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19203</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3220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118921</xdr:rowOff>
    </xdr:from>
    <xdr:to>
      <xdr:col>15</xdr:col>
      <xdr:colOff>101600</xdr:colOff>
      <xdr:row>77</xdr:row>
      <xdr:rowOff>49071</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3149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40198</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3241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41720</xdr:rowOff>
    </xdr:from>
    <xdr:to>
      <xdr:col>10</xdr:col>
      <xdr:colOff>165100</xdr:colOff>
      <xdr:row>77</xdr:row>
      <xdr:rowOff>143320</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324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134447</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3336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128271</xdr:rowOff>
    </xdr:from>
    <xdr:to>
      <xdr:col>6</xdr:col>
      <xdr:colOff>38100</xdr:colOff>
      <xdr:row>78</xdr:row>
      <xdr:rowOff>58421</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329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49548</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34226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140266</xdr:rowOff>
    </xdr:from>
    <xdr:to>
      <xdr:col>24</xdr:col>
      <xdr:colOff>62865</xdr:colOff>
      <xdr:row>98</xdr:row>
      <xdr:rowOff>142207</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399316"/>
          <a:ext cx="1270" cy="1544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146034</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8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142207</xdr:rowOff>
    </xdr:from>
    <xdr:to>
      <xdr:col>24</xdr:col>
      <xdr:colOff>152400</xdr:colOff>
      <xdr:row>98</xdr:row>
      <xdr:rowOff>142207</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44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86943</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174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849,703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140266</xdr:rowOff>
    </xdr:from>
    <xdr:to>
      <xdr:col>24</xdr:col>
      <xdr:colOff>152400</xdr:colOff>
      <xdr:row>89</xdr:row>
      <xdr:rowOff>140266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399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68326</xdr:rowOff>
    </xdr:from>
    <xdr:to>
      <xdr:col>24</xdr:col>
      <xdr:colOff>63500</xdr:colOff>
      <xdr:row>97</xdr:row>
      <xdr:rowOff>154915</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698976"/>
          <a:ext cx="838200" cy="86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33751</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6644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55324</xdr:rowOff>
    </xdr:from>
    <xdr:to>
      <xdr:col>24</xdr:col>
      <xdr:colOff>114300</xdr:colOff>
      <xdr:row>97</xdr:row>
      <xdr:rowOff>156924</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8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127274</xdr:rowOff>
    </xdr:from>
    <xdr:to>
      <xdr:col>19</xdr:col>
      <xdr:colOff>177800</xdr:colOff>
      <xdr:row>97</xdr:row>
      <xdr:rowOff>154915</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757924"/>
          <a:ext cx="889000" cy="27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54373</xdr:rowOff>
    </xdr:from>
    <xdr:to>
      <xdr:col>20</xdr:col>
      <xdr:colOff>38100</xdr:colOff>
      <xdr:row>97</xdr:row>
      <xdr:rowOff>155973</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8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1050</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460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127274</xdr:rowOff>
    </xdr:from>
    <xdr:to>
      <xdr:col>15</xdr:col>
      <xdr:colOff>50800</xdr:colOff>
      <xdr:row>98</xdr:row>
      <xdr:rowOff>28628</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757924"/>
          <a:ext cx="889000" cy="72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78777</xdr:rowOff>
    </xdr:from>
    <xdr:to>
      <xdr:col>15</xdr:col>
      <xdr:colOff>101600</xdr:colOff>
      <xdr:row>98</xdr:row>
      <xdr:rowOff>8927</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70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54</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802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126930</xdr:rowOff>
    </xdr:from>
    <xdr:to>
      <xdr:col>10</xdr:col>
      <xdr:colOff>114300</xdr:colOff>
      <xdr:row>98</xdr:row>
      <xdr:rowOff>28628</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1130300" y="16586130"/>
          <a:ext cx="889000" cy="244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86278</xdr:rowOff>
    </xdr:from>
    <xdr:to>
      <xdr:col>10</xdr:col>
      <xdr:colOff>165100</xdr:colOff>
      <xdr:row>98</xdr:row>
      <xdr:rowOff>16428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1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32955</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492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94886</xdr:rowOff>
    </xdr:from>
    <xdr:to>
      <xdr:col>6</xdr:col>
      <xdr:colOff>38100</xdr:colOff>
      <xdr:row>98</xdr:row>
      <xdr:rowOff>25036</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25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16163</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818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17526</xdr:rowOff>
    </xdr:from>
    <xdr:to>
      <xdr:col>24</xdr:col>
      <xdr:colOff>114300</xdr:colOff>
      <xdr:row>97</xdr:row>
      <xdr:rowOff>119126</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648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40403</xdr:rowOff>
    </xdr:from>
    <xdr:ext cx="599010"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4996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104115</xdr:rowOff>
    </xdr:from>
    <xdr:to>
      <xdr:col>20</xdr:col>
      <xdr:colOff>38100</xdr:colOff>
      <xdr:row>98</xdr:row>
      <xdr:rowOff>34265</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734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25392</xdr:rowOff>
    </xdr:from>
    <xdr:ext cx="59901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497795" y="16827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76474</xdr:rowOff>
    </xdr:from>
    <xdr:to>
      <xdr:col>15</xdr:col>
      <xdr:colOff>101600</xdr:colOff>
      <xdr:row>98</xdr:row>
      <xdr:rowOff>6624</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707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23151</xdr:rowOff>
    </xdr:from>
    <xdr:ext cx="59901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08795" y="164823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149278</xdr:rowOff>
    </xdr:from>
    <xdr:to>
      <xdr:col>10</xdr:col>
      <xdr:colOff>165100</xdr:colOff>
      <xdr:row>98</xdr:row>
      <xdr:rowOff>79428</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77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70555</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872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76130</xdr:rowOff>
    </xdr:from>
    <xdr:to>
      <xdr:col>6</xdr:col>
      <xdr:colOff>38100</xdr:colOff>
      <xdr:row>97</xdr:row>
      <xdr:rowOff>6280</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53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22807</xdr:rowOff>
    </xdr:from>
    <xdr:ext cx="599010"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30795" y="163105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120904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092954"/>
          <a:ext cx="1270" cy="1638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67581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486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12,898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29</xdr:row>
      <xdr:rowOff>120904</xdr:rowOff>
    </xdr:from>
    <xdr:to>
      <xdr:col>55</xdr:col>
      <xdr:colOff>88900</xdr:colOff>
      <xdr:row>29</xdr:row>
      <xdr:rowOff>120904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092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91330</xdr:rowOff>
    </xdr:from>
    <xdr:ext cx="378565"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3498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68453</xdr:rowOff>
    </xdr:from>
    <xdr:to>
      <xdr:col>55</xdr:col>
      <xdr:colOff>50800</xdr:colOff>
      <xdr:row>38</xdr:row>
      <xdr:rowOff>170053</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58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80391</xdr:rowOff>
    </xdr:from>
    <xdr:to>
      <xdr:col>50</xdr:col>
      <xdr:colOff>165100</xdr:colOff>
      <xdr:row>39</xdr:row>
      <xdr:rowOff>10541</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59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27068</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50017" y="63707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82677</xdr:rowOff>
    </xdr:from>
    <xdr:to>
      <xdr:col>46</xdr:col>
      <xdr:colOff>38100</xdr:colOff>
      <xdr:row>39</xdr:row>
      <xdr:rowOff>12827</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597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29354</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61017" y="63730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75438</xdr:rowOff>
    </xdr:from>
    <xdr:to>
      <xdr:col>41</xdr:col>
      <xdr:colOff>101600</xdr:colOff>
      <xdr:row>39</xdr:row>
      <xdr:rowOff>5588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59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22115</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72017" y="63657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72263</xdr:rowOff>
    </xdr:from>
    <xdr:to>
      <xdr:col>36</xdr:col>
      <xdr:colOff>165100</xdr:colOff>
      <xdr:row>39</xdr:row>
      <xdr:rowOff>2413</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587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18940</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83017" y="63625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80027</xdr:rowOff>
    </xdr:from>
    <xdr:ext cx="249299"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104083</xdr:rowOff>
    </xdr:from>
    <xdr:to>
      <xdr:col>54</xdr:col>
      <xdr:colOff>189865</xdr:colOff>
      <xdr:row>59</xdr:row>
      <xdr:rowOff>12364</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848033"/>
          <a:ext cx="1270" cy="12798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16191</xdr:rowOff>
    </xdr:from>
    <xdr:ext cx="534377"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31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12364</xdr:rowOff>
    </xdr:from>
    <xdr:to>
      <xdr:col>55</xdr:col>
      <xdr:colOff>88900</xdr:colOff>
      <xdr:row>59</xdr:row>
      <xdr:rowOff>12364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27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50760</xdr:rowOff>
    </xdr:from>
    <xdr:ext cx="690189"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6232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1,033,045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104083</xdr:rowOff>
    </xdr:from>
    <xdr:to>
      <xdr:col>55</xdr:col>
      <xdr:colOff>88900</xdr:colOff>
      <xdr:row>51</xdr:row>
      <xdr:rowOff>104083</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8480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100050</xdr:rowOff>
    </xdr:from>
    <xdr:to>
      <xdr:col>55</xdr:col>
      <xdr:colOff>0</xdr:colOff>
      <xdr:row>58</xdr:row>
      <xdr:rowOff>124804</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9639300" y="10044150"/>
          <a:ext cx="838200" cy="24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143639</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7448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120762</xdr:rowOff>
    </xdr:from>
    <xdr:to>
      <xdr:col>55</xdr:col>
      <xdr:colOff>50800</xdr:colOff>
      <xdr:row>58</xdr:row>
      <xdr:rowOff>50912</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89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26775</xdr:rowOff>
    </xdr:from>
    <xdr:to>
      <xdr:col>50</xdr:col>
      <xdr:colOff>114300</xdr:colOff>
      <xdr:row>58</xdr:row>
      <xdr:rowOff>100050</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8750300" y="9627975"/>
          <a:ext cx="889000" cy="416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104604</xdr:rowOff>
    </xdr:from>
    <xdr:to>
      <xdr:col>50</xdr:col>
      <xdr:colOff>165100</xdr:colOff>
      <xdr:row>58</xdr:row>
      <xdr:rowOff>34754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87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51281</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652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26775</xdr:rowOff>
    </xdr:from>
    <xdr:to>
      <xdr:col>45</xdr:col>
      <xdr:colOff>177800</xdr:colOff>
      <xdr:row>58</xdr:row>
      <xdr:rowOff>28587</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7861300" y="9627975"/>
          <a:ext cx="889000" cy="344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94931</xdr:rowOff>
    </xdr:from>
    <xdr:to>
      <xdr:col>46</xdr:col>
      <xdr:colOff>38100</xdr:colOff>
      <xdr:row>58</xdr:row>
      <xdr:rowOff>25081</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86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16208</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960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28587</xdr:rowOff>
    </xdr:from>
    <xdr:to>
      <xdr:col>41</xdr:col>
      <xdr:colOff>50800</xdr:colOff>
      <xdr:row>58</xdr:row>
      <xdr:rowOff>81637</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6972300" y="9972687"/>
          <a:ext cx="889000" cy="53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121736</xdr:rowOff>
    </xdr:from>
    <xdr:to>
      <xdr:col>41</xdr:col>
      <xdr:colOff>101600</xdr:colOff>
      <xdr:row>58</xdr:row>
      <xdr:rowOff>51886</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894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68413</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669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133362</xdr:rowOff>
    </xdr:from>
    <xdr:to>
      <xdr:col>36</xdr:col>
      <xdr:colOff>165100</xdr:colOff>
      <xdr:row>58</xdr:row>
      <xdr:rowOff>63512</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90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80039</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6812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74004</xdr:rowOff>
    </xdr:from>
    <xdr:to>
      <xdr:col>55</xdr:col>
      <xdr:colOff>50800</xdr:colOff>
      <xdr:row>59</xdr:row>
      <xdr:rowOff>4154</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10018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160381</xdr:rowOff>
    </xdr:from>
    <xdr:ext cx="534377"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933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49250</xdr:rowOff>
    </xdr:from>
    <xdr:to>
      <xdr:col>50</xdr:col>
      <xdr:colOff>165100</xdr:colOff>
      <xdr:row>58</xdr:row>
      <xdr:rowOff>150850</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99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141977</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72111" y="10086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147425</xdr:rowOff>
    </xdr:from>
    <xdr:to>
      <xdr:col>46</xdr:col>
      <xdr:colOff>38100</xdr:colOff>
      <xdr:row>56</xdr:row>
      <xdr:rowOff>77575</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957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54</xdr:row>
      <xdr:rowOff>94102</xdr:rowOff>
    </xdr:from>
    <xdr:ext cx="59901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50795" y="9352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149237</xdr:rowOff>
    </xdr:from>
    <xdr:to>
      <xdr:col>41</xdr:col>
      <xdr:colOff>101600</xdr:colOff>
      <xdr:row>58</xdr:row>
      <xdr:rowOff>79387</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9921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70514</xdr:rowOff>
    </xdr:from>
    <xdr:ext cx="59901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61795" y="100146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30837</xdr:rowOff>
    </xdr:from>
    <xdr:to>
      <xdr:col>36</xdr:col>
      <xdr:colOff>165100</xdr:colOff>
      <xdr:row>58</xdr:row>
      <xdr:rowOff>132437</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9974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123564</xdr:rowOff>
    </xdr:from>
    <xdr:ext cx="599010"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672795" y="100676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137742</xdr:rowOff>
    </xdr:from>
    <xdr:to>
      <xdr:col>54</xdr:col>
      <xdr:colOff>189865</xdr:colOff>
      <xdr:row>79</xdr:row>
      <xdr:rowOff>41219</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139242"/>
          <a:ext cx="1270" cy="14465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45046</xdr:rowOff>
    </xdr:from>
    <xdr:ext cx="378565"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5895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41219</xdr:rowOff>
    </xdr:from>
    <xdr:to>
      <xdr:col>55</xdr:col>
      <xdr:colOff>88900</xdr:colOff>
      <xdr:row>79</xdr:row>
      <xdr:rowOff>41219</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5857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84419</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914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380,514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137742</xdr:rowOff>
    </xdr:from>
    <xdr:to>
      <xdr:col>55</xdr:col>
      <xdr:colOff>88900</xdr:colOff>
      <xdr:row>70</xdr:row>
      <xdr:rowOff>137742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1392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69813</xdr:rowOff>
    </xdr:from>
    <xdr:to>
      <xdr:col>55</xdr:col>
      <xdr:colOff>0</xdr:colOff>
      <xdr:row>78</xdr:row>
      <xdr:rowOff>110417</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9639300" y="13442913"/>
          <a:ext cx="838200" cy="40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111343</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1415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88466</xdr:rowOff>
    </xdr:from>
    <xdr:to>
      <xdr:col>55</xdr:col>
      <xdr:colOff>50800</xdr:colOff>
      <xdr:row>78</xdr:row>
      <xdr:rowOff>18616</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29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69813</xdr:rowOff>
    </xdr:from>
    <xdr:to>
      <xdr:col>50</xdr:col>
      <xdr:colOff>114300</xdr:colOff>
      <xdr:row>78</xdr:row>
      <xdr:rowOff>90932</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8750300" y="13442913"/>
          <a:ext cx="889000" cy="21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70935</xdr:rowOff>
    </xdr:from>
    <xdr:to>
      <xdr:col>50</xdr:col>
      <xdr:colOff>165100</xdr:colOff>
      <xdr:row>78</xdr:row>
      <xdr:rowOff>1085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7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17612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047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90932</xdr:rowOff>
    </xdr:from>
    <xdr:to>
      <xdr:col>45</xdr:col>
      <xdr:colOff>177800</xdr:colOff>
      <xdr:row>78</xdr:row>
      <xdr:rowOff>136263</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7861300" y="13464032"/>
          <a:ext cx="889000" cy="45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60981</xdr:rowOff>
    </xdr:from>
    <xdr:to>
      <xdr:col>46</xdr:col>
      <xdr:colOff>38100</xdr:colOff>
      <xdr:row>77</xdr:row>
      <xdr:rowOff>162581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26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7658</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037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58706</xdr:rowOff>
    </xdr:from>
    <xdr:to>
      <xdr:col>41</xdr:col>
      <xdr:colOff>50800</xdr:colOff>
      <xdr:row>78</xdr:row>
      <xdr:rowOff>136263</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6972300" y="13431806"/>
          <a:ext cx="889000" cy="77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92580</xdr:rowOff>
    </xdr:from>
    <xdr:to>
      <xdr:col>41</xdr:col>
      <xdr:colOff>101600</xdr:colOff>
      <xdr:row>78</xdr:row>
      <xdr:rowOff>22730</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94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39257</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069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80018</xdr:rowOff>
    </xdr:from>
    <xdr:to>
      <xdr:col>36</xdr:col>
      <xdr:colOff>165100</xdr:colOff>
      <xdr:row>78</xdr:row>
      <xdr:rowOff>10168</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28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26695</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056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59617</xdr:rowOff>
    </xdr:from>
    <xdr:to>
      <xdr:col>55</xdr:col>
      <xdr:colOff>50800</xdr:colOff>
      <xdr:row>78</xdr:row>
      <xdr:rowOff>161217</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432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145994</xdr:rowOff>
    </xdr:from>
    <xdr:ext cx="534377"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347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19013</xdr:rowOff>
    </xdr:from>
    <xdr:to>
      <xdr:col>50</xdr:col>
      <xdr:colOff>165100</xdr:colOff>
      <xdr:row>78</xdr:row>
      <xdr:rowOff>120613</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392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111740</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72111" y="13484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40132</xdr:rowOff>
    </xdr:from>
    <xdr:to>
      <xdr:col>46</xdr:col>
      <xdr:colOff>38100</xdr:colOff>
      <xdr:row>78</xdr:row>
      <xdr:rowOff>141732</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413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132859</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3111" y="13505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85463</xdr:rowOff>
    </xdr:from>
    <xdr:to>
      <xdr:col>41</xdr:col>
      <xdr:colOff>101600</xdr:colOff>
      <xdr:row>79</xdr:row>
      <xdr:rowOff>15613</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458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6740</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3551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7906</xdr:rowOff>
    </xdr:from>
    <xdr:to>
      <xdr:col>36</xdr:col>
      <xdr:colOff>165100</xdr:colOff>
      <xdr:row>78</xdr:row>
      <xdr:rowOff>109506</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381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100633</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3473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29763</xdr:rowOff>
    </xdr:from>
    <xdr:to>
      <xdr:col>54</xdr:col>
      <xdr:colOff>189865</xdr:colOff>
      <xdr:row>99</xdr:row>
      <xdr:rowOff>27891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60263"/>
          <a:ext cx="1270" cy="1541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31718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7005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27891</xdr:rowOff>
    </xdr:from>
    <xdr:to>
      <xdr:col>55</xdr:col>
      <xdr:colOff>88900</xdr:colOff>
      <xdr:row>99</xdr:row>
      <xdr:rowOff>27891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7001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147890</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35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987,328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29763</xdr:rowOff>
    </xdr:from>
    <xdr:to>
      <xdr:col>55</xdr:col>
      <xdr:colOff>88900</xdr:colOff>
      <xdr:row>90</xdr:row>
      <xdr:rowOff>29763</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60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145892</xdr:rowOff>
    </xdr:from>
    <xdr:to>
      <xdr:col>55</xdr:col>
      <xdr:colOff>0</xdr:colOff>
      <xdr:row>98</xdr:row>
      <xdr:rowOff>150351</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9639300" y="16947992"/>
          <a:ext cx="838200" cy="4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111527</xdr:rowOff>
    </xdr:from>
    <xdr:ext cx="599010"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5707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185,153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88650</xdr:rowOff>
    </xdr:from>
    <xdr:to>
      <xdr:col>55</xdr:col>
      <xdr:colOff>50800</xdr:colOff>
      <xdr:row>98</xdr:row>
      <xdr:rowOff>18800</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71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144500</xdr:rowOff>
    </xdr:from>
    <xdr:to>
      <xdr:col>50</xdr:col>
      <xdr:colOff>114300</xdr:colOff>
      <xdr:row>98</xdr:row>
      <xdr:rowOff>145892</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8750300" y="16946600"/>
          <a:ext cx="889000" cy="1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104459</xdr:rowOff>
    </xdr:from>
    <xdr:to>
      <xdr:col>50</xdr:col>
      <xdr:colOff>165100</xdr:colOff>
      <xdr:row>98</xdr:row>
      <xdr:rowOff>34609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735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51136</xdr:rowOff>
    </xdr:from>
    <xdr:ext cx="599010"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39795" y="16510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144500</xdr:rowOff>
    </xdr:from>
    <xdr:to>
      <xdr:col>45</xdr:col>
      <xdr:colOff>177800</xdr:colOff>
      <xdr:row>98</xdr:row>
      <xdr:rowOff>155927</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946600"/>
          <a:ext cx="889000" cy="11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115833</xdr:rowOff>
    </xdr:from>
    <xdr:to>
      <xdr:col>46</xdr:col>
      <xdr:colOff>38100</xdr:colOff>
      <xdr:row>98</xdr:row>
      <xdr:rowOff>45983</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74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62510</xdr:rowOff>
    </xdr:from>
    <xdr:ext cx="59901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50795" y="16521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155927</xdr:rowOff>
    </xdr:from>
    <xdr:to>
      <xdr:col>41</xdr:col>
      <xdr:colOff>50800</xdr:colOff>
      <xdr:row>98</xdr:row>
      <xdr:rowOff>165471</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958027"/>
          <a:ext cx="889000" cy="9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129211</xdr:rowOff>
    </xdr:from>
    <xdr:to>
      <xdr:col>41</xdr:col>
      <xdr:colOff>101600</xdr:colOff>
      <xdr:row>98</xdr:row>
      <xdr:rowOff>59361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759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75888</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61795" y="16535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138088</xdr:rowOff>
    </xdr:from>
    <xdr:to>
      <xdr:col>36</xdr:col>
      <xdr:colOff>165100</xdr:colOff>
      <xdr:row>98</xdr:row>
      <xdr:rowOff>68238</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76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84765</xdr:rowOff>
    </xdr:from>
    <xdr:ext cx="59901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672795" y="165439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99551</xdr:rowOff>
    </xdr:from>
    <xdr:to>
      <xdr:col>55</xdr:col>
      <xdr:colOff>50800</xdr:colOff>
      <xdr:row>99</xdr:row>
      <xdr:rowOff>29701</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901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14478</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816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95092</xdr:rowOff>
    </xdr:from>
    <xdr:to>
      <xdr:col>50</xdr:col>
      <xdr:colOff>165100</xdr:colOff>
      <xdr:row>99</xdr:row>
      <xdr:rowOff>25242</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897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16369</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989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93700</xdr:rowOff>
    </xdr:from>
    <xdr:to>
      <xdr:col>46</xdr:col>
      <xdr:colOff>38100</xdr:colOff>
      <xdr:row>99</xdr:row>
      <xdr:rowOff>23850</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89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14977</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988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105127</xdr:rowOff>
    </xdr:from>
    <xdr:to>
      <xdr:col>41</xdr:col>
      <xdr:colOff>101600</xdr:colOff>
      <xdr:row>99</xdr:row>
      <xdr:rowOff>35277</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907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26404</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999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114671</xdr:rowOff>
    </xdr:from>
    <xdr:to>
      <xdr:col>36</xdr:col>
      <xdr:colOff>165100</xdr:colOff>
      <xdr:row>99</xdr:row>
      <xdr:rowOff>44821</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916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35948</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7009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54318</xdr:rowOff>
    </xdr:from>
    <xdr:to>
      <xdr:col>85</xdr:col>
      <xdr:colOff>126364</xdr:colOff>
      <xdr:row>39</xdr:row>
      <xdr:rowOff>4586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197818"/>
          <a:ext cx="1269" cy="1493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8413</xdr:rowOff>
    </xdr:from>
    <xdr:ext cx="534377" cy="259045"/>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694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4586</xdr:rowOff>
    </xdr:from>
    <xdr:to>
      <xdr:col>86</xdr:col>
      <xdr:colOff>25400</xdr:colOff>
      <xdr:row>39</xdr:row>
      <xdr:rowOff>4586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691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995</xdr:rowOff>
    </xdr:from>
    <xdr:ext cx="599010" cy="259045"/>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4973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402,410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54318</xdr:rowOff>
    </xdr:from>
    <xdr:to>
      <xdr:col>86</xdr:col>
      <xdr:colOff>25400</xdr:colOff>
      <xdr:row>30</xdr:row>
      <xdr:rowOff>54318</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197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34</xdr:row>
      <xdr:rowOff>148791</xdr:rowOff>
    </xdr:from>
    <xdr:to>
      <xdr:col>85</xdr:col>
      <xdr:colOff>127000</xdr:colOff>
      <xdr:row>37</xdr:row>
      <xdr:rowOff>167360</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5481300" y="5978091"/>
          <a:ext cx="838200" cy="532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64710</xdr:rowOff>
    </xdr:from>
    <xdr:ext cx="534377" cy="2590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4083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86283</xdr:rowOff>
    </xdr:from>
    <xdr:to>
      <xdr:col>85</xdr:col>
      <xdr:colOff>177800</xdr:colOff>
      <xdr:row>38</xdr:row>
      <xdr:rowOff>16433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429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167360</xdr:rowOff>
    </xdr:from>
    <xdr:to>
      <xdr:col>81</xdr:col>
      <xdr:colOff>50800</xdr:colOff>
      <xdr:row>38</xdr:row>
      <xdr:rowOff>6734</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4592300" y="6511010"/>
          <a:ext cx="889000" cy="10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111040</xdr:rowOff>
    </xdr:from>
    <xdr:to>
      <xdr:col>81</xdr:col>
      <xdr:colOff>101600</xdr:colOff>
      <xdr:row>38</xdr:row>
      <xdr:rowOff>41190</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454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57717</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4111" y="6229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6734</xdr:rowOff>
    </xdr:from>
    <xdr:to>
      <xdr:col>76</xdr:col>
      <xdr:colOff>114300</xdr:colOff>
      <xdr:row>38</xdr:row>
      <xdr:rowOff>57872</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3703300" y="6521834"/>
          <a:ext cx="889000" cy="51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116644</xdr:rowOff>
    </xdr:from>
    <xdr:to>
      <xdr:col>76</xdr:col>
      <xdr:colOff>165100</xdr:colOff>
      <xdr:row>38</xdr:row>
      <xdr:rowOff>46794</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46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63321</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5111" y="6235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57872</xdr:rowOff>
    </xdr:from>
    <xdr:to>
      <xdr:col>71</xdr:col>
      <xdr:colOff>177800</xdr:colOff>
      <xdr:row>38</xdr:row>
      <xdr:rowOff>70175</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2814300" y="6572972"/>
          <a:ext cx="889000" cy="12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119609</xdr:rowOff>
    </xdr:from>
    <xdr:to>
      <xdr:col>72</xdr:col>
      <xdr:colOff>38100</xdr:colOff>
      <xdr:row>38</xdr:row>
      <xdr:rowOff>49758</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4632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66286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6111" y="6238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69991</xdr:rowOff>
    </xdr:from>
    <xdr:to>
      <xdr:col>67</xdr:col>
      <xdr:colOff>101600</xdr:colOff>
      <xdr:row>38</xdr:row>
      <xdr:rowOff>141</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413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16668</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7111" y="6188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97991</xdr:rowOff>
    </xdr:from>
    <xdr:to>
      <xdr:col>85</xdr:col>
      <xdr:colOff>177800</xdr:colOff>
      <xdr:row>35</xdr:row>
      <xdr:rowOff>28141</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5927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33</xdr:row>
      <xdr:rowOff>120868</xdr:rowOff>
    </xdr:from>
    <xdr:ext cx="599010" cy="259045"/>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5778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116561</xdr:rowOff>
    </xdr:from>
    <xdr:to>
      <xdr:col>81</xdr:col>
      <xdr:colOff>101600</xdr:colOff>
      <xdr:row>38</xdr:row>
      <xdr:rowOff>46710</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646021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37837</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14111" y="6552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127385</xdr:rowOff>
    </xdr:from>
    <xdr:to>
      <xdr:col>76</xdr:col>
      <xdr:colOff>165100</xdr:colOff>
      <xdr:row>38</xdr:row>
      <xdr:rowOff>57534</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647103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48661</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325111" y="6563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7072</xdr:rowOff>
    </xdr:from>
    <xdr:to>
      <xdr:col>72</xdr:col>
      <xdr:colOff>38100</xdr:colOff>
      <xdr:row>38</xdr:row>
      <xdr:rowOff>108672</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6522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99799</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36111" y="6614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19375</xdr:rowOff>
    </xdr:from>
    <xdr:to>
      <xdr:col>67</xdr:col>
      <xdr:colOff>101600</xdr:colOff>
      <xdr:row>38</xdr:row>
      <xdr:rowOff>120975</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6534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112102</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47111" y="6627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49</xdr:row>
      <xdr:rowOff>38299</xdr:rowOff>
    </xdr:from>
    <xdr:ext cx="685572"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760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a:extLst>
            <a:ext uri="{FF2B5EF4-FFF2-40B4-BE49-F238E27FC236}">
              <a16:creationId xmlns:a16="http://schemas.microsoft.com/office/drawing/2014/main" id="{00000000-0008-0000-0700-00003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31376</xdr:rowOff>
    </xdr:from>
    <xdr:to>
      <xdr:col>85</xdr:col>
      <xdr:colOff>126364</xdr:colOff>
      <xdr:row>59</xdr:row>
      <xdr:rowOff>667</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6317595" y="8775326"/>
          <a:ext cx="1269" cy="1340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4494</xdr:rowOff>
    </xdr:from>
    <xdr:ext cx="534377" cy="259045"/>
    <xdr:sp macro="" textlink="">
      <xdr:nvSpPr>
        <xdr:cNvPr id="574" name="教育費最小値テキスト">
          <a:extLst>
            <a:ext uri="{FF2B5EF4-FFF2-40B4-BE49-F238E27FC236}">
              <a16:creationId xmlns:a16="http://schemas.microsoft.com/office/drawing/2014/main" id="{00000000-0008-0000-0700-00003E020000}"/>
            </a:ext>
          </a:extLst>
        </xdr:cNvPr>
        <xdr:cNvSpPr txBox="1"/>
      </xdr:nvSpPr>
      <xdr:spPr>
        <a:xfrm>
          <a:off x="16370300" y="10120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667</xdr:rowOff>
    </xdr:from>
    <xdr:to>
      <xdr:col>86</xdr:col>
      <xdr:colOff>25400</xdr:colOff>
      <xdr:row>59</xdr:row>
      <xdr:rowOff>667</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10116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149503</xdr:rowOff>
    </xdr:from>
    <xdr:ext cx="599010" cy="259045"/>
    <xdr:sp macro="" textlink="">
      <xdr:nvSpPr>
        <xdr:cNvPr id="576" name="教育費最大値テキスト">
          <a:extLst>
            <a:ext uri="{FF2B5EF4-FFF2-40B4-BE49-F238E27FC236}">
              <a16:creationId xmlns:a16="http://schemas.microsoft.com/office/drawing/2014/main" id="{00000000-0008-0000-0700-000040020000}"/>
            </a:ext>
          </a:extLst>
        </xdr:cNvPr>
        <xdr:cNvSpPr txBox="1"/>
      </xdr:nvSpPr>
      <xdr:spPr>
        <a:xfrm>
          <a:off x="16370300" y="8550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881,340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31376</xdr:rowOff>
    </xdr:from>
    <xdr:to>
      <xdr:col>86</xdr:col>
      <xdr:colOff>25400</xdr:colOff>
      <xdr:row>51</xdr:row>
      <xdr:rowOff>31376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8775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34127</xdr:rowOff>
    </xdr:from>
    <xdr:to>
      <xdr:col>85</xdr:col>
      <xdr:colOff>127000</xdr:colOff>
      <xdr:row>58</xdr:row>
      <xdr:rowOff>84861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5481300" y="9978227"/>
          <a:ext cx="838200" cy="50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131948</xdr:rowOff>
    </xdr:from>
    <xdr:ext cx="599010" cy="259045"/>
    <xdr:sp macro="" textlink="">
      <xdr:nvSpPr>
        <xdr:cNvPr id="579" name="教育費平均値テキスト">
          <a:extLst>
            <a:ext uri="{FF2B5EF4-FFF2-40B4-BE49-F238E27FC236}">
              <a16:creationId xmlns:a16="http://schemas.microsoft.com/office/drawing/2014/main" id="{00000000-0008-0000-0700-000043020000}"/>
            </a:ext>
          </a:extLst>
        </xdr:cNvPr>
        <xdr:cNvSpPr txBox="1"/>
      </xdr:nvSpPr>
      <xdr:spPr>
        <a:xfrm>
          <a:off x="16370300" y="97331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109071</xdr:rowOff>
    </xdr:from>
    <xdr:to>
      <xdr:col>85</xdr:col>
      <xdr:colOff>177800</xdr:colOff>
      <xdr:row>58</xdr:row>
      <xdr:rowOff>39221</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6268700" y="9881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84861</xdr:rowOff>
    </xdr:from>
    <xdr:to>
      <xdr:col>81</xdr:col>
      <xdr:colOff>50800</xdr:colOff>
      <xdr:row>58</xdr:row>
      <xdr:rowOff>111985</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4592300" y="10028961"/>
          <a:ext cx="889000" cy="27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128677</xdr:rowOff>
    </xdr:from>
    <xdr:to>
      <xdr:col>81</xdr:col>
      <xdr:colOff>101600</xdr:colOff>
      <xdr:row>58</xdr:row>
      <xdr:rowOff>58827</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5430500" y="990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56</xdr:row>
      <xdr:rowOff>75354</xdr:rowOff>
    </xdr:from>
    <xdr:ext cx="59901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5181795" y="9676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111985</xdr:rowOff>
    </xdr:from>
    <xdr:to>
      <xdr:col>76</xdr:col>
      <xdr:colOff>114300</xdr:colOff>
      <xdr:row>58</xdr:row>
      <xdr:rowOff>113406</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3703300" y="10056085"/>
          <a:ext cx="889000" cy="1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166795</xdr:rowOff>
    </xdr:from>
    <xdr:to>
      <xdr:col>76</xdr:col>
      <xdr:colOff>165100</xdr:colOff>
      <xdr:row>58</xdr:row>
      <xdr:rowOff>96945</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4541500" y="9939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56</xdr:row>
      <xdr:rowOff>113472</xdr:rowOff>
    </xdr:from>
    <xdr:ext cx="59901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4292795" y="9714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113406</xdr:rowOff>
    </xdr:from>
    <xdr:to>
      <xdr:col>71</xdr:col>
      <xdr:colOff>177800</xdr:colOff>
      <xdr:row>58</xdr:row>
      <xdr:rowOff>134920</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flipV="1">
          <a:off x="12814300" y="10057506"/>
          <a:ext cx="889000" cy="21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163332</xdr:rowOff>
    </xdr:from>
    <xdr:to>
      <xdr:col>72</xdr:col>
      <xdr:colOff>38100</xdr:colOff>
      <xdr:row>58</xdr:row>
      <xdr:rowOff>93482</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3652500" y="9935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110009</xdr:rowOff>
    </xdr:from>
    <xdr:ext cx="59901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403795" y="9711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162213</xdr:rowOff>
    </xdr:from>
    <xdr:to>
      <xdr:col>67</xdr:col>
      <xdr:colOff>101600</xdr:colOff>
      <xdr:row>58</xdr:row>
      <xdr:rowOff>92363</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2763500" y="993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108890</xdr:rowOff>
    </xdr:from>
    <xdr:ext cx="59901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514795" y="9710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154777</xdr:rowOff>
    </xdr:from>
    <xdr:to>
      <xdr:col>85</xdr:col>
      <xdr:colOff>177800</xdr:colOff>
      <xdr:row>58</xdr:row>
      <xdr:rowOff>84927</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6268700" y="9927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133204</xdr:rowOff>
    </xdr:from>
    <xdr:ext cx="599010" cy="259045"/>
    <xdr:sp macro="" textlink="">
      <xdr:nvSpPr>
        <xdr:cNvPr id="598" name="教育費該当値テキスト">
          <a:extLst>
            <a:ext uri="{FF2B5EF4-FFF2-40B4-BE49-F238E27FC236}">
              <a16:creationId xmlns:a16="http://schemas.microsoft.com/office/drawing/2014/main" id="{00000000-0008-0000-0700-000056020000}"/>
            </a:ext>
          </a:extLst>
        </xdr:cNvPr>
        <xdr:cNvSpPr txBox="1"/>
      </xdr:nvSpPr>
      <xdr:spPr>
        <a:xfrm>
          <a:off x="16370300" y="99058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34061</xdr:rowOff>
    </xdr:from>
    <xdr:to>
      <xdr:col>81</xdr:col>
      <xdr:colOff>101600</xdr:colOff>
      <xdr:row>58</xdr:row>
      <xdr:rowOff>135661</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5430500" y="9978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58</xdr:row>
      <xdr:rowOff>126788</xdr:rowOff>
    </xdr:from>
    <xdr:ext cx="59901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181795" y="100708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61185</xdr:rowOff>
    </xdr:from>
    <xdr:to>
      <xdr:col>76</xdr:col>
      <xdr:colOff>165100</xdr:colOff>
      <xdr:row>58</xdr:row>
      <xdr:rowOff>162785</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4541500" y="10005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153912</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325111" y="10098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62606</xdr:rowOff>
    </xdr:from>
    <xdr:to>
      <xdr:col>72</xdr:col>
      <xdr:colOff>38100</xdr:colOff>
      <xdr:row>58</xdr:row>
      <xdr:rowOff>164206</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3652500" y="10006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155333</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436111" y="10099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84120</xdr:rowOff>
    </xdr:from>
    <xdr:to>
      <xdr:col>67</xdr:col>
      <xdr:colOff>101600</xdr:colOff>
      <xdr:row>59</xdr:row>
      <xdr:rowOff>14270</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2763500" y="10028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59</xdr:row>
      <xdr:rowOff>5397</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547111" y="10120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69</xdr:row>
      <xdr:rowOff>92727</xdr:rowOff>
    </xdr:from>
    <xdr:ext cx="685572"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760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93716</xdr:rowOff>
    </xdr:from>
    <xdr:to>
      <xdr:col>85</xdr:col>
      <xdr:colOff>126364</xdr:colOff>
      <xdr:row>79</xdr:row>
      <xdr:rowOff>44450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095216"/>
          <a:ext cx="1269" cy="1493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70808</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6153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40393</xdr:rowOff>
    </xdr:from>
    <xdr:ext cx="690189"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187044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1,176,208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93716</xdr:rowOff>
    </xdr:from>
    <xdr:to>
      <xdr:col>86</xdr:col>
      <xdr:colOff>25400</xdr:colOff>
      <xdr:row>70</xdr:row>
      <xdr:rowOff>93716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095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120255</xdr:rowOff>
    </xdr:from>
    <xdr:to>
      <xdr:col>85</xdr:col>
      <xdr:colOff>127000</xdr:colOff>
      <xdr:row>79</xdr:row>
      <xdr:rowOff>44450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5481300" y="13493355"/>
          <a:ext cx="838200" cy="95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159707</xdr:rowOff>
    </xdr:from>
    <xdr:ext cx="534377"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3613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136830</xdr:rowOff>
    </xdr:from>
    <xdr:to>
      <xdr:col>85</xdr:col>
      <xdr:colOff>177800</xdr:colOff>
      <xdr:row>79</xdr:row>
      <xdr:rowOff>66980</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509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120255</xdr:rowOff>
    </xdr:from>
    <xdr:to>
      <xdr:col>81</xdr:col>
      <xdr:colOff>50800</xdr:colOff>
      <xdr:row>79</xdr:row>
      <xdr:rowOff>40463</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4592300" y="13493355"/>
          <a:ext cx="889000" cy="91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132547</xdr:rowOff>
    </xdr:from>
    <xdr:to>
      <xdr:col>81</xdr:col>
      <xdr:colOff>101600</xdr:colOff>
      <xdr:row>79</xdr:row>
      <xdr:rowOff>62697</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50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53824</xdr:rowOff>
    </xdr:from>
    <xdr:ext cx="534377"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14111" y="13598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40463</xdr:rowOff>
    </xdr:from>
    <xdr:to>
      <xdr:col>76</xdr:col>
      <xdr:colOff>114300</xdr:colOff>
      <xdr:row>79</xdr:row>
      <xdr:rowOff>42903</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3703300" y="13585013"/>
          <a:ext cx="889000" cy="2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131718</xdr:rowOff>
    </xdr:from>
    <xdr:to>
      <xdr:col>76</xdr:col>
      <xdr:colOff>165100</xdr:colOff>
      <xdr:row>79</xdr:row>
      <xdr:rowOff>61868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504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78395</xdr:rowOff>
    </xdr:from>
    <xdr:ext cx="534377"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25111" y="13280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42903</xdr:rowOff>
    </xdr:from>
    <xdr:to>
      <xdr:col>71</xdr:col>
      <xdr:colOff>177800</xdr:colOff>
      <xdr:row>79</xdr:row>
      <xdr:rowOff>43371</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flipV="1">
          <a:off x="12814300" y="13587453"/>
          <a:ext cx="889000" cy="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133102</xdr:rowOff>
    </xdr:from>
    <xdr:to>
      <xdr:col>72</xdr:col>
      <xdr:colOff>38100</xdr:colOff>
      <xdr:row>79</xdr:row>
      <xdr:rowOff>63252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506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79779</xdr:rowOff>
    </xdr:from>
    <xdr:ext cx="534377"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36111" y="13281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135145</xdr:rowOff>
    </xdr:from>
    <xdr:to>
      <xdr:col>67</xdr:col>
      <xdr:colOff>101600</xdr:colOff>
      <xdr:row>79</xdr:row>
      <xdr:rowOff>65295</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508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81822</xdr:rowOff>
    </xdr:from>
    <xdr:ext cx="534377"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47111" y="13283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115258</xdr:rowOff>
    </xdr:from>
    <xdr:ext cx="249299"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4883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69455</xdr:rowOff>
    </xdr:from>
    <xdr:to>
      <xdr:col>81</xdr:col>
      <xdr:colOff>101600</xdr:colOff>
      <xdr:row>78</xdr:row>
      <xdr:rowOff>171055</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442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16132</xdr:rowOff>
    </xdr:from>
    <xdr:ext cx="534377"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14111" y="13217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161113</xdr:rowOff>
    </xdr:from>
    <xdr:to>
      <xdr:col>76</xdr:col>
      <xdr:colOff>165100</xdr:colOff>
      <xdr:row>79</xdr:row>
      <xdr:rowOff>91263</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534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82390</xdr:rowOff>
    </xdr:from>
    <xdr:ext cx="469744"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357428" y="13626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163553</xdr:rowOff>
    </xdr:from>
    <xdr:to>
      <xdr:col>72</xdr:col>
      <xdr:colOff>38100</xdr:colOff>
      <xdr:row>79</xdr:row>
      <xdr:rowOff>93703</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536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84830</xdr:rowOff>
    </xdr:from>
    <xdr:ext cx="469744"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468428" y="13629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164021</xdr:rowOff>
    </xdr:from>
    <xdr:to>
      <xdr:col>67</xdr:col>
      <xdr:colOff>101600</xdr:colOff>
      <xdr:row>79</xdr:row>
      <xdr:rowOff>94171</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537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85298</xdr:rowOff>
    </xdr:from>
    <xdr:ext cx="378565"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625017" y="136298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公債費グラフ枠">
          <a:extLst>
            <a:ext uri="{FF2B5EF4-FFF2-40B4-BE49-F238E27FC236}">
              <a16:creationId xmlns:a16="http://schemas.microsoft.com/office/drawing/2014/main" id="{00000000-0008-0000-07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42401</xdr:rowOff>
    </xdr:from>
    <xdr:to>
      <xdr:col>85</xdr:col>
      <xdr:colOff>126364</xdr:colOff>
      <xdr:row>98</xdr:row>
      <xdr:rowOff>160134</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6317595" y="15644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163961</xdr:rowOff>
    </xdr:from>
    <xdr:ext cx="534377" cy="259045"/>
    <xdr:sp macro="" textlink="">
      <xdr:nvSpPr>
        <xdr:cNvPr id="688" name="公債費最小値テキスト">
          <a:extLst>
            <a:ext uri="{FF2B5EF4-FFF2-40B4-BE49-F238E27FC236}">
              <a16:creationId xmlns:a16="http://schemas.microsoft.com/office/drawing/2014/main" id="{00000000-0008-0000-0700-0000B0020000}"/>
            </a:ext>
          </a:extLst>
        </xdr:cNvPr>
        <xdr:cNvSpPr txBox="1"/>
      </xdr:nvSpPr>
      <xdr:spPr>
        <a:xfrm>
          <a:off x="16370300" y="16966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160134</xdr:rowOff>
    </xdr:from>
    <xdr:to>
      <xdr:col>86</xdr:col>
      <xdr:colOff>25400</xdr:colOff>
      <xdr:row>98</xdr:row>
      <xdr:rowOff>160134</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6962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160528</xdr:rowOff>
    </xdr:from>
    <xdr:ext cx="599010" cy="259045"/>
    <xdr:sp macro="" textlink="">
      <xdr:nvSpPr>
        <xdr:cNvPr id="690" name="公債費最大値テキスト">
          <a:extLst>
            <a:ext uri="{FF2B5EF4-FFF2-40B4-BE49-F238E27FC236}">
              <a16:creationId xmlns:a16="http://schemas.microsoft.com/office/drawing/2014/main" id="{00000000-0008-0000-0700-0000B2020000}"/>
            </a:ext>
          </a:extLst>
        </xdr:cNvPr>
        <xdr:cNvSpPr txBox="1"/>
      </xdr:nvSpPr>
      <xdr:spPr>
        <a:xfrm>
          <a:off x="16370300" y="15419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721,076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42401</xdr:rowOff>
    </xdr:from>
    <xdr:to>
      <xdr:col>86</xdr:col>
      <xdr:colOff>25400</xdr:colOff>
      <xdr:row>91</xdr:row>
      <xdr:rowOff>42401</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5644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41142</xdr:rowOff>
    </xdr:from>
    <xdr:to>
      <xdr:col>85</xdr:col>
      <xdr:colOff>127000</xdr:colOff>
      <xdr:row>97</xdr:row>
      <xdr:rowOff>149661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5481300" y="16671792"/>
          <a:ext cx="838200" cy="108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145873</xdr:rowOff>
    </xdr:from>
    <xdr:ext cx="599010" cy="259045"/>
    <xdr:sp macro="" textlink="">
      <xdr:nvSpPr>
        <xdr:cNvPr id="693" name="公債費平均値テキスト">
          <a:extLst>
            <a:ext uri="{FF2B5EF4-FFF2-40B4-BE49-F238E27FC236}">
              <a16:creationId xmlns:a16="http://schemas.microsoft.com/office/drawing/2014/main" id="{00000000-0008-0000-0700-0000B5020000}"/>
            </a:ext>
          </a:extLst>
        </xdr:cNvPr>
        <xdr:cNvSpPr txBox="1"/>
      </xdr:nvSpPr>
      <xdr:spPr>
        <a:xfrm>
          <a:off x="16370300" y="166050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167446</xdr:rowOff>
    </xdr:from>
    <xdr:to>
      <xdr:col>85</xdr:col>
      <xdr:colOff>177800</xdr:colOff>
      <xdr:row>97</xdr:row>
      <xdr:rowOff>97596</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6268700" y="1662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149661</xdr:rowOff>
    </xdr:from>
    <xdr:to>
      <xdr:col>81</xdr:col>
      <xdr:colOff>50800</xdr:colOff>
      <xdr:row>98</xdr:row>
      <xdr:rowOff>33336</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4592300" y="16780311"/>
          <a:ext cx="889000" cy="55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7579</xdr:rowOff>
    </xdr:from>
    <xdr:to>
      <xdr:col>81</xdr:col>
      <xdr:colOff>101600</xdr:colOff>
      <xdr:row>97</xdr:row>
      <xdr:rowOff>109179</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5430500" y="1663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125706</xdr:rowOff>
    </xdr:from>
    <xdr:ext cx="59901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5181795" y="16413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20532</xdr:rowOff>
    </xdr:from>
    <xdr:to>
      <xdr:col>76</xdr:col>
      <xdr:colOff>114300</xdr:colOff>
      <xdr:row>98</xdr:row>
      <xdr:rowOff>33336</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3703300" y="16822632"/>
          <a:ext cx="889000" cy="12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10579</xdr:rowOff>
    </xdr:from>
    <xdr:to>
      <xdr:col>76</xdr:col>
      <xdr:colOff>165100</xdr:colOff>
      <xdr:row>97</xdr:row>
      <xdr:rowOff>112179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4541500" y="16641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128706</xdr:rowOff>
    </xdr:from>
    <xdr:ext cx="59901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4292795" y="16416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14753</xdr:rowOff>
    </xdr:from>
    <xdr:to>
      <xdr:col>71</xdr:col>
      <xdr:colOff>177800</xdr:colOff>
      <xdr:row>98</xdr:row>
      <xdr:rowOff>20532</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2814300" y="16816853"/>
          <a:ext cx="889000" cy="5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36629</xdr:rowOff>
    </xdr:from>
    <xdr:to>
      <xdr:col>72</xdr:col>
      <xdr:colOff>38100</xdr:colOff>
      <xdr:row>97</xdr:row>
      <xdr:rowOff>138229</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3652500" y="16667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154756</xdr:rowOff>
    </xdr:from>
    <xdr:ext cx="59901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403795" y="16442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50507</xdr:rowOff>
    </xdr:from>
    <xdr:to>
      <xdr:col>67</xdr:col>
      <xdr:colOff>101600</xdr:colOff>
      <xdr:row>97</xdr:row>
      <xdr:rowOff>152107</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2763500" y="16681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168634</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514795" y="16456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161792</xdr:rowOff>
    </xdr:from>
    <xdr:to>
      <xdr:col>85</xdr:col>
      <xdr:colOff>177800</xdr:colOff>
      <xdr:row>97</xdr:row>
      <xdr:rowOff>91942</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6268700" y="16620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13219</xdr:rowOff>
    </xdr:from>
    <xdr:ext cx="599010" cy="259045"/>
    <xdr:sp macro="" textlink="">
      <xdr:nvSpPr>
        <xdr:cNvPr id="712" name="公債費該当値テキスト">
          <a:extLst>
            <a:ext uri="{FF2B5EF4-FFF2-40B4-BE49-F238E27FC236}">
              <a16:creationId xmlns:a16="http://schemas.microsoft.com/office/drawing/2014/main" id="{00000000-0008-0000-0700-0000C8020000}"/>
            </a:ext>
          </a:extLst>
        </xdr:cNvPr>
        <xdr:cNvSpPr txBox="1"/>
      </xdr:nvSpPr>
      <xdr:spPr>
        <a:xfrm>
          <a:off x="16370300" y="164724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98861</xdr:rowOff>
    </xdr:from>
    <xdr:to>
      <xdr:col>81</xdr:col>
      <xdr:colOff>101600</xdr:colOff>
      <xdr:row>98</xdr:row>
      <xdr:rowOff>29011</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5430500" y="16729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98</xdr:row>
      <xdr:rowOff>20138</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181795" y="16822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153986</xdr:rowOff>
    </xdr:from>
    <xdr:to>
      <xdr:col>76</xdr:col>
      <xdr:colOff>165100</xdr:colOff>
      <xdr:row>98</xdr:row>
      <xdr:rowOff>84136</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4541500" y="16784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75263</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325111" y="16877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141182</xdr:rowOff>
    </xdr:from>
    <xdr:to>
      <xdr:col>72</xdr:col>
      <xdr:colOff>38100</xdr:colOff>
      <xdr:row>98</xdr:row>
      <xdr:rowOff>71332</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3652500" y="16771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98</xdr:row>
      <xdr:rowOff>62459</xdr:rowOff>
    </xdr:from>
    <xdr:ext cx="59901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3403795" y="16864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135403</xdr:rowOff>
    </xdr:from>
    <xdr:to>
      <xdr:col>67</xdr:col>
      <xdr:colOff>101600</xdr:colOff>
      <xdr:row>98</xdr:row>
      <xdr:rowOff>65553</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2763500" y="16766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98</xdr:row>
      <xdr:rowOff>56680</xdr:rowOff>
    </xdr:from>
    <xdr:ext cx="59901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514795" y="168587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諸支出金グラフ枠">
          <a:extLst>
            <a:ext uri="{FF2B5EF4-FFF2-40B4-BE49-F238E27FC236}">
              <a16:creationId xmlns:a16="http://schemas.microsoft.com/office/drawing/2014/main" id="{00000000-0008-0000-0700-0000E9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59755</xdr:rowOff>
    </xdr:from>
    <xdr:to>
      <xdr:col>116</xdr:col>
      <xdr:colOff>62864</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flipV="1">
          <a:off x="22159595" y="5203255"/>
          <a:ext cx="1269" cy="15821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110071</xdr:rowOff>
    </xdr:from>
    <xdr:ext cx="249299" cy="259045"/>
    <xdr:sp macro="" textlink="">
      <xdr:nvSpPr>
        <xdr:cNvPr id="747" name="諸支出金最小値テキスト">
          <a:extLst>
            <a:ext uri="{FF2B5EF4-FFF2-40B4-BE49-F238E27FC236}">
              <a16:creationId xmlns:a16="http://schemas.microsoft.com/office/drawing/2014/main" id="{00000000-0008-0000-0700-0000EB020000}"/>
            </a:ext>
          </a:extLst>
        </xdr:cNvPr>
        <xdr:cNvSpPr txBox="1"/>
      </xdr:nvSpPr>
      <xdr:spPr>
        <a:xfrm>
          <a:off x="22212300" y="6796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6432</xdr:rowOff>
    </xdr:from>
    <xdr:ext cx="534377" cy="259045"/>
    <xdr:sp macro="" textlink="">
      <xdr:nvSpPr>
        <xdr:cNvPr id="749" name="諸支出金最大値テキスト">
          <a:extLst>
            <a:ext uri="{FF2B5EF4-FFF2-40B4-BE49-F238E27FC236}">
              <a16:creationId xmlns:a16="http://schemas.microsoft.com/office/drawing/2014/main" id="{00000000-0008-0000-0700-0000ED020000}"/>
            </a:ext>
          </a:extLst>
        </xdr:cNvPr>
        <xdr:cNvSpPr txBox="1"/>
      </xdr:nvSpPr>
      <xdr:spPr>
        <a:xfrm>
          <a:off x="22212300" y="4978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48,448</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59755</xdr:rowOff>
    </xdr:from>
    <xdr:to>
      <xdr:col>116</xdr:col>
      <xdr:colOff>152400</xdr:colOff>
      <xdr:row>30</xdr:row>
      <xdr:rowOff>59755</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2072600" y="5203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33</xdr:row>
      <xdr:rowOff>107108</xdr:rowOff>
    </xdr:from>
    <xdr:to>
      <xdr:col>116</xdr:col>
      <xdr:colOff>63500</xdr:colOff>
      <xdr:row>33</xdr:row>
      <xdr:rowOff>127878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21323300" y="5764958"/>
          <a:ext cx="838200" cy="20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154522</xdr:rowOff>
    </xdr:from>
    <xdr:ext cx="469744" cy="259045"/>
    <xdr:sp macro="" textlink="">
      <xdr:nvSpPr>
        <xdr:cNvPr id="752" name="諸支出金平均値テキスト">
          <a:extLst>
            <a:ext uri="{FF2B5EF4-FFF2-40B4-BE49-F238E27FC236}">
              <a16:creationId xmlns:a16="http://schemas.microsoft.com/office/drawing/2014/main" id="{00000000-0008-0000-0700-0000F0020000}"/>
            </a:ext>
          </a:extLst>
        </xdr:cNvPr>
        <xdr:cNvSpPr txBox="1"/>
      </xdr:nvSpPr>
      <xdr:spPr>
        <a:xfrm>
          <a:off x="22212300" y="66696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4645</xdr:rowOff>
    </xdr:from>
    <xdr:to>
      <xdr:col>116</xdr:col>
      <xdr:colOff>114300</xdr:colOff>
      <xdr:row>39</xdr:row>
      <xdr:rowOff>106245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2110700" y="6691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33</xdr:row>
      <xdr:rowOff>10182</xdr:rowOff>
    </xdr:from>
    <xdr:to>
      <xdr:col>111</xdr:col>
      <xdr:colOff>177800</xdr:colOff>
      <xdr:row>33</xdr:row>
      <xdr:rowOff>127878</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0434300" y="5668032"/>
          <a:ext cx="889000" cy="117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11372</xdr:rowOff>
    </xdr:from>
    <xdr:to>
      <xdr:col>112</xdr:col>
      <xdr:colOff>38100</xdr:colOff>
      <xdr:row>39</xdr:row>
      <xdr:rowOff>112972</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1272500" y="669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104099</xdr:rowOff>
    </xdr:from>
    <xdr:ext cx="469744"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088428" y="6790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33</xdr:row>
      <xdr:rowOff>9431</xdr:rowOff>
    </xdr:from>
    <xdr:to>
      <xdr:col>107</xdr:col>
      <xdr:colOff>50800</xdr:colOff>
      <xdr:row>33</xdr:row>
      <xdr:rowOff>10182</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9545300" y="5667281"/>
          <a:ext cx="889000" cy="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18752</xdr:rowOff>
    </xdr:from>
    <xdr:to>
      <xdr:col>107</xdr:col>
      <xdr:colOff>101600</xdr:colOff>
      <xdr:row>39</xdr:row>
      <xdr:rowOff>120352</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0383500" y="670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111479</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5017" y="67980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31</xdr:row>
      <xdr:rowOff>152698</xdr:rowOff>
    </xdr:from>
    <xdr:to>
      <xdr:col>102</xdr:col>
      <xdr:colOff>114300</xdr:colOff>
      <xdr:row>33</xdr:row>
      <xdr:rowOff>9431</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8656300" y="5467648"/>
          <a:ext cx="889000" cy="199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25349</xdr:rowOff>
    </xdr:from>
    <xdr:to>
      <xdr:col>102</xdr:col>
      <xdr:colOff>165100</xdr:colOff>
      <xdr:row>39</xdr:row>
      <xdr:rowOff>126949</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9494500" y="6711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118076</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6017" y="68046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31391</xdr:rowOff>
    </xdr:from>
    <xdr:to>
      <xdr:col>98</xdr:col>
      <xdr:colOff>38100</xdr:colOff>
      <xdr:row>39</xdr:row>
      <xdr:rowOff>132991</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18605500" y="671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124118</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7017" y="68106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33</xdr:row>
      <xdr:rowOff>56308</xdr:rowOff>
    </xdr:from>
    <xdr:to>
      <xdr:col>116</xdr:col>
      <xdr:colOff>114300</xdr:colOff>
      <xdr:row>33</xdr:row>
      <xdr:rowOff>157908</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2110700" y="5714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32</xdr:row>
      <xdr:rowOff>79185</xdr:rowOff>
    </xdr:from>
    <xdr:ext cx="534377" cy="259045"/>
    <xdr:sp macro="" textlink="">
      <xdr:nvSpPr>
        <xdr:cNvPr id="771" name="諸支出金該当値テキスト">
          <a:extLst>
            <a:ext uri="{FF2B5EF4-FFF2-40B4-BE49-F238E27FC236}">
              <a16:creationId xmlns:a16="http://schemas.microsoft.com/office/drawing/2014/main" id="{00000000-0008-0000-0700-000003030000}"/>
            </a:ext>
          </a:extLst>
        </xdr:cNvPr>
        <xdr:cNvSpPr txBox="1"/>
      </xdr:nvSpPr>
      <xdr:spPr>
        <a:xfrm>
          <a:off x="22212300" y="5565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33</xdr:row>
      <xdr:rowOff>77078</xdr:rowOff>
    </xdr:from>
    <xdr:to>
      <xdr:col>112</xdr:col>
      <xdr:colOff>38100</xdr:colOff>
      <xdr:row>34</xdr:row>
      <xdr:rowOff>7228</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1272500" y="5734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32</xdr:row>
      <xdr:rowOff>23755</xdr:rowOff>
    </xdr:from>
    <xdr:ext cx="534377"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056111" y="5510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32</xdr:row>
      <xdr:rowOff>130832</xdr:rowOff>
    </xdr:from>
    <xdr:to>
      <xdr:col>107</xdr:col>
      <xdr:colOff>101600</xdr:colOff>
      <xdr:row>33</xdr:row>
      <xdr:rowOff>60982</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0383500" y="5617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31</xdr:row>
      <xdr:rowOff>77509</xdr:rowOff>
    </xdr:from>
    <xdr:ext cx="534377"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0167111" y="5392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32</xdr:row>
      <xdr:rowOff>130081</xdr:rowOff>
    </xdr:from>
    <xdr:to>
      <xdr:col>102</xdr:col>
      <xdr:colOff>165100</xdr:colOff>
      <xdr:row>33</xdr:row>
      <xdr:rowOff>60231</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9494500" y="5616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31</xdr:row>
      <xdr:rowOff>76758</xdr:rowOff>
    </xdr:from>
    <xdr:ext cx="534377"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9278111" y="5391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31</xdr:row>
      <xdr:rowOff>101898</xdr:rowOff>
    </xdr:from>
    <xdr:to>
      <xdr:col>98</xdr:col>
      <xdr:colOff>38100</xdr:colOff>
      <xdr:row>32</xdr:row>
      <xdr:rowOff>32048</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18605500" y="5416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30</xdr:row>
      <xdr:rowOff>48575</xdr:rowOff>
    </xdr:from>
    <xdr:ext cx="534377"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389111" y="5192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前年度繰上充用金グラフ枠">
          <a:extLst>
            <a:ext uri="{FF2B5EF4-FFF2-40B4-BE49-F238E27FC236}">
              <a16:creationId xmlns:a16="http://schemas.microsoft.com/office/drawing/2014/main" id="{00000000-0008-0000-0700-00001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6" name="前年度繰上充用金最小値テキスト">
          <a:extLst>
            <a:ext uri="{FF2B5EF4-FFF2-40B4-BE49-F238E27FC236}">
              <a16:creationId xmlns:a16="http://schemas.microsoft.com/office/drawing/2014/main" id="{00000000-0008-0000-0700-00001C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8" name="前年度繰上充用金最大値テキスト">
          <a:extLst>
            <a:ext uri="{FF2B5EF4-FFF2-40B4-BE49-F238E27FC236}">
              <a16:creationId xmlns:a16="http://schemas.microsoft.com/office/drawing/2014/main" id="{00000000-0008-0000-0700-00001E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1" name="前年度繰上充用金平均値テキスト">
          <a:extLst>
            <a:ext uri="{FF2B5EF4-FFF2-40B4-BE49-F238E27FC236}">
              <a16:creationId xmlns:a16="http://schemas.microsoft.com/office/drawing/2014/main" id="{00000000-0008-0000-0700-000021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0" name="前年度繰上充用金該当値テキスト">
          <a:extLst>
            <a:ext uri="{FF2B5EF4-FFF2-40B4-BE49-F238E27FC236}">
              <a16:creationId xmlns:a16="http://schemas.microsoft.com/office/drawing/2014/main" id="{00000000-0008-0000-0700-000034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9" name="正方形/長方形 828">
          <a:extLst>
            <a:ext uri="{FF2B5EF4-FFF2-40B4-BE49-F238E27FC236}">
              <a16:creationId xmlns:a16="http://schemas.microsoft.com/office/drawing/2014/main" id="{00000000-0008-0000-0700-00003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mn-lt"/>
              <a:ea typeface="+mn-ea"/>
              <a:cs typeface="+mn-cs"/>
            </a:rPr>
            <a:t>１人あたりのコストが類似団体と比較して高いのは主に、総務費・</a:t>
          </a:r>
          <a:r>
            <a:rPr kumimoji="1" lang="ja-JP" altLang="en-US" sz="1100" b="0" i="0" u="none" strike="noStrike" kern="0" cap="none" spc="0" normalizeH="0" baseline="0" noProof="0">
              <a:ln>
                <a:noFill/>
              </a:ln>
              <a:solidFill>
                <a:prstClr val="black"/>
              </a:solidFill>
              <a:effectLst/>
              <a:uLnTx/>
              <a:uFillTx/>
              <a:latin typeface="+mn-lt"/>
              <a:ea typeface="+mn-ea"/>
              <a:cs typeface="+mn-cs"/>
            </a:rPr>
            <a:t>消防費・</a:t>
          </a:r>
          <a:r>
            <a:rPr kumimoji="1" lang="ja-JP" altLang="ja-JP" sz="1100" b="0" i="0" u="none" strike="noStrike" kern="0" cap="none" spc="0" normalizeH="0" baseline="0" noProof="0">
              <a:ln>
                <a:noFill/>
              </a:ln>
              <a:solidFill>
                <a:prstClr val="black"/>
              </a:solidFill>
              <a:effectLst/>
              <a:uLnTx/>
              <a:uFillTx/>
              <a:latin typeface="+mn-lt"/>
              <a:ea typeface="+mn-ea"/>
              <a:cs typeface="+mn-cs"/>
            </a:rPr>
            <a:t>諸支出金である。総務費については令和</a:t>
          </a:r>
          <a:r>
            <a:rPr kumimoji="1" lang="ja-JP" altLang="en-US" sz="1100" b="0" i="0" u="none" strike="noStrike" kern="0" cap="none" spc="0" normalizeH="0" baseline="0" noProof="0">
              <a:ln>
                <a:noFill/>
              </a:ln>
              <a:solidFill>
                <a:prstClr val="black"/>
              </a:solidFill>
              <a:effectLst/>
              <a:uLnTx/>
              <a:uFillTx/>
              <a:latin typeface="+mn-lt"/>
              <a:ea typeface="+mn-ea"/>
              <a:cs typeface="+mn-cs"/>
            </a:rPr>
            <a:t>５</a:t>
          </a:r>
          <a:r>
            <a:rPr kumimoji="1" lang="ja-JP" altLang="ja-JP" sz="1100" b="0" i="0" u="none" strike="noStrike" kern="0" cap="none" spc="0" normalizeH="0" baseline="0" noProof="0">
              <a:ln>
                <a:noFill/>
              </a:ln>
              <a:solidFill>
                <a:prstClr val="black"/>
              </a:solidFill>
              <a:effectLst/>
              <a:uLnTx/>
              <a:uFillTx/>
              <a:latin typeface="+mn-lt"/>
              <a:ea typeface="+mn-ea"/>
              <a:cs typeface="+mn-cs"/>
            </a:rPr>
            <a:t>年度と比較して</a:t>
          </a:r>
          <a:r>
            <a:rPr kumimoji="1" lang="ja-JP" altLang="en-US" sz="1100" b="0" i="0" u="none" strike="noStrike" kern="0" cap="none" spc="0" normalizeH="0" baseline="0" noProof="0">
              <a:ln>
                <a:noFill/>
              </a:ln>
              <a:solidFill>
                <a:prstClr val="black"/>
              </a:solidFill>
              <a:effectLst/>
              <a:uLnTx/>
              <a:uFillTx/>
              <a:latin typeface="+mn-lt"/>
              <a:ea typeface="+mn-ea"/>
              <a:cs typeface="+mn-cs"/>
            </a:rPr>
            <a:t>増加</a:t>
          </a:r>
          <a:r>
            <a:rPr kumimoji="1" lang="ja-JP" altLang="ja-JP" sz="1100" b="0" i="0" u="none" strike="noStrike" kern="0" cap="none" spc="0" normalizeH="0" baseline="0" noProof="0">
              <a:ln>
                <a:noFill/>
              </a:ln>
              <a:solidFill>
                <a:prstClr val="black"/>
              </a:solidFill>
              <a:effectLst/>
              <a:uLnTx/>
              <a:uFillTx/>
              <a:latin typeface="+mn-lt"/>
              <a:ea typeface="+mn-ea"/>
              <a:cs typeface="+mn-cs"/>
            </a:rPr>
            <a:t>している。主な要因として、</a:t>
          </a:r>
          <a:r>
            <a:rPr kumimoji="1" lang="ja-JP" altLang="en-US" sz="1100" b="0" i="0" u="none" strike="noStrike" kern="0" cap="none" spc="0" normalizeH="0" baseline="0" noProof="0">
              <a:ln>
                <a:noFill/>
              </a:ln>
              <a:solidFill>
                <a:prstClr val="black"/>
              </a:solidFill>
              <a:effectLst/>
              <a:uLnTx/>
              <a:uFillTx/>
              <a:latin typeface="+mn-lt"/>
              <a:ea typeface="+mn-ea"/>
              <a:cs typeface="+mn-cs"/>
            </a:rPr>
            <a:t>人件費</a:t>
          </a:r>
          <a:r>
            <a:rPr kumimoji="1" lang="ja-JP" altLang="ja-JP" sz="1100" b="0" i="0" u="none" strike="noStrike" kern="0" cap="none" spc="0" normalizeH="0" baseline="0" noProof="0">
              <a:ln>
                <a:noFill/>
              </a:ln>
              <a:solidFill>
                <a:prstClr val="black"/>
              </a:solidFill>
              <a:effectLst/>
              <a:uLnTx/>
              <a:uFillTx/>
              <a:latin typeface="+mn-lt"/>
              <a:ea typeface="+mn-ea"/>
              <a:cs typeface="+mn-cs"/>
            </a:rPr>
            <a:t>の</a:t>
          </a:r>
          <a:r>
            <a:rPr kumimoji="1" lang="ja-JP" altLang="en-US" sz="1100" b="0" i="0" u="none" strike="noStrike" kern="0" cap="none" spc="0" normalizeH="0" baseline="0" noProof="0">
              <a:ln>
                <a:noFill/>
              </a:ln>
              <a:solidFill>
                <a:prstClr val="black"/>
              </a:solidFill>
              <a:effectLst/>
              <a:uLnTx/>
              <a:uFillTx/>
              <a:latin typeface="+mn-lt"/>
              <a:ea typeface="+mn-ea"/>
              <a:cs typeface="+mn-cs"/>
            </a:rPr>
            <a:t>増</a:t>
          </a:r>
          <a:r>
            <a:rPr kumimoji="1" lang="ja-JP" altLang="ja-JP" sz="1100" b="0" i="0" u="none" strike="noStrike" kern="0" cap="none" spc="0" normalizeH="0" baseline="0" noProof="0">
              <a:ln>
                <a:noFill/>
              </a:ln>
              <a:solidFill>
                <a:prstClr val="black"/>
              </a:solidFill>
              <a:effectLst/>
              <a:uLnTx/>
              <a:uFillTx/>
              <a:latin typeface="+mn-lt"/>
              <a:ea typeface="+mn-ea"/>
              <a:cs typeface="+mn-cs"/>
            </a:rPr>
            <a:t>である。</a:t>
          </a:r>
          <a:r>
            <a:rPr kumimoji="1" lang="ja-JP" altLang="en-US" sz="1100" b="0" i="0" u="none" strike="noStrike" kern="0" cap="none" spc="0" normalizeH="0" baseline="0" noProof="0">
              <a:ln>
                <a:noFill/>
              </a:ln>
              <a:solidFill>
                <a:prstClr val="black"/>
              </a:solidFill>
              <a:effectLst/>
              <a:uLnTx/>
              <a:uFillTx/>
              <a:latin typeface="+mn-lt"/>
              <a:ea typeface="+mn-ea"/>
              <a:cs typeface="+mn-cs"/>
            </a:rPr>
            <a:t>消防費については、令和５年度と比較して大きく増加している。主な要因として、令和６年度に消防庁舎新築工事を行ったことによるものである。</a:t>
          </a:r>
          <a:r>
            <a:rPr kumimoji="1" lang="ja-JP" altLang="ja-JP" sz="1100" b="0" i="0" u="none" strike="noStrike" kern="0" cap="none" spc="0" normalizeH="0" baseline="0" noProof="0">
              <a:ln>
                <a:noFill/>
              </a:ln>
              <a:solidFill>
                <a:prstClr val="black"/>
              </a:solidFill>
              <a:effectLst/>
              <a:uLnTx/>
              <a:uFillTx/>
              <a:latin typeface="+mn-lt"/>
              <a:ea typeface="+mn-ea"/>
              <a:cs typeface="+mn-cs"/>
            </a:rPr>
            <a:t>諸支出金については姫島丸特別会計への繰出金であるが、令和</a:t>
          </a:r>
          <a:r>
            <a:rPr kumimoji="1" lang="ja-JP" altLang="en-US" sz="1100" b="0" i="0" u="none" strike="noStrike" kern="0" cap="none" spc="0" normalizeH="0" baseline="0" noProof="0">
              <a:ln>
                <a:noFill/>
              </a:ln>
              <a:solidFill>
                <a:prstClr val="black"/>
              </a:solidFill>
              <a:effectLst/>
              <a:uLnTx/>
              <a:uFillTx/>
              <a:latin typeface="+mn-lt"/>
              <a:ea typeface="+mn-ea"/>
              <a:cs typeface="+mn-cs"/>
            </a:rPr>
            <a:t>５</a:t>
          </a:r>
          <a:r>
            <a:rPr kumimoji="1" lang="ja-JP" altLang="ja-JP" sz="1100" b="0" i="0" u="none" strike="noStrike" kern="0" cap="none" spc="0" normalizeH="0" baseline="0" noProof="0">
              <a:ln>
                <a:noFill/>
              </a:ln>
              <a:solidFill>
                <a:prstClr val="black"/>
              </a:solidFill>
              <a:effectLst/>
              <a:uLnTx/>
              <a:uFillTx/>
              <a:latin typeface="+mn-lt"/>
              <a:ea typeface="+mn-ea"/>
              <a:cs typeface="+mn-cs"/>
            </a:rPr>
            <a:t>年度</a:t>
          </a:r>
          <a:r>
            <a:rPr kumimoji="1" lang="ja-JP" altLang="en-US" sz="1100" b="0" i="0" u="none" strike="noStrike" kern="0" cap="none" spc="0" normalizeH="0" baseline="0" noProof="0">
              <a:ln>
                <a:noFill/>
              </a:ln>
              <a:solidFill>
                <a:prstClr val="black"/>
              </a:solidFill>
              <a:effectLst/>
              <a:uLnTx/>
              <a:uFillTx/>
              <a:latin typeface="+mn-lt"/>
              <a:ea typeface="+mn-ea"/>
              <a:cs typeface="+mn-cs"/>
            </a:rPr>
            <a:t>並となっ</a:t>
          </a:r>
          <a:r>
            <a:rPr kumimoji="1" lang="ja-JP" altLang="ja-JP" sz="1100" b="0" i="0" u="none" strike="noStrike" kern="0" cap="none" spc="0" normalizeH="0" baseline="0" noProof="0">
              <a:ln>
                <a:noFill/>
              </a:ln>
              <a:solidFill>
                <a:prstClr val="black"/>
              </a:solidFill>
              <a:effectLst/>
              <a:uLnTx/>
              <a:uFillTx/>
              <a:latin typeface="+mn-lt"/>
              <a:ea typeface="+mn-ea"/>
              <a:cs typeface="+mn-cs"/>
            </a:rPr>
            <a:t>ている。今後も引き続き、歳出削減策により、財政の健全化を図っていく。</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大分県姫島村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実質単年度は、</a:t>
          </a:r>
          <a:r>
            <a:rPr kumimoji="1" lang="ja-JP" altLang="ja-JP"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前年度に比べ</a:t>
          </a:r>
          <a:r>
            <a:rPr kumimoji="1" lang="ja-JP" altLang="en-US"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８</a:t>
          </a:r>
          <a:r>
            <a:rPr kumimoji="1" lang="ja-JP" altLang="ja-JP"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a:t>
          </a:r>
          <a:r>
            <a:rPr kumimoji="1" lang="ja-JP" altLang="en-US"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７６</a:t>
          </a:r>
          <a:r>
            <a:rPr kumimoji="1" lang="ja-JP" altLang="ja-JP"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ポイント</a:t>
          </a:r>
          <a:r>
            <a:rPr kumimoji="1" lang="ja-JP" altLang="en-US"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減少</a:t>
          </a:r>
          <a:r>
            <a:rPr kumimoji="1" lang="ja-JP" altLang="ja-JP"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している。</a:t>
          </a:r>
          <a:r>
            <a:rPr kumimoji="1" lang="ja-JP" altLang="en-US"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主な要因は令和６年度</a:t>
          </a:r>
          <a:r>
            <a:rPr kumimoji="1" lang="ja-JP" altLang="ja-JP"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に</a:t>
          </a:r>
          <a:r>
            <a:rPr kumimoji="1" lang="ja-JP" altLang="en-US"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村有施設整備基金へ２０１</a:t>
          </a:r>
          <a:r>
            <a:rPr kumimoji="1" lang="ja-JP" altLang="ja-JP"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a:t>
          </a:r>
          <a:r>
            <a:rPr kumimoji="1" lang="ja-JP" altLang="en-US"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８７４</a:t>
          </a:r>
          <a:r>
            <a:rPr kumimoji="1" lang="ja-JP" altLang="ja-JP"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千円を</a:t>
          </a:r>
          <a:r>
            <a:rPr kumimoji="1" lang="ja-JP" altLang="en-US"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積み立てた</a:t>
          </a:r>
          <a:r>
            <a:rPr kumimoji="1" lang="ja-JP" altLang="ja-JP"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ことによる</a:t>
          </a:r>
          <a:r>
            <a:rPr kumimoji="1" lang="ja-JP" altLang="en-US"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もの</a:t>
          </a:r>
          <a:r>
            <a:rPr kumimoji="1" lang="ja-JP" altLang="ja-JP"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である。今後も引き続き、物品調達の見直し等の事務経費節減や職員給与費の削減、退職者の補充を最小限に抑える等の歳出削減策により、財政の健全化を図る。</a:t>
          </a:r>
          <a:endParaRPr kumimoji="0" lang="ja-JP" altLang="ja-JP" sz="14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大分県姫島村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mn-lt"/>
              <a:ea typeface="+mn-ea"/>
              <a:cs typeface="+mn-cs"/>
            </a:rPr>
            <a:t>一般会計及び姫島丸特別</a:t>
          </a:r>
          <a:r>
            <a:rPr kumimoji="1" lang="ja-JP" altLang="ja-JP" sz="1100" b="0" i="0" u="none" strike="noStrike" kern="0" cap="none" spc="0" normalizeH="0" baseline="0" noProof="0">
              <a:ln>
                <a:noFill/>
              </a:ln>
              <a:solidFill>
                <a:prstClr val="black"/>
              </a:solidFill>
              <a:effectLst/>
              <a:uLnTx/>
              <a:uFillTx/>
              <a:latin typeface="+mn-lt"/>
              <a:ea typeface="+mn-ea"/>
              <a:cs typeface="+mn-cs"/>
            </a:rPr>
            <a:t>会計以外は前年度と比べて大きな増減はなく、実質収支も黒字である。</a:t>
          </a:r>
          <a:r>
            <a:rPr kumimoji="1" lang="ja-JP" altLang="en-US" sz="1100" b="0" i="0" u="none" strike="noStrike" kern="0" cap="none" spc="0" normalizeH="0" baseline="0" noProof="0">
              <a:ln>
                <a:noFill/>
              </a:ln>
              <a:solidFill>
                <a:prstClr val="black"/>
              </a:solidFill>
              <a:effectLst/>
              <a:uLnTx/>
              <a:uFillTx/>
              <a:latin typeface="+mn-lt"/>
              <a:ea typeface="+mn-ea"/>
              <a:cs typeface="+mn-cs"/>
            </a:rPr>
            <a:t>一般会計の黒字額の減については、令和６年度よりケーブルテレビ特別会計のＣＡＴＶ光ファイバー網整備事業の元金償還開始及び清掃センター建替事業の元金償還開始に伴う繰出金及び公債費の増が主な要因である。姫島丸特別</a:t>
          </a:r>
          <a:r>
            <a:rPr kumimoji="1" lang="ja-JP" altLang="ja-JP" sz="1100" b="0" i="0" u="none" strike="noStrike" kern="0" cap="none" spc="0" normalizeH="0" baseline="0" noProof="0">
              <a:ln>
                <a:noFill/>
              </a:ln>
              <a:solidFill>
                <a:prstClr val="black"/>
              </a:solidFill>
              <a:effectLst/>
              <a:uLnTx/>
              <a:uFillTx/>
              <a:latin typeface="+mn-lt"/>
              <a:ea typeface="+mn-ea"/>
              <a:cs typeface="+mn-cs"/>
            </a:rPr>
            <a:t>会計の黒字額の</a:t>
          </a:r>
          <a:r>
            <a:rPr kumimoji="1" lang="ja-JP" altLang="en-US" sz="1100" b="0" i="0" u="none" strike="noStrike" kern="0" cap="none" spc="0" normalizeH="0" baseline="0" noProof="0">
              <a:ln>
                <a:noFill/>
              </a:ln>
              <a:solidFill>
                <a:prstClr val="black"/>
              </a:solidFill>
              <a:effectLst/>
              <a:uLnTx/>
              <a:uFillTx/>
              <a:latin typeface="+mn-lt"/>
              <a:ea typeface="+mn-ea"/>
              <a:cs typeface="+mn-cs"/>
            </a:rPr>
            <a:t>増</a:t>
          </a:r>
          <a:r>
            <a:rPr kumimoji="1" lang="ja-JP" altLang="ja-JP" sz="1100" b="0" i="0" u="none" strike="noStrike" kern="0" cap="none" spc="0" normalizeH="0" baseline="0" noProof="0">
              <a:ln>
                <a:noFill/>
              </a:ln>
              <a:solidFill>
                <a:prstClr val="black"/>
              </a:solidFill>
              <a:effectLst/>
              <a:uLnTx/>
              <a:uFillTx/>
              <a:latin typeface="+mn-lt"/>
              <a:ea typeface="+mn-ea"/>
              <a:cs typeface="+mn-cs"/>
            </a:rPr>
            <a:t>については、令和</a:t>
          </a:r>
          <a:r>
            <a:rPr kumimoji="1" lang="ja-JP" altLang="en-US" sz="1100" b="0" i="0" u="none" strike="noStrike" kern="0" cap="none" spc="0" normalizeH="0" baseline="0" noProof="0">
              <a:ln>
                <a:noFill/>
              </a:ln>
              <a:solidFill>
                <a:prstClr val="black"/>
              </a:solidFill>
              <a:effectLst/>
              <a:uLnTx/>
              <a:uFillTx/>
              <a:latin typeface="+mn-lt"/>
              <a:ea typeface="+mn-ea"/>
              <a:cs typeface="+mn-cs"/>
            </a:rPr>
            <a:t>５</a:t>
          </a:r>
          <a:r>
            <a:rPr kumimoji="1" lang="ja-JP" altLang="ja-JP" sz="1100" b="0" i="0" u="none" strike="noStrike" kern="0" cap="none" spc="0" normalizeH="0" baseline="0" noProof="0">
              <a:ln>
                <a:noFill/>
              </a:ln>
              <a:solidFill>
                <a:prstClr val="black"/>
              </a:solidFill>
              <a:effectLst/>
              <a:uLnTx/>
              <a:uFillTx/>
              <a:latin typeface="+mn-lt"/>
              <a:ea typeface="+mn-ea"/>
              <a:cs typeface="+mn-cs"/>
            </a:rPr>
            <a:t>年度と比較して、令和</a:t>
          </a:r>
          <a:r>
            <a:rPr kumimoji="1" lang="ja-JP" altLang="en-US" sz="1100" b="0" i="0" u="none" strike="noStrike" kern="0" cap="none" spc="0" normalizeH="0" baseline="0" noProof="0">
              <a:ln>
                <a:noFill/>
              </a:ln>
              <a:solidFill>
                <a:prstClr val="black"/>
              </a:solidFill>
              <a:effectLst/>
              <a:uLnTx/>
              <a:uFillTx/>
              <a:latin typeface="+mn-lt"/>
              <a:ea typeface="+mn-ea"/>
              <a:cs typeface="+mn-cs"/>
            </a:rPr>
            <a:t>６</a:t>
          </a:r>
          <a:r>
            <a:rPr kumimoji="1" lang="ja-JP" altLang="ja-JP" sz="1100" b="0" i="0" u="none" strike="noStrike" kern="0" cap="none" spc="0" normalizeH="0" baseline="0" noProof="0">
              <a:ln>
                <a:noFill/>
              </a:ln>
              <a:solidFill>
                <a:prstClr val="black"/>
              </a:solidFill>
              <a:effectLst/>
              <a:uLnTx/>
              <a:uFillTx/>
              <a:latin typeface="+mn-lt"/>
              <a:ea typeface="+mn-ea"/>
              <a:cs typeface="+mn-cs"/>
            </a:rPr>
            <a:t>年度は</a:t>
          </a:r>
          <a:r>
            <a:rPr kumimoji="1" lang="ja-JP" altLang="en-US" sz="1100" b="0" i="0" u="none" strike="noStrike" kern="0" cap="none" spc="0" normalizeH="0" baseline="0" noProof="0">
              <a:ln>
                <a:noFill/>
              </a:ln>
              <a:solidFill>
                <a:prstClr val="black"/>
              </a:solidFill>
              <a:effectLst/>
              <a:uLnTx/>
              <a:uFillTx/>
              <a:latin typeface="+mn-lt"/>
              <a:ea typeface="+mn-ea"/>
              <a:cs typeface="+mn-cs"/>
            </a:rPr>
            <a:t>令和４年度より実施している代替船建造事業に係る消費税還付金が増となったことが</a:t>
          </a:r>
          <a:r>
            <a:rPr kumimoji="1" lang="ja-JP" altLang="ja-JP" sz="1100" b="0" i="0" u="none" strike="noStrike" kern="0" cap="none" spc="0" normalizeH="0" baseline="0" noProof="0">
              <a:ln>
                <a:noFill/>
              </a:ln>
              <a:solidFill>
                <a:prstClr val="black"/>
              </a:solidFill>
              <a:effectLst/>
              <a:uLnTx/>
              <a:uFillTx/>
              <a:latin typeface="+mn-lt"/>
              <a:ea typeface="+mn-ea"/>
              <a:cs typeface="+mn-cs"/>
            </a:rPr>
            <a:t>主な要因である。今後も引き続き、歳出削減策を行い、実質単年度収支の動きを注視していく。</a:t>
          </a:r>
          <a:endParaRPr kumimoji="0" lang="ja-JP" altLang="ja-JP" sz="1400" b="0" i="0" u="none" strike="noStrike" kern="0" cap="none" spc="0" normalizeH="0" baseline="0" noProof="0">
            <a:ln>
              <a:noFill/>
            </a:ln>
            <a:solidFill>
              <a:prstClr val="black"/>
            </a:solidFill>
            <a:effectLst/>
            <a:uLnTx/>
            <a:uFillTx/>
            <a:latin typeface="+mn-lt"/>
            <a:ea typeface="+mn-ea"/>
            <a:cs typeface="+mn-cs"/>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大分県姫島村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mn-lt"/>
              <a:ea typeface="+mn-ea"/>
              <a:cs typeface="+mn-cs"/>
            </a:rPr>
            <a:t>本村は離島という地理的条件により、漁港・漁場、下水道等の社会資本の整備を重点的に行っており、その大半の財源に地方債を充当している。実質公債費比率は年々減少して</a:t>
          </a:r>
          <a:r>
            <a:rPr kumimoji="1" lang="ja-JP" altLang="en-US" sz="1100" b="0" i="0" u="none" strike="noStrike" kern="0" cap="none" spc="0" normalizeH="0" baseline="0" noProof="0">
              <a:ln>
                <a:noFill/>
              </a:ln>
              <a:solidFill>
                <a:prstClr val="black"/>
              </a:solidFill>
              <a:effectLst/>
              <a:uLnTx/>
              <a:uFillTx/>
              <a:latin typeface="+mn-lt"/>
              <a:ea typeface="+mn-ea"/>
              <a:cs typeface="+mn-cs"/>
            </a:rPr>
            <a:t>いたが</a:t>
          </a:r>
          <a:r>
            <a:rPr kumimoji="1" lang="ja-JP" altLang="ja-JP" sz="1100" b="0" i="0" u="none" strike="noStrike" kern="0" cap="none" spc="0" normalizeH="0" baseline="0" noProof="0">
              <a:ln>
                <a:noFill/>
              </a:ln>
              <a:solidFill>
                <a:prstClr val="black"/>
              </a:solidFill>
              <a:effectLst/>
              <a:uLnTx/>
              <a:uFillTx/>
              <a:latin typeface="+mn-lt"/>
              <a:ea typeface="+mn-ea"/>
              <a:cs typeface="+mn-cs"/>
            </a:rPr>
            <a:t>、清掃センター建替及びケーブルテレビ光ファイバー網整備等の事業において多額の借入を行っているため、その元金償還が始まる令和</a:t>
          </a:r>
          <a:r>
            <a:rPr kumimoji="1" lang="ja-JP" altLang="en-US" sz="1100" b="0" i="0" u="none" strike="noStrike" kern="0" cap="none" spc="0" normalizeH="0" baseline="0" noProof="0">
              <a:ln>
                <a:noFill/>
              </a:ln>
              <a:solidFill>
                <a:prstClr val="black"/>
              </a:solidFill>
              <a:effectLst/>
              <a:uLnTx/>
              <a:uFillTx/>
              <a:latin typeface="+mn-lt"/>
              <a:ea typeface="+mn-ea"/>
              <a:cs typeface="+mn-cs"/>
            </a:rPr>
            <a:t>５</a:t>
          </a:r>
          <a:r>
            <a:rPr kumimoji="1" lang="ja-JP" altLang="ja-JP" sz="1100" b="0" i="0" u="none" strike="noStrike" kern="0" cap="none" spc="0" normalizeH="0" baseline="0" noProof="0">
              <a:ln>
                <a:noFill/>
              </a:ln>
              <a:solidFill>
                <a:prstClr val="black"/>
              </a:solidFill>
              <a:effectLst/>
              <a:uLnTx/>
              <a:uFillTx/>
              <a:latin typeface="+mn-lt"/>
              <a:ea typeface="+mn-ea"/>
              <a:cs typeface="+mn-cs"/>
            </a:rPr>
            <a:t>年度</a:t>
          </a:r>
          <a:r>
            <a:rPr kumimoji="1" lang="ja-JP" altLang="en-US" sz="1100" b="0" i="0" u="none" strike="noStrike" kern="0" cap="none" spc="0" normalizeH="0" baseline="0" noProof="0">
              <a:ln>
                <a:noFill/>
              </a:ln>
              <a:solidFill>
                <a:prstClr val="black"/>
              </a:solidFill>
              <a:effectLst/>
              <a:uLnTx/>
              <a:uFillTx/>
              <a:latin typeface="+mn-lt"/>
              <a:ea typeface="+mn-ea"/>
              <a:cs typeface="+mn-cs"/>
            </a:rPr>
            <a:t>及び令和６年度</a:t>
          </a:r>
          <a:r>
            <a:rPr kumimoji="1" lang="ja-JP" altLang="ja-JP" sz="1100" b="0" i="0" u="none" strike="noStrike" kern="0" cap="none" spc="0" normalizeH="0" baseline="0" noProof="0">
              <a:ln>
                <a:noFill/>
              </a:ln>
              <a:solidFill>
                <a:prstClr val="black"/>
              </a:solidFill>
              <a:effectLst/>
              <a:uLnTx/>
              <a:uFillTx/>
              <a:latin typeface="+mn-lt"/>
              <a:ea typeface="+mn-ea"/>
              <a:cs typeface="+mn-cs"/>
            </a:rPr>
            <a:t>より増加</a:t>
          </a:r>
          <a:r>
            <a:rPr kumimoji="1" lang="ja-JP" altLang="en-US" sz="1100" b="0" i="0" u="none" strike="noStrike" kern="0" cap="none" spc="0" normalizeH="0" baseline="0" noProof="0">
              <a:ln>
                <a:noFill/>
              </a:ln>
              <a:solidFill>
                <a:prstClr val="black"/>
              </a:solidFill>
              <a:effectLst/>
              <a:uLnTx/>
              <a:uFillTx/>
              <a:latin typeface="+mn-lt"/>
              <a:ea typeface="+mn-ea"/>
              <a:cs typeface="+mn-cs"/>
            </a:rPr>
            <a:t>して</a:t>
          </a:r>
          <a:r>
            <a:rPr kumimoji="1" lang="ja-JP" altLang="ja-JP" sz="1100" b="0" i="0" u="none" strike="noStrike" kern="0" cap="none" spc="0" normalizeH="0" baseline="0" noProof="0">
              <a:ln>
                <a:noFill/>
              </a:ln>
              <a:solidFill>
                <a:prstClr val="black"/>
              </a:solidFill>
              <a:effectLst/>
              <a:uLnTx/>
              <a:uFillTx/>
              <a:latin typeface="+mn-lt"/>
              <a:ea typeface="+mn-ea"/>
              <a:cs typeface="+mn-cs"/>
            </a:rPr>
            <a:t>いる。今後も、将来負担の増とならないよう、交付税措置のある地方債のみの借入を行い、財政の健全化に努めていく。</a:t>
          </a:r>
          <a:endParaRPr kumimoji="0" lang="ja-JP" altLang="ja-JP" sz="1400" b="0" i="0" u="none" strike="noStrike" kern="0" cap="none" spc="0" normalizeH="0" baseline="0" noProof="0">
            <a:ln>
              <a:noFill/>
            </a:ln>
            <a:solidFill>
              <a:prstClr val="black"/>
            </a:solidFill>
            <a:effectLst/>
            <a:uLnTx/>
            <a:uFillTx/>
            <a:latin typeface="+mn-lt"/>
            <a:ea typeface="+mn-ea"/>
            <a:cs typeface="+mn-cs"/>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endParaRPr kumimoji="1" lang="en-US" altLang="ja-JP"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大分県姫島村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mn-lt"/>
              <a:ea typeface="+mn-ea"/>
              <a:cs typeface="+mn-cs"/>
            </a:rPr>
            <a:t>将来負担比率の分子については、横ばいに推移している。また、退職手当支給見込額に対して、多く積立金を保有しており、公営企業債等を含んだ地方債現在高より、充当可能基金と基準財政需要額算入見込額が上回っているため、将来負担比率は０％を下回っている。今後も引き続き、物品調達の見直し等の事務経費の節減や、職員給与費の削減や退職者の補充を必要最小限に抑えるなどの人件費及び物件費の歳出削減策を行い、財政の健全化に努める。</a:t>
          </a:r>
          <a:endParaRPr kumimoji="0" lang="ja-JP" altLang="ja-JP" sz="1400" b="0" i="0" u="none" strike="noStrike" kern="0" cap="none" spc="0" normalizeH="0" baseline="0" noProof="0">
            <a:ln>
              <a:noFill/>
            </a:ln>
            <a:solidFill>
              <a:prstClr val="black"/>
            </a:solidFill>
            <a:effectLst/>
            <a:uLnTx/>
            <a:uFillTx/>
            <a:latin typeface="+mn-lt"/>
            <a:ea typeface="+mn-ea"/>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大分県姫島村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村有施設整備</a:t>
          </a:r>
          <a:r>
            <a:rPr kumimoji="1" lang="ja-JP" altLang="en-US" sz="1400" b="0" i="0" u="none" strike="noStrike" kern="0" cap="none" spc="0" normalizeH="0" baseline="0" noProof="0">
              <a:ln>
                <a:noFill/>
              </a:ln>
              <a:solidFill>
                <a:prstClr val="black"/>
              </a:solidFill>
              <a:effectLst/>
              <a:uLnTx/>
              <a:uFillTx/>
              <a:latin typeface="+mn-lt"/>
              <a:ea typeface="+mn-ea"/>
              <a:cs typeface="+mn-cs"/>
            </a:rPr>
            <a:t>基金に</a:t>
          </a:r>
          <a:r>
            <a:rPr kumimoji="1" lang="en-US" altLang="ja-JP" sz="1400" b="0" i="0" u="none" strike="noStrike" kern="0" cap="none" spc="0" normalizeH="0" baseline="0" noProof="0">
              <a:ln>
                <a:noFill/>
              </a:ln>
              <a:solidFill>
                <a:prstClr val="black"/>
              </a:solidFill>
              <a:effectLst/>
              <a:uLnTx/>
              <a:uFillTx/>
              <a:latin typeface="+mn-lt"/>
              <a:ea typeface="+mn-ea"/>
              <a:cs typeface="+mn-cs"/>
            </a:rPr>
            <a:t>202</a:t>
          </a:r>
          <a:r>
            <a:rPr kumimoji="1" lang="ja-JP" altLang="en-US" sz="1400" b="0" i="0" u="none" strike="noStrike" kern="0" cap="none" spc="0" normalizeH="0" baseline="0" noProof="0">
              <a:ln>
                <a:noFill/>
              </a:ln>
              <a:solidFill>
                <a:prstClr val="black"/>
              </a:solidFill>
              <a:effectLst/>
              <a:uLnTx/>
              <a:uFillTx/>
              <a:latin typeface="+mn-lt"/>
              <a:ea typeface="+mn-ea"/>
              <a:cs typeface="+mn-cs"/>
            </a:rPr>
            <a:t>百万円、の積立を行ったことにより、</a:t>
          </a:r>
          <a:r>
            <a:rPr kumimoji="1" lang="en-US" altLang="ja-JP" sz="1400" b="0" i="0" u="none" strike="noStrike" kern="0" cap="none" spc="0" normalizeH="0" baseline="0" noProof="0">
              <a:ln>
                <a:noFill/>
              </a:ln>
              <a:solidFill>
                <a:prstClr val="black"/>
              </a:solidFill>
              <a:effectLst/>
              <a:uLnTx/>
              <a:uFillTx/>
              <a:latin typeface="+mn-lt"/>
              <a:ea typeface="+mn-ea"/>
              <a:cs typeface="+mn-cs"/>
            </a:rPr>
            <a:t>202</a:t>
          </a:r>
          <a:r>
            <a:rPr kumimoji="1" lang="ja-JP" altLang="en-US" sz="1400" b="0" i="0" u="none" strike="noStrike" kern="0" cap="none" spc="0" normalizeH="0" baseline="0" noProof="0">
              <a:ln>
                <a:noFill/>
              </a:ln>
              <a:solidFill>
                <a:prstClr val="black"/>
              </a:solidFill>
              <a:effectLst/>
              <a:uLnTx/>
              <a:uFillTx/>
              <a:latin typeface="+mn-lt"/>
              <a:ea typeface="+mn-ea"/>
              <a:cs typeface="+mn-cs"/>
            </a:rPr>
            <a:t>百万円の増となった。</a:t>
          </a:r>
          <a:endParaRPr kumimoji="1" lang="en-US" altLang="ja-JP"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mn-lt"/>
              <a:ea typeface="+mn-ea"/>
              <a:cs typeface="+mn-cs"/>
            </a:rPr>
            <a:t>　（その他の要因については、利子分の積立による）</a:t>
          </a:r>
          <a:endParaRPr kumimoji="1" lang="en-US" altLang="ja-JP" sz="16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400" b="0" i="0" u="none" strike="noStrike" kern="0" cap="none" spc="0" normalizeH="0" baseline="0" noProof="0">
              <a:ln>
                <a:noFill/>
              </a:ln>
              <a:solidFill>
                <a:prstClr val="black"/>
              </a:solidFill>
              <a:effectLst/>
              <a:uLnTx/>
              <a:uFillTx/>
              <a:latin typeface="+mn-lt"/>
              <a:ea typeface="+mn-ea"/>
              <a:cs typeface="+mn-cs"/>
            </a:rPr>
            <a:t>今後の村有施設の整備に充てるため、その他特定目的基金（村有施設整備基金）</a:t>
          </a:r>
          <a:r>
            <a:rPr kumimoji="1" lang="ja-JP" altLang="en-US" sz="1400" b="0" i="0" u="none" strike="noStrike" kern="0" cap="none" spc="0" normalizeH="0" baseline="0" noProof="0">
              <a:ln>
                <a:noFill/>
              </a:ln>
              <a:solidFill>
                <a:prstClr val="black"/>
              </a:solidFill>
              <a:effectLst/>
              <a:uLnTx/>
              <a:uFillTx/>
              <a:latin typeface="+mn-lt"/>
              <a:ea typeface="+mn-ea"/>
              <a:cs typeface="+mn-cs"/>
            </a:rPr>
            <a:t>を、今後の償還に充てるため、</a:t>
          </a:r>
          <a:r>
            <a:rPr kumimoji="1" lang="ja-JP" altLang="ja-JP" sz="1400" b="0" i="0" u="none" strike="noStrike" kern="0" cap="none" spc="0" normalizeH="0" baseline="0" noProof="0">
              <a:ln>
                <a:noFill/>
              </a:ln>
              <a:solidFill>
                <a:prstClr val="black"/>
              </a:solidFill>
              <a:effectLst/>
              <a:uLnTx/>
              <a:uFillTx/>
              <a:latin typeface="+mn-lt"/>
              <a:ea typeface="+mn-ea"/>
              <a:cs typeface="+mn-cs"/>
            </a:rPr>
            <a:t>減債基金を増やしていく方針。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400" b="0" i="0" u="none" strike="noStrike" kern="0" cap="none" spc="0" normalizeH="0" baseline="0" noProof="0">
              <a:ln>
                <a:noFill/>
              </a:ln>
              <a:solidFill>
                <a:prstClr val="black"/>
              </a:solidFill>
              <a:effectLst/>
              <a:uLnTx/>
              <a:uFillTx/>
              <a:latin typeface="+mn-lt"/>
              <a:ea typeface="+mn-ea"/>
              <a:cs typeface="+mn-cs"/>
            </a:rPr>
            <a:t>本村の基金の使途は、奨学基金、ふるさと創生基金、村有施設整備基金、地域福祉</a:t>
          </a:r>
          <a:r>
            <a:rPr kumimoji="1" lang="ja-JP" altLang="en-US" sz="1400" b="0" i="0" u="none" strike="noStrike" kern="0" cap="none" spc="0" normalizeH="0" baseline="0" noProof="0">
              <a:ln>
                <a:noFill/>
              </a:ln>
              <a:solidFill>
                <a:prstClr val="black"/>
              </a:solidFill>
              <a:effectLst/>
              <a:uLnTx/>
              <a:uFillTx/>
              <a:latin typeface="+mn-lt"/>
              <a:ea typeface="+mn-ea"/>
              <a:cs typeface="+mn-cs"/>
            </a:rPr>
            <a:t>基金、</a:t>
          </a:r>
          <a:r>
            <a:rPr kumimoji="1" lang="ja-JP" altLang="ja-JP" sz="1400" b="0" i="0" u="none" strike="noStrike" kern="0" cap="none" spc="0" normalizeH="0" baseline="0" noProof="0">
              <a:ln>
                <a:noFill/>
              </a:ln>
              <a:solidFill>
                <a:prstClr val="black"/>
              </a:solidFill>
              <a:effectLst/>
              <a:uLnTx/>
              <a:uFillTx/>
              <a:latin typeface="+mn-lt"/>
              <a:ea typeface="+mn-ea"/>
              <a:cs typeface="+mn-cs"/>
            </a:rPr>
            <a:t>地域づくり基金、中山間ふるさと水と土保全対策基金、水産振興基金、下水道基金、過疎地域</a:t>
          </a:r>
          <a:r>
            <a:rPr kumimoji="1" lang="ja-JP" altLang="en-US" sz="1400" b="0" i="0" u="none" strike="noStrike" kern="0" cap="none" spc="0" normalizeH="0" baseline="0" noProof="0">
              <a:ln>
                <a:noFill/>
              </a:ln>
              <a:solidFill>
                <a:prstClr val="black"/>
              </a:solidFill>
              <a:effectLst/>
              <a:uLnTx/>
              <a:uFillTx/>
              <a:latin typeface="+mn-lt"/>
              <a:ea typeface="+mn-ea"/>
              <a:cs typeface="+mn-cs"/>
            </a:rPr>
            <a:t>持続的発展</a:t>
          </a:r>
          <a:r>
            <a:rPr kumimoji="1" lang="ja-JP" altLang="ja-JP" sz="1400" b="0" i="0" u="none" strike="noStrike" kern="0" cap="none" spc="0" normalizeH="0" baseline="0" noProof="0">
              <a:ln>
                <a:noFill/>
              </a:ln>
              <a:solidFill>
                <a:prstClr val="black"/>
              </a:solidFill>
              <a:effectLst/>
              <a:uLnTx/>
              <a:uFillTx/>
              <a:latin typeface="+mn-lt"/>
              <a:ea typeface="+mn-ea"/>
              <a:cs typeface="+mn-cs"/>
            </a:rPr>
            <a:t>基金、ＩＴアイランド推進基金、森林環境譲与税基金</a:t>
          </a:r>
          <a:r>
            <a:rPr kumimoji="1" lang="ja-JP" altLang="en-US" sz="1400" b="0" i="0" u="none" strike="noStrike" kern="0" cap="none" spc="0" normalizeH="0" baseline="0" noProof="0">
              <a:ln>
                <a:noFill/>
              </a:ln>
              <a:solidFill>
                <a:prstClr val="black"/>
              </a:solidFill>
              <a:effectLst/>
              <a:uLnTx/>
              <a:uFillTx/>
              <a:latin typeface="+mn-lt"/>
              <a:ea typeface="+mn-ea"/>
              <a:cs typeface="+mn-cs"/>
            </a:rPr>
            <a:t>、新型コロナウイルス感染症特別貸付等利子補給金基金</a:t>
          </a:r>
          <a:r>
            <a:rPr kumimoji="1" lang="ja-JP" altLang="ja-JP" sz="1400" b="0" i="0" u="none" strike="noStrike" kern="0" cap="none" spc="0" normalizeH="0" baseline="0" noProof="0">
              <a:ln>
                <a:noFill/>
              </a:ln>
              <a:solidFill>
                <a:prstClr val="black"/>
              </a:solidFill>
              <a:effectLst/>
              <a:uLnTx/>
              <a:uFillTx/>
              <a:latin typeface="+mn-lt"/>
              <a:ea typeface="+mn-ea"/>
              <a:cs typeface="+mn-cs"/>
            </a:rPr>
            <a:t>がある。</a:t>
          </a:r>
          <a:endParaRPr kumimoji="0" lang="ja-JP" altLang="ja-JP" sz="1800" b="0" i="0" u="none" strike="noStrike" kern="0" cap="none" spc="0" normalizeH="0" baseline="0" noProof="0">
            <a:ln>
              <a:noFill/>
            </a:ln>
            <a:solidFill>
              <a:prstClr val="black"/>
            </a:solidFill>
            <a:effectLst/>
            <a:uLnTx/>
            <a:uFillTx/>
            <a:latin typeface="+mn-lt"/>
            <a:ea typeface="+mn-ea"/>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b="0" i="0" u="none" strike="noStrike" kern="0" cap="none" spc="0" normalizeH="0" baseline="0" noProof="0">
              <a:ln>
                <a:noFill/>
              </a:ln>
              <a:solidFill>
                <a:prstClr val="black"/>
              </a:solidFill>
              <a:effectLst/>
              <a:uLnTx/>
              <a:uFillTx/>
              <a:latin typeface="+mn-ea"/>
              <a:ea typeface="+mn-ea"/>
              <a:cs typeface="+mn-cs"/>
            </a:rPr>
            <a:t>村有施設整備基金</a:t>
          </a:r>
          <a:r>
            <a:rPr kumimoji="1" lang="ja-JP" altLang="en-US" sz="1300" b="0" i="0" u="none" strike="noStrike" kern="0" cap="none" spc="0" normalizeH="0" baseline="0" noProof="0">
              <a:ln>
                <a:noFill/>
              </a:ln>
              <a:solidFill>
                <a:prstClr val="black"/>
              </a:solidFill>
              <a:effectLst/>
              <a:uLnTx/>
              <a:uFillTx/>
              <a:latin typeface="+mn-ea"/>
              <a:ea typeface="+mn-ea"/>
              <a:cs typeface="+mn-cs"/>
            </a:rPr>
            <a:t>の２０２百万円の</a:t>
          </a:r>
          <a:r>
            <a:rPr kumimoji="1" lang="ja-JP" altLang="ja-JP" sz="1300" b="0" i="0" u="none" strike="noStrike" kern="0" cap="none" spc="0" normalizeH="0" baseline="0" noProof="0">
              <a:ln>
                <a:noFill/>
              </a:ln>
              <a:solidFill>
                <a:prstClr val="black"/>
              </a:solidFill>
              <a:effectLst/>
              <a:uLnTx/>
              <a:uFillTx/>
              <a:latin typeface="+mn-ea"/>
              <a:ea typeface="+mn-ea"/>
              <a:cs typeface="+mn-cs"/>
            </a:rPr>
            <a:t>積立</a:t>
          </a:r>
          <a:r>
            <a:rPr kumimoji="1" lang="ja-JP" altLang="en-US" sz="1300" b="0" i="0" u="none" strike="noStrike" kern="0" cap="none" spc="0" normalizeH="0" baseline="0" noProof="0">
              <a:ln>
                <a:noFill/>
              </a:ln>
              <a:solidFill>
                <a:prstClr val="black"/>
              </a:solidFill>
              <a:effectLst/>
              <a:uLnTx/>
              <a:uFillTx/>
              <a:latin typeface="+mn-ea"/>
              <a:ea typeface="+mn-ea"/>
              <a:cs typeface="+mn-cs"/>
            </a:rPr>
            <a:t>及び地域づくり基金の１３百万円の積立及び</a:t>
          </a:r>
          <a:r>
            <a:rPr kumimoji="1" lang="ja-JP" altLang="ja-JP" sz="1400" b="0" i="0" u="none" strike="noStrike" kern="0" cap="none" spc="0" normalizeH="0" baseline="0" noProof="0">
              <a:ln>
                <a:noFill/>
              </a:ln>
              <a:solidFill>
                <a:prstClr val="black"/>
              </a:solidFill>
              <a:effectLst/>
              <a:uLnTx/>
              <a:uFillTx/>
              <a:latin typeface="+mn-ea"/>
              <a:ea typeface="+mn-ea"/>
              <a:cs typeface="+mn-cs"/>
            </a:rPr>
            <a:t>過疎地域</a:t>
          </a:r>
          <a:r>
            <a:rPr kumimoji="1" lang="ja-JP" altLang="en-US" sz="1400" b="0" i="0" u="none" strike="noStrike" kern="0" cap="none" spc="0" normalizeH="0" baseline="0" noProof="0">
              <a:ln>
                <a:noFill/>
              </a:ln>
              <a:solidFill>
                <a:prstClr val="black"/>
              </a:solidFill>
              <a:effectLst/>
              <a:uLnTx/>
              <a:uFillTx/>
              <a:latin typeface="+mn-ea"/>
              <a:ea typeface="+mn-ea"/>
              <a:cs typeface="+mn-cs"/>
            </a:rPr>
            <a:t>持続的発展</a:t>
          </a:r>
          <a:r>
            <a:rPr kumimoji="1" lang="ja-JP" altLang="ja-JP" sz="1400" b="0" i="0" u="none" strike="noStrike" kern="0" cap="none" spc="0" normalizeH="0" baseline="0" noProof="0">
              <a:ln>
                <a:noFill/>
              </a:ln>
              <a:solidFill>
                <a:prstClr val="black"/>
              </a:solidFill>
              <a:effectLst/>
              <a:uLnTx/>
              <a:uFillTx/>
              <a:latin typeface="+mn-ea"/>
              <a:ea typeface="+mn-ea"/>
              <a:cs typeface="+mn-cs"/>
            </a:rPr>
            <a:t>基金</a:t>
          </a:r>
          <a:r>
            <a:rPr kumimoji="1" lang="ja-JP" altLang="en-US" sz="1400" b="0" i="0" u="none" strike="noStrike" kern="0" cap="none" spc="0" normalizeH="0" baseline="0" noProof="0">
              <a:ln>
                <a:noFill/>
              </a:ln>
              <a:solidFill>
                <a:prstClr val="black"/>
              </a:solidFill>
              <a:effectLst/>
              <a:uLnTx/>
              <a:uFillTx/>
              <a:latin typeface="+mn-ea"/>
              <a:ea typeface="+mn-ea"/>
              <a:cs typeface="+mn-cs"/>
            </a:rPr>
            <a:t>を過疎対策事業の財源として６</a:t>
          </a:r>
          <a:r>
            <a:rPr kumimoji="1" lang="ja-JP" altLang="ja-JP" sz="1400" b="0" i="0" u="none" strike="noStrike" kern="0" cap="none" spc="0" normalizeH="0" baseline="0" noProof="0">
              <a:ln>
                <a:noFill/>
              </a:ln>
              <a:solidFill>
                <a:prstClr val="black"/>
              </a:solidFill>
              <a:effectLst/>
              <a:uLnTx/>
              <a:uFillTx/>
              <a:latin typeface="+mn-ea"/>
              <a:ea typeface="+mn-ea"/>
              <a:cs typeface="+mn-cs"/>
            </a:rPr>
            <a:t>百万円の</a:t>
          </a:r>
          <a:r>
            <a:rPr kumimoji="1" lang="ja-JP" altLang="en-US" sz="1400" b="0" i="0" u="none" strike="noStrike" kern="0" cap="none" spc="0" normalizeH="0" baseline="0" noProof="0">
              <a:ln>
                <a:noFill/>
              </a:ln>
              <a:solidFill>
                <a:prstClr val="black"/>
              </a:solidFill>
              <a:effectLst/>
              <a:uLnTx/>
              <a:uFillTx/>
              <a:latin typeface="+mn-ea"/>
              <a:ea typeface="+mn-ea"/>
              <a:cs typeface="+mn-cs"/>
            </a:rPr>
            <a:t>取り崩し</a:t>
          </a:r>
          <a:r>
            <a:rPr kumimoji="1" lang="ja-JP" altLang="ja-JP" sz="1400" b="0" i="0" u="none" strike="noStrike" kern="0" cap="none" spc="0" normalizeH="0" baseline="0" noProof="0">
              <a:ln>
                <a:noFill/>
              </a:ln>
              <a:solidFill>
                <a:prstClr val="black"/>
              </a:solidFill>
              <a:effectLst/>
              <a:uLnTx/>
              <a:uFillTx/>
              <a:latin typeface="+mn-ea"/>
              <a:ea typeface="+mn-ea"/>
              <a:cs typeface="+mn-cs"/>
            </a:rPr>
            <a:t>を行ったことにより</a:t>
          </a:r>
          <a:r>
            <a:rPr kumimoji="1" lang="ja-JP" altLang="en-US" sz="1300" b="0" i="0" u="none" strike="noStrike" kern="0" cap="none" spc="0" normalizeH="0" baseline="0" noProof="0">
              <a:ln>
                <a:noFill/>
              </a:ln>
              <a:solidFill>
                <a:prstClr val="black"/>
              </a:solidFill>
              <a:effectLst/>
              <a:uLnTx/>
              <a:uFillTx/>
              <a:latin typeface="+mn-ea"/>
              <a:ea typeface="+mn-ea"/>
              <a:cs typeface="+mn-cs"/>
            </a:rPr>
            <a:t>、２０９百万円の増となった</a:t>
          </a:r>
          <a:r>
            <a:rPr kumimoji="1" lang="ja-JP" altLang="ja-JP" sz="1300" b="0" i="0" u="none" strike="noStrike" kern="0" cap="none" spc="0" normalizeH="0" baseline="0" noProof="0">
              <a:ln>
                <a:noFill/>
              </a:ln>
              <a:solidFill>
                <a:prstClr val="black"/>
              </a:solidFill>
              <a:effectLst/>
              <a:uLnTx/>
              <a:uFillTx/>
              <a:latin typeface="+mn-ea"/>
              <a:ea typeface="+mn-ea"/>
              <a:cs typeface="+mn-cs"/>
            </a:rPr>
            <a:t>。</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400" b="0" i="0" u="none" strike="noStrike" kern="0" cap="none" spc="0" normalizeH="0" baseline="0" noProof="0">
              <a:ln>
                <a:noFill/>
              </a:ln>
              <a:solidFill>
                <a:prstClr val="black"/>
              </a:solidFill>
              <a:effectLst/>
              <a:uLnTx/>
              <a:uFillTx/>
              <a:latin typeface="+mn-lt"/>
              <a:ea typeface="+mn-ea"/>
              <a:cs typeface="+mn-cs"/>
            </a:rPr>
            <a:t>今後の村有施設の整備に充てるため、その他特定目的基金（村有施設整備基金）を増やしていく方針。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400" b="0" i="0" u="none" strike="noStrike" kern="0" cap="none" spc="0" normalizeH="0" baseline="0" noProof="0">
              <a:ln>
                <a:noFill/>
              </a:ln>
              <a:solidFill>
                <a:prstClr val="black"/>
              </a:solidFill>
              <a:effectLst/>
              <a:uLnTx/>
              <a:uFillTx/>
              <a:latin typeface="+mn-lt"/>
              <a:ea typeface="+mn-ea"/>
              <a:cs typeface="+mn-cs"/>
            </a:rPr>
            <a:t>剰余金の</a:t>
          </a:r>
          <a:r>
            <a:rPr kumimoji="1" lang="en-US" altLang="ja-JP" sz="1400" b="0" i="0" u="none" strike="noStrike" kern="0" cap="none" spc="0" normalizeH="0" baseline="0" noProof="0">
              <a:ln>
                <a:noFill/>
              </a:ln>
              <a:solidFill>
                <a:prstClr val="black"/>
              </a:solidFill>
              <a:effectLst/>
              <a:uLnTx/>
              <a:uFillTx/>
              <a:latin typeface="+mn-lt"/>
              <a:ea typeface="+mn-ea"/>
              <a:cs typeface="+mn-cs"/>
            </a:rPr>
            <a:t>1/2</a:t>
          </a:r>
          <a:r>
            <a:rPr kumimoji="1" lang="ja-JP" altLang="ja-JP" sz="1400" b="0" i="0" u="none" strike="noStrike" kern="0" cap="none" spc="0" normalizeH="0" baseline="0" noProof="0">
              <a:ln>
                <a:noFill/>
              </a:ln>
              <a:solidFill>
                <a:prstClr val="black"/>
              </a:solidFill>
              <a:effectLst/>
              <a:uLnTx/>
              <a:uFillTx/>
              <a:latin typeface="+mn-lt"/>
              <a:ea typeface="+mn-ea"/>
              <a:cs typeface="+mn-cs"/>
            </a:rPr>
            <a:t>を超える金額の積立を行い、同額を</a:t>
          </a:r>
          <a:r>
            <a:rPr kumimoji="1" lang="ja-JP" altLang="en-US" sz="1400" b="0" i="0" u="none" strike="noStrike" kern="0" cap="none" spc="0" normalizeH="0" baseline="0" noProof="0">
              <a:ln>
                <a:noFill/>
              </a:ln>
              <a:solidFill>
                <a:prstClr val="black"/>
              </a:solidFill>
              <a:effectLst/>
              <a:uLnTx/>
              <a:uFillTx/>
              <a:latin typeface="+mn-lt"/>
              <a:ea typeface="+mn-ea"/>
              <a:cs typeface="+mn-cs"/>
            </a:rPr>
            <a:t>村有施設整備</a:t>
          </a:r>
          <a:r>
            <a:rPr kumimoji="1" lang="ja-JP" altLang="ja-JP" sz="1400" b="0" i="0" u="none" strike="noStrike" kern="0" cap="none" spc="0" normalizeH="0" baseline="0" noProof="0">
              <a:ln>
                <a:noFill/>
              </a:ln>
              <a:solidFill>
                <a:prstClr val="black"/>
              </a:solidFill>
              <a:effectLst/>
              <a:uLnTx/>
              <a:uFillTx/>
              <a:latin typeface="+mn-lt"/>
              <a:ea typeface="+mn-ea"/>
              <a:cs typeface="+mn-cs"/>
            </a:rPr>
            <a:t>基金に積み立てるため取り崩している。</a:t>
          </a:r>
          <a:endParaRPr kumimoji="0" lang="ja-JP" altLang="ja-JP" sz="18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mn-lt"/>
              <a:ea typeface="+mn-ea"/>
              <a:cs typeface="+mn-cs"/>
            </a:rPr>
            <a:t>　金額としては、横ばいになっている</a:t>
          </a:r>
          <a:r>
            <a:rPr kumimoji="1" lang="ja-JP" altLang="en-US" sz="1400" b="0" i="0" u="none" strike="noStrike" kern="0" cap="none" spc="0" normalizeH="0" baseline="0" noProof="0">
              <a:ln>
                <a:noFill/>
              </a:ln>
              <a:solidFill>
                <a:prstClr val="black"/>
              </a:solidFill>
              <a:effectLst/>
              <a:uLnTx/>
              <a:uFillTx/>
              <a:latin typeface="+mn-lt"/>
              <a:ea typeface="+mn-ea"/>
              <a:cs typeface="+mn-cs"/>
            </a:rPr>
            <a:t>。</a:t>
          </a:r>
          <a:endParaRPr kumimoji="1" lang="en-US" altLang="ja-JP" sz="16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400" b="0" i="0" u="none" strike="noStrike" kern="0" cap="none" spc="0" normalizeH="0" baseline="0" noProof="0">
              <a:ln>
                <a:noFill/>
              </a:ln>
              <a:solidFill>
                <a:prstClr val="black"/>
              </a:solidFill>
              <a:effectLst/>
              <a:uLnTx/>
              <a:uFillTx/>
              <a:latin typeface="+mn-lt"/>
              <a:ea typeface="+mn-ea"/>
              <a:cs typeface="+mn-cs"/>
            </a:rPr>
            <a:t>財政調整基金の残高については、現在の残高の水準を維持していく方針。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400" b="0" i="0" u="none" strike="noStrike" kern="0" cap="none" spc="0" normalizeH="0" baseline="0" noProof="0">
              <a:ln>
                <a:noFill/>
              </a:ln>
              <a:solidFill>
                <a:prstClr val="black"/>
              </a:solidFill>
              <a:effectLst/>
              <a:uLnTx/>
              <a:uFillTx/>
              <a:latin typeface="+mn-lt"/>
              <a:ea typeface="+mn-ea"/>
              <a:cs typeface="+mn-cs"/>
            </a:rPr>
            <a:t>基金利子分の積立のみを行って</a:t>
          </a:r>
          <a:r>
            <a:rPr kumimoji="1" lang="ja-JP" altLang="en-US" sz="1400" b="0" i="0" u="none" strike="noStrike" kern="0" cap="none" spc="0" normalizeH="0" baseline="0" noProof="0">
              <a:ln>
                <a:noFill/>
              </a:ln>
              <a:solidFill>
                <a:prstClr val="black"/>
              </a:solidFill>
              <a:effectLst/>
              <a:uLnTx/>
              <a:uFillTx/>
              <a:latin typeface="+mn-lt"/>
              <a:ea typeface="+mn-ea"/>
              <a:cs typeface="+mn-cs"/>
            </a:rPr>
            <a:t>おり</a:t>
          </a:r>
          <a:r>
            <a:rPr kumimoji="1" lang="ja-JP" altLang="ja-JP" sz="1400" b="0" i="0" u="none" strike="noStrike" kern="0" cap="none" spc="0" normalizeH="0" baseline="0" noProof="0">
              <a:ln>
                <a:noFill/>
              </a:ln>
              <a:solidFill>
                <a:prstClr val="black"/>
              </a:solidFill>
              <a:effectLst/>
              <a:uLnTx/>
              <a:uFillTx/>
              <a:latin typeface="+mn-lt"/>
              <a:ea typeface="+mn-ea"/>
              <a:cs typeface="+mn-cs"/>
            </a:rPr>
            <a:t>、金額としては、横ばいになっている</a:t>
          </a:r>
          <a:r>
            <a:rPr kumimoji="1" lang="ja-JP" altLang="en-US" sz="1400" b="0" i="0" u="none" strike="noStrike" kern="0" cap="none" spc="0" normalizeH="0" baseline="0" noProof="0">
              <a:ln>
                <a:noFill/>
              </a:ln>
              <a:solidFill>
                <a:prstClr val="black"/>
              </a:solidFill>
              <a:effectLst/>
              <a:uLnTx/>
              <a:uFillTx/>
              <a:latin typeface="+mn-lt"/>
              <a:ea typeface="+mn-ea"/>
              <a:cs typeface="+mn-cs"/>
            </a:rPr>
            <a:t>。</a:t>
          </a:r>
          <a:endParaRPr kumimoji="1" lang="en-US" altLang="ja-JP"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4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減債基金の残高については、現在の残高の水準を維持していく方針。</a:t>
          </a:r>
          <a:endParaRPr kumimoji="0" lang="ja-JP" altLang="ja-JP" sz="14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F91385C4-4BE0-4236-AD60-A51966A118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1900B95D-884D-4E6C-898E-094D094BA7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24C8C3A-9EB3-49F1-BDD3-6DC533952DB1}"/>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5230B7A5-B9FE-47A7-B511-CD0F0E8A8B8E}"/>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3DFEAA07-0096-4DE6-A171-CC59E66E9CA1}"/>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46176E7B-21F9-4AC3-8895-87EE987B927F}"/>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7A5012AF-C2EA-4453-A797-37E730F39286}"/>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47321684-E4BE-40DC-B8C4-2F33FE8ABC77}"/>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693E9ECB-41DF-4A79-9DFB-209423172943}"/>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FF300A55-26E6-4CC0-81B4-ECFC0796080E}"/>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3D245AE9-92C2-492A-AA63-12356B42B893}"/>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7BF4A700-ED24-449A-AA38-FE5243D8591D}"/>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69D5C075-871B-47FC-A2FD-EB3CB7EB4574}"/>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137CAB61-47B7-42FF-ACC7-049038DC5DA6}"/>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8288DC62-BFEE-4CFD-A701-A9EB9F87BF95}"/>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48A9BA13-18E1-4F45-B5EF-AC76B7FFBC5D}"/>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大分県姫島村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F5B1F42D-D61F-4C7E-9D66-63386FF95659}"/>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628F7223-DCBD-4A1B-AC9D-7F95CE07C2E3}"/>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568DAA7A-241F-4F13-AC76-E36B1BD8E68F}"/>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37F4CA09-6123-4E65-BD10-E9241BD1D33C}"/>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99630287-F5C6-4008-AC04-FD8B59B2FDB6}"/>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C9E9864D-A46D-44CF-953D-55C419D2A614}"/>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1,711
1,710
6.99
3,150,931
2,863,804
265,018
1,534,844
2,975,372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FC1199A2-2006-4CCC-8DCA-F068281CB9F9}"/>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CC46241C-BC7A-4CB4-9947-B281F46EC8BE}"/>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2A49189C-0A52-4B28-946D-74960973BD49}"/>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604A3375-43A2-4D30-B1BB-B29683B26AA8}"/>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9A0ED9A0-0A6C-48BA-BB21-E6869D8D75D1}"/>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BDE68F9F-BDEF-4965-8415-27E0EA53D452}"/>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BB89A352-AC90-4FCD-82A9-5CB054E6D29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256654BD-1602-4DE3-BD73-A0697B15B57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A17A3F01-9DC9-4C89-B48D-22B261832E67}"/>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402433B0-6984-49F8-BB24-D5183C4A3A5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EC6C98B1-3A4A-4410-B79B-A80F188133D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889E67B4-7BF4-49E2-8FA6-21F294431452}"/>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76300A7D-C903-494A-A788-04D5DBE9C484}"/>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54A5963C-3A82-4874-AD4A-619D987BEA87}"/>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325DE356-3C8E-4C85-ABCC-A62DFF7F16C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AAE844A6-5F1A-4C14-9034-D7E1D7DE8AC5}"/>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B0AE0B96-2457-4AB7-BF2A-ACC8F5196379}"/>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78F5D938-3C4A-4D1A-8616-1963ADAE86A3}"/>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3D9CBDE4-257D-476B-9F1C-E204DF7634EB}"/>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C55708B0-1DE6-4D12-82BC-8B928228A26D}"/>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123A04E3-E3D2-4236-A1A7-643A85D84C05}"/>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C8943DB0-DFBC-47E0-902C-65A55415E021}"/>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C73D720A-3951-4EC7-B8B1-0CD63FD240C5}"/>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E86D0B6B-EDC0-46B9-A935-35D3A4412443}"/>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CBC7573C-CA57-4602-A099-66796862C29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[ 57.4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A5E134F2-79D8-453B-ABDB-71A9D97E9B5D}"/>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1500F1EC-EB03-4FC0-B8B9-A644CA550549}"/>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EDCC9216-993A-4418-B4A7-5BA29F56B105}"/>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D3FB7736-648F-4306-AD8C-8E7D597752C5}"/>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586665E8-F92F-47EC-AD7C-60281A9CAE0E}"/>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8F598DA5-02E7-4546-915A-7E4162D60BE7}"/>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4458AB6B-FFFD-4844-8F99-9B296C224EA9}"/>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F1FEB033-4908-4364-87EC-438628411E1D}"/>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15939761-3DF7-4604-B99E-8513C5742CCB}"/>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1F999B0A-DA90-49B5-AC33-22A201603A1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は、全国平均、大分県平均及び類似団体平均をいずれも下回っているものの、経年でみると上昇傾向にある。施設類型別にみると、一般廃棄物処理施設については、令和２年度に村内の清掃センターを建て替えたことにより、償却率が大きく低下した。また、消防施設についても、令和６年度に建て替えを行ったことにより、前年度から償却率が大きく低下している。今後も引き続き、令和３年度に改定した公共施設等総合管理計画及び令和元年度に策定した個別施設計画に基づき、長寿命化対策や適正な維持・補修に計画的に取り組み、施設の老朽化の抑制と維持管理経費の平準化に努め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B0C1889A-51C4-4DFE-A29E-C937B8BD3DC4}"/>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9406AB82-8841-4D8F-9EA2-3BF9A02279D7}"/>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7D6B2EBE-3C4C-4483-B627-42F91B3CE791}"/>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E7B22C22-4D2B-4B4C-B198-55A77CFE8D45}"/>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DC0E09A1-7084-48C6-8288-1201DAF0FB3A}"/>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FBD02413-E735-41BA-84E2-6ECD51507DC7}"/>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230946EE-AF6E-461E-A30E-3DBFF72D8970}"/>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B6FEDBA8-A9CC-4443-8E6E-A61C95F3BA2B}"/>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E06EAD86-524E-45D2-8F93-A081FC98A052}"/>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8C1D8874-BB30-4592-A8AA-85CF8CAAC833}"/>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36FDD450-DC45-40BF-A3D8-D55FE25EE177}"/>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E672BCB0-6058-41FC-BCC4-2B730C982104}"/>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1ABAD9FA-1549-4806-A70E-15478D834019}"/>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F812E284-DEFF-4F99-BE2F-2BFB8134784D}"/>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B83E41AD-BDD7-4952-92A7-BCE7E4C83FA2}"/>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E63A5204-8B3F-4768-9482-8AFF4156FCDD}"/>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57B3EE7D-3992-4441-A46C-605A290380A6}"/>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D2DF2D90-A42E-4669-B535-AA6AE3047F45}"/>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25</xdr:row>
      <xdr:rowOff>129631</xdr:rowOff>
    </xdr:from>
    <xdr:to>
      <xdr:col>23</xdr:col>
      <xdr:colOff>85090</xdr:colOff>
      <xdr:row>34</xdr:row>
      <xdr:rowOff>119471</xdr:rowOff>
    </xdr:to>
    <xdr:cxnSp macro="">
      <xdr:nvCxnSpPr>
        <xdr:cNvPr id="77" name="直線コネクタ 76">
          <a:extLst>
            <a:ext uri="{FF2B5EF4-FFF2-40B4-BE49-F238E27FC236}">
              <a16:creationId xmlns:a16="http://schemas.microsoft.com/office/drawing/2014/main" id="{4FD575DB-3DF0-49E5-AC55-A61855654B9F}"/>
            </a:ext>
          </a:extLst>
        </xdr:cNvPr>
        <xdr:cNvCxnSpPr/>
      </xdr:nvCxnSpPr>
      <xdr:spPr>
        <a:xfrm flipV="1">
          <a:off x="4760595" y="5187406"/>
          <a:ext cx="1270" cy="1532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123298</xdr:rowOff>
    </xdr:from>
    <xdr:ext cx="405111" cy="259045"/>
    <xdr:sp macro="" textlink="">
      <xdr:nvSpPr>
        <xdr:cNvPr id="78" name="有形固定資産減価償却率最小値テキスト">
          <a:extLst>
            <a:ext uri="{FF2B5EF4-FFF2-40B4-BE49-F238E27FC236}">
              <a16:creationId xmlns:a16="http://schemas.microsoft.com/office/drawing/2014/main" id="{705DE712-A81E-4C18-8EC8-0D8A0334302D}"/>
            </a:ext>
          </a:extLst>
        </xdr:cNvPr>
        <xdr:cNvSpPr txBox="1"/>
      </xdr:nvSpPr>
      <xdr:spPr>
        <a:xfrm>
          <a:off x="4813300" y="6724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119471</xdr:rowOff>
    </xdr:from>
    <xdr:to>
      <xdr:col>23</xdr:col>
      <xdr:colOff>174625</xdr:colOff>
      <xdr:row>34</xdr:row>
      <xdr:rowOff>119471</xdr:rowOff>
    </xdr:to>
    <xdr:cxnSp macro="">
      <xdr:nvCxnSpPr>
        <xdr:cNvPr id="79" name="直線コネクタ 78">
          <a:extLst>
            <a:ext uri="{FF2B5EF4-FFF2-40B4-BE49-F238E27FC236}">
              <a16:creationId xmlns:a16="http://schemas.microsoft.com/office/drawing/2014/main" id="{96D28CA8-E9B6-437B-9022-D2B09516A14B}"/>
            </a:ext>
          </a:extLst>
        </xdr:cNvPr>
        <xdr:cNvCxnSpPr/>
      </xdr:nvCxnSpPr>
      <xdr:spPr>
        <a:xfrm>
          <a:off x="4673600" y="6720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76308</xdr:rowOff>
    </xdr:from>
    <xdr:ext cx="405111" cy="259045"/>
    <xdr:sp macro="" textlink="">
      <xdr:nvSpPr>
        <xdr:cNvPr id="80" name="有形固定資産減価償却率最大値テキスト">
          <a:extLst>
            <a:ext uri="{FF2B5EF4-FFF2-40B4-BE49-F238E27FC236}">
              <a16:creationId xmlns:a16="http://schemas.microsoft.com/office/drawing/2014/main" id="{7C0E14AE-D298-4F4C-8443-80482FCC2BA1}"/>
            </a:ext>
          </a:extLst>
        </xdr:cNvPr>
        <xdr:cNvSpPr txBox="1"/>
      </xdr:nvSpPr>
      <xdr:spPr>
        <a:xfrm>
          <a:off x="4813300" y="4962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25</xdr:row>
      <xdr:rowOff>129631</xdr:rowOff>
    </xdr:from>
    <xdr:to>
      <xdr:col>23</xdr:col>
      <xdr:colOff>174625</xdr:colOff>
      <xdr:row>25</xdr:row>
      <xdr:rowOff>129631</xdr:rowOff>
    </xdr:to>
    <xdr:cxnSp macro="">
      <xdr:nvCxnSpPr>
        <xdr:cNvPr id="81" name="直線コネクタ 80">
          <a:extLst>
            <a:ext uri="{FF2B5EF4-FFF2-40B4-BE49-F238E27FC236}">
              <a16:creationId xmlns:a16="http://schemas.microsoft.com/office/drawing/2014/main" id="{3369D865-012C-469F-8FEA-6BAFD0B44CB3}"/>
            </a:ext>
          </a:extLst>
        </xdr:cNvPr>
        <xdr:cNvCxnSpPr/>
      </xdr:nvCxnSpPr>
      <xdr:spPr>
        <a:xfrm>
          <a:off x="4673600" y="5187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94451</xdr:rowOff>
    </xdr:from>
    <xdr:ext cx="405111" cy="259045"/>
    <xdr:sp macro="" textlink="">
      <xdr:nvSpPr>
        <xdr:cNvPr id="82" name="有形固定資産減価償却率平均値テキスト">
          <a:extLst>
            <a:ext uri="{FF2B5EF4-FFF2-40B4-BE49-F238E27FC236}">
              <a16:creationId xmlns:a16="http://schemas.microsoft.com/office/drawing/2014/main" id="{DEB29F3C-7688-4F6C-9885-2FC7DC5161D4}"/>
            </a:ext>
          </a:extLst>
        </xdr:cNvPr>
        <xdr:cNvSpPr txBox="1"/>
      </xdr:nvSpPr>
      <xdr:spPr>
        <a:xfrm>
          <a:off x="4813300" y="60094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116024</xdr:rowOff>
    </xdr:from>
    <xdr:to>
      <xdr:col>23</xdr:col>
      <xdr:colOff>136525</xdr:colOff>
      <xdr:row>31</xdr:row>
      <xdr:rowOff>46174</xdr:rowOff>
    </xdr:to>
    <xdr:sp macro="" textlink="">
      <xdr:nvSpPr>
        <xdr:cNvPr id="83" name="フローチャート: 判断 82">
          <a:extLst>
            <a:ext uri="{FF2B5EF4-FFF2-40B4-BE49-F238E27FC236}">
              <a16:creationId xmlns:a16="http://schemas.microsoft.com/office/drawing/2014/main" id="{7A9D80B3-B2A8-4301-9641-059928C3B0CC}"/>
            </a:ext>
          </a:extLst>
        </xdr:cNvPr>
        <xdr:cNvSpPr/>
      </xdr:nvSpPr>
      <xdr:spPr>
        <a:xfrm>
          <a:off x="4711700" y="6031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94433</xdr:rowOff>
    </xdr:from>
    <xdr:to>
      <xdr:col>19</xdr:col>
      <xdr:colOff>187325</xdr:colOff>
      <xdr:row>31</xdr:row>
      <xdr:rowOff>24583</xdr:rowOff>
    </xdr:to>
    <xdr:sp macro="" textlink="">
      <xdr:nvSpPr>
        <xdr:cNvPr id="84" name="フローチャート: 判断 83">
          <a:extLst>
            <a:ext uri="{FF2B5EF4-FFF2-40B4-BE49-F238E27FC236}">
              <a16:creationId xmlns:a16="http://schemas.microsoft.com/office/drawing/2014/main" id="{9DDB91E8-9147-4A28-9277-0E3D39E95581}"/>
            </a:ext>
          </a:extLst>
        </xdr:cNvPr>
        <xdr:cNvSpPr/>
      </xdr:nvSpPr>
      <xdr:spPr>
        <a:xfrm>
          <a:off x="4000500" y="6009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23495</xdr:rowOff>
    </xdr:from>
    <xdr:to>
      <xdr:col>15</xdr:col>
      <xdr:colOff>187325</xdr:colOff>
      <xdr:row>30</xdr:row>
      <xdr:rowOff>125095</xdr:rowOff>
    </xdr:to>
    <xdr:sp macro="" textlink="">
      <xdr:nvSpPr>
        <xdr:cNvPr id="85" name="フローチャート: 判断 84">
          <a:extLst>
            <a:ext uri="{FF2B5EF4-FFF2-40B4-BE49-F238E27FC236}">
              <a16:creationId xmlns:a16="http://schemas.microsoft.com/office/drawing/2014/main" id="{4740BBE3-2F6A-41D5-98D8-ECE184A0FA40}"/>
            </a:ext>
          </a:extLst>
        </xdr:cNvPr>
        <xdr:cNvSpPr/>
      </xdr:nvSpPr>
      <xdr:spPr>
        <a:xfrm>
          <a:off x="3238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151765</xdr:rowOff>
    </xdr:from>
    <xdr:to>
      <xdr:col>11</xdr:col>
      <xdr:colOff>187325</xdr:colOff>
      <xdr:row>30</xdr:row>
      <xdr:rowOff>81915</xdr:rowOff>
    </xdr:to>
    <xdr:sp macro="" textlink="">
      <xdr:nvSpPr>
        <xdr:cNvPr id="86" name="フローチャート: 判断 85">
          <a:extLst>
            <a:ext uri="{FF2B5EF4-FFF2-40B4-BE49-F238E27FC236}">
              <a16:creationId xmlns:a16="http://schemas.microsoft.com/office/drawing/2014/main" id="{B99F94B0-2042-46A5-94FC-FF5635B3A503}"/>
            </a:ext>
          </a:extLst>
        </xdr:cNvPr>
        <xdr:cNvSpPr/>
      </xdr:nvSpPr>
      <xdr:spPr>
        <a:xfrm>
          <a:off x="2476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114753</xdr:rowOff>
    </xdr:from>
    <xdr:to>
      <xdr:col>7</xdr:col>
      <xdr:colOff>187325</xdr:colOff>
      <xdr:row>30</xdr:row>
      <xdr:rowOff>44903</xdr:rowOff>
    </xdr:to>
    <xdr:sp macro="" textlink="">
      <xdr:nvSpPr>
        <xdr:cNvPr id="87" name="フローチャート: 判断 86">
          <a:extLst>
            <a:ext uri="{FF2B5EF4-FFF2-40B4-BE49-F238E27FC236}">
              <a16:creationId xmlns:a16="http://schemas.microsoft.com/office/drawing/2014/main" id="{87B21E02-F0BE-4B5E-9E13-7122A73D4864}"/>
            </a:ext>
          </a:extLst>
        </xdr:cNvPr>
        <xdr:cNvSpPr/>
      </xdr:nvSpPr>
      <xdr:spPr>
        <a:xfrm>
          <a:off x="1714500" y="5858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EA9C7F78-41F8-47D1-BA43-1759958C1DFE}"/>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CC0356A6-139B-4DE4-84BF-2A1CDB7034E5}"/>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5B915ED0-7039-4A16-93D8-B26A0AB761AB}"/>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5C27927E-D610-4D0D-AB40-9C8FDBCCEC5E}"/>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0AE80806-ED63-44B3-8A20-0778235D2297}"/>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3719</xdr:rowOff>
    </xdr:from>
    <xdr:to>
      <xdr:col>23</xdr:col>
      <xdr:colOff>136525</xdr:colOff>
      <xdr:row>29</xdr:row>
      <xdr:rowOff>105319</xdr:rowOff>
    </xdr:to>
    <xdr:sp macro="" textlink="">
      <xdr:nvSpPr>
        <xdr:cNvPr id="93" name="楕円 92">
          <a:extLst>
            <a:ext uri="{FF2B5EF4-FFF2-40B4-BE49-F238E27FC236}">
              <a16:creationId xmlns:a16="http://schemas.microsoft.com/office/drawing/2014/main" id="{850E110E-2FA5-4264-A30B-F7C2CC40F023}"/>
            </a:ext>
          </a:extLst>
        </xdr:cNvPr>
        <xdr:cNvSpPr/>
      </xdr:nvSpPr>
      <xdr:spPr>
        <a:xfrm>
          <a:off x="4711700" y="5747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26596</xdr:rowOff>
    </xdr:from>
    <xdr:ext cx="405111" cy="259045"/>
    <xdr:sp macro="" textlink="">
      <xdr:nvSpPr>
        <xdr:cNvPr id="94" name="有形固定資産減価償却率該当値テキスト">
          <a:extLst>
            <a:ext uri="{FF2B5EF4-FFF2-40B4-BE49-F238E27FC236}">
              <a16:creationId xmlns:a16="http://schemas.microsoft.com/office/drawing/2014/main" id="{DF7240B0-EED7-45D9-9EF0-97775608DC1C}"/>
            </a:ext>
          </a:extLst>
        </xdr:cNvPr>
        <xdr:cNvSpPr txBox="1"/>
      </xdr:nvSpPr>
      <xdr:spPr>
        <a:xfrm>
          <a:off x="4813300" y="5598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125821</xdr:rowOff>
    </xdr:from>
    <xdr:to>
      <xdr:col>19</xdr:col>
      <xdr:colOff>187325</xdr:colOff>
      <xdr:row>29</xdr:row>
      <xdr:rowOff>55971</xdr:rowOff>
    </xdr:to>
    <xdr:sp macro="" textlink="">
      <xdr:nvSpPr>
        <xdr:cNvPr id="95" name="楕円 94">
          <a:extLst>
            <a:ext uri="{FF2B5EF4-FFF2-40B4-BE49-F238E27FC236}">
              <a16:creationId xmlns:a16="http://schemas.microsoft.com/office/drawing/2014/main" id="{E24B91FE-AEA5-4749-B50D-4CB5EBB4216E}"/>
            </a:ext>
          </a:extLst>
        </xdr:cNvPr>
        <xdr:cNvSpPr/>
      </xdr:nvSpPr>
      <xdr:spPr>
        <a:xfrm>
          <a:off x="4000500" y="5697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5171</xdr:rowOff>
    </xdr:from>
    <xdr:to>
      <xdr:col>23</xdr:col>
      <xdr:colOff>85725</xdr:colOff>
      <xdr:row>29</xdr:row>
      <xdr:rowOff>54519</xdr:rowOff>
    </xdr:to>
    <xdr:cxnSp macro="">
      <xdr:nvCxnSpPr>
        <xdr:cNvPr id="96" name="直線コネクタ 95">
          <a:extLst>
            <a:ext uri="{FF2B5EF4-FFF2-40B4-BE49-F238E27FC236}">
              <a16:creationId xmlns:a16="http://schemas.microsoft.com/office/drawing/2014/main" id="{BA348B84-F524-465C-9C0E-35A75726EBD8}"/>
            </a:ext>
          </a:extLst>
        </xdr:cNvPr>
        <xdr:cNvCxnSpPr/>
      </xdr:nvCxnSpPr>
      <xdr:spPr>
        <a:xfrm>
          <a:off x="4051300" y="5748746"/>
          <a:ext cx="711200" cy="49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57967</xdr:rowOff>
    </xdr:from>
    <xdr:to>
      <xdr:col>15</xdr:col>
      <xdr:colOff>187325</xdr:colOff>
      <xdr:row>28</xdr:row>
      <xdr:rowOff>159567</xdr:rowOff>
    </xdr:to>
    <xdr:sp macro="" textlink="">
      <xdr:nvSpPr>
        <xdr:cNvPr id="97" name="楕円 96">
          <a:extLst>
            <a:ext uri="{FF2B5EF4-FFF2-40B4-BE49-F238E27FC236}">
              <a16:creationId xmlns:a16="http://schemas.microsoft.com/office/drawing/2014/main" id="{8273E712-EC65-431A-A07E-E33C662E4E47}"/>
            </a:ext>
          </a:extLst>
        </xdr:cNvPr>
        <xdr:cNvSpPr/>
      </xdr:nvSpPr>
      <xdr:spPr>
        <a:xfrm>
          <a:off x="3238500" y="5630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108767</xdr:rowOff>
    </xdr:from>
    <xdr:to>
      <xdr:col>19</xdr:col>
      <xdr:colOff>136525</xdr:colOff>
      <xdr:row>29</xdr:row>
      <xdr:rowOff>5171</xdr:rowOff>
    </xdr:to>
    <xdr:cxnSp macro="">
      <xdr:nvCxnSpPr>
        <xdr:cNvPr id="98" name="直線コネクタ 97">
          <a:extLst>
            <a:ext uri="{FF2B5EF4-FFF2-40B4-BE49-F238E27FC236}">
              <a16:creationId xmlns:a16="http://schemas.microsoft.com/office/drawing/2014/main" id="{27CEEBA3-3183-420C-A998-E980FD22A0B4}"/>
            </a:ext>
          </a:extLst>
        </xdr:cNvPr>
        <xdr:cNvCxnSpPr/>
      </xdr:nvCxnSpPr>
      <xdr:spPr>
        <a:xfrm>
          <a:off x="3289300" y="5680892"/>
          <a:ext cx="762000" cy="67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51798</xdr:rowOff>
    </xdr:from>
    <xdr:to>
      <xdr:col>11</xdr:col>
      <xdr:colOff>187325</xdr:colOff>
      <xdr:row>28</xdr:row>
      <xdr:rowOff>153398</xdr:rowOff>
    </xdr:to>
    <xdr:sp macro="" textlink="">
      <xdr:nvSpPr>
        <xdr:cNvPr id="99" name="楕円 98">
          <a:extLst>
            <a:ext uri="{FF2B5EF4-FFF2-40B4-BE49-F238E27FC236}">
              <a16:creationId xmlns:a16="http://schemas.microsoft.com/office/drawing/2014/main" id="{5DD9DBE1-2E5F-4035-8611-A7D510667235}"/>
            </a:ext>
          </a:extLst>
        </xdr:cNvPr>
        <xdr:cNvSpPr/>
      </xdr:nvSpPr>
      <xdr:spPr>
        <a:xfrm>
          <a:off x="2476500" y="5623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102598</xdr:rowOff>
    </xdr:from>
    <xdr:to>
      <xdr:col>15</xdr:col>
      <xdr:colOff>136525</xdr:colOff>
      <xdr:row>28</xdr:row>
      <xdr:rowOff>108767</xdr:rowOff>
    </xdr:to>
    <xdr:cxnSp macro="">
      <xdr:nvCxnSpPr>
        <xdr:cNvPr id="100" name="直線コネクタ 99">
          <a:extLst>
            <a:ext uri="{FF2B5EF4-FFF2-40B4-BE49-F238E27FC236}">
              <a16:creationId xmlns:a16="http://schemas.microsoft.com/office/drawing/2014/main" id="{63314957-B5BF-4437-A913-E37FDEC079B1}"/>
            </a:ext>
          </a:extLst>
        </xdr:cNvPr>
        <xdr:cNvCxnSpPr/>
      </xdr:nvCxnSpPr>
      <xdr:spPr>
        <a:xfrm>
          <a:off x="2527300" y="5674723"/>
          <a:ext cx="762000" cy="6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164647</xdr:rowOff>
    </xdr:from>
    <xdr:to>
      <xdr:col>7</xdr:col>
      <xdr:colOff>187325</xdr:colOff>
      <xdr:row>28</xdr:row>
      <xdr:rowOff>94797</xdr:rowOff>
    </xdr:to>
    <xdr:sp macro="" textlink="">
      <xdr:nvSpPr>
        <xdr:cNvPr id="101" name="楕円 100">
          <a:extLst>
            <a:ext uri="{FF2B5EF4-FFF2-40B4-BE49-F238E27FC236}">
              <a16:creationId xmlns:a16="http://schemas.microsoft.com/office/drawing/2014/main" id="{94FB596E-8D71-4839-8AC8-529C2C6A4AAC}"/>
            </a:ext>
          </a:extLst>
        </xdr:cNvPr>
        <xdr:cNvSpPr/>
      </xdr:nvSpPr>
      <xdr:spPr>
        <a:xfrm>
          <a:off x="1714500" y="5565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43997</xdr:rowOff>
    </xdr:from>
    <xdr:to>
      <xdr:col>11</xdr:col>
      <xdr:colOff>136525</xdr:colOff>
      <xdr:row>28</xdr:row>
      <xdr:rowOff>102598</xdr:rowOff>
    </xdr:to>
    <xdr:cxnSp macro="">
      <xdr:nvCxnSpPr>
        <xdr:cNvPr id="102" name="直線コネクタ 101">
          <a:extLst>
            <a:ext uri="{FF2B5EF4-FFF2-40B4-BE49-F238E27FC236}">
              <a16:creationId xmlns:a16="http://schemas.microsoft.com/office/drawing/2014/main" id="{7B685B3F-6712-4EAF-B70D-2D7D283E16F5}"/>
            </a:ext>
          </a:extLst>
        </xdr:cNvPr>
        <xdr:cNvCxnSpPr/>
      </xdr:nvCxnSpPr>
      <xdr:spPr>
        <a:xfrm>
          <a:off x="1765300" y="5616122"/>
          <a:ext cx="762000" cy="58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15710</xdr:rowOff>
    </xdr:from>
    <xdr:ext cx="405111" cy="259045"/>
    <xdr:sp macro="" textlink="">
      <xdr:nvSpPr>
        <xdr:cNvPr id="103" name="n_1aveValue有形固定資産減価償却率">
          <a:extLst>
            <a:ext uri="{FF2B5EF4-FFF2-40B4-BE49-F238E27FC236}">
              <a16:creationId xmlns:a16="http://schemas.microsoft.com/office/drawing/2014/main" id="{A71082CF-C3A6-48D3-8F5C-A15EECF0B104}"/>
            </a:ext>
          </a:extLst>
        </xdr:cNvPr>
        <xdr:cNvSpPr txBox="1"/>
      </xdr:nvSpPr>
      <xdr:spPr>
        <a:xfrm>
          <a:off x="3836044" y="6102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116222</xdr:rowOff>
    </xdr:from>
    <xdr:ext cx="405111" cy="259045"/>
    <xdr:sp macro="" textlink="">
      <xdr:nvSpPr>
        <xdr:cNvPr id="104" name="n_2aveValue有形固定資産減価償却率">
          <a:extLst>
            <a:ext uri="{FF2B5EF4-FFF2-40B4-BE49-F238E27FC236}">
              <a16:creationId xmlns:a16="http://schemas.microsoft.com/office/drawing/2014/main" id="{F41852AE-2462-4DC8-988D-0704FFA16823}"/>
            </a:ext>
          </a:extLst>
        </xdr:cNvPr>
        <xdr:cNvSpPr txBox="1"/>
      </xdr:nvSpPr>
      <xdr:spPr>
        <a:xfrm>
          <a:off x="3086744" y="6031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73042</xdr:rowOff>
    </xdr:from>
    <xdr:ext cx="405111" cy="259045"/>
    <xdr:sp macro="" textlink="">
      <xdr:nvSpPr>
        <xdr:cNvPr id="105" name="n_3aveValue有形固定資産減価償却率">
          <a:extLst>
            <a:ext uri="{FF2B5EF4-FFF2-40B4-BE49-F238E27FC236}">
              <a16:creationId xmlns:a16="http://schemas.microsoft.com/office/drawing/2014/main" id="{8F147FF1-BB3F-460D-82D1-95A17869DA98}"/>
            </a:ext>
          </a:extLst>
        </xdr:cNvPr>
        <xdr:cNvSpPr txBox="1"/>
      </xdr:nvSpPr>
      <xdr:spPr>
        <a:xfrm>
          <a:off x="2324744" y="598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36030</xdr:rowOff>
    </xdr:from>
    <xdr:ext cx="405111" cy="259045"/>
    <xdr:sp macro="" textlink="">
      <xdr:nvSpPr>
        <xdr:cNvPr id="106" name="n_4aveValue有形固定資産減価償却率">
          <a:extLst>
            <a:ext uri="{FF2B5EF4-FFF2-40B4-BE49-F238E27FC236}">
              <a16:creationId xmlns:a16="http://schemas.microsoft.com/office/drawing/2014/main" id="{DF5820A1-5D64-4D17-A9BE-45588D6C1842}"/>
            </a:ext>
          </a:extLst>
        </xdr:cNvPr>
        <xdr:cNvSpPr txBox="1"/>
      </xdr:nvSpPr>
      <xdr:spPr>
        <a:xfrm>
          <a:off x="1562744" y="5951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72498</xdr:rowOff>
    </xdr:from>
    <xdr:ext cx="405111" cy="259045"/>
    <xdr:sp macro="" textlink="">
      <xdr:nvSpPr>
        <xdr:cNvPr id="107" name="n_1mainValue有形固定資産減価償却率">
          <a:extLst>
            <a:ext uri="{FF2B5EF4-FFF2-40B4-BE49-F238E27FC236}">
              <a16:creationId xmlns:a16="http://schemas.microsoft.com/office/drawing/2014/main" id="{5E56E26F-8AC3-453B-9627-5069327D168B}"/>
            </a:ext>
          </a:extLst>
        </xdr:cNvPr>
        <xdr:cNvSpPr txBox="1"/>
      </xdr:nvSpPr>
      <xdr:spPr>
        <a:xfrm>
          <a:off x="3836044" y="5473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4644</xdr:rowOff>
    </xdr:from>
    <xdr:ext cx="405111" cy="259045"/>
    <xdr:sp macro="" textlink="">
      <xdr:nvSpPr>
        <xdr:cNvPr id="108" name="n_2mainValue有形固定資産減価償却率">
          <a:extLst>
            <a:ext uri="{FF2B5EF4-FFF2-40B4-BE49-F238E27FC236}">
              <a16:creationId xmlns:a16="http://schemas.microsoft.com/office/drawing/2014/main" id="{FE388015-B23A-43A4-872D-EEDE6D426E01}"/>
            </a:ext>
          </a:extLst>
        </xdr:cNvPr>
        <xdr:cNvSpPr txBox="1"/>
      </xdr:nvSpPr>
      <xdr:spPr>
        <a:xfrm>
          <a:off x="3086744" y="5405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169925</xdr:rowOff>
    </xdr:from>
    <xdr:ext cx="405111" cy="259045"/>
    <xdr:sp macro="" textlink="">
      <xdr:nvSpPr>
        <xdr:cNvPr id="109" name="n_3mainValue有形固定資産減価償却率">
          <a:extLst>
            <a:ext uri="{FF2B5EF4-FFF2-40B4-BE49-F238E27FC236}">
              <a16:creationId xmlns:a16="http://schemas.microsoft.com/office/drawing/2014/main" id="{13C9DBF2-9A23-49F8-89C8-7CCC56E79AE9}"/>
            </a:ext>
          </a:extLst>
        </xdr:cNvPr>
        <xdr:cNvSpPr txBox="1"/>
      </xdr:nvSpPr>
      <xdr:spPr>
        <a:xfrm>
          <a:off x="2324744" y="5399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111324</xdr:rowOff>
    </xdr:from>
    <xdr:ext cx="405111" cy="259045"/>
    <xdr:sp macro="" textlink="">
      <xdr:nvSpPr>
        <xdr:cNvPr id="110" name="n_4mainValue有形固定資産減価償却率">
          <a:extLst>
            <a:ext uri="{FF2B5EF4-FFF2-40B4-BE49-F238E27FC236}">
              <a16:creationId xmlns:a16="http://schemas.microsoft.com/office/drawing/2014/main" id="{8CE6C5FC-CEDC-41C4-97A8-2158A1BB9CDB}"/>
            </a:ext>
          </a:extLst>
        </xdr:cNvPr>
        <xdr:cNvSpPr txBox="1"/>
      </xdr:nvSpPr>
      <xdr:spPr>
        <a:xfrm>
          <a:off x="1562744" y="5340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B23C4CD0-423E-44F8-8330-174C29AA0D0B}"/>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A605821F-0451-4CF3-9C24-D523EA60E593}"/>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13" name="正方形/長方形 112">
          <a:extLst>
            <a:ext uri="{FF2B5EF4-FFF2-40B4-BE49-F238E27FC236}">
              <a16:creationId xmlns:a16="http://schemas.microsoft.com/office/drawing/2014/main" id="{05445BC0-A843-4F97-B2A4-9B2B012D84FC}"/>
            </a:ext>
          </a:extLst>
        </xdr:cNvPr>
        <xdr:cNvSpPr/>
      </xdr:nvSpPr>
      <xdr:spPr>
        <a:xfrm>
          <a:off x="13943816" y="4607971"/>
          <a:ext cx="687368"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43096775-1DD9-4ADB-8195-3A4FBE101DD9}"/>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36B7AC1F-6E18-4DC3-A7FD-1D767473A576}"/>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D4348799-E9F2-4897-804A-ED71412A3ED5}"/>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B2D17537-5B3D-436C-89C0-E68C9EC51C56}"/>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3801AE28-7C13-4670-880C-05E5E3696F16}"/>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C3DAFDCA-7544-4DBF-A781-1BC4F21A3C25}"/>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E3A34156-114A-40DE-99C9-F4F2AB040D5D}"/>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EDF9F32B-E624-443C-BF24-DD46E142792D}"/>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844C1C0B-DFFE-4A0A-9BF8-E471F75DEC77}"/>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EBFE56A5-7A80-4B49-959F-1DD7FC24FB23}"/>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姫島村においては、実質債務の値が負の値になっている。その理由は、将来負担額を充当基金残高が上回っているためである。今後も引き続き、物品調達の見直し等の事務経費の節減や、職員給与費の削減や退職者の補充を必要最小限に抑えるなどの人件費及び物件費の歳出削減策を行い、財政の健全化に努める。</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0BD1616E-7F27-41BC-B998-0D221A681615}"/>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943D5910-925D-46D2-9D45-4314B7D698B8}"/>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F3B09E93-F6DE-4099-83AC-D387E38F019A}"/>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FA954EF0-03A5-4F1A-9A66-1A667917680C}"/>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8" name="テキスト ボックス 127">
          <a:extLst>
            <a:ext uri="{FF2B5EF4-FFF2-40B4-BE49-F238E27FC236}">
              <a16:creationId xmlns:a16="http://schemas.microsoft.com/office/drawing/2014/main" id="{87ABBAB8-3F0D-47B7-9289-52620CC12EAC}"/>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44CC1552-D705-4DC8-9502-44FF8FD1BA0C}"/>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CB858DB2-E7A9-4AF7-BC5C-E14528A273D3}"/>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5A178245-DA85-40BC-B418-85FD97F3C1AB}"/>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F5E4FC30-BEA6-4D94-9F84-A7F3062FE4AE}"/>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D466D730-8424-4E5D-8094-F1F40D8C4772}"/>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C98556EB-F5A8-42A6-A450-91B32908F977}"/>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8283F4A1-13D3-4FE8-AC34-07306F1F50D7}"/>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377812B7-40DE-4164-BB07-5906C1EBC946}"/>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8404DE05-489D-4302-B9AD-55AAB16FA5AE}"/>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C106CDBA-2FED-4074-BFF1-33C13F34A574}"/>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100425</xdr:rowOff>
    </xdr:to>
    <xdr:cxnSp macro="">
      <xdr:nvCxnSpPr>
        <xdr:cNvPr id="139" name="直線コネクタ 138">
          <a:extLst>
            <a:ext uri="{FF2B5EF4-FFF2-40B4-BE49-F238E27FC236}">
              <a16:creationId xmlns:a16="http://schemas.microsoft.com/office/drawing/2014/main" id="{B9DD1D20-4E92-49B4-964D-63CCDDE30B01}"/>
            </a:ext>
          </a:extLst>
        </xdr:cNvPr>
        <xdr:cNvCxnSpPr/>
      </xdr:nvCxnSpPr>
      <xdr:spPr>
        <a:xfrm flipV="1">
          <a:off x="14793595" y="5312833"/>
          <a:ext cx="1269" cy="1388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104252</xdr:rowOff>
    </xdr:from>
    <xdr:ext cx="469744" cy="259045"/>
    <xdr:sp macro="" textlink="">
      <xdr:nvSpPr>
        <xdr:cNvPr id="140" name="債務償還比率最小値テキスト">
          <a:extLst>
            <a:ext uri="{FF2B5EF4-FFF2-40B4-BE49-F238E27FC236}">
              <a16:creationId xmlns:a16="http://schemas.microsoft.com/office/drawing/2014/main" id="{CB19FA16-13D9-4677-AE88-36791BFC4739}"/>
            </a:ext>
          </a:extLst>
        </xdr:cNvPr>
        <xdr:cNvSpPr txBox="1"/>
      </xdr:nvSpPr>
      <xdr:spPr>
        <a:xfrm>
          <a:off x="14846300" y="6705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100425</xdr:rowOff>
    </xdr:from>
    <xdr:to>
      <xdr:col>76</xdr:col>
      <xdr:colOff>111125</xdr:colOff>
      <xdr:row>34</xdr:row>
      <xdr:rowOff>100425</xdr:rowOff>
    </xdr:to>
    <xdr:cxnSp macro="">
      <xdr:nvCxnSpPr>
        <xdr:cNvPr id="141" name="直線コネクタ 140">
          <a:extLst>
            <a:ext uri="{FF2B5EF4-FFF2-40B4-BE49-F238E27FC236}">
              <a16:creationId xmlns:a16="http://schemas.microsoft.com/office/drawing/2014/main" id="{5194C8FC-28DE-40B7-BC0B-2D4F931F3434}"/>
            </a:ext>
          </a:extLst>
        </xdr:cNvPr>
        <xdr:cNvCxnSpPr/>
      </xdr:nvCxnSpPr>
      <xdr:spPr>
        <a:xfrm>
          <a:off x="14706600" y="6701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E1894D00-0558-4CA8-80E4-930E153C8088}"/>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B92EEE60-3AA2-4FD8-B6C1-843B974A4C13}"/>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43642</xdr:rowOff>
    </xdr:from>
    <xdr:ext cx="469744" cy="259045"/>
    <xdr:sp macro="" textlink="">
      <xdr:nvSpPr>
        <xdr:cNvPr id="144" name="債務償還比率平均値テキスト">
          <a:extLst>
            <a:ext uri="{FF2B5EF4-FFF2-40B4-BE49-F238E27FC236}">
              <a16:creationId xmlns:a16="http://schemas.microsoft.com/office/drawing/2014/main" id="{E037BC2A-D506-4FDF-81FA-52C470BE812D}"/>
            </a:ext>
          </a:extLst>
        </xdr:cNvPr>
        <xdr:cNvSpPr txBox="1"/>
      </xdr:nvSpPr>
      <xdr:spPr>
        <a:xfrm>
          <a:off x="14846300" y="56157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65215</xdr:rowOff>
    </xdr:from>
    <xdr:to>
      <xdr:col>76</xdr:col>
      <xdr:colOff>73025</xdr:colOff>
      <xdr:row>28</xdr:row>
      <xdr:rowOff>166815</xdr:rowOff>
    </xdr:to>
    <xdr:sp macro="" textlink="">
      <xdr:nvSpPr>
        <xdr:cNvPr id="145" name="フローチャート: 判断 144">
          <a:extLst>
            <a:ext uri="{FF2B5EF4-FFF2-40B4-BE49-F238E27FC236}">
              <a16:creationId xmlns:a16="http://schemas.microsoft.com/office/drawing/2014/main" id="{2E8276C4-DC83-4402-BEB0-1B44F489E315}"/>
            </a:ext>
          </a:extLst>
        </xdr:cNvPr>
        <xdr:cNvSpPr/>
      </xdr:nvSpPr>
      <xdr:spPr>
        <a:xfrm>
          <a:off x="14744700" y="5637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56759</xdr:rowOff>
    </xdr:from>
    <xdr:to>
      <xdr:col>72</xdr:col>
      <xdr:colOff>123825</xdr:colOff>
      <xdr:row>28</xdr:row>
      <xdr:rowOff>158359</xdr:rowOff>
    </xdr:to>
    <xdr:sp macro="" textlink="">
      <xdr:nvSpPr>
        <xdr:cNvPr id="146" name="フローチャート: 判断 145">
          <a:extLst>
            <a:ext uri="{FF2B5EF4-FFF2-40B4-BE49-F238E27FC236}">
              <a16:creationId xmlns:a16="http://schemas.microsoft.com/office/drawing/2014/main" id="{74F9F76F-0502-4313-8C35-D0EE93C454AD}"/>
            </a:ext>
          </a:extLst>
        </xdr:cNvPr>
        <xdr:cNvSpPr/>
      </xdr:nvSpPr>
      <xdr:spPr>
        <a:xfrm>
          <a:off x="14033500" y="562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49922</xdr:rowOff>
    </xdr:from>
    <xdr:to>
      <xdr:col>68</xdr:col>
      <xdr:colOff>123825</xdr:colOff>
      <xdr:row>28</xdr:row>
      <xdr:rowOff>151522</xdr:rowOff>
    </xdr:to>
    <xdr:sp macro="" textlink="">
      <xdr:nvSpPr>
        <xdr:cNvPr id="147" name="フローチャート: 判断 146">
          <a:extLst>
            <a:ext uri="{FF2B5EF4-FFF2-40B4-BE49-F238E27FC236}">
              <a16:creationId xmlns:a16="http://schemas.microsoft.com/office/drawing/2014/main" id="{6F1EC926-589A-44BE-931E-485591BF8D43}"/>
            </a:ext>
          </a:extLst>
        </xdr:cNvPr>
        <xdr:cNvSpPr/>
      </xdr:nvSpPr>
      <xdr:spPr>
        <a:xfrm>
          <a:off x="13271500" y="5622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71152</xdr:rowOff>
    </xdr:from>
    <xdr:to>
      <xdr:col>64</xdr:col>
      <xdr:colOff>123825</xdr:colOff>
      <xdr:row>29</xdr:row>
      <xdr:rowOff>1302</xdr:rowOff>
    </xdr:to>
    <xdr:sp macro="" textlink="">
      <xdr:nvSpPr>
        <xdr:cNvPr id="148" name="フローチャート: 判断 147">
          <a:extLst>
            <a:ext uri="{FF2B5EF4-FFF2-40B4-BE49-F238E27FC236}">
              <a16:creationId xmlns:a16="http://schemas.microsoft.com/office/drawing/2014/main" id="{063FD52C-554C-4CFD-8DA6-B141DC2E873D}"/>
            </a:ext>
          </a:extLst>
        </xdr:cNvPr>
        <xdr:cNvSpPr/>
      </xdr:nvSpPr>
      <xdr:spPr>
        <a:xfrm>
          <a:off x="12509500" y="5643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40217</xdr:rowOff>
    </xdr:from>
    <xdr:to>
      <xdr:col>60</xdr:col>
      <xdr:colOff>123825</xdr:colOff>
      <xdr:row>29</xdr:row>
      <xdr:rowOff>141817</xdr:rowOff>
    </xdr:to>
    <xdr:sp macro="" textlink="">
      <xdr:nvSpPr>
        <xdr:cNvPr id="149" name="フローチャート: 判断 148">
          <a:extLst>
            <a:ext uri="{FF2B5EF4-FFF2-40B4-BE49-F238E27FC236}">
              <a16:creationId xmlns:a16="http://schemas.microsoft.com/office/drawing/2014/main" id="{1D4BC55B-153E-478A-9B18-03970C0593D6}"/>
            </a:ext>
          </a:extLst>
        </xdr:cNvPr>
        <xdr:cNvSpPr/>
      </xdr:nvSpPr>
      <xdr:spPr>
        <a:xfrm>
          <a:off x="11747500" y="5783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743A4B55-9BF0-4933-89DB-20CCFAC174B5}"/>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A6EBFE8B-2B0A-499C-8ABF-50F1E99D8A9C}"/>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DB4CF52B-8113-42CD-B35D-74AB375239FC}"/>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76B959CB-4479-4050-903C-AABE24B31A3D}"/>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4955737E-2CE4-46EF-8F36-E75E5E842FD8}"/>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3436</xdr:rowOff>
    </xdr:from>
    <xdr:ext cx="469744" cy="259045"/>
    <xdr:sp macro="" textlink="">
      <xdr:nvSpPr>
        <xdr:cNvPr id="155" name="n_1aveValue債務償還比率">
          <a:extLst>
            <a:ext uri="{FF2B5EF4-FFF2-40B4-BE49-F238E27FC236}">
              <a16:creationId xmlns:a16="http://schemas.microsoft.com/office/drawing/2014/main" id="{EEB0D2AF-FB70-49BE-8F60-308C357CE027}"/>
            </a:ext>
          </a:extLst>
        </xdr:cNvPr>
        <xdr:cNvSpPr txBox="1"/>
      </xdr:nvSpPr>
      <xdr:spPr>
        <a:xfrm>
          <a:off x="13836727" y="5404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168049</xdr:rowOff>
    </xdr:from>
    <xdr:ext cx="469744" cy="259045"/>
    <xdr:sp macro="" textlink="">
      <xdr:nvSpPr>
        <xdr:cNvPr id="156" name="n_2aveValue債務償還比率">
          <a:extLst>
            <a:ext uri="{FF2B5EF4-FFF2-40B4-BE49-F238E27FC236}">
              <a16:creationId xmlns:a16="http://schemas.microsoft.com/office/drawing/2014/main" id="{C857227F-39AD-4A2C-B934-C7FA78CA11E7}"/>
            </a:ext>
          </a:extLst>
        </xdr:cNvPr>
        <xdr:cNvSpPr txBox="1"/>
      </xdr:nvSpPr>
      <xdr:spPr>
        <a:xfrm>
          <a:off x="13087427" y="5397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17829</xdr:rowOff>
    </xdr:from>
    <xdr:ext cx="469744" cy="259045"/>
    <xdr:sp macro="" textlink="">
      <xdr:nvSpPr>
        <xdr:cNvPr id="157" name="n_3aveValue債務償還比率">
          <a:extLst>
            <a:ext uri="{FF2B5EF4-FFF2-40B4-BE49-F238E27FC236}">
              <a16:creationId xmlns:a16="http://schemas.microsoft.com/office/drawing/2014/main" id="{338B79D2-2BC1-4384-8077-11BAF7CAD58D}"/>
            </a:ext>
          </a:extLst>
        </xdr:cNvPr>
        <xdr:cNvSpPr txBox="1"/>
      </xdr:nvSpPr>
      <xdr:spPr>
        <a:xfrm>
          <a:off x="12325427" y="5418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158344</xdr:rowOff>
    </xdr:from>
    <xdr:ext cx="469744" cy="259045"/>
    <xdr:sp macro="" textlink="">
      <xdr:nvSpPr>
        <xdr:cNvPr id="158" name="n_4aveValue債務償還比率">
          <a:extLst>
            <a:ext uri="{FF2B5EF4-FFF2-40B4-BE49-F238E27FC236}">
              <a16:creationId xmlns:a16="http://schemas.microsoft.com/office/drawing/2014/main" id="{919D9B39-8AEB-4925-A67C-06D882DEC999}"/>
            </a:ext>
          </a:extLst>
        </xdr:cNvPr>
        <xdr:cNvSpPr txBox="1"/>
      </xdr:nvSpPr>
      <xdr:spPr>
        <a:xfrm>
          <a:off x="11563427" y="5559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FF127A2B-BC20-4236-A62B-19E6393108CA}"/>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890F62CF-76F0-4933-98B6-C7F310594CC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C6B83634-93F2-49D3-81BB-707FE6FB612E}"/>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89798568-332B-4B83-BD0E-53835498DF6A}"/>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A05EF6E8-FB0A-43A8-B858-905532005526}"/>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2EAC3B0A-14EF-4F24-A7F0-F5E91B374AAB}"/>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BA2F74E-D9A2-416B-B102-E1EA75B3B58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5DDB01E-5FFB-4A93-8310-072583B205C2}"/>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4946E57-732B-4F6D-8259-A243512191ED}"/>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7A56404-AFF5-4127-B5CF-2D5A96177838}"/>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大分県姫島村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03E6D5A-7DB3-4C52-8DDF-E539E93499D4}"/>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003B3A2-4B3C-4337-8630-789035F3DF75}"/>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A7E79A3-E2F1-4198-A3E1-A1358363F2BD}"/>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146A221-56B3-4C35-A55E-6584A40A691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C253654-0BB6-4EE6-B218-CDBF215A2FA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1C1FD8C-1383-4A1E-8095-B4D553805139}"/>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1,711
1,710
6.99
3,150,931
2,863,804
265,018
1,534,844
2,975,372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558816C-7B7D-4165-ABC4-2B0DEA7D87C8}"/>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4E0AE1F-CCC5-42AD-B5E9-289A1FC8A53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CAB43B6-4765-48B8-A77A-B3B0649D2402}"/>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CC2A637-BE2D-4677-A30E-0D04E7BF64C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C2AF6FC-6C0E-49B6-A4B0-15826F38F3EC}"/>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7E94FA8F-3F6C-4FF9-8BA8-A79B0B6F5CD4}"/>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062E67F-4E64-468B-8FEF-29A18DDBA27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69B5628-1134-4B7B-B7DD-9EB545EE5837}"/>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695F47D-1AAC-466F-A33E-9DEC4677FE0F}"/>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B1B27A3-58D4-4EF4-A08E-81AA54B0EE19}"/>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395B1A3-C5CD-4F77-A6DA-C9C876ECD5B7}"/>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FF2A10C-2696-495F-B9A3-8EDF940EAEA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136AE17-D0BE-4073-BF16-09F49FB54E2A}"/>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4030463-CEBC-4A0D-AACB-CFD54188A0A8}"/>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6EA40F1-E9E4-4F72-B856-365411FAEB5E}"/>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4A9FD17-D69F-48FB-A4EB-4C3248BCF30D}"/>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F30AFDC-668B-469F-AB8A-7BC0134CBA6E}"/>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7BB69A3-350B-48F5-A376-AB0D2D96DC7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1CE91C8-DC67-4DFF-843D-F1B8246BEA99}"/>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2526E1E-EB5D-4FFD-9BFE-3E9A251F44A9}"/>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CBE3659-E6EF-49C8-95BF-D06A346A4F57}"/>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8D72CB8-DC71-4F93-AEE8-A1B0FA56F3DA}"/>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2A1340A-A167-4FC7-BE6A-F6C02A2DC582}"/>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589B7A3-CA59-40E3-B730-C90288A47D4E}"/>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CBF26A7-9EC5-4055-B32E-97415ED62296}"/>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C7D3798-E31E-4EE4-B867-24843E2A97DE}"/>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03A93A8-CEAE-4533-B796-E3BA95A4B741}"/>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8D1D9DC-7FEC-4591-B2C1-3EEC38BF4E03}"/>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14239E3-746F-4710-A07B-8BDDD9348C9E}"/>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DAB917B-98E9-4C95-A300-3A4EA1B2939E}"/>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0104C04-E1A1-4C38-BB16-6F53D4800794}"/>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9C1681C-5CDE-46BF-9745-26CF60FBFA2C}"/>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87D3AE84-0D00-4D00-8D6F-57EB998052A6}"/>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A2F50975-E8AA-4ED1-AD1E-E7E32D06F219}"/>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5C86B073-5B08-4691-80F2-FE04D2E16557}"/>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938AB4B0-660D-439D-BDC7-5A45C16AB08C}"/>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66EA506-63D9-4EBC-9640-AC9B889267A6}"/>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4DDFF1AB-BAE7-4463-AECA-529E1BE9364D}"/>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C8AD7278-040F-436C-8810-2BAEDE71731D}"/>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1A0D55DC-7F71-47E6-B9EA-53E1682A1ACB}"/>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CD030181-FB55-4BC9-8A70-503BF9D108B6}"/>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A0A69DD7-C30E-4A61-B913-F87901E0F0DA}"/>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101B7EE9-8931-4DD1-814B-7738795B5BDA}"/>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3CE497CE-9908-402B-8112-0A9041309C42}"/>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846C4A9F-FB56-4DD2-AE03-B791747EEBC7}"/>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BBC11BE8-90DF-4203-92D6-8969ED0373A8}"/>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79466</xdr:rowOff>
    </xdr:to>
    <xdr:cxnSp macro="">
      <xdr:nvCxnSpPr>
        <xdr:cNvPr id="58" name="直線コネクタ 57">
          <a:extLst>
            <a:ext uri="{FF2B5EF4-FFF2-40B4-BE49-F238E27FC236}">
              <a16:creationId xmlns:a16="http://schemas.microsoft.com/office/drawing/2014/main" id="{65FC5002-10A4-4486-9108-DB3269F9C75D}"/>
            </a:ext>
          </a:extLst>
        </xdr:cNvPr>
        <xdr:cNvCxnSpPr/>
      </xdr:nvCxnSpPr>
      <xdr:spPr>
        <a:xfrm flipV="1">
          <a:off x="4634865" y="5660572"/>
          <a:ext cx="0" cy="1619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83293</xdr:rowOff>
    </xdr:from>
    <xdr:ext cx="405111" cy="259045"/>
    <xdr:sp macro="" textlink="">
      <xdr:nvSpPr>
        <xdr:cNvPr id="59" name="【道路】&#10;有形固定資産減価償却率最小値テキスト">
          <a:extLst>
            <a:ext uri="{FF2B5EF4-FFF2-40B4-BE49-F238E27FC236}">
              <a16:creationId xmlns:a16="http://schemas.microsoft.com/office/drawing/2014/main" id="{B9B18417-F18A-4C38-BB8A-612A5EE30EFD}"/>
            </a:ext>
          </a:extLst>
        </xdr:cNvPr>
        <xdr:cNvSpPr txBox="1"/>
      </xdr:nvSpPr>
      <xdr:spPr>
        <a:xfrm>
          <a:off x="4673600" y="7284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79466</xdr:rowOff>
    </xdr:from>
    <xdr:to>
      <xdr:col>24</xdr:col>
      <xdr:colOff>152400</xdr:colOff>
      <xdr:row>42</xdr:row>
      <xdr:rowOff>79466</xdr:rowOff>
    </xdr:to>
    <xdr:cxnSp macro="">
      <xdr:nvCxnSpPr>
        <xdr:cNvPr id="60" name="直線コネクタ 59">
          <a:extLst>
            <a:ext uri="{FF2B5EF4-FFF2-40B4-BE49-F238E27FC236}">
              <a16:creationId xmlns:a16="http://schemas.microsoft.com/office/drawing/2014/main" id="{F2587875-FBEA-4366-89F0-E516F9C3B62A}"/>
            </a:ext>
          </a:extLst>
        </xdr:cNvPr>
        <xdr:cNvCxnSpPr/>
      </xdr:nvCxnSpPr>
      <xdr:spPr>
        <a:xfrm>
          <a:off x="4546600" y="728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6E1E6764-EA20-44D5-BA4C-4EF664F26A21}"/>
            </a:ext>
          </a:extLst>
        </xdr:cNvPr>
        <xdr:cNvSpPr txBox="1"/>
      </xdr:nvSpPr>
      <xdr:spPr>
        <a:xfrm>
          <a:off x="4673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4CDB3341-EC14-496B-B4DB-4773CEE9C195}"/>
            </a:ext>
          </a:extLst>
        </xdr:cNvPr>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39</xdr:row>
      <xdr:rowOff>67508</xdr:rowOff>
    </xdr:from>
    <xdr:ext cx="405111" cy="259045"/>
    <xdr:sp macro="" textlink="">
      <xdr:nvSpPr>
        <xdr:cNvPr id="63" name="【道路】&#10;有形固定資産減価償却率平均値テキスト">
          <a:extLst>
            <a:ext uri="{FF2B5EF4-FFF2-40B4-BE49-F238E27FC236}">
              <a16:creationId xmlns:a16="http://schemas.microsoft.com/office/drawing/2014/main" id="{9BB5A874-F561-4287-9B32-C582CBA978FC}"/>
            </a:ext>
          </a:extLst>
        </xdr:cNvPr>
        <xdr:cNvSpPr txBox="1"/>
      </xdr:nvSpPr>
      <xdr:spPr>
        <a:xfrm>
          <a:off x="4673600" y="67540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89081</xdr:rowOff>
    </xdr:from>
    <xdr:to>
      <xdr:col>24</xdr:col>
      <xdr:colOff>114300</xdr:colOff>
      <xdr:row>40</xdr:row>
      <xdr:rowOff>19231</xdr:rowOff>
    </xdr:to>
    <xdr:sp macro="" textlink="">
      <xdr:nvSpPr>
        <xdr:cNvPr id="64" name="フローチャート: 判断 63">
          <a:extLst>
            <a:ext uri="{FF2B5EF4-FFF2-40B4-BE49-F238E27FC236}">
              <a16:creationId xmlns:a16="http://schemas.microsoft.com/office/drawing/2014/main" id="{C3ADF569-56CB-496C-8418-9FB2242755D4}"/>
            </a:ext>
          </a:extLst>
        </xdr:cNvPr>
        <xdr:cNvSpPr/>
      </xdr:nvSpPr>
      <xdr:spPr>
        <a:xfrm>
          <a:off x="4584700" y="6775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69487</xdr:rowOff>
    </xdr:from>
    <xdr:to>
      <xdr:col>20</xdr:col>
      <xdr:colOff>38100</xdr:colOff>
      <xdr:row>39</xdr:row>
      <xdr:rowOff>171087</xdr:rowOff>
    </xdr:to>
    <xdr:sp macro="" textlink="">
      <xdr:nvSpPr>
        <xdr:cNvPr id="65" name="フローチャート: 判断 64">
          <a:extLst>
            <a:ext uri="{FF2B5EF4-FFF2-40B4-BE49-F238E27FC236}">
              <a16:creationId xmlns:a16="http://schemas.microsoft.com/office/drawing/2014/main" id="{6A47C299-D8DD-4293-9521-41E700EE5D73}"/>
            </a:ext>
          </a:extLst>
        </xdr:cNvPr>
        <xdr:cNvSpPr/>
      </xdr:nvSpPr>
      <xdr:spPr>
        <a:xfrm>
          <a:off x="3746500" y="675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9072</xdr:rowOff>
    </xdr:from>
    <xdr:to>
      <xdr:col>15</xdr:col>
      <xdr:colOff>101600</xdr:colOff>
      <xdr:row>39</xdr:row>
      <xdr:rowOff>110672</xdr:rowOff>
    </xdr:to>
    <xdr:sp macro="" textlink="">
      <xdr:nvSpPr>
        <xdr:cNvPr id="66" name="フローチャート: 判断 65">
          <a:extLst>
            <a:ext uri="{FF2B5EF4-FFF2-40B4-BE49-F238E27FC236}">
              <a16:creationId xmlns:a16="http://schemas.microsoft.com/office/drawing/2014/main" id="{DEC3F762-0C25-40ED-8598-649D9E4518C1}"/>
            </a:ext>
          </a:extLst>
        </xdr:cNvPr>
        <xdr:cNvSpPr/>
      </xdr:nvSpPr>
      <xdr:spPr>
        <a:xfrm>
          <a:off x="2857500" y="6695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157662</xdr:rowOff>
    </xdr:from>
    <xdr:to>
      <xdr:col>10</xdr:col>
      <xdr:colOff>165100</xdr:colOff>
      <xdr:row>39</xdr:row>
      <xdr:rowOff>87812</xdr:rowOff>
    </xdr:to>
    <xdr:sp macro="" textlink="">
      <xdr:nvSpPr>
        <xdr:cNvPr id="67" name="フローチャート: 判断 66">
          <a:extLst>
            <a:ext uri="{FF2B5EF4-FFF2-40B4-BE49-F238E27FC236}">
              <a16:creationId xmlns:a16="http://schemas.microsoft.com/office/drawing/2014/main" id="{58E804C6-10D4-444D-AF97-B93BE6EDD66D}"/>
            </a:ext>
          </a:extLst>
        </xdr:cNvPr>
        <xdr:cNvSpPr/>
      </xdr:nvSpPr>
      <xdr:spPr>
        <a:xfrm>
          <a:off x="1968500" y="667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123372</xdr:rowOff>
    </xdr:from>
    <xdr:to>
      <xdr:col>6</xdr:col>
      <xdr:colOff>38100</xdr:colOff>
      <xdr:row>39</xdr:row>
      <xdr:rowOff>53522</xdr:rowOff>
    </xdr:to>
    <xdr:sp macro="" textlink="">
      <xdr:nvSpPr>
        <xdr:cNvPr id="68" name="フローチャート: 判断 67">
          <a:extLst>
            <a:ext uri="{FF2B5EF4-FFF2-40B4-BE49-F238E27FC236}">
              <a16:creationId xmlns:a16="http://schemas.microsoft.com/office/drawing/2014/main" id="{211C5F14-3092-4D14-849B-4FF48A785CD8}"/>
            </a:ext>
          </a:extLst>
        </xdr:cNvPr>
        <xdr:cNvSpPr/>
      </xdr:nvSpPr>
      <xdr:spPr>
        <a:xfrm>
          <a:off x="1079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708F196-BDA1-4C0E-9865-CF86E642373C}"/>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C320795-4268-41FB-A087-058A4E7F2268}"/>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6C25081-610D-47D2-9CDF-723951421194}"/>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F6C54BBB-C7A9-4EDE-905C-ACD3C9D70A53}"/>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8015E192-43FE-4414-843A-62E2FA87FEBA}"/>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30299</xdr:rowOff>
    </xdr:from>
    <xdr:to>
      <xdr:col>24</xdr:col>
      <xdr:colOff>114300</xdr:colOff>
      <xdr:row>39</xdr:row>
      <xdr:rowOff>131899</xdr:rowOff>
    </xdr:to>
    <xdr:sp macro="" textlink="">
      <xdr:nvSpPr>
        <xdr:cNvPr id="74" name="楕円 73">
          <a:extLst>
            <a:ext uri="{FF2B5EF4-FFF2-40B4-BE49-F238E27FC236}">
              <a16:creationId xmlns:a16="http://schemas.microsoft.com/office/drawing/2014/main" id="{2729EF54-ABF8-4F96-8033-CAE05C0FA9B7}"/>
            </a:ext>
          </a:extLst>
        </xdr:cNvPr>
        <xdr:cNvSpPr/>
      </xdr:nvSpPr>
      <xdr:spPr>
        <a:xfrm>
          <a:off x="4584700" y="6716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53176</xdr:rowOff>
    </xdr:from>
    <xdr:ext cx="405111" cy="259045"/>
    <xdr:sp macro="" textlink="">
      <xdr:nvSpPr>
        <xdr:cNvPr id="75" name="【道路】&#10;有形固定資産減価償却率該当値テキスト">
          <a:extLst>
            <a:ext uri="{FF2B5EF4-FFF2-40B4-BE49-F238E27FC236}">
              <a16:creationId xmlns:a16="http://schemas.microsoft.com/office/drawing/2014/main" id="{E717013F-042E-4D8A-964A-EFD84344B3E2}"/>
            </a:ext>
          </a:extLst>
        </xdr:cNvPr>
        <xdr:cNvSpPr txBox="1"/>
      </xdr:nvSpPr>
      <xdr:spPr>
        <a:xfrm>
          <a:off x="4673600" y="6568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165826</xdr:rowOff>
    </xdr:from>
    <xdr:to>
      <xdr:col>20</xdr:col>
      <xdr:colOff>38100</xdr:colOff>
      <xdr:row>39</xdr:row>
      <xdr:rowOff>95976</xdr:rowOff>
    </xdr:to>
    <xdr:sp macro="" textlink="">
      <xdr:nvSpPr>
        <xdr:cNvPr id="76" name="楕円 75">
          <a:extLst>
            <a:ext uri="{FF2B5EF4-FFF2-40B4-BE49-F238E27FC236}">
              <a16:creationId xmlns:a16="http://schemas.microsoft.com/office/drawing/2014/main" id="{110BFB40-9F6A-43D2-9F1A-798F8BFBE0B7}"/>
            </a:ext>
          </a:extLst>
        </xdr:cNvPr>
        <xdr:cNvSpPr/>
      </xdr:nvSpPr>
      <xdr:spPr>
        <a:xfrm>
          <a:off x="3746500" y="6680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45176</xdr:rowOff>
    </xdr:from>
    <xdr:to>
      <xdr:col>24</xdr:col>
      <xdr:colOff>63500</xdr:colOff>
      <xdr:row>39</xdr:row>
      <xdr:rowOff>81099</xdr:rowOff>
    </xdr:to>
    <xdr:cxnSp macro="">
      <xdr:nvCxnSpPr>
        <xdr:cNvPr id="77" name="直線コネクタ 76">
          <a:extLst>
            <a:ext uri="{FF2B5EF4-FFF2-40B4-BE49-F238E27FC236}">
              <a16:creationId xmlns:a16="http://schemas.microsoft.com/office/drawing/2014/main" id="{F567169A-0618-491C-865B-1A276071D171}"/>
            </a:ext>
          </a:extLst>
        </xdr:cNvPr>
        <xdr:cNvCxnSpPr/>
      </xdr:nvCxnSpPr>
      <xdr:spPr>
        <a:xfrm>
          <a:off x="3797300" y="6731726"/>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169091</xdr:rowOff>
    </xdr:from>
    <xdr:to>
      <xdr:col>15</xdr:col>
      <xdr:colOff>101600</xdr:colOff>
      <xdr:row>39</xdr:row>
      <xdr:rowOff>99241</xdr:rowOff>
    </xdr:to>
    <xdr:sp macro="" textlink="">
      <xdr:nvSpPr>
        <xdr:cNvPr id="78" name="楕円 77">
          <a:extLst>
            <a:ext uri="{FF2B5EF4-FFF2-40B4-BE49-F238E27FC236}">
              <a16:creationId xmlns:a16="http://schemas.microsoft.com/office/drawing/2014/main" id="{E116C251-E00B-4B6E-BE71-29345883E01C}"/>
            </a:ext>
          </a:extLst>
        </xdr:cNvPr>
        <xdr:cNvSpPr/>
      </xdr:nvSpPr>
      <xdr:spPr>
        <a:xfrm>
          <a:off x="2857500" y="6684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45176</xdr:rowOff>
    </xdr:from>
    <xdr:to>
      <xdr:col>19</xdr:col>
      <xdr:colOff>177800</xdr:colOff>
      <xdr:row>39</xdr:row>
      <xdr:rowOff>48441</xdr:rowOff>
    </xdr:to>
    <xdr:cxnSp macro="">
      <xdr:nvCxnSpPr>
        <xdr:cNvPr id="79" name="直線コネクタ 78">
          <a:extLst>
            <a:ext uri="{FF2B5EF4-FFF2-40B4-BE49-F238E27FC236}">
              <a16:creationId xmlns:a16="http://schemas.microsoft.com/office/drawing/2014/main" id="{48AA69CA-7C57-4E85-A1BE-133AAB12AAF2}"/>
            </a:ext>
          </a:extLst>
        </xdr:cNvPr>
        <xdr:cNvCxnSpPr/>
      </xdr:nvCxnSpPr>
      <xdr:spPr>
        <a:xfrm flipV="1">
          <a:off x="2908300" y="6731726"/>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131535</xdr:rowOff>
    </xdr:from>
    <xdr:to>
      <xdr:col>10</xdr:col>
      <xdr:colOff>165100</xdr:colOff>
      <xdr:row>39</xdr:row>
      <xdr:rowOff>61685</xdr:rowOff>
    </xdr:to>
    <xdr:sp macro="" textlink="">
      <xdr:nvSpPr>
        <xdr:cNvPr id="80" name="楕円 79">
          <a:extLst>
            <a:ext uri="{FF2B5EF4-FFF2-40B4-BE49-F238E27FC236}">
              <a16:creationId xmlns:a16="http://schemas.microsoft.com/office/drawing/2014/main" id="{221053AA-3C46-49CE-B427-997AC752EC61}"/>
            </a:ext>
          </a:extLst>
        </xdr:cNvPr>
        <xdr:cNvSpPr/>
      </xdr:nvSpPr>
      <xdr:spPr>
        <a:xfrm>
          <a:off x="1968500" y="6646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10885</xdr:rowOff>
    </xdr:from>
    <xdr:to>
      <xdr:col>15</xdr:col>
      <xdr:colOff>50800</xdr:colOff>
      <xdr:row>39</xdr:row>
      <xdr:rowOff>48441</xdr:rowOff>
    </xdr:to>
    <xdr:cxnSp macro="">
      <xdr:nvCxnSpPr>
        <xdr:cNvPr id="81" name="直線コネクタ 80">
          <a:extLst>
            <a:ext uri="{FF2B5EF4-FFF2-40B4-BE49-F238E27FC236}">
              <a16:creationId xmlns:a16="http://schemas.microsoft.com/office/drawing/2014/main" id="{D8F2D9CB-A92F-4C34-A540-623DA8E41E2C}"/>
            </a:ext>
          </a:extLst>
        </xdr:cNvPr>
        <xdr:cNvCxnSpPr/>
      </xdr:nvCxnSpPr>
      <xdr:spPr>
        <a:xfrm>
          <a:off x="2019300" y="6697435"/>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95613</xdr:rowOff>
    </xdr:from>
    <xdr:to>
      <xdr:col>6</xdr:col>
      <xdr:colOff>38100</xdr:colOff>
      <xdr:row>39</xdr:row>
      <xdr:rowOff>25763</xdr:rowOff>
    </xdr:to>
    <xdr:sp macro="" textlink="">
      <xdr:nvSpPr>
        <xdr:cNvPr id="82" name="楕円 81">
          <a:extLst>
            <a:ext uri="{FF2B5EF4-FFF2-40B4-BE49-F238E27FC236}">
              <a16:creationId xmlns:a16="http://schemas.microsoft.com/office/drawing/2014/main" id="{FB567A66-1756-4B2E-99C5-6D450DB99DE9}"/>
            </a:ext>
          </a:extLst>
        </xdr:cNvPr>
        <xdr:cNvSpPr/>
      </xdr:nvSpPr>
      <xdr:spPr>
        <a:xfrm>
          <a:off x="1079500" y="661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146413</xdr:rowOff>
    </xdr:from>
    <xdr:to>
      <xdr:col>10</xdr:col>
      <xdr:colOff>114300</xdr:colOff>
      <xdr:row>39</xdr:row>
      <xdr:rowOff>10885</xdr:rowOff>
    </xdr:to>
    <xdr:cxnSp macro="">
      <xdr:nvCxnSpPr>
        <xdr:cNvPr id="83" name="直線コネクタ 82">
          <a:extLst>
            <a:ext uri="{FF2B5EF4-FFF2-40B4-BE49-F238E27FC236}">
              <a16:creationId xmlns:a16="http://schemas.microsoft.com/office/drawing/2014/main" id="{71101CE8-0E33-46A4-A9AA-BA471F876DA6}"/>
            </a:ext>
          </a:extLst>
        </xdr:cNvPr>
        <xdr:cNvCxnSpPr/>
      </xdr:nvCxnSpPr>
      <xdr:spPr>
        <a:xfrm>
          <a:off x="1130300" y="6661513"/>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162214</xdr:rowOff>
    </xdr:from>
    <xdr:ext cx="405111" cy="259045"/>
    <xdr:sp macro="" textlink="">
      <xdr:nvSpPr>
        <xdr:cNvPr id="84" name="n_1aveValue【道路】&#10;有形固定資産減価償却率">
          <a:extLst>
            <a:ext uri="{FF2B5EF4-FFF2-40B4-BE49-F238E27FC236}">
              <a16:creationId xmlns:a16="http://schemas.microsoft.com/office/drawing/2014/main" id="{29889DBD-2FE6-44BB-95D9-BC2A4BECFC3E}"/>
            </a:ext>
          </a:extLst>
        </xdr:cNvPr>
        <xdr:cNvSpPr txBox="1"/>
      </xdr:nvSpPr>
      <xdr:spPr>
        <a:xfrm>
          <a:off x="3582044" y="6848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101799</xdr:rowOff>
    </xdr:from>
    <xdr:ext cx="405111" cy="259045"/>
    <xdr:sp macro="" textlink="">
      <xdr:nvSpPr>
        <xdr:cNvPr id="85" name="n_2aveValue【道路】&#10;有形固定資産減価償却率">
          <a:extLst>
            <a:ext uri="{FF2B5EF4-FFF2-40B4-BE49-F238E27FC236}">
              <a16:creationId xmlns:a16="http://schemas.microsoft.com/office/drawing/2014/main" id="{D2A1889E-E133-450C-B566-C0C5C611AA1A}"/>
            </a:ext>
          </a:extLst>
        </xdr:cNvPr>
        <xdr:cNvSpPr txBox="1"/>
      </xdr:nvSpPr>
      <xdr:spPr>
        <a:xfrm>
          <a:off x="2705744" y="6788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78939</xdr:rowOff>
    </xdr:from>
    <xdr:ext cx="405111" cy="259045"/>
    <xdr:sp macro="" textlink="">
      <xdr:nvSpPr>
        <xdr:cNvPr id="86" name="n_3aveValue【道路】&#10;有形固定資産減価償却率">
          <a:extLst>
            <a:ext uri="{FF2B5EF4-FFF2-40B4-BE49-F238E27FC236}">
              <a16:creationId xmlns:a16="http://schemas.microsoft.com/office/drawing/2014/main" id="{7BB8FDB7-C3B8-4A5B-9E21-D7EC7298F207}"/>
            </a:ext>
          </a:extLst>
        </xdr:cNvPr>
        <xdr:cNvSpPr txBox="1"/>
      </xdr:nvSpPr>
      <xdr:spPr>
        <a:xfrm>
          <a:off x="1816744" y="6765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44649</xdr:rowOff>
    </xdr:from>
    <xdr:ext cx="405111" cy="259045"/>
    <xdr:sp macro="" textlink="">
      <xdr:nvSpPr>
        <xdr:cNvPr id="87" name="n_4aveValue【道路】&#10;有形固定資産減価償却率">
          <a:extLst>
            <a:ext uri="{FF2B5EF4-FFF2-40B4-BE49-F238E27FC236}">
              <a16:creationId xmlns:a16="http://schemas.microsoft.com/office/drawing/2014/main" id="{16255A5B-681D-4ABB-8994-9019F6D1B607}"/>
            </a:ext>
          </a:extLst>
        </xdr:cNvPr>
        <xdr:cNvSpPr txBox="1"/>
      </xdr:nvSpPr>
      <xdr:spPr>
        <a:xfrm>
          <a:off x="927744" y="6731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112503</xdr:rowOff>
    </xdr:from>
    <xdr:ext cx="405111" cy="259045"/>
    <xdr:sp macro="" textlink="">
      <xdr:nvSpPr>
        <xdr:cNvPr id="88" name="n_1mainValue【道路】&#10;有形固定資産減価償却率">
          <a:extLst>
            <a:ext uri="{FF2B5EF4-FFF2-40B4-BE49-F238E27FC236}">
              <a16:creationId xmlns:a16="http://schemas.microsoft.com/office/drawing/2014/main" id="{7225218D-938F-443A-8DEB-09AE59DDAE8E}"/>
            </a:ext>
          </a:extLst>
        </xdr:cNvPr>
        <xdr:cNvSpPr txBox="1"/>
      </xdr:nvSpPr>
      <xdr:spPr>
        <a:xfrm>
          <a:off x="3582044" y="6456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115769</xdr:rowOff>
    </xdr:from>
    <xdr:ext cx="405111" cy="259045"/>
    <xdr:sp macro="" textlink="">
      <xdr:nvSpPr>
        <xdr:cNvPr id="89" name="n_2mainValue【道路】&#10;有形固定資産減価償却率">
          <a:extLst>
            <a:ext uri="{FF2B5EF4-FFF2-40B4-BE49-F238E27FC236}">
              <a16:creationId xmlns:a16="http://schemas.microsoft.com/office/drawing/2014/main" id="{CCBD2548-EDC9-4AED-AC4A-9DE7AB2ED4C7}"/>
            </a:ext>
          </a:extLst>
        </xdr:cNvPr>
        <xdr:cNvSpPr txBox="1"/>
      </xdr:nvSpPr>
      <xdr:spPr>
        <a:xfrm>
          <a:off x="2705744" y="6459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78213</xdr:rowOff>
    </xdr:from>
    <xdr:ext cx="405111" cy="259045"/>
    <xdr:sp macro="" textlink="">
      <xdr:nvSpPr>
        <xdr:cNvPr id="90" name="n_3mainValue【道路】&#10;有形固定資産減価償却率">
          <a:extLst>
            <a:ext uri="{FF2B5EF4-FFF2-40B4-BE49-F238E27FC236}">
              <a16:creationId xmlns:a16="http://schemas.microsoft.com/office/drawing/2014/main" id="{8E2FACF9-ECA0-4648-BDCE-CE661A5351CC}"/>
            </a:ext>
          </a:extLst>
        </xdr:cNvPr>
        <xdr:cNvSpPr txBox="1"/>
      </xdr:nvSpPr>
      <xdr:spPr>
        <a:xfrm>
          <a:off x="1816744" y="6421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42290</xdr:rowOff>
    </xdr:from>
    <xdr:ext cx="405111" cy="259045"/>
    <xdr:sp macro="" textlink="">
      <xdr:nvSpPr>
        <xdr:cNvPr id="91" name="n_4mainValue【道路】&#10;有形固定資産減価償却率">
          <a:extLst>
            <a:ext uri="{FF2B5EF4-FFF2-40B4-BE49-F238E27FC236}">
              <a16:creationId xmlns:a16="http://schemas.microsoft.com/office/drawing/2014/main" id="{937FE04F-387B-427E-8197-A25CA9DEE506}"/>
            </a:ext>
          </a:extLst>
        </xdr:cNvPr>
        <xdr:cNvSpPr txBox="1"/>
      </xdr:nvSpPr>
      <xdr:spPr>
        <a:xfrm>
          <a:off x="927744" y="6385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2F0A449C-9150-40DB-A83F-6D5990A42873}"/>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8FEB3C3A-F111-41A5-AC94-0816262A82C8}"/>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95D83385-A12C-4A9B-B3DC-5C9914CA0697}"/>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CA73555A-3749-4CB3-9EB7-B2797219100E}"/>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74AA4EB4-5CC4-436A-B660-795DD8B1154B}"/>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FD57029C-A2A3-488F-8590-A61358E68582}"/>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115274BF-A618-4BF1-8B94-FC41193693EC}"/>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448F53C6-44CE-4F52-A6DC-DD07C592DCF4}"/>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8DE83B98-1366-42E5-A823-98162AFBFDF9}"/>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E7580958-D3D0-4553-8E2F-598374D6252A}"/>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BA7FE125-19CF-43DE-B2E0-94A3E8469DE7}"/>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628769FA-18F5-41D4-9391-39026F1FE6FE}"/>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5EA2E6A3-0B69-4D29-93FE-69D6F11FD687}"/>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5" name="テキスト ボックス 104">
          <a:extLst>
            <a:ext uri="{FF2B5EF4-FFF2-40B4-BE49-F238E27FC236}">
              <a16:creationId xmlns:a16="http://schemas.microsoft.com/office/drawing/2014/main" id="{E4C2F58C-1917-410A-A1FA-5F74D1AA3E32}"/>
            </a:ext>
          </a:extLst>
        </xdr:cNvPr>
        <xdr:cNvSpPr txBox="1"/>
      </xdr:nvSpPr>
      <xdr:spPr>
        <a:xfrm>
          <a:off x="6008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B3F3F9F4-20DA-4151-BCEE-9EC8CB07E272}"/>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7" name="テキスト ボックス 106">
          <a:extLst>
            <a:ext uri="{FF2B5EF4-FFF2-40B4-BE49-F238E27FC236}">
              <a16:creationId xmlns:a16="http://schemas.microsoft.com/office/drawing/2014/main" id="{828219F0-C848-4D8F-93F9-06A8E6898D6D}"/>
            </a:ext>
          </a:extLst>
        </xdr:cNvPr>
        <xdr:cNvSpPr txBox="1"/>
      </xdr:nvSpPr>
      <xdr:spPr>
        <a:xfrm>
          <a:off x="6008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6AA331F7-49CE-4D6B-89FE-D32B4CB7508E}"/>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9" name="テキスト ボックス 108">
          <a:extLst>
            <a:ext uri="{FF2B5EF4-FFF2-40B4-BE49-F238E27FC236}">
              <a16:creationId xmlns:a16="http://schemas.microsoft.com/office/drawing/2014/main" id="{A6E14438-2BAB-49F2-8557-994AC09D9C26}"/>
            </a:ext>
          </a:extLst>
        </xdr:cNvPr>
        <xdr:cNvSpPr txBox="1"/>
      </xdr:nvSpPr>
      <xdr:spPr>
        <a:xfrm>
          <a:off x="6008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8E4AE4BA-C2E3-41A7-9876-DF089B8BE186}"/>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1" name="テキスト ボックス 110">
          <a:extLst>
            <a:ext uri="{FF2B5EF4-FFF2-40B4-BE49-F238E27FC236}">
              <a16:creationId xmlns:a16="http://schemas.microsoft.com/office/drawing/2014/main" id="{89F99C5A-4097-4624-A6F2-88442D09BBEF}"/>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道路】&#10;一人当たり延長グラフ枠">
          <a:extLst>
            <a:ext uri="{FF2B5EF4-FFF2-40B4-BE49-F238E27FC236}">
              <a16:creationId xmlns:a16="http://schemas.microsoft.com/office/drawing/2014/main" id="{B58D6DD8-A6BE-4CC7-B1B1-463E511F94FF}"/>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5736</xdr:rowOff>
    </xdr:from>
    <xdr:to>
      <xdr:col>54</xdr:col>
      <xdr:colOff>189865</xdr:colOff>
      <xdr:row>41</xdr:row>
      <xdr:rowOff>108479</xdr:rowOff>
    </xdr:to>
    <xdr:cxnSp macro="">
      <xdr:nvCxnSpPr>
        <xdr:cNvPr id="113" name="直線コネクタ 112">
          <a:extLst>
            <a:ext uri="{FF2B5EF4-FFF2-40B4-BE49-F238E27FC236}">
              <a16:creationId xmlns:a16="http://schemas.microsoft.com/office/drawing/2014/main" id="{65C30F75-415E-44B1-9F50-167E2273A397}"/>
            </a:ext>
          </a:extLst>
        </xdr:cNvPr>
        <xdr:cNvCxnSpPr/>
      </xdr:nvCxnSpPr>
      <xdr:spPr>
        <a:xfrm flipV="1">
          <a:off x="10476865" y="5835036"/>
          <a:ext cx="0" cy="13028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112306</xdr:rowOff>
    </xdr:from>
    <xdr:ext cx="534377" cy="259045"/>
    <xdr:sp macro="" textlink="">
      <xdr:nvSpPr>
        <xdr:cNvPr id="114" name="【道路】&#10;一人当たり延長最小値テキスト">
          <a:extLst>
            <a:ext uri="{FF2B5EF4-FFF2-40B4-BE49-F238E27FC236}">
              <a16:creationId xmlns:a16="http://schemas.microsoft.com/office/drawing/2014/main" id="{26351A8C-42D6-4A36-9590-C40D037AE3F5}"/>
            </a:ext>
          </a:extLst>
        </xdr:cNvPr>
        <xdr:cNvSpPr txBox="1"/>
      </xdr:nvSpPr>
      <xdr:spPr>
        <a:xfrm>
          <a:off x="10515600" y="7141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108479</xdr:rowOff>
    </xdr:from>
    <xdr:to>
      <xdr:col>55</xdr:col>
      <xdr:colOff>88900</xdr:colOff>
      <xdr:row>41</xdr:row>
      <xdr:rowOff>108479</xdr:rowOff>
    </xdr:to>
    <xdr:cxnSp macro="">
      <xdr:nvCxnSpPr>
        <xdr:cNvPr id="115" name="直線コネクタ 114">
          <a:extLst>
            <a:ext uri="{FF2B5EF4-FFF2-40B4-BE49-F238E27FC236}">
              <a16:creationId xmlns:a16="http://schemas.microsoft.com/office/drawing/2014/main" id="{D054B157-6524-41FF-BC9A-1DAD350094B6}"/>
            </a:ext>
          </a:extLst>
        </xdr:cNvPr>
        <xdr:cNvCxnSpPr/>
      </xdr:nvCxnSpPr>
      <xdr:spPr>
        <a:xfrm>
          <a:off x="10388600" y="7137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123863</xdr:rowOff>
    </xdr:from>
    <xdr:ext cx="599010" cy="259045"/>
    <xdr:sp macro="" textlink="">
      <xdr:nvSpPr>
        <xdr:cNvPr id="116" name="【道路】&#10;一人当たり延長最大値テキスト">
          <a:extLst>
            <a:ext uri="{FF2B5EF4-FFF2-40B4-BE49-F238E27FC236}">
              <a16:creationId xmlns:a16="http://schemas.microsoft.com/office/drawing/2014/main" id="{363042F9-F5A2-41DE-9253-F9B9DB29306D}"/>
            </a:ext>
          </a:extLst>
        </xdr:cNvPr>
        <xdr:cNvSpPr txBox="1"/>
      </xdr:nvSpPr>
      <xdr:spPr>
        <a:xfrm>
          <a:off x="10515600" y="5610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5736</xdr:rowOff>
    </xdr:from>
    <xdr:to>
      <xdr:col>55</xdr:col>
      <xdr:colOff>88900</xdr:colOff>
      <xdr:row>34</xdr:row>
      <xdr:rowOff>5736</xdr:rowOff>
    </xdr:to>
    <xdr:cxnSp macro="">
      <xdr:nvCxnSpPr>
        <xdr:cNvPr id="117" name="直線コネクタ 116">
          <a:extLst>
            <a:ext uri="{FF2B5EF4-FFF2-40B4-BE49-F238E27FC236}">
              <a16:creationId xmlns:a16="http://schemas.microsoft.com/office/drawing/2014/main" id="{A2F584C1-2529-40E2-89B1-55AF53EA39F0}"/>
            </a:ext>
          </a:extLst>
        </xdr:cNvPr>
        <xdr:cNvCxnSpPr/>
      </xdr:nvCxnSpPr>
      <xdr:spPr>
        <a:xfrm>
          <a:off x="10388600" y="5835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45514</xdr:rowOff>
    </xdr:from>
    <xdr:ext cx="534377" cy="259045"/>
    <xdr:sp macro="" textlink="">
      <xdr:nvSpPr>
        <xdr:cNvPr id="118" name="【道路】&#10;一人当たり延長平均値テキスト">
          <a:extLst>
            <a:ext uri="{FF2B5EF4-FFF2-40B4-BE49-F238E27FC236}">
              <a16:creationId xmlns:a16="http://schemas.microsoft.com/office/drawing/2014/main" id="{9B872F82-3EAB-4A5A-A2CF-B61052B82E2F}"/>
            </a:ext>
          </a:extLst>
        </xdr:cNvPr>
        <xdr:cNvSpPr txBox="1"/>
      </xdr:nvSpPr>
      <xdr:spPr>
        <a:xfrm>
          <a:off x="10515600" y="69035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67087</xdr:rowOff>
    </xdr:from>
    <xdr:to>
      <xdr:col>55</xdr:col>
      <xdr:colOff>50800</xdr:colOff>
      <xdr:row>40</xdr:row>
      <xdr:rowOff>168687</xdr:rowOff>
    </xdr:to>
    <xdr:sp macro="" textlink="">
      <xdr:nvSpPr>
        <xdr:cNvPr id="119" name="フローチャート: 判断 118">
          <a:extLst>
            <a:ext uri="{FF2B5EF4-FFF2-40B4-BE49-F238E27FC236}">
              <a16:creationId xmlns:a16="http://schemas.microsoft.com/office/drawing/2014/main" id="{1D2228C4-CC1A-48BD-8C5A-DD584C8CF846}"/>
            </a:ext>
          </a:extLst>
        </xdr:cNvPr>
        <xdr:cNvSpPr/>
      </xdr:nvSpPr>
      <xdr:spPr>
        <a:xfrm>
          <a:off x="10426700" y="692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53397</xdr:rowOff>
    </xdr:from>
    <xdr:to>
      <xdr:col>50</xdr:col>
      <xdr:colOff>165100</xdr:colOff>
      <xdr:row>40</xdr:row>
      <xdr:rowOff>154997</xdr:rowOff>
    </xdr:to>
    <xdr:sp macro="" textlink="">
      <xdr:nvSpPr>
        <xdr:cNvPr id="120" name="フローチャート: 判断 119">
          <a:extLst>
            <a:ext uri="{FF2B5EF4-FFF2-40B4-BE49-F238E27FC236}">
              <a16:creationId xmlns:a16="http://schemas.microsoft.com/office/drawing/2014/main" id="{CE44B5BA-CCAA-4B6A-A6B8-AADB78D6F0EB}"/>
            </a:ext>
          </a:extLst>
        </xdr:cNvPr>
        <xdr:cNvSpPr/>
      </xdr:nvSpPr>
      <xdr:spPr>
        <a:xfrm>
          <a:off x="9588500" y="6911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42463</xdr:rowOff>
    </xdr:from>
    <xdr:to>
      <xdr:col>46</xdr:col>
      <xdr:colOff>38100</xdr:colOff>
      <xdr:row>40</xdr:row>
      <xdr:rowOff>144063</xdr:rowOff>
    </xdr:to>
    <xdr:sp macro="" textlink="">
      <xdr:nvSpPr>
        <xdr:cNvPr id="121" name="フローチャート: 判断 120">
          <a:extLst>
            <a:ext uri="{FF2B5EF4-FFF2-40B4-BE49-F238E27FC236}">
              <a16:creationId xmlns:a16="http://schemas.microsoft.com/office/drawing/2014/main" id="{8979960A-994D-4D85-97EC-EE7C1DBC6B74}"/>
            </a:ext>
          </a:extLst>
        </xdr:cNvPr>
        <xdr:cNvSpPr/>
      </xdr:nvSpPr>
      <xdr:spPr>
        <a:xfrm>
          <a:off x="8699500" y="6900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50605</xdr:rowOff>
    </xdr:from>
    <xdr:to>
      <xdr:col>41</xdr:col>
      <xdr:colOff>101600</xdr:colOff>
      <xdr:row>40</xdr:row>
      <xdr:rowOff>152205</xdr:rowOff>
    </xdr:to>
    <xdr:sp macro="" textlink="">
      <xdr:nvSpPr>
        <xdr:cNvPr id="122" name="フローチャート: 判断 121">
          <a:extLst>
            <a:ext uri="{FF2B5EF4-FFF2-40B4-BE49-F238E27FC236}">
              <a16:creationId xmlns:a16="http://schemas.microsoft.com/office/drawing/2014/main" id="{FCA835B8-9565-421E-B8AF-15840C08875A}"/>
            </a:ext>
          </a:extLst>
        </xdr:cNvPr>
        <xdr:cNvSpPr/>
      </xdr:nvSpPr>
      <xdr:spPr>
        <a:xfrm>
          <a:off x="7810500" y="690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53607</xdr:rowOff>
    </xdr:from>
    <xdr:to>
      <xdr:col>36</xdr:col>
      <xdr:colOff>165100</xdr:colOff>
      <xdr:row>40</xdr:row>
      <xdr:rowOff>155207</xdr:rowOff>
    </xdr:to>
    <xdr:sp macro="" textlink="">
      <xdr:nvSpPr>
        <xdr:cNvPr id="123" name="フローチャート: 判断 122">
          <a:extLst>
            <a:ext uri="{FF2B5EF4-FFF2-40B4-BE49-F238E27FC236}">
              <a16:creationId xmlns:a16="http://schemas.microsoft.com/office/drawing/2014/main" id="{0DB5F708-5BBB-437F-94BB-625A76289D17}"/>
            </a:ext>
          </a:extLst>
        </xdr:cNvPr>
        <xdr:cNvSpPr/>
      </xdr:nvSpPr>
      <xdr:spPr>
        <a:xfrm>
          <a:off x="6921500" y="6911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68E12E74-3786-43F8-AEA0-091EF5614E57}"/>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104322A0-6DAC-4552-9D99-F2369C785044}"/>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B9B6695F-46E2-4D76-8134-AEB94B664C4C}"/>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12896A9-7CFF-4575-8B33-BF6ABE54CA6C}"/>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71CFD861-B926-4858-86EB-EDF025F0F6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41551</xdr:rowOff>
    </xdr:from>
    <xdr:to>
      <xdr:col>50</xdr:col>
      <xdr:colOff>165100</xdr:colOff>
      <xdr:row>41</xdr:row>
      <xdr:rowOff>143151</xdr:rowOff>
    </xdr:to>
    <xdr:sp macro="" textlink="">
      <xdr:nvSpPr>
        <xdr:cNvPr id="129" name="楕円 128">
          <a:extLst>
            <a:ext uri="{FF2B5EF4-FFF2-40B4-BE49-F238E27FC236}">
              <a16:creationId xmlns:a16="http://schemas.microsoft.com/office/drawing/2014/main" id="{A54BE61C-1A98-4D2A-AF04-2DA5DDC3F615}"/>
            </a:ext>
          </a:extLst>
        </xdr:cNvPr>
        <xdr:cNvSpPr/>
      </xdr:nvSpPr>
      <xdr:spPr>
        <a:xfrm>
          <a:off x="9588500" y="7071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42794</xdr:rowOff>
    </xdr:from>
    <xdr:to>
      <xdr:col>46</xdr:col>
      <xdr:colOff>38100</xdr:colOff>
      <xdr:row>41</xdr:row>
      <xdr:rowOff>144394</xdr:rowOff>
    </xdr:to>
    <xdr:sp macro="" textlink="">
      <xdr:nvSpPr>
        <xdr:cNvPr id="130" name="楕円 129">
          <a:extLst>
            <a:ext uri="{FF2B5EF4-FFF2-40B4-BE49-F238E27FC236}">
              <a16:creationId xmlns:a16="http://schemas.microsoft.com/office/drawing/2014/main" id="{01C7D8ED-3219-4CF0-8369-760646253678}"/>
            </a:ext>
          </a:extLst>
        </xdr:cNvPr>
        <xdr:cNvSpPr/>
      </xdr:nvSpPr>
      <xdr:spPr>
        <a:xfrm>
          <a:off x="8699500" y="7072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92351</xdr:rowOff>
    </xdr:from>
    <xdr:to>
      <xdr:col>50</xdr:col>
      <xdr:colOff>114300</xdr:colOff>
      <xdr:row>41</xdr:row>
      <xdr:rowOff>93594</xdr:rowOff>
    </xdr:to>
    <xdr:cxnSp macro="">
      <xdr:nvCxnSpPr>
        <xdr:cNvPr id="131" name="直線コネクタ 130">
          <a:extLst>
            <a:ext uri="{FF2B5EF4-FFF2-40B4-BE49-F238E27FC236}">
              <a16:creationId xmlns:a16="http://schemas.microsoft.com/office/drawing/2014/main" id="{294E33DC-8644-4C53-A722-B10B0398A700}"/>
            </a:ext>
          </a:extLst>
        </xdr:cNvPr>
        <xdr:cNvCxnSpPr/>
      </xdr:nvCxnSpPr>
      <xdr:spPr>
        <a:xfrm flipV="1">
          <a:off x="8750300" y="7121801"/>
          <a:ext cx="889000" cy="1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44191</xdr:rowOff>
    </xdr:from>
    <xdr:to>
      <xdr:col>41</xdr:col>
      <xdr:colOff>101600</xdr:colOff>
      <xdr:row>41</xdr:row>
      <xdr:rowOff>145791</xdr:rowOff>
    </xdr:to>
    <xdr:sp macro="" textlink="">
      <xdr:nvSpPr>
        <xdr:cNvPr id="132" name="楕円 131">
          <a:extLst>
            <a:ext uri="{FF2B5EF4-FFF2-40B4-BE49-F238E27FC236}">
              <a16:creationId xmlns:a16="http://schemas.microsoft.com/office/drawing/2014/main" id="{3D2A5EF7-CFEF-48E8-87F5-4C76C4591496}"/>
            </a:ext>
          </a:extLst>
        </xdr:cNvPr>
        <xdr:cNvSpPr/>
      </xdr:nvSpPr>
      <xdr:spPr>
        <a:xfrm>
          <a:off x="7810500" y="7073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93594</xdr:rowOff>
    </xdr:from>
    <xdr:to>
      <xdr:col>45</xdr:col>
      <xdr:colOff>177800</xdr:colOff>
      <xdr:row>41</xdr:row>
      <xdr:rowOff>94991</xdr:rowOff>
    </xdr:to>
    <xdr:cxnSp macro="">
      <xdr:nvCxnSpPr>
        <xdr:cNvPr id="133" name="直線コネクタ 132">
          <a:extLst>
            <a:ext uri="{FF2B5EF4-FFF2-40B4-BE49-F238E27FC236}">
              <a16:creationId xmlns:a16="http://schemas.microsoft.com/office/drawing/2014/main" id="{BE4314E9-7F31-4908-A9EA-303206EFF2A2}"/>
            </a:ext>
          </a:extLst>
        </xdr:cNvPr>
        <xdr:cNvCxnSpPr/>
      </xdr:nvCxnSpPr>
      <xdr:spPr>
        <a:xfrm flipV="1">
          <a:off x="7861300" y="7123044"/>
          <a:ext cx="889000" cy="1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45283</xdr:rowOff>
    </xdr:from>
    <xdr:to>
      <xdr:col>36</xdr:col>
      <xdr:colOff>165100</xdr:colOff>
      <xdr:row>41</xdr:row>
      <xdr:rowOff>146883</xdr:rowOff>
    </xdr:to>
    <xdr:sp macro="" textlink="">
      <xdr:nvSpPr>
        <xdr:cNvPr id="134" name="楕円 133">
          <a:extLst>
            <a:ext uri="{FF2B5EF4-FFF2-40B4-BE49-F238E27FC236}">
              <a16:creationId xmlns:a16="http://schemas.microsoft.com/office/drawing/2014/main" id="{4FF691BA-B1D5-47E2-8DF5-06B04F2DEEA6}"/>
            </a:ext>
          </a:extLst>
        </xdr:cNvPr>
        <xdr:cNvSpPr/>
      </xdr:nvSpPr>
      <xdr:spPr>
        <a:xfrm>
          <a:off x="6921500" y="7074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94991</xdr:rowOff>
    </xdr:from>
    <xdr:to>
      <xdr:col>41</xdr:col>
      <xdr:colOff>50800</xdr:colOff>
      <xdr:row>41</xdr:row>
      <xdr:rowOff>96083</xdr:rowOff>
    </xdr:to>
    <xdr:cxnSp macro="">
      <xdr:nvCxnSpPr>
        <xdr:cNvPr id="135" name="直線コネクタ 134">
          <a:extLst>
            <a:ext uri="{FF2B5EF4-FFF2-40B4-BE49-F238E27FC236}">
              <a16:creationId xmlns:a16="http://schemas.microsoft.com/office/drawing/2014/main" id="{9E7A2BEA-ECEF-457A-AF3C-A3A00B4BBF89}"/>
            </a:ext>
          </a:extLst>
        </xdr:cNvPr>
        <xdr:cNvCxnSpPr/>
      </xdr:nvCxnSpPr>
      <xdr:spPr>
        <a:xfrm flipV="1">
          <a:off x="6972300" y="7124441"/>
          <a:ext cx="889000" cy="1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74</xdr:rowOff>
    </xdr:from>
    <xdr:ext cx="534377" cy="259045"/>
    <xdr:sp macro="" textlink="">
      <xdr:nvSpPr>
        <xdr:cNvPr id="136" name="n_1aveValue【道路】&#10;一人当たり延長">
          <a:extLst>
            <a:ext uri="{FF2B5EF4-FFF2-40B4-BE49-F238E27FC236}">
              <a16:creationId xmlns:a16="http://schemas.microsoft.com/office/drawing/2014/main" id="{E05A9970-7E09-49F3-8DEB-AD22A508AC14}"/>
            </a:ext>
          </a:extLst>
        </xdr:cNvPr>
        <xdr:cNvSpPr txBox="1"/>
      </xdr:nvSpPr>
      <xdr:spPr>
        <a:xfrm>
          <a:off x="9359411" y="6686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160590</xdr:rowOff>
    </xdr:from>
    <xdr:ext cx="534377" cy="259045"/>
    <xdr:sp macro="" textlink="">
      <xdr:nvSpPr>
        <xdr:cNvPr id="137" name="n_2aveValue【道路】&#10;一人当たり延長">
          <a:extLst>
            <a:ext uri="{FF2B5EF4-FFF2-40B4-BE49-F238E27FC236}">
              <a16:creationId xmlns:a16="http://schemas.microsoft.com/office/drawing/2014/main" id="{F5D20583-D595-4045-8A7E-DDC3B572AC19}"/>
            </a:ext>
          </a:extLst>
        </xdr:cNvPr>
        <xdr:cNvSpPr txBox="1"/>
      </xdr:nvSpPr>
      <xdr:spPr>
        <a:xfrm>
          <a:off x="8483111" y="6675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168732</xdr:rowOff>
    </xdr:from>
    <xdr:ext cx="534377" cy="259045"/>
    <xdr:sp macro="" textlink="">
      <xdr:nvSpPr>
        <xdr:cNvPr id="138" name="n_3aveValue【道路】&#10;一人当たり延長">
          <a:extLst>
            <a:ext uri="{FF2B5EF4-FFF2-40B4-BE49-F238E27FC236}">
              <a16:creationId xmlns:a16="http://schemas.microsoft.com/office/drawing/2014/main" id="{0FD105AC-1772-4464-B41A-F765F091089B}"/>
            </a:ext>
          </a:extLst>
        </xdr:cNvPr>
        <xdr:cNvSpPr txBox="1"/>
      </xdr:nvSpPr>
      <xdr:spPr>
        <a:xfrm>
          <a:off x="7594111" y="6683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284</xdr:rowOff>
    </xdr:from>
    <xdr:ext cx="534377" cy="259045"/>
    <xdr:sp macro="" textlink="">
      <xdr:nvSpPr>
        <xdr:cNvPr id="139" name="n_4aveValue【道路】&#10;一人当たり延長">
          <a:extLst>
            <a:ext uri="{FF2B5EF4-FFF2-40B4-BE49-F238E27FC236}">
              <a16:creationId xmlns:a16="http://schemas.microsoft.com/office/drawing/2014/main" id="{1DCE88F8-E913-4D09-B4D4-AF25A525C406}"/>
            </a:ext>
          </a:extLst>
        </xdr:cNvPr>
        <xdr:cNvSpPr txBox="1"/>
      </xdr:nvSpPr>
      <xdr:spPr>
        <a:xfrm>
          <a:off x="6705111" y="6686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134278</xdr:rowOff>
    </xdr:from>
    <xdr:ext cx="534377" cy="259045"/>
    <xdr:sp macro="" textlink="">
      <xdr:nvSpPr>
        <xdr:cNvPr id="140" name="n_1mainValue【道路】&#10;一人当たり延長">
          <a:extLst>
            <a:ext uri="{FF2B5EF4-FFF2-40B4-BE49-F238E27FC236}">
              <a16:creationId xmlns:a16="http://schemas.microsoft.com/office/drawing/2014/main" id="{464BEB7D-9EE3-40C6-B389-09319A59068B}"/>
            </a:ext>
          </a:extLst>
        </xdr:cNvPr>
        <xdr:cNvSpPr txBox="1"/>
      </xdr:nvSpPr>
      <xdr:spPr>
        <a:xfrm>
          <a:off x="9359411" y="7163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135521</xdr:rowOff>
    </xdr:from>
    <xdr:ext cx="534377" cy="259045"/>
    <xdr:sp macro="" textlink="">
      <xdr:nvSpPr>
        <xdr:cNvPr id="141" name="n_2mainValue【道路】&#10;一人当たり延長">
          <a:extLst>
            <a:ext uri="{FF2B5EF4-FFF2-40B4-BE49-F238E27FC236}">
              <a16:creationId xmlns:a16="http://schemas.microsoft.com/office/drawing/2014/main" id="{62CF8ECD-CA67-45A9-80D7-32943F67005C}"/>
            </a:ext>
          </a:extLst>
        </xdr:cNvPr>
        <xdr:cNvSpPr txBox="1"/>
      </xdr:nvSpPr>
      <xdr:spPr>
        <a:xfrm>
          <a:off x="8483111" y="7164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136918</xdr:rowOff>
    </xdr:from>
    <xdr:ext cx="534377" cy="259045"/>
    <xdr:sp macro="" textlink="">
      <xdr:nvSpPr>
        <xdr:cNvPr id="142" name="n_3mainValue【道路】&#10;一人当たり延長">
          <a:extLst>
            <a:ext uri="{FF2B5EF4-FFF2-40B4-BE49-F238E27FC236}">
              <a16:creationId xmlns:a16="http://schemas.microsoft.com/office/drawing/2014/main" id="{DFFE89B6-B226-4937-8000-EDF16FA31EB9}"/>
            </a:ext>
          </a:extLst>
        </xdr:cNvPr>
        <xdr:cNvSpPr txBox="1"/>
      </xdr:nvSpPr>
      <xdr:spPr>
        <a:xfrm>
          <a:off x="7594111" y="7166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138010</xdr:rowOff>
    </xdr:from>
    <xdr:ext cx="534377" cy="259045"/>
    <xdr:sp macro="" textlink="">
      <xdr:nvSpPr>
        <xdr:cNvPr id="143" name="n_4mainValue【道路】&#10;一人当たり延長">
          <a:extLst>
            <a:ext uri="{FF2B5EF4-FFF2-40B4-BE49-F238E27FC236}">
              <a16:creationId xmlns:a16="http://schemas.microsoft.com/office/drawing/2014/main" id="{F9EB7D28-1618-46F9-BF9C-8BFE7B75F331}"/>
            </a:ext>
          </a:extLst>
        </xdr:cNvPr>
        <xdr:cNvSpPr txBox="1"/>
      </xdr:nvSpPr>
      <xdr:spPr>
        <a:xfrm>
          <a:off x="6705111" y="7167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404160A3-D2B7-41B6-B520-D6747C46B4EB}"/>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06543BFC-CBE9-4027-A6D5-37B6A92C75C9}"/>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163C10C1-C6DE-44A5-A632-E6052F1CC3B3}"/>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85453EC4-28F3-4BCC-9D9C-5072591C596D}"/>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8D899CF7-EAFF-40BA-99BC-73B9B3AD7B44}"/>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C1F9063A-8C5C-4DD9-829C-F918102219CC}"/>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0CC28691-69FE-4D1B-AB95-71FF18301D21}"/>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24CCE898-1DF5-45F5-8315-49F9A3A1E11C}"/>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6FC69C2C-CD85-4131-AF11-88EC10D058C4}"/>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66EE31F5-A7B3-4366-AC01-A61D575565F6}"/>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4" name="テキスト ボックス 153">
          <a:extLst>
            <a:ext uri="{FF2B5EF4-FFF2-40B4-BE49-F238E27FC236}">
              <a16:creationId xmlns:a16="http://schemas.microsoft.com/office/drawing/2014/main" id="{61BA3AB2-20CD-415A-8869-5E8B1050AC8B}"/>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5" name="直線コネクタ 154">
          <a:extLst>
            <a:ext uri="{FF2B5EF4-FFF2-40B4-BE49-F238E27FC236}">
              <a16:creationId xmlns:a16="http://schemas.microsoft.com/office/drawing/2014/main" id="{CF330374-1311-48F9-B611-C1AE5098BD2C}"/>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6" name="テキスト ボックス 155">
          <a:extLst>
            <a:ext uri="{FF2B5EF4-FFF2-40B4-BE49-F238E27FC236}">
              <a16:creationId xmlns:a16="http://schemas.microsoft.com/office/drawing/2014/main" id="{0C5F526F-279F-4631-9D38-A47BDAA469B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7" name="直線コネクタ 156">
          <a:extLst>
            <a:ext uri="{FF2B5EF4-FFF2-40B4-BE49-F238E27FC236}">
              <a16:creationId xmlns:a16="http://schemas.microsoft.com/office/drawing/2014/main" id="{531C5153-0508-4F14-A34A-292D89DEFED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8" name="テキスト ボックス 157">
          <a:extLst>
            <a:ext uri="{FF2B5EF4-FFF2-40B4-BE49-F238E27FC236}">
              <a16:creationId xmlns:a16="http://schemas.microsoft.com/office/drawing/2014/main" id="{FC66C624-D4CD-46A0-B108-79256D9A0D3C}"/>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9" name="直線コネクタ 158">
          <a:extLst>
            <a:ext uri="{FF2B5EF4-FFF2-40B4-BE49-F238E27FC236}">
              <a16:creationId xmlns:a16="http://schemas.microsoft.com/office/drawing/2014/main" id="{5CB6214D-167B-4DFA-BAB8-C9AB80CFB845}"/>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0" name="テキスト ボックス 159">
          <a:extLst>
            <a:ext uri="{FF2B5EF4-FFF2-40B4-BE49-F238E27FC236}">
              <a16:creationId xmlns:a16="http://schemas.microsoft.com/office/drawing/2014/main" id="{4D9C5321-A353-4699-A2C7-72DF2F7DB506}"/>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1" name="直線コネクタ 160">
          <a:extLst>
            <a:ext uri="{FF2B5EF4-FFF2-40B4-BE49-F238E27FC236}">
              <a16:creationId xmlns:a16="http://schemas.microsoft.com/office/drawing/2014/main" id="{C78341A7-D898-4194-8EDE-7D5263003A45}"/>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2" name="テキスト ボックス 161">
          <a:extLst>
            <a:ext uri="{FF2B5EF4-FFF2-40B4-BE49-F238E27FC236}">
              <a16:creationId xmlns:a16="http://schemas.microsoft.com/office/drawing/2014/main" id="{753F86A6-5AC6-4081-B0E9-6CADE147BB46}"/>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3" name="直線コネクタ 162">
          <a:extLst>
            <a:ext uri="{FF2B5EF4-FFF2-40B4-BE49-F238E27FC236}">
              <a16:creationId xmlns:a16="http://schemas.microsoft.com/office/drawing/2014/main" id="{1519727E-2F26-4FAE-833F-105EE2B77B53}"/>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4" name="テキスト ボックス 163">
          <a:extLst>
            <a:ext uri="{FF2B5EF4-FFF2-40B4-BE49-F238E27FC236}">
              <a16:creationId xmlns:a16="http://schemas.microsoft.com/office/drawing/2014/main" id="{06DB3CBA-1067-45F3-B76D-A7D3AA41FB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5" name="直線コネクタ 164">
          <a:extLst>
            <a:ext uri="{FF2B5EF4-FFF2-40B4-BE49-F238E27FC236}">
              <a16:creationId xmlns:a16="http://schemas.microsoft.com/office/drawing/2014/main" id="{B4A3EB59-B721-4248-AB20-6022724E36EA}"/>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6" name="テキスト ボックス 165">
          <a:extLst>
            <a:ext uri="{FF2B5EF4-FFF2-40B4-BE49-F238E27FC236}">
              <a16:creationId xmlns:a16="http://schemas.microsoft.com/office/drawing/2014/main" id="{8EC71812-9048-4386-B09A-C273ACE4CFE6}"/>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37E84473-2526-4210-8596-54DA562CF117}"/>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a:extLst>
            <a:ext uri="{FF2B5EF4-FFF2-40B4-BE49-F238E27FC236}">
              <a16:creationId xmlns:a16="http://schemas.microsoft.com/office/drawing/2014/main" id="{8D0F3F90-3133-4BD9-A66F-D382F14858E6}"/>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22860</xdr:rowOff>
    </xdr:from>
    <xdr:to>
      <xdr:col>24</xdr:col>
      <xdr:colOff>62865</xdr:colOff>
      <xdr:row>64</xdr:row>
      <xdr:rowOff>27759</xdr:rowOff>
    </xdr:to>
    <xdr:cxnSp macro="">
      <xdr:nvCxnSpPr>
        <xdr:cNvPr id="169" name="直線コネクタ 168">
          <a:extLst>
            <a:ext uri="{FF2B5EF4-FFF2-40B4-BE49-F238E27FC236}">
              <a16:creationId xmlns:a16="http://schemas.microsoft.com/office/drawing/2014/main" id="{9D404210-46DF-47D9-8C5E-699D1DA803F7}"/>
            </a:ext>
          </a:extLst>
        </xdr:cNvPr>
        <xdr:cNvCxnSpPr/>
      </xdr:nvCxnSpPr>
      <xdr:spPr>
        <a:xfrm flipV="1">
          <a:off x="4634865" y="9624060"/>
          <a:ext cx="0" cy="1376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31586</xdr:rowOff>
    </xdr:from>
    <xdr:ext cx="405111" cy="259045"/>
    <xdr:sp macro="" textlink="">
      <xdr:nvSpPr>
        <xdr:cNvPr id="170" name="【橋りょう・トンネル】&#10;有形固定資産減価償却率最小値テキスト">
          <a:extLst>
            <a:ext uri="{FF2B5EF4-FFF2-40B4-BE49-F238E27FC236}">
              <a16:creationId xmlns:a16="http://schemas.microsoft.com/office/drawing/2014/main" id="{92768D53-D53D-4CBD-B653-6EA479124099}"/>
            </a:ext>
          </a:extLst>
        </xdr:cNvPr>
        <xdr:cNvSpPr txBox="1"/>
      </xdr:nvSpPr>
      <xdr:spPr>
        <a:xfrm>
          <a:off x="4673600" y="110043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27759</xdr:rowOff>
    </xdr:from>
    <xdr:to>
      <xdr:col>24</xdr:col>
      <xdr:colOff>152400</xdr:colOff>
      <xdr:row>64</xdr:row>
      <xdr:rowOff>27759</xdr:rowOff>
    </xdr:to>
    <xdr:cxnSp macro="">
      <xdr:nvCxnSpPr>
        <xdr:cNvPr id="171" name="直線コネクタ 170">
          <a:extLst>
            <a:ext uri="{FF2B5EF4-FFF2-40B4-BE49-F238E27FC236}">
              <a16:creationId xmlns:a16="http://schemas.microsoft.com/office/drawing/2014/main" id="{50D13430-123D-4D6E-8FD1-1D800C485D9C}"/>
            </a:ext>
          </a:extLst>
        </xdr:cNvPr>
        <xdr:cNvCxnSpPr/>
      </xdr:nvCxnSpPr>
      <xdr:spPr>
        <a:xfrm>
          <a:off x="4546600" y="11000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140987</xdr:rowOff>
    </xdr:from>
    <xdr:ext cx="340478" cy="259045"/>
    <xdr:sp macro="" textlink="">
      <xdr:nvSpPr>
        <xdr:cNvPr id="172" name="【橋りょう・トンネル】&#10;有形固定資産減価償却率最大値テキスト">
          <a:extLst>
            <a:ext uri="{FF2B5EF4-FFF2-40B4-BE49-F238E27FC236}">
              <a16:creationId xmlns:a16="http://schemas.microsoft.com/office/drawing/2014/main" id="{456271BE-FDF0-4E74-A676-5B6A5862480A}"/>
            </a:ext>
          </a:extLst>
        </xdr:cNvPr>
        <xdr:cNvSpPr txBox="1"/>
      </xdr:nvSpPr>
      <xdr:spPr>
        <a:xfrm>
          <a:off x="4673600" y="93992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22860</xdr:rowOff>
    </xdr:from>
    <xdr:to>
      <xdr:col>24</xdr:col>
      <xdr:colOff>152400</xdr:colOff>
      <xdr:row>56</xdr:row>
      <xdr:rowOff>22860</xdr:rowOff>
    </xdr:to>
    <xdr:cxnSp macro="">
      <xdr:nvCxnSpPr>
        <xdr:cNvPr id="173" name="直線コネクタ 172">
          <a:extLst>
            <a:ext uri="{FF2B5EF4-FFF2-40B4-BE49-F238E27FC236}">
              <a16:creationId xmlns:a16="http://schemas.microsoft.com/office/drawing/2014/main" id="{845186FD-FA3F-4B36-97C6-5E1BAF779957}"/>
            </a:ext>
          </a:extLst>
        </xdr:cNvPr>
        <xdr:cNvCxnSpPr/>
      </xdr:nvCxnSpPr>
      <xdr:spPr>
        <a:xfrm>
          <a:off x="4546600" y="962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146430</xdr:rowOff>
    </xdr:from>
    <xdr:ext cx="405111" cy="259045"/>
    <xdr:sp macro="" textlink="">
      <xdr:nvSpPr>
        <xdr:cNvPr id="174" name="【橋りょう・トンネル】&#10;有形固定資産減価償却率平均値テキスト">
          <a:extLst>
            <a:ext uri="{FF2B5EF4-FFF2-40B4-BE49-F238E27FC236}">
              <a16:creationId xmlns:a16="http://schemas.microsoft.com/office/drawing/2014/main" id="{85480CEC-763C-4669-BD14-1D1E9A03F384}"/>
            </a:ext>
          </a:extLst>
        </xdr:cNvPr>
        <xdr:cNvSpPr txBox="1"/>
      </xdr:nvSpPr>
      <xdr:spPr>
        <a:xfrm>
          <a:off x="4673600" y="104334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168003</xdr:rowOff>
    </xdr:from>
    <xdr:to>
      <xdr:col>24</xdr:col>
      <xdr:colOff>114300</xdr:colOff>
      <xdr:row>61</xdr:row>
      <xdr:rowOff>98153</xdr:rowOff>
    </xdr:to>
    <xdr:sp macro="" textlink="">
      <xdr:nvSpPr>
        <xdr:cNvPr id="175" name="フローチャート: 判断 174">
          <a:extLst>
            <a:ext uri="{FF2B5EF4-FFF2-40B4-BE49-F238E27FC236}">
              <a16:creationId xmlns:a16="http://schemas.microsoft.com/office/drawing/2014/main" id="{E665E1A0-21BC-4582-839D-E0244DCED437}"/>
            </a:ext>
          </a:extLst>
        </xdr:cNvPr>
        <xdr:cNvSpPr/>
      </xdr:nvSpPr>
      <xdr:spPr>
        <a:xfrm>
          <a:off x="45847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76" name="フローチャート: 判断 175">
          <a:extLst>
            <a:ext uri="{FF2B5EF4-FFF2-40B4-BE49-F238E27FC236}">
              <a16:creationId xmlns:a16="http://schemas.microsoft.com/office/drawing/2014/main" id="{AA0E638D-3F65-41F9-B2F4-FF600DACD685}"/>
            </a:ext>
          </a:extLst>
        </xdr:cNvPr>
        <xdr:cNvSpPr/>
      </xdr:nvSpPr>
      <xdr:spPr>
        <a:xfrm>
          <a:off x="3746500" y="1044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140244</xdr:rowOff>
    </xdr:from>
    <xdr:to>
      <xdr:col>15</xdr:col>
      <xdr:colOff>101600</xdr:colOff>
      <xdr:row>61</xdr:row>
      <xdr:rowOff>70394</xdr:rowOff>
    </xdr:to>
    <xdr:sp macro="" textlink="">
      <xdr:nvSpPr>
        <xdr:cNvPr id="177" name="フローチャート: 判断 176">
          <a:extLst>
            <a:ext uri="{FF2B5EF4-FFF2-40B4-BE49-F238E27FC236}">
              <a16:creationId xmlns:a16="http://schemas.microsoft.com/office/drawing/2014/main" id="{E861E51A-E991-4702-AC97-12229CFB6AC5}"/>
            </a:ext>
          </a:extLst>
        </xdr:cNvPr>
        <xdr:cNvSpPr/>
      </xdr:nvSpPr>
      <xdr:spPr>
        <a:xfrm>
          <a:off x="28575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128815</xdr:rowOff>
    </xdr:from>
    <xdr:to>
      <xdr:col>10</xdr:col>
      <xdr:colOff>165100</xdr:colOff>
      <xdr:row>61</xdr:row>
      <xdr:rowOff>58965</xdr:rowOff>
    </xdr:to>
    <xdr:sp macro="" textlink="">
      <xdr:nvSpPr>
        <xdr:cNvPr id="178" name="フローチャート: 判断 177">
          <a:extLst>
            <a:ext uri="{FF2B5EF4-FFF2-40B4-BE49-F238E27FC236}">
              <a16:creationId xmlns:a16="http://schemas.microsoft.com/office/drawing/2014/main" id="{F4703EC7-3CC1-46CC-9D51-75E55B00BFF3}"/>
            </a:ext>
          </a:extLst>
        </xdr:cNvPr>
        <xdr:cNvSpPr/>
      </xdr:nvSpPr>
      <xdr:spPr>
        <a:xfrm>
          <a:off x="1968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79" name="フローチャート: 判断 178">
          <a:extLst>
            <a:ext uri="{FF2B5EF4-FFF2-40B4-BE49-F238E27FC236}">
              <a16:creationId xmlns:a16="http://schemas.microsoft.com/office/drawing/2014/main" id="{0F6EA154-A5F0-422D-AC63-42506E2AC8EC}"/>
            </a:ext>
          </a:extLst>
        </xdr:cNvPr>
        <xdr:cNvSpPr/>
      </xdr:nvSpPr>
      <xdr:spPr>
        <a:xfrm>
          <a:off x="1079500" y="1039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5633FF0E-E106-47D4-AEE8-DFE397B97E8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9ECB917E-12E0-4887-99D3-41B101910441}"/>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2C3898F5-6983-48DC-B794-9D1F8DB56925}"/>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535ABE44-B910-4EA1-845E-A0C9460FB2CD}"/>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64888C18-8330-4E8E-A221-06E84D9C9607}"/>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145143</xdr:rowOff>
    </xdr:from>
    <xdr:to>
      <xdr:col>24</xdr:col>
      <xdr:colOff>114300</xdr:colOff>
      <xdr:row>59</xdr:row>
      <xdr:rowOff>75293</xdr:rowOff>
    </xdr:to>
    <xdr:sp macro="" textlink="">
      <xdr:nvSpPr>
        <xdr:cNvPr id="185" name="楕円 184">
          <a:extLst>
            <a:ext uri="{FF2B5EF4-FFF2-40B4-BE49-F238E27FC236}">
              <a16:creationId xmlns:a16="http://schemas.microsoft.com/office/drawing/2014/main" id="{A1E70D96-142E-4236-9103-E4EC5BE2313A}"/>
            </a:ext>
          </a:extLst>
        </xdr:cNvPr>
        <xdr:cNvSpPr/>
      </xdr:nvSpPr>
      <xdr:spPr>
        <a:xfrm>
          <a:off x="4584700" y="10089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168020</xdr:rowOff>
    </xdr:from>
    <xdr:ext cx="405111" cy="259045"/>
    <xdr:sp macro="" textlink="">
      <xdr:nvSpPr>
        <xdr:cNvPr id="186" name="【橋りょう・トンネル】&#10;有形固定資産減価償却率該当値テキスト">
          <a:extLst>
            <a:ext uri="{FF2B5EF4-FFF2-40B4-BE49-F238E27FC236}">
              <a16:creationId xmlns:a16="http://schemas.microsoft.com/office/drawing/2014/main" id="{10AA4337-893E-40EC-900A-ECD053CA35D3}"/>
            </a:ext>
          </a:extLst>
        </xdr:cNvPr>
        <xdr:cNvSpPr txBox="1"/>
      </xdr:nvSpPr>
      <xdr:spPr>
        <a:xfrm>
          <a:off x="4673600" y="9940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119017</xdr:rowOff>
    </xdr:from>
    <xdr:to>
      <xdr:col>20</xdr:col>
      <xdr:colOff>38100</xdr:colOff>
      <xdr:row>59</xdr:row>
      <xdr:rowOff>49167</xdr:rowOff>
    </xdr:to>
    <xdr:sp macro="" textlink="">
      <xdr:nvSpPr>
        <xdr:cNvPr id="187" name="楕円 186">
          <a:extLst>
            <a:ext uri="{FF2B5EF4-FFF2-40B4-BE49-F238E27FC236}">
              <a16:creationId xmlns:a16="http://schemas.microsoft.com/office/drawing/2014/main" id="{E8ACF9FC-72E0-430E-AC19-310AE843140B}"/>
            </a:ext>
          </a:extLst>
        </xdr:cNvPr>
        <xdr:cNvSpPr/>
      </xdr:nvSpPr>
      <xdr:spPr>
        <a:xfrm>
          <a:off x="3746500" y="1006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169817</xdr:rowOff>
    </xdr:from>
    <xdr:to>
      <xdr:col>24</xdr:col>
      <xdr:colOff>63500</xdr:colOff>
      <xdr:row>59</xdr:row>
      <xdr:rowOff>24493</xdr:rowOff>
    </xdr:to>
    <xdr:cxnSp macro="">
      <xdr:nvCxnSpPr>
        <xdr:cNvPr id="188" name="直線コネクタ 187">
          <a:extLst>
            <a:ext uri="{FF2B5EF4-FFF2-40B4-BE49-F238E27FC236}">
              <a16:creationId xmlns:a16="http://schemas.microsoft.com/office/drawing/2014/main" id="{784B1782-7F66-4F34-B083-4936D3FB31DC}"/>
            </a:ext>
          </a:extLst>
        </xdr:cNvPr>
        <xdr:cNvCxnSpPr/>
      </xdr:nvCxnSpPr>
      <xdr:spPr>
        <a:xfrm>
          <a:off x="3797300" y="10113917"/>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92891</xdr:rowOff>
    </xdr:from>
    <xdr:to>
      <xdr:col>15</xdr:col>
      <xdr:colOff>101600</xdr:colOff>
      <xdr:row>59</xdr:row>
      <xdr:rowOff>23041</xdr:rowOff>
    </xdr:to>
    <xdr:sp macro="" textlink="">
      <xdr:nvSpPr>
        <xdr:cNvPr id="189" name="楕円 188">
          <a:extLst>
            <a:ext uri="{FF2B5EF4-FFF2-40B4-BE49-F238E27FC236}">
              <a16:creationId xmlns:a16="http://schemas.microsoft.com/office/drawing/2014/main" id="{A59FC0AF-963C-4FD1-A55E-3B6ED5756F66}"/>
            </a:ext>
          </a:extLst>
        </xdr:cNvPr>
        <xdr:cNvSpPr/>
      </xdr:nvSpPr>
      <xdr:spPr>
        <a:xfrm>
          <a:off x="2857500" y="10036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143691</xdr:rowOff>
    </xdr:from>
    <xdr:to>
      <xdr:col>19</xdr:col>
      <xdr:colOff>177800</xdr:colOff>
      <xdr:row>58</xdr:row>
      <xdr:rowOff>169817</xdr:rowOff>
    </xdr:to>
    <xdr:cxnSp macro="">
      <xdr:nvCxnSpPr>
        <xdr:cNvPr id="190" name="直線コネクタ 189">
          <a:extLst>
            <a:ext uri="{FF2B5EF4-FFF2-40B4-BE49-F238E27FC236}">
              <a16:creationId xmlns:a16="http://schemas.microsoft.com/office/drawing/2014/main" id="{771BF323-BDD4-43FD-BC30-6653C3515451}"/>
            </a:ext>
          </a:extLst>
        </xdr:cNvPr>
        <xdr:cNvCxnSpPr/>
      </xdr:nvCxnSpPr>
      <xdr:spPr>
        <a:xfrm>
          <a:off x="2908300" y="10087791"/>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66766</xdr:rowOff>
    </xdr:from>
    <xdr:to>
      <xdr:col>10</xdr:col>
      <xdr:colOff>165100</xdr:colOff>
      <xdr:row>58</xdr:row>
      <xdr:rowOff>168366</xdr:rowOff>
    </xdr:to>
    <xdr:sp macro="" textlink="">
      <xdr:nvSpPr>
        <xdr:cNvPr id="191" name="楕円 190">
          <a:extLst>
            <a:ext uri="{FF2B5EF4-FFF2-40B4-BE49-F238E27FC236}">
              <a16:creationId xmlns:a16="http://schemas.microsoft.com/office/drawing/2014/main" id="{C967BE66-9B7F-4126-B9E8-D1BD5531690B}"/>
            </a:ext>
          </a:extLst>
        </xdr:cNvPr>
        <xdr:cNvSpPr/>
      </xdr:nvSpPr>
      <xdr:spPr>
        <a:xfrm>
          <a:off x="1968500" y="10010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117566</xdr:rowOff>
    </xdr:from>
    <xdr:to>
      <xdr:col>15</xdr:col>
      <xdr:colOff>50800</xdr:colOff>
      <xdr:row>58</xdr:row>
      <xdr:rowOff>143691</xdr:rowOff>
    </xdr:to>
    <xdr:cxnSp macro="">
      <xdr:nvCxnSpPr>
        <xdr:cNvPr id="192" name="直線コネクタ 191">
          <a:extLst>
            <a:ext uri="{FF2B5EF4-FFF2-40B4-BE49-F238E27FC236}">
              <a16:creationId xmlns:a16="http://schemas.microsoft.com/office/drawing/2014/main" id="{2697A2BD-3AAC-4997-9471-9EE5ED45926C}"/>
            </a:ext>
          </a:extLst>
        </xdr:cNvPr>
        <xdr:cNvCxnSpPr/>
      </xdr:nvCxnSpPr>
      <xdr:spPr>
        <a:xfrm>
          <a:off x="2019300" y="10061666"/>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40640</xdr:rowOff>
    </xdr:from>
    <xdr:to>
      <xdr:col>6</xdr:col>
      <xdr:colOff>38100</xdr:colOff>
      <xdr:row>58</xdr:row>
      <xdr:rowOff>142240</xdr:rowOff>
    </xdr:to>
    <xdr:sp macro="" textlink="">
      <xdr:nvSpPr>
        <xdr:cNvPr id="193" name="楕円 192">
          <a:extLst>
            <a:ext uri="{FF2B5EF4-FFF2-40B4-BE49-F238E27FC236}">
              <a16:creationId xmlns:a16="http://schemas.microsoft.com/office/drawing/2014/main" id="{904EB67D-C887-4769-8BC6-44235E6691CA}"/>
            </a:ext>
          </a:extLst>
        </xdr:cNvPr>
        <xdr:cNvSpPr/>
      </xdr:nvSpPr>
      <xdr:spPr>
        <a:xfrm>
          <a:off x="1079500" y="998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91440</xdr:rowOff>
    </xdr:from>
    <xdr:to>
      <xdr:col>10</xdr:col>
      <xdr:colOff>114300</xdr:colOff>
      <xdr:row>58</xdr:row>
      <xdr:rowOff>117566</xdr:rowOff>
    </xdr:to>
    <xdr:cxnSp macro="">
      <xdr:nvCxnSpPr>
        <xdr:cNvPr id="194" name="直線コネクタ 193">
          <a:extLst>
            <a:ext uri="{FF2B5EF4-FFF2-40B4-BE49-F238E27FC236}">
              <a16:creationId xmlns:a16="http://schemas.microsoft.com/office/drawing/2014/main" id="{1CD2139F-9EAC-4C59-AD88-242510012AE2}"/>
            </a:ext>
          </a:extLst>
        </xdr:cNvPr>
        <xdr:cNvCxnSpPr/>
      </xdr:nvCxnSpPr>
      <xdr:spPr>
        <a:xfrm>
          <a:off x="1130300" y="10035540"/>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77850</xdr:rowOff>
    </xdr:from>
    <xdr:ext cx="405111" cy="259045"/>
    <xdr:sp macro="" textlink="">
      <xdr:nvSpPr>
        <xdr:cNvPr id="195" name="n_1aveValue【橋りょう・トンネル】&#10;有形固定資産減価償却率">
          <a:extLst>
            <a:ext uri="{FF2B5EF4-FFF2-40B4-BE49-F238E27FC236}">
              <a16:creationId xmlns:a16="http://schemas.microsoft.com/office/drawing/2014/main" id="{984E9DC2-7339-4C5C-835E-DB2565FFADF1}"/>
            </a:ext>
          </a:extLst>
        </xdr:cNvPr>
        <xdr:cNvSpPr txBox="1"/>
      </xdr:nvSpPr>
      <xdr:spPr>
        <a:xfrm>
          <a:off x="3582044" y="1053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61521</xdr:rowOff>
    </xdr:from>
    <xdr:ext cx="405111" cy="259045"/>
    <xdr:sp macro="" textlink="">
      <xdr:nvSpPr>
        <xdr:cNvPr id="196" name="n_2aveValue【橋りょう・トンネル】&#10;有形固定資産減価償却率">
          <a:extLst>
            <a:ext uri="{FF2B5EF4-FFF2-40B4-BE49-F238E27FC236}">
              <a16:creationId xmlns:a16="http://schemas.microsoft.com/office/drawing/2014/main" id="{C6E7D68D-971B-4419-BE73-CA8F3DA7D898}"/>
            </a:ext>
          </a:extLst>
        </xdr:cNvPr>
        <xdr:cNvSpPr txBox="1"/>
      </xdr:nvSpPr>
      <xdr:spPr>
        <a:xfrm>
          <a:off x="2705744" y="1051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50092</xdr:rowOff>
    </xdr:from>
    <xdr:ext cx="405111" cy="259045"/>
    <xdr:sp macro="" textlink="">
      <xdr:nvSpPr>
        <xdr:cNvPr id="197" name="n_3aveValue【橋りょう・トンネル】&#10;有形固定資産減価償却率">
          <a:extLst>
            <a:ext uri="{FF2B5EF4-FFF2-40B4-BE49-F238E27FC236}">
              <a16:creationId xmlns:a16="http://schemas.microsoft.com/office/drawing/2014/main" id="{88A15EE4-99FE-4000-AA83-C4AAEDA1C45D}"/>
            </a:ext>
          </a:extLst>
        </xdr:cNvPr>
        <xdr:cNvSpPr txBox="1"/>
      </xdr:nvSpPr>
      <xdr:spPr>
        <a:xfrm>
          <a:off x="1816744" y="1050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32130</xdr:rowOff>
    </xdr:from>
    <xdr:ext cx="405111" cy="259045"/>
    <xdr:sp macro="" textlink="">
      <xdr:nvSpPr>
        <xdr:cNvPr id="198" name="n_4aveValue【橋りょう・トンネル】&#10;有形固定資産減価償却率">
          <a:extLst>
            <a:ext uri="{FF2B5EF4-FFF2-40B4-BE49-F238E27FC236}">
              <a16:creationId xmlns:a16="http://schemas.microsoft.com/office/drawing/2014/main" id="{0C3D6087-9AA5-4E10-AECD-C210835C18C6}"/>
            </a:ext>
          </a:extLst>
        </xdr:cNvPr>
        <xdr:cNvSpPr txBox="1"/>
      </xdr:nvSpPr>
      <xdr:spPr>
        <a:xfrm>
          <a:off x="927744" y="10490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65694</xdr:rowOff>
    </xdr:from>
    <xdr:ext cx="405111" cy="259045"/>
    <xdr:sp macro="" textlink="">
      <xdr:nvSpPr>
        <xdr:cNvPr id="199" name="n_1mainValue【橋りょう・トンネル】&#10;有形固定資産減価償却率">
          <a:extLst>
            <a:ext uri="{FF2B5EF4-FFF2-40B4-BE49-F238E27FC236}">
              <a16:creationId xmlns:a16="http://schemas.microsoft.com/office/drawing/2014/main" id="{C45E6A1A-89C5-4696-8765-BE0352DFA78B}"/>
            </a:ext>
          </a:extLst>
        </xdr:cNvPr>
        <xdr:cNvSpPr txBox="1"/>
      </xdr:nvSpPr>
      <xdr:spPr>
        <a:xfrm>
          <a:off x="3582044" y="9838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39568</xdr:rowOff>
    </xdr:from>
    <xdr:ext cx="405111" cy="259045"/>
    <xdr:sp macro="" textlink="">
      <xdr:nvSpPr>
        <xdr:cNvPr id="200" name="n_2mainValue【橋りょう・トンネル】&#10;有形固定資産減価償却率">
          <a:extLst>
            <a:ext uri="{FF2B5EF4-FFF2-40B4-BE49-F238E27FC236}">
              <a16:creationId xmlns:a16="http://schemas.microsoft.com/office/drawing/2014/main" id="{04A5B4EE-37F4-4640-B082-43C970B2DC3E}"/>
            </a:ext>
          </a:extLst>
        </xdr:cNvPr>
        <xdr:cNvSpPr txBox="1"/>
      </xdr:nvSpPr>
      <xdr:spPr>
        <a:xfrm>
          <a:off x="2705744" y="98122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13443</xdr:rowOff>
    </xdr:from>
    <xdr:ext cx="405111" cy="259045"/>
    <xdr:sp macro="" textlink="">
      <xdr:nvSpPr>
        <xdr:cNvPr id="201" name="n_3mainValue【橋りょう・トンネル】&#10;有形固定資産減価償却率">
          <a:extLst>
            <a:ext uri="{FF2B5EF4-FFF2-40B4-BE49-F238E27FC236}">
              <a16:creationId xmlns:a16="http://schemas.microsoft.com/office/drawing/2014/main" id="{1684AE5C-3D2C-4336-AA78-2E2F85532957}"/>
            </a:ext>
          </a:extLst>
        </xdr:cNvPr>
        <xdr:cNvSpPr txBox="1"/>
      </xdr:nvSpPr>
      <xdr:spPr>
        <a:xfrm>
          <a:off x="1816744" y="9786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158767</xdr:rowOff>
    </xdr:from>
    <xdr:ext cx="405111" cy="259045"/>
    <xdr:sp macro="" textlink="">
      <xdr:nvSpPr>
        <xdr:cNvPr id="202" name="n_4mainValue【橋りょう・トンネル】&#10;有形固定資産減価償却率">
          <a:extLst>
            <a:ext uri="{FF2B5EF4-FFF2-40B4-BE49-F238E27FC236}">
              <a16:creationId xmlns:a16="http://schemas.microsoft.com/office/drawing/2014/main" id="{534777B0-787C-4125-B895-4B063C7D7770}"/>
            </a:ext>
          </a:extLst>
        </xdr:cNvPr>
        <xdr:cNvSpPr txBox="1"/>
      </xdr:nvSpPr>
      <xdr:spPr>
        <a:xfrm>
          <a:off x="927744" y="975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71FA9709-DE0C-45C3-9314-D157813FDCB1}"/>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422D77B9-0E73-44F7-86DB-520CC3D35A7B}"/>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041AF9A9-D8DF-4764-AE0B-D39C106C558B}"/>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59DCCCE4-AA2D-4246-91B8-AFE5D987F739}"/>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8CE6F183-6770-43D5-AA0A-92F33F41B0B4}"/>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904942BE-111D-43B5-BC28-75599BE6FA72}"/>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8860116F-4F04-4E91-B064-83190A32FA3A}"/>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9D8C1336-E591-4072-91AE-177C400813BB}"/>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090F7C96-BD0E-4DAB-AEB1-6131A3D7B9FB}"/>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075576B5-18D9-4A3A-B360-4391D777D221}"/>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39AF17B9-48D2-4621-B994-7F0DA3C99AC7}"/>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4" name="テキスト ボックス 213">
          <a:extLst>
            <a:ext uri="{FF2B5EF4-FFF2-40B4-BE49-F238E27FC236}">
              <a16:creationId xmlns:a16="http://schemas.microsoft.com/office/drawing/2014/main" id="{2445FE00-35D6-4251-9CA5-4AA723007C74}"/>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48DD0904-7931-4CDB-A77F-5D8B2552681F}"/>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6" name="テキスト ボックス 215">
          <a:extLst>
            <a:ext uri="{FF2B5EF4-FFF2-40B4-BE49-F238E27FC236}">
              <a16:creationId xmlns:a16="http://schemas.microsoft.com/office/drawing/2014/main" id="{AED81B9D-A575-4AB8-BF11-C94FAEEC5F4A}"/>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ACD8CF49-7516-41D4-86B7-C378358E785C}"/>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18" name="テキスト ボックス 217">
          <a:extLst>
            <a:ext uri="{FF2B5EF4-FFF2-40B4-BE49-F238E27FC236}">
              <a16:creationId xmlns:a16="http://schemas.microsoft.com/office/drawing/2014/main" id="{CED64A25-CEDA-4E15-8571-B6DE4D73731F}"/>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E51D00D1-2BBD-46CC-B938-B8B6944B1DF3}"/>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0" name="テキスト ボックス 219">
          <a:extLst>
            <a:ext uri="{FF2B5EF4-FFF2-40B4-BE49-F238E27FC236}">
              <a16:creationId xmlns:a16="http://schemas.microsoft.com/office/drawing/2014/main" id="{768D5E97-CA88-47E0-9EDE-5705AE74D09B}"/>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B992F0E4-A8D4-4ADF-A578-58FBC9A6F4C8}"/>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2" name="テキスト ボックス 221">
          <a:extLst>
            <a:ext uri="{FF2B5EF4-FFF2-40B4-BE49-F238E27FC236}">
              <a16:creationId xmlns:a16="http://schemas.microsoft.com/office/drawing/2014/main" id="{C2B50825-B323-4098-9109-F22B22FBE02A}"/>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15DDFF3E-4AD5-4A90-844B-42FAF1759B51}"/>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4" name="テキスト ボックス 223">
          <a:extLst>
            <a:ext uri="{FF2B5EF4-FFF2-40B4-BE49-F238E27FC236}">
              <a16:creationId xmlns:a16="http://schemas.microsoft.com/office/drawing/2014/main" id="{FC99C834-6F87-4FD3-9669-D0E2B2340AB7}"/>
            </a:ext>
          </a:extLst>
        </xdr:cNvPr>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5D110C52-20B6-40DA-9032-DFBB1DCBD22D}"/>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10709</xdr:rowOff>
    </xdr:from>
    <xdr:to>
      <xdr:col>54</xdr:col>
      <xdr:colOff>189865</xdr:colOff>
      <xdr:row>64</xdr:row>
      <xdr:rowOff>74877</xdr:rowOff>
    </xdr:to>
    <xdr:cxnSp macro="">
      <xdr:nvCxnSpPr>
        <xdr:cNvPr id="226" name="直線コネクタ 225">
          <a:extLst>
            <a:ext uri="{FF2B5EF4-FFF2-40B4-BE49-F238E27FC236}">
              <a16:creationId xmlns:a16="http://schemas.microsoft.com/office/drawing/2014/main" id="{26783B9A-588D-4A9B-AC07-3AF3F4159450}"/>
            </a:ext>
          </a:extLst>
        </xdr:cNvPr>
        <xdr:cNvCxnSpPr/>
      </xdr:nvCxnSpPr>
      <xdr:spPr>
        <a:xfrm flipV="1">
          <a:off x="10476865" y="9783359"/>
          <a:ext cx="0" cy="1264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78704</xdr:rowOff>
    </xdr:from>
    <xdr:ext cx="469744" cy="259045"/>
    <xdr:sp macro="" textlink="">
      <xdr:nvSpPr>
        <xdr:cNvPr id="227" name="【橋りょう・トンネル】&#10;一人当たり有形固定資産（償却資産）額最小値テキスト">
          <a:extLst>
            <a:ext uri="{FF2B5EF4-FFF2-40B4-BE49-F238E27FC236}">
              <a16:creationId xmlns:a16="http://schemas.microsoft.com/office/drawing/2014/main" id="{DEED024D-175F-4670-87C6-DA802D6E946E}"/>
            </a:ext>
          </a:extLst>
        </xdr:cNvPr>
        <xdr:cNvSpPr txBox="1"/>
      </xdr:nvSpPr>
      <xdr:spPr>
        <a:xfrm>
          <a:off x="10515600" y="11051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74877</xdr:rowOff>
    </xdr:from>
    <xdr:to>
      <xdr:col>55</xdr:col>
      <xdr:colOff>88900</xdr:colOff>
      <xdr:row>64</xdr:row>
      <xdr:rowOff>74877</xdr:rowOff>
    </xdr:to>
    <xdr:cxnSp macro="">
      <xdr:nvCxnSpPr>
        <xdr:cNvPr id="228" name="直線コネクタ 227">
          <a:extLst>
            <a:ext uri="{FF2B5EF4-FFF2-40B4-BE49-F238E27FC236}">
              <a16:creationId xmlns:a16="http://schemas.microsoft.com/office/drawing/2014/main" id="{DD2285F2-46E6-46A1-A82E-32716982D8C1}"/>
            </a:ext>
          </a:extLst>
        </xdr:cNvPr>
        <xdr:cNvCxnSpPr/>
      </xdr:nvCxnSpPr>
      <xdr:spPr>
        <a:xfrm>
          <a:off x="10388600" y="11047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128836</xdr:rowOff>
    </xdr:from>
    <xdr:ext cx="690189" cy="259045"/>
    <xdr:sp macro="" textlink="">
      <xdr:nvSpPr>
        <xdr:cNvPr id="229" name="【橋りょう・トンネル】&#10;一人当たり有形固定資産（償却資産）額最大値テキスト">
          <a:extLst>
            <a:ext uri="{FF2B5EF4-FFF2-40B4-BE49-F238E27FC236}">
              <a16:creationId xmlns:a16="http://schemas.microsoft.com/office/drawing/2014/main" id="{D91BAF5B-2745-41B3-9A86-6FFE043AEC2E}"/>
            </a:ext>
          </a:extLst>
        </xdr:cNvPr>
        <xdr:cNvSpPr txBox="1"/>
      </xdr:nvSpPr>
      <xdr:spPr>
        <a:xfrm>
          <a:off x="10515600" y="95585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6,643,786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10709</xdr:rowOff>
    </xdr:from>
    <xdr:to>
      <xdr:col>55</xdr:col>
      <xdr:colOff>88900</xdr:colOff>
      <xdr:row>57</xdr:row>
      <xdr:rowOff>10709</xdr:rowOff>
    </xdr:to>
    <xdr:cxnSp macro="">
      <xdr:nvCxnSpPr>
        <xdr:cNvPr id="230" name="直線コネクタ 229">
          <a:extLst>
            <a:ext uri="{FF2B5EF4-FFF2-40B4-BE49-F238E27FC236}">
              <a16:creationId xmlns:a16="http://schemas.microsoft.com/office/drawing/2014/main" id="{5D8E1EC9-C809-46BA-B52B-2D0CD475F82E}"/>
            </a:ext>
          </a:extLst>
        </xdr:cNvPr>
        <xdr:cNvCxnSpPr/>
      </xdr:nvCxnSpPr>
      <xdr:spPr>
        <a:xfrm>
          <a:off x="10388600" y="97833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156375</xdr:rowOff>
    </xdr:from>
    <xdr:ext cx="690189" cy="259045"/>
    <xdr:sp macro="" textlink="">
      <xdr:nvSpPr>
        <xdr:cNvPr id="231" name="【橋りょう・トンネル】&#10;一人当たり有形固定資産（償却資産）額平均値テキスト">
          <a:extLst>
            <a:ext uri="{FF2B5EF4-FFF2-40B4-BE49-F238E27FC236}">
              <a16:creationId xmlns:a16="http://schemas.microsoft.com/office/drawing/2014/main" id="{C2D53CBE-9E6F-4509-A88F-763667F7FC39}"/>
            </a:ext>
          </a:extLst>
        </xdr:cNvPr>
        <xdr:cNvSpPr txBox="1"/>
      </xdr:nvSpPr>
      <xdr:spPr>
        <a:xfrm>
          <a:off x="10515600" y="10614825"/>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1,232,556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133498</xdr:rowOff>
    </xdr:from>
    <xdr:to>
      <xdr:col>55</xdr:col>
      <xdr:colOff>50800</xdr:colOff>
      <xdr:row>63</xdr:row>
      <xdr:rowOff>63648</xdr:rowOff>
    </xdr:to>
    <xdr:sp macro="" textlink="">
      <xdr:nvSpPr>
        <xdr:cNvPr id="232" name="フローチャート: 判断 231">
          <a:extLst>
            <a:ext uri="{FF2B5EF4-FFF2-40B4-BE49-F238E27FC236}">
              <a16:creationId xmlns:a16="http://schemas.microsoft.com/office/drawing/2014/main" id="{5A40D0D3-BE1B-4AFE-B2B3-08B819632FAC}"/>
            </a:ext>
          </a:extLst>
        </xdr:cNvPr>
        <xdr:cNvSpPr/>
      </xdr:nvSpPr>
      <xdr:spPr>
        <a:xfrm>
          <a:off x="10426700" y="10763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133383</xdr:rowOff>
    </xdr:from>
    <xdr:to>
      <xdr:col>50</xdr:col>
      <xdr:colOff>165100</xdr:colOff>
      <xdr:row>63</xdr:row>
      <xdr:rowOff>63533</xdr:rowOff>
    </xdr:to>
    <xdr:sp macro="" textlink="">
      <xdr:nvSpPr>
        <xdr:cNvPr id="233" name="フローチャート: 判断 232">
          <a:extLst>
            <a:ext uri="{FF2B5EF4-FFF2-40B4-BE49-F238E27FC236}">
              <a16:creationId xmlns:a16="http://schemas.microsoft.com/office/drawing/2014/main" id="{3A118DD7-98AF-4D07-B417-2B629A1C49BF}"/>
            </a:ext>
          </a:extLst>
        </xdr:cNvPr>
        <xdr:cNvSpPr/>
      </xdr:nvSpPr>
      <xdr:spPr>
        <a:xfrm>
          <a:off x="9588500" y="10763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140131</xdr:rowOff>
    </xdr:from>
    <xdr:to>
      <xdr:col>46</xdr:col>
      <xdr:colOff>38100</xdr:colOff>
      <xdr:row>63</xdr:row>
      <xdr:rowOff>70281</xdr:rowOff>
    </xdr:to>
    <xdr:sp macro="" textlink="">
      <xdr:nvSpPr>
        <xdr:cNvPr id="234" name="フローチャート: 判断 233">
          <a:extLst>
            <a:ext uri="{FF2B5EF4-FFF2-40B4-BE49-F238E27FC236}">
              <a16:creationId xmlns:a16="http://schemas.microsoft.com/office/drawing/2014/main" id="{1FE52605-4DF2-494F-A37E-9930366FF351}"/>
            </a:ext>
          </a:extLst>
        </xdr:cNvPr>
        <xdr:cNvSpPr/>
      </xdr:nvSpPr>
      <xdr:spPr>
        <a:xfrm>
          <a:off x="8699500" y="10770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149885</xdr:rowOff>
    </xdr:from>
    <xdr:to>
      <xdr:col>41</xdr:col>
      <xdr:colOff>101600</xdr:colOff>
      <xdr:row>63</xdr:row>
      <xdr:rowOff>80035</xdr:rowOff>
    </xdr:to>
    <xdr:sp macro="" textlink="">
      <xdr:nvSpPr>
        <xdr:cNvPr id="235" name="フローチャート: 判断 234">
          <a:extLst>
            <a:ext uri="{FF2B5EF4-FFF2-40B4-BE49-F238E27FC236}">
              <a16:creationId xmlns:a16="http://schemas.microsoft.com/office/drawing/2014/main" id="{F75FE5D5-7FC9-479E-BF2B-8A86763E3FC7}"/>
            </a:ext>
          </a:extLst>
        </xdr:cNvPr>
        <xdr:cNvSpPr/>
      </xdr:nvSpPr>
      <xdr:spPr>
        <a:xfrm>
          <a:off x="7810500" y="10779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156761</xdr:rowOff>
    </xdr:from>
    <xdr:to>
      <xdr:col>36</xdr:col>
      <xdr:colOff>165100</xdr:colOff>
      <xdr:row>63</xdr:row>
      <xdr:rowOff>86911</xdr:rowOff>
    </xdr:to>
    <xdr:sp macro="" textlink="">
      <xdr:nvSpPr>
        <xdr:cNvPr id="236" name="フローチャート: 判断 235">
          <a:extLst>
            <a:ext uri="{FF2B5EF4-FFF2-40B4-BE49-F238E27FC236}">
              <a16:creationId xmlns:a16="http://schemas.microsoft.com/office/drawing/2014/main" id="{CF9C0EBD-6A8E-4CD0-817E-F9F8828DC152}"/>
            </a:ext>
          </a:extLst>
        </xdr:cNvPr>
        <xdr:cNvSpPr/>
      </xdr:nvSpPr>
      <xdr:spPr>
        <a:xfrm>
          <a:off x="6921500" y="10786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50D95352-FE53-4647-B395-145DB06920F2}"/>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DCCBCC21-CBAF-4D35-B41A-482D14821D0B}"/>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346F840F-BDB8-4148-92C1-04909F01ACAE}"/>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D0BD8E92-143B-4089-85A8-507E28521FF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8C52DA57-E85E-433E-8A29-11714F5128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10378</xdr:rowOff>
    </xdr:from>
    <xdr:to>
      <xdr:col>55</xdr:col>
      <xdr:colOff>50800</xdr:colOff>
      <xdr:row>64</xdr:row>
      <xdr:rowOff>111978</xdr:rowOff>
    </xdr:to>
    <xdr:sp macro="" textlink="">
      <xdr:nvSpPr>
        <xdr:cNvPr id="242" name="楕円 241">
          <a:extLst>
            <a:ext uri="{FF2B5EF4-FFF2-40B4-BE49-F238E27FC236}">
              <a16:creationId xmlns:a16="http://schemas.microsoft.com/office/drawing/2014/main" id="{3F674DDE-8309-41C9-81F7-A88887D7A365}"/>
            </a:ext>
          </a:extLst>
        </xdr:cNvPr>
        <xdr:cNvSpPr/>
      </xdr:nvSpPr>
      <xdr:spPr>
        <a:xfrm>
          <a:off x="10426700" y="1098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96755</xdr:rowOff>
    </xdr:from>
    <xdr:ext cx="534377" cy="259045"/>
    <xdr:sp macro="" textlink="">
      <xdr:nvSpPr>
        <xdr:cNvPr id="243" name="【橋りょう・トンネル】&#10;一人当たり有形固定資産（償却資産）額該当値テキスト">
          <a:extLst>
            <a:ext uri="{FF2B5EF4-FFF2-40B4-BE49-F238E27FC236}">
              <a16:creationId xmlns:a16="http://schemas.microsoft.com/office/drawing/2014/main" id="{40D40EE9-72D1-4899-8889-17EAC36934E1}"/>
            </a:ext>
          </a:extLst>
        </xdr:cNvPr>
        <xdr:cNvSpPr txBox="1"/>
      </xdr:nvSpPr>
      <xdr:spPr>
        <a:xfrm>
          <a:off x="10515600" y="10898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10771</xdr:rowOff>
    </xdr:from>
    <xdr:to>
      <xdr:col>50</xdr:col>
      <xdr:colOff>165100</xdr:colOff>
      <xdr:row>64</xdr:row>
      <xdr:rowOff>112371</xdr:rowOff>
    </xdr:to>
    <xdr:sp macro="" textlink="">
      <xdr:nvSpPr>
        <xdr:cNvPr id="244" name="楕円 243">
          <a:extLst>
            <a:ext uri="{FF2B5EF4-FFF2-40B4-BE49-F238E27FC236}">
              <a16:creationId xmlns:a16="http://schemas.microsoft.com/office/drawing/2014/main" id="{BE1D27B7-A8E5-4445-8885-51EB5E494EE4}"/>
            </a:ext>
          </a:extLst>
        </xdr:cNvPr>
        <xdr:cNvSpPr/>
      </xdr:nvSpPr>
      <xdr:spPr>
        <a:xfrm>
          <a:off x="9588500" y="10983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61178</xdr:rowOff>
    </xdr:from>
    <xdr:to>
      <xdr:col>55</xdr:col>
      <xdr:colOff>0</xdr:colOff>
      <xdr:row>64</xdr:row>
      <xdr:rowOff>61571</xdr:rowOff>
    </xdr:to>
    <xdr:cxnSp macro="">
      <xdr:nvCxnSpPr>
        <xdr:cNvPr id="245" name="直線コネクタ 244">
          <a:extLst>
            <a:ext uri="{FF2B5EF4-FFF2-40B4-BE49-F238E27FC236}">
              <a16:creationId xmlns:a16="http://schemas.microsoft.com/office/drawing/2014/main" id="{B77EF269-0231-41BA-BDB3-47A25CF5A490}"/>
            </a:ext>
          </a:extLst>
        </xdr:cNvPr>
        <xdr:cNvCxnSpPr/>
      </xdr:nvCxnSpPr>
      <xdr:spPr>
        <a:xfrm flipV="1">
          <a:off x="9639300" y="11033978"/>
          <a:ext cx="838200" cy="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11216</xdr:rowOff>
    </xdr:from>
    <xdr:to>
      <xdr:col>46</xdr:col>
      <xdr:colOff>38100</xdr:colOff>
      <xdr:row>64</xdr:row>
      <xdr:rowOff>112816</xdr:rowOff>
    </xdr:to>
    <xdr:sp macro="" textlink="">
      <xdr:nvSpPr>
        <xdr:cNvPr id="246" name="楕円 245">
          <a:extLst>
            <a:ext uri="{FF2B5EF4-FFF2-40B4-BE49-F238E27FC236}">
              <a16:creationId xmlns:a16="http://schemas.microsoft.com/office/drawing/2014/main" id="{235C60EF-7688-4F86-88A5-DFB1076FB930}"/>
            </a:ext>
          </a:extLst>
        </xdr:cNvPr>
        <xdr:cNvSpPr/>
      </xdr:nvSpPr>
      <xdr:spPr>
        <a:xfrm>
          <a:off x="8699500" y="10984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61571</xdr:rowOff>
    </xdr:from>
    <xdr:to>
      <xdr:col>50</xdr:col>
      <xdr:colOff>114300</xdr:colOff>
      <xdr:row>64</xdr:row>
      <xdr:rowOff>62016</xdr:rowOff>
    </xdr:to>
    <xdr:cxnSp macro="">
      <xdr:nvCxnSpPr>
        <xdr:cNvPr id="247" name="直線コネクタ 246">
          <a:extLst>
            <a:ext uri="{FF2B5EF4-FFF2-40B4-BE49-F238E27FC236}">
              <a16:creationId xmlns:a16="http://schemas.microsoft.com/office/drawing/2014/main" id="{C87472BB-DF7F-4A9E-9DF2-9ADC916E024B}"/>
            </a:ext>
          </a:extLst>
        </xdr:cNvPr>
        <xdr:cNvCxnSpPr/>
      </xdr:nvCxnSpPr>
      <xdr:spPr>
        <a:xfrm flipV="1">
          <a:off x="8750300" y="11034371"/>
          <a:ext cx="889000" cy="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11714</xdr:rowOff>
    </xdr:from>
    <xdr:to>
      <xdr:col>41</xdr:col>
      <xdr:colOff>101600</xdr:colOff>
      <xdr:row>64</xdr:row>
      <xdr:rowOff>113314</xdr:rowOff>
    </xdr:to>
    <xdr:sp macro="" textlink="">
      <xdr:nvSpPr>
        <xdr:cNvPr id="248" name="楕円 247">
          <a:extLst>
            <a:ext uri="{FF2B5EF4-FFF2-40B4-BE49-F238E27FC236}">
              <a16:creationId xmlns:a16="http://schemas.microsoft.com/office/drawing/2014/main" id="{0F25C6F7-4BCE-4548-B6FA-16448DF3D33A}"/>
            </a:ext>
          </a:extLst>
        </xdr:cNvPr>
        <xdr:cNvSpPr/>
      </xdr:nvSpPr>
      <xdr:spPr>
        <a:xfrm>
          <a:off x="7810500" y="10984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62016</xdr:rowOff>
    </xdr:from>
    <xdr:to>
      <xdr:col>45</xdr:col>
      <xdr:colOff>177800</xdr:colOff>
      <xdr:row>64</xdr:row>
      <xdr:rowOff>62514</xdr:rowOff>
    </xdr:to>
    <xdr:cxnSp macro="">
      <xdr:nvCxnSpPr>
        <xdr:cNvPr id="249" name="直線コネクタ 248">
          <a:extLst>
            <a:ext uri="{FF2B5EF4-FFF2-40B4-BE49-F238E27FC236}">
              <a16:creationId xmlns:a16="http://schemas.microsoft.com/office/drawing/2014/main" id="{AD741D40-2EC1-4E6B-9974-C6AAD0D87145}"/>
            </a:ext>
          </a:extLst>
        </xdr:cNvPr>
        <xdr:cNvCxnSpPr/>
      </xdr:nvCxnSpPr>
      <xdr:spPr>
        <a:xfrm flipV="1">
          <a:off x="7861300" y="11034816"/>
          <a:ext cx="889000" cy="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12103</xdr:rowOff>
    </xdr:from>
    <xdr:to>
      <xdr:col>36</xdr:col>
      <xdr:colOff>165100</xdr:colOff>
      <xdr:row>64</xdr:row>
      <xdr:rowOff>113703</xdr:rowOff>
    </xdr:to>
    <xdr:sp macro="" textlink="">
      <xdr:nvSpPr>
        <xdr:cNvPr id="250" name="楕円 249">
          <a:extLst>
            <a:ext uri="{FF2B5EF4-FFF2-40B4-BE49-F238E27FC236}">
              <a16:creationId xmlns:a16="http://schemas.microsoft.com/office/drawing/2014/main" id="{705E1EF5-7FAE-48E3-97B5-28F09B069FE0}"/>
            </a:ext>
          </a:extLst>
        </xdr:cNvPr>
        <xdr:cNvSpPr/>
      </xdr:nvSpPr>
      <xdr:spPr>
        <a:xfrm>
          <a:off x="6921500" y="10984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62514</xdr:rowOff>
    </xdr:from>
    <xdr:to>
      <xdr:col>41</xdr:col>
      <xdr:colOff>50800</xdr:colOff>
      <xdr:row>64</xdr:row>
      <xdr:rowOff>62903</xdr:rowOff>
    </xdr:to>
    <xdr:cxnSp macro="">
      <xdr:nvCxnSpPr>
        <xdr:cNvPr id="251" name="直線コネクタ 250">
          <a:extLst>
            <a:ext uri="{FF2B5EF4-FFF2-40B4-BE49-F238E27FC236}">
              <a16:creationId xmlns:a16="http://schemas.microsoft.com/office/drawing/2014/main" id="{4621063A-7D3B-4B9F-8543-03771FC255C4}"/>
            </a:ext>
          </a:extLst>
        </xdr:cNvPr>
        <xdr:cNvCxnSpPr/>
      </xdr:nvCxnSpPr>
      <xdr:spPr>
        <a:xfrm flipV="1">
          <a:off x="6972300" y="11035314"/>
          <a:ext cx="889000" cy="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80060</xdr:rowOff>
    </xdr:from>
    <xdr:ext cx="690189" cy="259045"/>
    <xdr:sp macro="" textlink="">
      <xdr:nvSpPr>
        <xdr:cNvPr id="252" name="n_1aveValue【橋りょう・トンネル】&#10;一人当たり有形固定資産（償却資産）額">
          <a:extLst>
            <a:ext uri="{FF2B5EF4-FFF2-40B4-BE49-F238E27FC236}">
              <a16:creationId xmlns:a16="http://schemas.microsoft.com/office/drawing/2014/main" id="{E569FA8D-0F25-4699-AE1E-9B1BC1C23D99}"/>
            </a:ext>
          </a:extLst>
        </xdr:cNvPr>
        <xdr:cNvSpPr txBox="1"/>
      </xdr:nvSpPr>
      <xdr:spPr>
        <a:xfrm>
          <a:off x="9281505" y="105385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1,233,158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86808</xdr:rowOff>
    </xdr:from>
    <xdr:ext cx="690189" cy="259045"/>
    <xdr:sp macro="" textlink="">
      <xdr:nvSpPr>
        <xdr:cNvPr id="253" name="n_2aveValue【橋りょう・トンネル】&#10;一人当たり有形固定資産（償却資産）額">
          <a:extLst>
            <a:ext uri="{FF2B5EF4-FFF2-40B4-BE49-F238E27FC236}">
              <a16:creationId xmlns:a16="http://schemas.microsoft.com/office/drawing/2014/main" id="{1EF810EE-549C-4D16-9987-E6597A032001}"/>
            </a:ext>
          </a:extLst>
        </xdr:cNvPr>
        <xdr:cNvSpPr txBox="1"/>
      </xdr:nvSpPr>
      <xdr:spPr>
        <a:xfrm>
          <a:off x="8405205" y="1054525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96562</xdr:rowOff>
    </xdr:from>
    <xdr:ext cx="690189" cy="259045"/>
    <xdr:sp macro="" textlink="">
      <xdr:nvSpPr>
        <xdr:cNvPr id="254" name="n_3aveValue【橋りょう・トンネル】&#10;一人当たり有形固定資産（償却資産）額">
          <a:extLst>
            <a:ext uri="{FF2B5EF4-FFF2-40B4-BE49-F238E27FC236}">
              <a16:creationId xmlns:a16="http://schemas.microsoft.com/office/drawing/2014/main" id="{D1D32E64-AEC6-41B8-BBD3-D89CFAAB72CF}"/>
            </a:ext>
          </a:extLst>
        </xdr:cNvPr>
        <xdr:cNvSpPr txBox="1"/>
      </xdr:nvSpPr>
      <xdr:spPr>
        <a:xfrm>
          <a:off x="7516205" y="105550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61</xdr:row>
      <xdr:rowOff>103438</xdr:rowOff>
    </xdr:from>
    <xdr:ext cx="690189" cy="259045"/>
    <xdr:sp macro="" textlink="">
      <xdr:nvSpPr>
        <xdr:cNvPr id="255" name="n_4aveValue【橋りょう・トンネル】&#10;一人当たり有形固定資産（償却資産）額">
          <a:extLst>
            <a:ext uri="{FF2B5EF4-FFF2-40B4-BE49-F238E27FC236}">
              <a16:creationId xmlns:a16="http://schemas.microsoft.com/office/drawing/2014/main" id="{E9531DD7-5885-407C-86F1-8D7E86304AE2}"/>
            </a:ext>
          </a:extLst>
        </xdr:cNvPr>
        <xdr:cNvSpPr txBox="1"/>
      </xdr:nvSpPr>
      <xdr:spPr>
        <a:xfrm>
          <a:off x="6627205" y="1056188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103498</xdr:rowOff>
    </xdr:from>
    <xdr:ext cx="534377" cy="259045"/>
    <xdr:sp macro="" textlink="">
      <xdr:nvSpPr>
        <xdr:cNvPr id="256" name="n_1mainValue【橋りょう・トンネル】&#10;一人当たり有形固定資産（償却資産）額">
          <a:extLst>
            <a:ext uri="{FF2B5EF4-FFF2-40B4-BE49-F238E27FC236}">
              <a16:creationId xmlns:a16="http://schemas.microsoft.com/office/drawing/2014/main" id="{3F8A4C7D-0E55-4003-A96E-6E6E4D11173B}"/>
            </a:ext>
          </a:extLst>
        </xdr:cNvPr>
        <xdr:cNvSpPr txBox="1"/>
      </xdr:nvSpPr>
      <xdr:spPr>
        <a:xfrm>
          <a:off x="9359411" y="11076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103943</xdr:rowOff>
    </xdr:from>
    <xdr:ext cx="534377" cy="259045"/>
    <xdr:sp macro="" textlink="">
      <xdr:nvSpPr>
        <xdr:cNvPr id="257" name="n_2mainValue【橋りょう・トンネル】&#10;一人当たり有形固定資産（償却資産）額">
          <a:extLst>
            <a:ext uri="{FF2B5EF4-FFF2-40B4-BE49-F238E27FC236}">
              <a16:creationId xmlns:a16="http://schemas.microsoft.com/office/drawing/2014/main" id="{FE078FBF-D106-40B7-A79A-401D25FAE4E6}"/>
            </a:ext>
          </a:extLst>
        </xdr:cNvPr>
        <xdr:cNvSpPr txBox="1"/>
      </xdr:nvSpPr>
      <xdr:spPr>
        <a:xfrm>
          <a:off x="8483111" y="11076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104441</xdr:rowOff>
    </xdr:from>
    <xdr:ext cx="534377" cy="259045"/>
    <xdr:sp macro="" textlink="">
      <xdr:nvSpPr>
        <xdr:cNvPr id="258" name="n_3mainValue【橋りょう・トンネル】&#10;一人当たり有形固定資産（償却資産）額">
          <a:extLst>
            <a:ext uri="{FF2B5EF4-FFF2-40B4-BE49-F238E27FC236}">
              <a16:creationId xmlns:a16="http://schemas.microsoft.com/office/drawing/2014/main" id="{F817D7D1-DDFA-41DB-8676-1C9C84CBBDDC}"/>
            </a:ext>
          </a:extLst>
        </xdr:cNvPr>
        <xdr:cNvSpPr txBox="1"/>
      </xdr:nvSpPr>
      <xdr:spPr>
        <a:xfrm>
          <a:off x="7594111" y="11077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104830</xdr:rowOff>
    </xdr:from>
    <xdr:ext cx="534377" cy="259045"/>
    <xdr:sp macro="" textlink="">
      <xdr:nvSpPr>
        <xdr:cNvPr id="259" name="n_4mainValue【橋りょう・トンネル】&#10;一人当たり有形固定資産（償却資産）額">
          <a:extLst>
            <a:ext uri="{FF2B5EF4-FFF2-40B4-BE49-F238E27FC236}">
              <a16:creationId xmlns:a16="http://schemas.microsoft.com/office/drawing/2014/main" id="{9A32C7A1-1E8F-48EF-8EE1-8B993DA01174}"/>
            </a:ext>
          </a:extLst>
        </xdr:cNvPr>
        <xdr:cNvSpPr txBox="1"/>
      </xdr:nvSpPr>
      <xdr:spPr>
        <a:xfrm>
          <a:off x="6705111" y="11077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D2C4E4F6-70B1-4B5A-994F-596F68B604C3}"/>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A5C80BD0-DB66-43FD-8811-AF7077355B83}"/>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7FB9B81B-8B24-4EB3-A987-9F188090EC52}"/>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E30FB28D-EE0A-4921-8635-4F5F2B94A3CF}"/>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8BD886E3-E21E-4EA2-89DE-8FFF9EBB374D}"/>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3E0775BE-6418-4840-B332-01BF2B032729}"/>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5A6B663D-D8AD-4A29-A359-E330B9AA021E}"/>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9212AB7D-BD50-41CB-A0C2-6CBA786B01C9}"/>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B4BAE471-FDF0-4B10-83F7-1B94348D246C}"/>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ADA92DE5-865A-433F-81D1-CDAA1A60C352}"/>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38D98CC9-F1F6-41E9-BBBD-1F8BE28C113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B37A3FC8-6C6B-460C-B575-657D47ADF301}"/>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2" name="テキスト ボックス 271">
          <a:extLst>
            <a:ext uri="{FF2B5EF4-FFF2-40B4-BE49-F238E27FC236}">
              <a16:creationId xmlns:a16="http://schemas.microsoft.com/office/drawing/2014/main" id="{A2605C55-C33B-498F-8C15-8016241A5408}"/>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54CD5D51-021B-47B0-93FC-BFEB85B6B561}"/>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7D8278D8-3ACA-4FE7-B1B9-7FAFB5497FDF}"/>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9B7F9CD7-FF3F-4043-B6F0-5C8DDF55839F}"/>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C402E9D0-DF92-49A7-B84D-7107B895C28F}"/>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26BEB262-81B6-4249-BC25-F8A9FE2549BD}"/>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687127E7-8E40-4F02-822B-CF039F2288D9}"/>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0B6DB69E-1849-469A-BCBF-F7873FF58554}"/>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7280C010-BE0E-491B-BC99-005082DF4EC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0A98E8E1-3C6B-45F8-9A46-BAF32B9F2C6D}"/>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2" name="テキスト ボックス 281">
          <a:extLst>
            <a:ext uri="{FF2B5EF4-FFF2-40B4-BE49-F238E27FC236}">
              <a16:creationId xmlns:a16="http://schemas.microsoft.com/office/drawing/2014/main" id="{AAB44194-B147-4F57-8D1F-379D0C37B62F}"/>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3F360979-6EF3-41DE-93D1-BBB68D878CF8}"/>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2F200B09-69DE-4D19-8B48-B4DAF5D96F0A}"/>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13607</xdr:rowOff>
    </xdr:from>
    <xdr:to>
      <xdr:col>24</xdr:col>
      <xdr:colOff>62865</xdr:colOff>
      <xdr:row>86</xdr:row>
      <xdr:rowOff>165463</xdr:rowOff>
    </xdr:to>
    <xdr:cxnSp macro="">
      <xdr:nvCxnSpPr>
        <xdr:cNvPr id="285" name="直線コネクタ 284">
          <a:extLst>
            <a:ext uri="{FF2B5EF4-FFF2-40B4-BE49-F238E27FC236}">
              <a16:creationId xmlns:a16="http://schemas.microsoft.com/office/drawing/2014/main" id="{3A657634-E5F1-4424-BBA3-9D24641D5B84}"/>
            </a:ext>
          </a:extLst>
        </xdr:cNvPr>
        <xdr:cNvCxnSpPr/>
      </xdr:nvCxnSpPr>
      <xdr:spPr>
        <a:xfrm flipV="1">
          <a:off x="4634865" y="13386707"/>
          <a:ext cx="0" cy="1523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169290</xdr:rowOff>
    </xdr:from>
    <xdr:ext cx="405111" cy="259045"/>
    <xdr:sp macro="" textlink="">
      <xdr:nvSpPr>
        <xdr:cNvPr id="286" name="【公営住宅】&#10;有形固定資産減価償却率最小値テキスト">
          <a:extLst>
            <a:ext uri="{FF2B5EF4-FFF2-40B4-BE49-F238E27FC236}">
              <a16:creationId xmlns:a16="http://schemas.microsoft.com/office/drawing/2014/main" id="{6F00F09B-31DC-434B-A184-F887827BC22D}"/>
            </a:ext>
          </a:extLst>
        </xdr:cNvPr>
        <xdr:cNvSpPr txBox="1"/>
      </xdr:nvSpPr>
      <xdr:spPr>
        <a:xfrm>
          <a:off x="4673600" y="1491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165463</xdr:rowOff>
    </xdr:from>
    <xdr:to>
      <xdr:col>24</xdr:col>
      <xdr:colOff>152400</xdr:colOff>
      <xdr:row>86</xdr:row>
      <xdr:rowOff>165463</xdr:rowOff>
    </xdr:to>
    <xdr:cxnSp macro="">
      <xdr:nvCxnSpPr>
        <xdr:cNvPr id="287" name="直線コネクタ 286">
          <a:extLst>
            <a:ext uri="{FF2B5EF4-FFF2-40B4-BE49-F238E27FC236}">
              <a16:creationId xmlns:a16="http://schemas.microsoft.com/office/drawing/2014/main" id="{6588FC2C-2C1A-4CDA-B074-38F3BC99555B}"/>
            </a:ext>
          </a:extLst>
        </xdr:cNvPr>
        <xdr:cNvCxnSpPr/>
      </xdr:nvCxnSpPr>
      <xdr:spPr>
        <a:xfrm>
          <a:off x="4546600" y="1491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131734</xdr:rowOff>
    </xdr:from>
    <xdr:ext cx="340478" cy="259045"/>
    <xdr:sp macro="" textlink="">
      <xdr:nvSpPr>
        <xdr:cNvPr id="288" name="【公営住宅】&#10;有形固定資産減価償却率最大値テキスト">
          <a:extLst>
            <a:ext uri="{FF2B5EF4-FFF2-40B4-BE49-F238E27FC236}">
              <a16:creationId xmlns:a16="http://schemas.microsoft.com/office/drawing/2014/main" id="{108AFD4A-7620-4E40-BFB7-1B12672CC60F}"/>
            </a:ext>
          </a:extLst>
        </xdr:cNvPr>
        <xdr:cNvSpPr txBox="1"/>
      </xdr:nvSpPr>
      <xdr:spPr>
        <a:xfrm>
          <a:off x="4673600" y="1316193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13607</xdr:rowOff>
    </xdr:from>
    <xdr:to>
      <xdr:col>24</xdr:col>
      <xdr:colOff>152400</xdr:colOff>
      <xdr:row>78</xdr:row>
      <xdr:rowOff>13607</xdr:rowOff>
    </xdr:to>
    <xdr:cxnSp macro="">
      <xdr:nvCxnSpPr>
        <xdr:cNvPr id="289" name="直線コネクタ 288">
          <a:extLst>
            <a:ext uri="{FF2B5EF4-FFF2-40B4-BE49-F238E27FC236}">
              <a16:creationId xmlns:a16="http://schemas.microsoft.com/office/drawing/2014/main" id="{4988F1AB-1250-4678-A666-8D03CA793A8F}"/>
            </a:ext>
          </a:extLst>
        </xdr:cNvPr>
        <xdr:cNvCxnSpPr/>
      </xdr:nvCxnSpPr>
      <xdr:spPr>
        <a:xfrm>
          <a:off x="4546600" y="13386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39569</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407C8B0D-DB82-4A55-A187-94AFFC890869}"/>
            </a:ext>
          </a:extLst>
        </xdr:cNvPr>
        <xdr:cNvSpPr txBox="1"/>
      </xdr:nvSpPr>
      <xdr:spPr>
        <a:xfrm>
          <a:off x="4673600" y="140984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16692</xdr:rowOff>
    </xdr:from>
    <xdr:to>
      <xdr:col>24</xdr:col>
      <xdr:colOff>114300</xdr:colOff>
      <xdr:row>83</xdr:row>
      <xdr:rowOff>118292</xdr:rowOff>
    </xdr:to>
    <xdr:sp macro="" textlink="">
      <xdr:nvSpPr>
        <xdr:cNvPr id="291" name="フローチャート: 判断 290">
          <a:extLst>
            <a:ext uri="{FF2B5EF4-FFF2-40B4-BE49-F238E27FC236}">
              <a16:creationId xmlns:a16="http://schemas.microsoft.com/office/drawing/2014/main" id="{40E4D815-778F-45EE-913F-F3A9ED23EC10}"/>
            </a:ext>
          </a:extLst>
        </xdr:cNvPr>
        <xdr:cNvSpPr/>
      </xdr:nvSpPr>
      <xdr:spPr>
        <a:xfrm>
          <a:off x="4584700" y="14247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170180</xdr:rowOff>
    </xdr:from>
    <xdr:to>
      <xdr:col>20</xdr:col>
      <xdr:colOff>38100</xdr:colOff>
      <xdr:row>83</xdr:row>
      <xdr:rowOff>100330</xdr:rowOff>
    </xdr:to>
    <xdr:sp macro="" textlink="">
      <xdr:nvSpPr>
        <xdr:cNvPr id="292" name="フローチャート: 判断 291">
          <a:extLst>
            <a:ext uri="{FF2B5EF4-FFF2-40B4-BE49-F238E27FC236}">
              <a16:creationId xmlns:a16="http://schemas.microsoft.com/office/drawing/2014/main" id="{39414307-0B6F-48F2-BAAD-6790CBB2B70C}"/>
            </a:ext>
          </a:extLst>
        </xdr:cNvPr>
        <xdr:cNvSpPr/>
      </xdr:nvSpPr>
      <xdr:spPr>
        <a:xfrm>
          <a:off x="3746500" y="1422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160382</xdr:rowOff>
    </xdr:from>
    <xdr:to>
      <xdr:col>15</xdr:col>
      <xdr:colOff>101600</xdr:colOff>
      <xdr:row>83</xdr:row>
      <xdr:rowOff>90532</xdr:rowOff>
    </xdr:to>
    <xdr:sp macro="" textlink="">
      <xdr:nvSpPr>
        <xdr:cNvPr id="293" name="フローチャート: 判断 292">
          <a:extLst>
            <a:ext uri="{FF2B5EF4-FFF2-40B4-BE49-F238E27FC236}">
              <a16:creationId xmlns:a16="http://schemas.microsoft.com/office/drawing/2014/main" id="{CEE8324B-4EE4-430B-8D4E-696C8612432D}"/>
            </a:ext>
          </a:extLst>
        </xdr:cNvPr>
        <xdr:cNvSpPr/>
      </xdr:nvSpPr>
      <xdr:spPr>
        <a:xfrm>
          <a:off x="2857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152219</xdr:rowOff>
    </xdr:from>
    <xdr:to>
      <xdr:col>10</xdr:col>
      <xdr:colOff>165100</xdr:colOff>
      <xdr:row>83</xdr:row>
      <xdr:rowOff>82369</xdr:rowOff>
    </xdr:to>
    <xdr:sp macro="" textlink="">
      <xdr:nvSpPr>
        <xdr:cNvPr id="294" name="フローチャート: 判断 293">
          <a:extLst>
            <a:ext uri="{FF2B5EF4-FFF2-40B4-BE49-F238E27FC236}">
              <a16:creationId xmlns:a16="http://schemas.microsoft.com/office/drawing/2014/main" id="{1924185F-D64A-438E-B7A4-63AA1F8BDC4A}"/>
            </a:ext>
          </a:extLst>
        </xdr:cNvPr>
        <xdr:cNvSpPr/>
      </xdr:nvSpPr>
      <xdr:spPr>
        <a:xfrm>
          <a:off x="1968500" y="1421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153851</xdr:rowOff>
    </xdr:from>
    <xdr:to>
      <xdr:col>6</xdr:col>
      <xdr:colOff>38100</xdr:colOff>
      <xdr:row>83</xdr:row>
      <xdr:rowOff>84001</xdr:rowOff>
    </xdr:to>
    <xdr:sp macro="" textlink="">
      <xdr:nvSpPr>
        <xdr:cNvPr id="295" name="フローチャート: 判断 294">
          <a:extLst>
            <a:ext uri="{FF2B5EF4-FFF2-40B4-BE49-F238E27FC236}">
              <a16:creationId xmlns:a16="http://schemas.microsoft.com/office/drawing/2014/main" id="{5E6C6F84-767D-4300-9D93-BB323FA35536}"/>
            </a:ext>
          </a:extLst>
        </xdr:cNvPr>
        <xdr:cNvSpPr/>
      </xdr:nvSpPr>
      <xdr:spPr>
        <a:xfrm>
          <a:off x="1079500" y="1421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0F2E8FBA-A931-4007-9A08-1E0DC1597C83}"/>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C4882B63-3D5B-4C88-9C89-D6105C472EB9}"/>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650C880D-AC3F-4FCC-B6DF-301467863F1A}"/>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2EEB9FB5-D912-4DB8-BD25-A45315068B74}"/>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53BCB987-1EA8-497B-A406-BF69A3AF0684}"/>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111398</xdr:rowOff>
    </xdr:from>
    <xdr:to>
      <xdr:col>24</xdr:col>
      <xdr:colOff>114300</xdr:colOff>
      <xdr:row>85</xdr:row>
      <xdr:rowOff>41548</xdr:rowOff>
    </xdr:to>
    <xdr:sp macro="" textlink="">
      <xdr:nvSpPr>
        <xdr:cNvPr id="301" name="楕円 300">
          <a:extLst>
            <a:ext uri="{FF2B5EF4-FFF2-40B4-BE49-F238E27FC236}">
              <a16:creationId xmlns:a16="http://schemas.microsoft.com/office/drawing/2014/main" id="{24EB8CB4-17BD-4D38-AF27-A962497BD9E0}"/>
            </a:ext>
          </a:extLst>
        </xdr:cNvPr>
        <xdr:cNvSpPr/>
      </xdr:nvSpPr>
      <xdr:spPr>
        <a:xfrm>
          <a:off x="4584700" y="14513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89825</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9374A021-CF75-41EE-A44E-0BD62EE69842}"/>
            </a:ext>
          </a:extLst>
        </xdr:cNvPr>
        <xdr:cNvSpPr txBox="1"/>
      </xdr:nvSpPr>
      <xdr:spPr>
        <a:xfrm>
          <a:off x="4673600" y="14491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93436</xdr:rowOff>
    </xdr:from>
    <xdr:to>
      <xdr:col>20</xdr:col>
      <xdr:colOff>38100</xdr:colOff>
      <xdr:row>85</xdr:row>
      <xdr:rowOff>23586</xdr:rowOff>
    </xdr:to>
    <xdr:sp macro="" textlink="">
      <xdr:nvSpPr>
        <xdr:cNvPr id="303" name="楕円 302">
          <a:extLst>
            <a:ext uri="{FF2B5EF4-FFF2-40B4-BE49-F238E27FC236}">
              <a16:creationId xmlns:a16="http://schemas.microsoft.com/office/drawing/2014/main" id="{BE32F08E-EBE0-4BAF-AD5B-D1F323A3E24D}"/>
            </a:ext>
          </a:extLst>
        </xdr:cNvPr>
        <xdr:cNvSpPr/>
      </xdr:nvSpPr>
      <xdr:spPr>
        <a:xfrm>
          <a:off x="3746500" y="14495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144236</xdr:rowOff>
    </xdr:from>
    <xdr:to>
      <xdr:col>24</xdr:col>
      <xdr:colOff>63500</xdr:colOff>
      <xdr:row>84</xdr:row>
      <xdr:rowOff>162198</xdr:rowOff>
    </xdr:to>
    <xdr:cxnSp macro="">
      <xdr:nvCxnSpPr>
        <xdr:cNvPr id="304" name="直線コネクタ 303">
          <a:extLst>
            <a:ext uri="{FF2B5EF4-FFF2-40B4-BE49-F238E27FC236}">
              <a16:creationId xmlns:a16="http://schemas.microsoft.com/office/drawing/2014/main" id="{08137570-469C-4D39-A37C-6A8AEE4F70C8}"/>
            </a:ext>
          </a:extLst>
        </xdr:cNvPr>
        <xdr:cNvCxnSpPr/>
      </xdr:nvCxnSpPr>
      <xdr:spPr>
        <a:xfrm>
          <a:off x="3797300" y="14546036"/>
          <a:ext cx="8382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72208</xdr:rowOff>
    </xdr:from>
    <xdr:to>
      <xdr:col>15</xdr:col>
      <xdr:colOff>101600</xdr:colOff>
      <xdr:row>85</xdr:row>
      <xdr:rowOff>2358</xdr:rowOff>
    </xdr:to>
    <xdr:sp macro="" textlink="">
      <xdr:nvSpPr>
        <xdr:cNvPr id="305" name="楕円 304">
          <a:extLst>
            <a:ext uri="{FF2B5EF4-FFF2-40B4-BE49-F238E27FC236}">
              <a16:creationId xmlns:a16="http://schemas.microsoft.com/office/drawing/2014/main" id="{9BC5B765-E6A5-40B8-8988-AD2FC817903C}"/>
            </a:ext>
          </a:extLst>
        </xdr:cNvPr>
        <xdr:cNvSpPr/>
      </xdr:nvSpPr>
      <xdr:spPr>
        <a:xfrm>
          <a:off x="2857500" y="14474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123008</xdr:rowOff>
    </xdr:from>
    <xdr:to>
      <xdr:col>19</xdr:col>
      <xdr:colOff>177800</xdr:colOff>
      <xdr:row>84</xdr:row>
      <xdr:rowOff>144236</xdr:rowOff>
    </xdr:to>
    <xdr:cxnSp macro="">
      <xdr:nvCxnSpPr>
        <xdr:cNvPr id="306" name="直線コネクタ 305">
          <a:extLst>
            <a:ext uri="{FF2B5EF4-FFF2-40B4-BE49-F238E27FC236}">
              <a16:creationId xmlns:a16="http://schemas.microsoft.com/office/drawing/2014/main" id="{CD7C8187-F2D5-4EA7-9CD1-7C6D23B05AC7}"/>
            </a:ext>
          </a:extLst>
        </xdr:cNvPr>
        <xdr:cNvCxnSpPr/>
      </xdr:nvCxnSpPr>
      <xdr:spPr>
        <a:xfrm>
          <a:off x="2908300" y="14524808"/>
          <a:ext cx="8890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60779</xdr:rowOff>
    </xdr:from>
    <xdr:to>
      <xdr:col>10</xdr:col>
      <xdr:colOff>165100</xdr:colOff>
      <xdr:row>84</xdr:row>
      <xdr:rowOff>162379</xdr:rowOff>
    </xdr:to>
    <xdr:sp macro="" textlink="">
      <xdr:nvSpPr>
        <xdr:cNvPr id="307" name="楕円 306">
          <a:extLst>
            <a:ext uri="{FF2B5EF4-FFF2-40B4-BE49-F238E27FC236}">
              <a16:creationId xmlns:a16="http://schemas.microsoft.com/office/drawing/2014/main" id="{A434D49C-3225-4B2E-8138-4758A0EFA51C}"/>
            </a:ext>
          </a:extLst>
        </xdr:cNvPr>
        <xdr:cNvSpPr/>
      </xdr:nvSpPr>
      <xdr:spPr>
        <a:xfrm>
          <a:off x="1968500" y="14462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111579</xdr:rowOff>
    </xdr:from>
    <xdr:to>
      <xdr:col>15</xdr:col>
      <xdr:colOff>50800</xdr:colOff>
      <xdr:row>84</xdr:row>
      <xdr:rowOff>123008</xdr:rowOff>
    </xdr:to>
    <xdr:cxnSp macro="">
      <xdr:nvCxnSpPr>
        <xdr:cNvPr id="308" name="直線コネクタ 307">
          <a:extLst>
            <a:ext uri="{FF2B5EF4-FFF2-40B4-BE49-F238E27FC236}">
              <a16:creationId xmlns:a16="http://schemas.microsoft.com/office/drawing/2014/main" id="{CC41FAE7-060E-4CBA-8BF9-A6453999E83D}"/>
            </a:ext>
          </a:extLst>
        </xdr:cNvPr>
        <xdr:cNvCxnSpPr/>
      </xdr:nvCxnSpPr>
      <xdr:spPr>
        <a:xfrm>
          <a:off x="2019300" y="14513379"/>
          <a:ext cx="8890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39551</xdr:rowOff>
    </xdr:from>
    <xdr:to>
      <xdr:col>6</xdr:col>
      <xdr:colOff>38100</xdr:colOff>
      <xdr:row>84</xdr:row>
      <xdr:rowOff>141151</xdr:rowOff>
    </xdr:to>
    <xdr:sp macro="" textlink="">
      <xdr:nvSpPr>
        <xdr:cNvPr id="309" name="楕円 308">
          <a:extLst>
            <a:ext uri="{FF2B5EF4-FFF2-40B4-BE49-F238E27FC236}">
              <a16:creationId xmlns:a16="http://schemas.microsoft.com/office/drawing/2014/main" id="{064AB71F-2561-45BE-809A-DD345174F5F7}"/>
            </a:ext>
          </a:extLst>
        </xdr:cNvPr>
        <xdr:cNvSpPr/>
      </xdr:nvSpPr>
      <xdr:spPr>
        <a:xfrm>
          <a:off x="1079500" y="14441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90351</xdr:rowOff>
    </xdr:from>
    <xdr:to>
      <xdr:col>10</xdr:col>
      <xdr:colOff>114300</xdr:colOff>
      <xdr:row>84</xdr:row>
      <xdr:rowOff>111579</xdr:rowOff>
    </xdr:to>
    <xdr:cxnSp macro="">
      <xdr:nvCxnSpPr>
        <xdr:cNvPr id="310" name="直線コネクタ 309">
          <a:extLst>
            <a:ext uri="{FF2B5EF4-FFF2-40B4-BE49-F238E27FC236}">
              <a16:creationId xmlns:a16="http://schemas.microsoft.com/office/drawing/2014/main" id="{C54D3697-172D-4AE5-A9F8-8EC6574D2BA6}"/>
            </a:ext>
          </a:extLst>
        </xdr:cNvPr>
        <xdr:cNvCxnSpPr/>
      </xdr:nvCxnSpPr>
      <xdr:spPr>
        <a:xfrm>
          <a:off x="1130300" y="14492151"/>
          <a:ext cx="8890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116857</xdr:rowOff>
    </xdr:from>
    <xdr:ext cx="405111" cy="259045"/>
    <xdr:sp macro="" textlink="">
      <xdr:nvSpPr>
        <xdr:cNvPr id="311" name="n_1aveValue【公営住宅】&#10;有形固定資産減価償却率">
          <a:extLst>
            <a:ext uri="{FF2B5EF4-FFF2-40B4-BE49-F238E27FC236}">
              <a16:creationId xmlns:a16="http://schemas.microsoft.com/office/drawing/2014/main" id="{BDFB08F9-A1B0-4787-827B-CB80013B6775}"/>
            </a:ext>
          </a:extLst>
        </xdr:cNvPr>
        <xdr:cNvSpPr txBox="1"/>
      </xdr:nvSpPr>
      <xdr:spPr>
        <a:xfrm>
          <a:off x="3582044" y="1400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107059</xdr:rowOff>
    </xdr:from>
    <xdr:ext cx="405111" cy="259045"/>
    <xdr:sp macro="" textlink="">
      <xdr:nvSpPr>
        <xdr:cNvPr id="312" name="n_2aveValue【公営住宅】&#10;有形固定資産減価償却率">
          <a:extLst>
            <a:ext uri="{FF2B5EF4-FFF2-40B4-BE49-F238E27FC236}">
              <a16:creationId xmlns:a16="http://schemas.microsoft.com/office/drawing/2014/main" id="{0A6EFFD3-C7B2-413E-96E3-ACD53FA2BCB6}"/>
            </a:ext>
          </a:extLst>
        </xdr:cNvPr>
        <xdr:cNvSpPr txBox="1"/>
      </xdr:nvSpPr>
      <xdr:spPr>
        <a:xfrm>
          <a:off x="2705744" y="13994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98896</xdr:rowOff>
    </xdr:from>
    <xdr:ext cx="405111" cy="259045"/>
    <xdr:sp macro="" textlink="">
      <xdr:nvSpPr>
        <xdr:cNvPr id="313" name="n_3aveValue【公営住宅】&#10;有形固定資産減価償却率">
          <a:extLst>
            <a:ext uri="{FF2B5EF4-FFF2-40B4-BE49-F238E27FC236}">
              <a16:creationId xmlns:a16="http://schemas.microsoft.com/office/drawing/2014/main" id="{DDF720E8-F22E-4872-8033-6DC66A3B8022}"/>
            </a:ext>
          </a:extLst>
        </xdr:cNvPr>
        <xdr:cNvSpPr txBox="1"/>
      </xdr:nvSpPr>
      <xdr:spPr>
        <a:xfrm>
          <a:off x="1816744" y="1398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100528</xdr:rowOff>
    </xdr:from>
    <xdr:ext cx="405111" cy="259045"/>
    <xdr:sp macro="" textlink="">
      <xdr:nvSpPr>
        <xdr:cNvPr id="314" name="n_4aveValue【公営住宅】&#10;有形固定資産減価償却率">
          <a:extLst>
            <a:ext uri="{FF2B5EF4-FFF2-40B4-BE49-F238E27FC236}">
              <a16:creationId xmlns:a16="http://schemas.microsoft.com/office/drawing/2014/main" id="{20FDF9D8-DB19-45B9-9BDF-37DA97682137}"/>
            </a:ext>
          </a:extLst>
        </xdr:cNvPr>
        <xdr:cNvSpPr txBox="1"/>
      </xdr:nvSpPr>
      <xdr:spPr>
        <a:xfrm>
          <a:off x="927744" y="13987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14713</xdr:rowOff>
    </xdr:from>
    <xdr:ext cx="405111" cy="259045"/>
    <xdr:sp macro="" textlink="">
      <xdr:nvSpPr>
        <xdr:cNvPr id="315" name="n_1mainValue【公営住宅】&#10;有形固定資産減価償却率">
          <a:extLst>
            <a:ext uri="{FF2B5EF4-FFF2-40B4-BE49-F238E27FC236}">
              <a16:creationId xmlns:a16="http://schemas.microsoft.com/office/drawing/2014/main" id="{64AED716-4860-42D7-9BF7-A61BBAFA270E}"/>
            </a:ext>
          </a:extLst>
        </xdr:cNvPr>
        <xdr:cNvSpPr txBox="1"/>
      </xdr:nvSpPr>
      <xdr:spPr>
        <a:xfrm>
          <a:off x="3582044" y="14587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164935</xdr:rowOff>
    </xdr:from>
    <xdr:ext cx="405111" cy="259045"/>
    <xdr:sp macro="" textlink="">
      <xdr:nvSpPr>
        <xdr:cNvPr id="316" name="n_2mainValue【公営住宅】&#10;有形固定資産減価償却率">
          <a:extLst>
            <a:ext uri="{FF2B5EF4-FFF2-40B4-BE49-F238E27FC236}">
              <a16:creationId xmlns:a16="http://schemas.microsoft.com/office/drawing/2014/main" id="{0449287D-2E7B-4ADE-9DB5-FA6041B84105}"/>
            </a:ext>
          </a:extLst>
        </xdr:cNvPr>
        <xdr:cNvSpPr txBox="1"/>
      </xdr:nvSpPr>
      <xdr:spPr>
        <a:xfrm>
          <a:off x="2705744" y="14566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153506</xdr:rowOff>
    </xdr:from>
    <xdr:ext cx="405111" cy="259045"/>
    <xdr:sp macro="" textlink="">
      <xdr:nvSpPr>
        <xdr:cNvPr id="317" name="n_3mainValue【公営住宅】&#10;有形固定資産減価償却率">
          <a:extLst>
            <a:ext uri="{FF2B5EF4-FFF2-40B4-BE49-F238E27FC236}">
              <a16:creationId xmlns:a16="http://schemas.microsoft.com/office/drawing/2014/main" id="{AD48A878-D6B6-4E73-9A0F-42BEAAA582DB}"/>
            </a:ext>
          </a:extLst>
        </xdr:cNvPr>
        <xdr:cNvSpPr txBox="1"/>
      </xdr:nvSpPr>
      <xdr:spPr>
        <a:xfrm>
          <a:off x="1816744" y="145553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132278</xdr:rowOff>
    </xdr:from>
    <xdr:ext cx="405111" cy="259045"/>
    <xdr:sp macro="" textlink="">
      <xdr:nvSpPr>
        <xdr:cNvPr id="318" name="n_4mainValue【公営住宅】&#10;有形固定資産減価償却率">
          <a:extLst>
            <a:ext uri="{FF2B5EF4-FFF2-40B4-BE49-F238E27FC236}">
              <a16:creationId xmlns:a16="http://schemas.microsoft.com/office/drawing/2014/main" id="{7151E922-D24D-46B9-AB3F-3BEC46DD6549}"/>
            </a:ext>
          </a:extLst>
        </xdr:cNvPr>
        <xdr:cNvSpPr txBox="1"/>
      </xdr:nvSpPr>
      <xdr:spPr>
        <a:xfrm>
          <a:off x="927744" y="14534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6A3D3D60-CD90-4997-8E4E-10FCA087D454}"/>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C7EF9178-D3FD-4EE7-AE12-D45806399CBA}"/>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122B7AD2-3831-413C-A660-9F360123F44F}"/>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2DDBB8A3-3854-482A-B20D-9B7F02AD612F}"/>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8F54E67C-AC68-4E49-A762-FB0A523F56BA}"/>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3F29B903-D2C4-46C9-9964-C6B417BB73BE}"/>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C4BF3014-6B2D-4F7D-900C-360EE956FAF9}"/>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DF3C63D6-C140-4BEF-B4DD-087AD0CC6FCF}"/>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68207556-ED16-45D6-8722-3D4F47B8938B}"/>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E9ACE730-6945-4E6D-8591-957DCE750B7D}"/>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9EAED9FF-CB77-433E-BDAD-07901627A9B4}"/>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3AA170E6-BC0D-450A-9780-521662BCB1E5}"/>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2B2C6152-43C0-4B1E-BEA4-3BD45112EA28}"/>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2" name="テキスト ボックス 331">
          <a:extLst>
            <a:ext uri="{FF2B5EF4-FFF2-40B4-BE49-F238E27FC236}">
              <a16:creationId xmlns:a16="http://schemas.microsoft.com/office/drawing/2014/main" id="{BB7B8A48-1D42-449A-AD2F-17BBAAE39CC1}"/>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7DCC80EC-B335-4915-8F4D-C7F1DA4AA9F2}"/>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4" name="テキスト ボックス 333">
          <a:extLst>
            <a:ext uri="{FF2B5EF4-FFF2-40B4-BE49-F238E27FC236}">
              <a16:creationId xmlns:a16="http://schemas.microsoft.com/office/drawing/2014/main" id="{DEA09A78-A879-44D4-8FBA-F809ABF9F842}"/>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F0A41602-0D40-4A0E-96B3-1E0EEDBF7DA1}"/>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6" name="テキスト ボックス 335">
          <a:extLst>
            <a:ext uri="{FF2B5EF4-FFF2-40B4-BE49-F238E27FC236}">
              <a16:creationId xmlns:a16="http://schemas.microsoft.com/office/drawing/2014/main" id="{39D97DE1-47FA-4501-910E-E174C5221169}"/>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644D5F99-CB9A-46D2-804B-0E687E370ACB}"/>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38" name="テキスト ボックス 337">
          <a:extLst>
            <a:ext uri="{FF2B5EF4-FFF2-40B4-BE49-F238E27FC236}">
              <a16:creationId xmlns:a16="http://schemas.microsoft.com/office/drawing/2014/main" id="{313EAA1A-D659-4379-BF0B-37B7F7B2D5C7}"/>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F12266C2-E21A-4E53-8C76-AD1BA177E21F}"/>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8F1FAB67-6DBE-4AE1-8DE9-0FF7BA941B9F}"/>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409D9BB2-0D6E-4D5A-9F3C-721EE40E0E7B}"/>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96089</xdr:rowOff>
    </xdr:from>
    <xdr:to>
      <xdr:col>54</xdr:col>
      <xdr:colOff>189865</xdr:colOff>
      <xdr:row>86</xdr:row>
      <xdr:rowOff>100812</xdr:rowOff>
    </xdr:to>
    <xdr:cxnSp macro="">
      <xdr:nvCxnSpPr>
        <xdr:cNvPr id="342" name="直線コネクタ 341">
          <a:extLst>
            <a:ext uri="{FF2B5EF4-FFF2-40B4-BE49-F238E27FC236}">
              <a16:creationId xmlns:a16="http://schemas.microsoft.com/office/drawing/2014/main" id="{39F0D436-9A14-423F-91DB-BF9182108472}"/>
            </a:ext>
          </a:extLst>
        </xdr:cNvPr>
        <xdr:cNvCxnSpPr/>
      </xdr:nvCxnSpPr>
      <xdr:spPr>
        <a:xfrm flipV="1">
          <a:off x="10476865" y="13469189"/>
          <a:ext cx="0" cy="13763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104639</xdr:rowOff>
    </xdr:from>
    <xdr:ext cx="469744" cy="259045"/>
    <xdr:sp macro="" textlink="">
      <xdr:nvSpPr>
        <xdr:cNvPr id="343" name="【公営住宅】&#10;一人当たり面積最小値テキスト">
          <a:extLst>
            <a:ext uri="{FF2B5EF4-FFF2-40B4-BE49-F238E27FC236}">
              <a16:creationId xmlns:a16="http://schemas.microsoft.com/office/drawing/2014/main" id="{C9F06FF7-B0A5-4B9E-A5FC-3DFF1E5A9447}"/>
            </a:ext>
          </a:extLst>
        </xdr:cNvPr>
        <xdr:cNvSpPr txBox="1"/>
      </xdr:nvSpPr>
      <xdr:spPr>
        <a:xfrm>
          <a:off x="10515600" y="14849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100812</xdr:rowOff>
    </xdr:from>
    <xdr:to>
      <xdr:col>55</xdr:col>
      <xdr:colOff>88900</xdr:colOff>
      <xdr:row>86</xdr:row>
      <xdr:rowOff>100812</xdr:rowOff>
    </xdr:to>
    <xdr:cxnSp macro="">
      <xdr:nvCxnSpPr>
        <xdr:cNvPr id="344" name="直線コネクタ 343">
          <a:extLst>
            <a:ext uri="{FF2B5EF4-FFF2-40B4-BE49-F238E27FC236}">
              <a16:creationId xmlns:a16="http://schemas.microsoft.com/office/drawing/2014/main" id="{C9EE792F-858E-4F7D-A6AC-69FB4E6B8C5E}"/>
            </a:ext>
          </a:extLst>
        </xdr:cNvPr>
        <xdr:cNvCxnSpPr/>
      </xdr:nvCxnSpPr>
      <xdr:spPr>
        <a:xfrm>
          <a:off x="10388600" y="14845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42766</xdr:rowOff>
    </xdr:from>
    <xdr:ext cx="534377" cy="259045"/>
    <xdr:sp macro="" textlink="">
      <xdr:nvSpPr>
        <xdr:cNvPr id="345" name="【公営住宅】&#10;一人当たり面積最大値テキスト">
          <a:extLst>
            <a:ext uri="{FF2B5EF4-FFF2-40B4-BE49-F238E27FC236}">
              <a16:creationId xmlns:a16="http://schemas.microsoft.com/office/drawing/2014/main" id="{0010141B-76C0-46ED-83F8-7A7FB53D068D}"/>
            </a:ext>
          </a:extLst>
        </xdr:cNvPr>
        <xdr:cNvSpPr txBox="1"/>
      </xdr:nvSpPr>
      <xdr:spPr>
        <a:xfrm>
          <a:off x="10515600" y="13244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96089</xdr:rowOff>
    </xdr:from>
    <xdr:to>
      <xdr:col>55</xdr:col>
      <xdr:colOff>88900</xdr:colOff>
      <xdr:row>78</xdr:row>
      <xdr:rowOff>96089</xdr:rowOff>
    </xdr:to>
    <xdr:cxnSp macro="">
      <xdr:nvCxnSpPr>
        <xdr:cNvPr id="346" name="直線コネクタ 345">
          <a:extLst>
            <a:ext uri="{FF2B5EF4-FFF2-40B4-BE49-F238E27FC236}">
              <a16:creationId xmlns:a16="http://schemas.microsoft.com/office/drawing/2014/main" id="{DCD880BC-9AE5-46E9-8DD9-A3A906394DB5}"/>
            </a:ext>
          </a:extLst>
        </xdr:cNvPr>
        <xdr:cNvCxnSpPr/>
      </xdr:nvCxnSpPr>
      <xdr:spPr>
        <a:xfrm>
          <a:off x="10388600" y="13469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47514</xdr:rowOff>
    </xdr:from>
    <xdr:ext cx="469744" cy="259045"/>
    <xdr:sp macro="" textlink="">
      <xdr:nvSpPr>
        <xdr:cNvPr id="347" name="【公営住宅】&#10;一人当たり面積平均値テキスト">
          <a:extLst>
            <a:ext uri="{FF2B5EF4-FFF2-40B4-BE49-F238E27FC236}">
              <a16:creationId xmlns:a16="http://schemas.microsoft.com/office/drawing/2014/main" id="{5D553BB1-7BA0-4381-B11C-20F3F79F21D1}"/>
            </a:ext>
          </a:extLst>
        </xdr:cNvPr>
        <xdr:cNvSpPr txBox="1"/>
      </xdr:nvSpPr>
      <xdr:spPr>
        <a:xfrm>
          <a:off x="10515600" y="142778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24637</xdr:rowOff>
    </xdr:from>
    <xdr:to>
      <xdr:col>55</xdr:col>
      <xdr:colOff>50800</xdr:colOff>
      <xdr:row>84</xdr:row>
      <xdr:rowOff>126237</xdr:rowOff>
    </xdr:to>
    <xdr:sp macro="" textlink="">
      <xdr:nvSpPr>
        <xdr:cNvPr id="348" name="フローチャート: 判断 347">
          <a:extLst>
            <a:ext uri="{FF2B5EF4-FFF2-40B4-BE49-F238E27FC236}">
              <a16:creationId xmlns:a16="http://schemas.microsoft.com/office/drawing/2014/main" id="{579F5111-B7A2-4E93-B5D9-5F9A2AE19940}"/>
            </a:ext>
          </a:extLst>
        </xdr:cNvPr>
        <xdr:cNvSpPr/>
      </xdr:nvSpPr>
      <xdr:spPr>
        <a:xfrm>
          <a:off x="10426700" y="14426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40639</xdr:rowOff>
    </xdr:from>
    <xdr:to>
      <xdr:col>50</xdr:col>
      <xdr:colOff>165100</xdr:colOff>
      <xdr:row>84</xdr:row>
      <xdr:rowOff>142239</xdr:rowOff>
    </xdr:to>
    <xdr:sp macro="" textlink="">
      <xdr:nvSpPr>
        <xdr:cNvPr id="349" name="フローチャート: 判断 348">
          <a:extLst>
            <a:ext uri="{FF2B5EF4-FFF2-40B4-BE49-F238E27FC236}">
              <a16:creationId xmlns:a16="http://schemas.microsoft.com/office/drawing/2014/main" id="{1E5061EE-68E3-4A2B-8CF7-863A3D07FE91}"/>
            </a:ext>
          </a:extLst>
        </xdr:cNvPr>
        <xdr:cNvSpPr/>
      </xdr:nvSpPr>
      <xdr:spPr>
        <a:xfrm>
          <a:off x="9588500" y="14442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48564</xdr:rowOff>
    </xdr:from>
    <xdr:to>
      <xdr:col>46</xdr:col>
      <xdr:colOff>38100</xdr:colOff>
      <xdr:row>84</xdr:row>
      <xdr:rowOff>150164</xdr:rowOff>
    </xdr:to>
    <xdr:sp macro="" textlink="">
      <xdr:nvSpPr>
        <xdr:cNvPr id="350" name="フローチャート: 判断 349">
          <a:extLst>
            <a:ext uri="{FF2B5EF4-FFF2-40B4-BE49-F238E27FC236}">
              <a16:creationId xmlns:a16="http://schemas.microsoft.com/office/drawing/2014/main" id="{A1CAC827-4B68-433B-A83C-7059C99B2333}"/>
            </a:ext>
          </a:extLst>
        </xdr:cNvPr>
        <xdr:cNvSpPr/>
      </xdr:nvSpPr>
      <xdr:spPr>
        <a:xfrm>
          <a:off x="8699500" y="14450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60147</xdr:rowOff>
    </xdr:from>
    <xdr:to>
      <xdr:col>41</xdr:col>
      <xdr:colOff>101600</xdr:colOff>
      <xdr:row>84</xdr:row>
      <xdr:rowOff>161747</xdr:rowOff>
    </xdr:to>
    <xdr:sp macro="" textlink="">
      <xdr:nvSpPr>
        <xdr:cNvPr id="351" name="フローチャート: 判断 350">
          <a:extLst>
            <a:ext uri="{FF2B5EF4-FFF2-40B4-BE49-F238E27FC236}">
              <a16:creationId xmlns:a16="http://schemas.microsoft.com/office/drawing/2014/main" id="{70E4ED0D-68F5-46E6-8339-FEE68B348D8E}"/>
            </a:ext>
          </a:extLst>
        </xdr:cNvPr>
        <xdr:cNvSpPr/>
      </xdr:nvSpPr>
      <xdr:spPr>
        <a:xfrm>
          <a:off x="7810500" y="1446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40411</xdr:rowOff>
    </xdr:from>
    <xdr:to>
      <xdr:col>36</xdr:col>
      <xdr:colOff>165100</xdr:colOff>
      <xdr:row>84</xdr:row>
      <xdr:rowOff>142011</xdr:rowOff>
    </xdr:to>
    <xdr:sp macro="" textlink="">
      <xdr:nvSpPr>
        <xdr:cNvPr id="352" name="フローチャート: 判断 351">
          <a:extLst>
            <a:ext uri="{FF2B5EF4-FFF2-40B4-BE49-F238E27FC236}">
              <a16:creationId xmlns:a16="http://schemas.microsoft.com/office/drawing/2014/main" id="{0951386B-1767-47A5-8F2C-4DA4B2B5ACE5}"/>
            </a:ext>
          </a:extLst>
        </xdr:cNvPr>
        <xdr:cNvSpPr/>
      </xdr:nvSpPr>
      <xdr:spPr>
        <a:xfrm>
          <a:off x="6921500" y="14442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EB6CBB69-534C-40CB-8EAE-F5A3EA76DBBA}"/>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C53C4783-DA4C-4EF4-8CB2-778607F363DC}"/>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B702530B-7A16-4AB3-AB4C-A4C8C6F4EDB5}"/>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8AEE8EB6-D16B-4A48-8338-5B9CF215BEC4}"/>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EAF7AC2B-AA80-4185-B9EC-AC761920B2D2}"/>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47879</xdr:rowOff>
    </xdr:from>
    <xdr:to>
      <xdr:col>55</xdr:col>
      <xdr:colOff>50800</xdr:colOff>
      <xdr:row>85</xdr:row>
      <xdr:rowOff>149479</xdr:rowOff>
    </xdr:to>
    <xdr:sp macro="" textlink="">
      <xdr:nvSpPr>
        <xdr:cNvPr id="358" name="楕円 357">
          <a:extLst>
            <a:ext uri="{FF2B5EF4-FFF2-40B4-BE49-F238E27FC236}">
              <a16:creationId xmlns:a16="http://schemas.microsoft.com/office/drawing/2014/main" id="{D1250DF0-2049-45C6-9311-310D822DF405}"/>
            </a:ext>
          </a:extLst>
        </xdr:cNvPr>
        <xdr:cNvSpPr/>
      </xdr:nvSpPr>
      <xdr:spPr>
        <a:xfrm>
          <a:off x="10426700" y="14621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26306</xdr:rowOff>
    </xdr:from>
    <xdr:ext cx="469744" cy="259045"/>
    <xdr:sp macro="" textlink="">
      <xdr:nvSpPr>
        <xdr:cNvPr id="359" name="【公営住宅】&#10;一人当たり面積該当値テキスト">
          <a:extLst>
            <a:ext uri="{FF2B5EF4-FFF2-40B4-BE49-F238E27FC236}">
              <a16:creationId xmlns:a16="http://schemas.microsoft.com/office/drawing/2014/main" id="{4B16B9E2-CF65-4975-A1B2-7E82A8B89DA3}"/>
            </a:ext>
          </a:extLst>
        </xdr:cNvPr>
        <xdr:cNvSpPr txBox="1"/>
      </xdr:nvSpPr>
      <xdr:spPr>
        <a:xfrm>
          <a:off x="10515600" y="14599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52756</xdr:rowOff>
    </xdr:from>
    <xdr:to>
      <xdr:col>50</xdr:col>
      <xdr:colOff>165100</xdr:colOff>
      <xdr:row>85</xdr:row>
      <xdr:rowOff>154356</xdr:rowOff>
    </xdr:to>
    <xdr:sp macro="" textlink="">
      <xdr:nvSpPr>
        <xdr:cNvPr id="360" name="楕円 359">
          <a:extLst>
            <a:ext uri="{FF2B5EF4-FFF2-40B4-BE49-F238E27FC236}">
              <a16:creationId xmlns:a16="http://schemas.microsoft.com/office/drawing/2014/main" id="{A70FF1BD-47C7-40F8-9B7B-96E6E5749DF8}"/>
            </a:ext>
          </a:extLst>
        </xdr:cNvPr>
        <xdr:cNvSpPr/>
      </xdr:nvSpPr>
      <xdr:spPr>
        <a:xfrm>
          <a:off x="9588500" y="14626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98679</xdr:rowOff>
    </xdr:from>
    <xdr:to>
      <xdr:col>55</xdr:col>
      <xdr:colOff>0</xdr:colOff>
      <xdr:row>85</xdr:row>
      <xdr:rowOff>103556</xdr:rowOff>
    </xdr:to>
    <xdr:cxnSp macro="">
      <xdr:nvCxnSpPr>
        <xdr:cNvPr id="361" name="直線コネクタ 360">
          <a:extLst>
            <a:ext uri="{FF2B5EF4-FFF2-40B4-BE49-F238E27FC236}">
              <a16:creationId xmlns:a16="http://schemas.microsoft.com/office/drawing/2014/main" id="{083C310F-1CAB-449C-BDE9-1E96B86F581C}"/>
            </a:ext>
          </a:extLst>
        </xdr:cNvPr>
        <xdr:cNvCxnSpPr/>
      </xdr:nvCxnSpPr>
      <xdr:spPr>
        <a:xfrm flipV="1">
          <a:off x="9639300" y="14671929"/>
          <a:ext cx="838200" cy="4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58319</xdr:rowOff>
    </xdr:from>
    <xdr:to>
      <xdr:col>46</xdr:col>
      <xdr:colOff>38100</xdr:colOff>
      <xdr:row>85</xdr:row>
      <xdr:rowOff>159919</xdr:rowOff>
    </xdr:to>
    <xdr:sp macro="" textlink="">
      <xdr:nvSpPr>
        <xdr:cNvPr id="362" name="楕円 361">
          <a:extLst>
            <a:ext uri="{FF2B5EF4-FFF2-40B4-BE49-F238E27FC236}">
              <a16:creationId xmlns:a16="http://schemas.microsoft.com/office/drawing/2014/main" id="{CC9788B2-7CF4-4F4A-AF3F-ED89556F16C0}"/>
            </a:ext>
          </a:extLst>
        </xdr:cNvPr>
        <xdr:cNvSpPr/>
      </xdr:nvSpPr>
      <xdr:spPr>
        <a:xfrm>
          <a:off x="8699500" y="14631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103556</xdr:rowOff>
    </xdr:from>
    <xdr:to>
      <xdr:col>50</xdr:col>
      <xdr:colOff>114300</xdr:colOff>
      <xdr:row>85</xdr:row>
      <xdr:rowOff>109119</xdr:rowOff>
    </xdr:to>
    <xdr:cxnSp macro="">
      <xdr:nvCxnSpPr>
        <xdr:cNvPr id="363" name="直線コネクタ 362">
          <a:extLst>
            <a:ext uri="{FF2B5EF4-FFF2-40B4-BE49-F238E27FC236}">
              <a16:creationId xmlns:a16="http://schemas.microsoft.com/office/drawing/2014/main" id="{6784AF03-4819-4339-975E-FA221079B1AD}"/>
            </a:ext>
          </a:extLst>
        </xdr:cNvPr>
        <xdr:cNvCxnSpPr/>
      </xdr:nvCxnSpPr>
      <xdr:spPr>
        <a:xfrm flipV="1">
          <a:off x="8750300" y="14676806"/>
          <a:ext cx="889000" cy="5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64491</xdr:rowOff>
    </xdr:from>
    <xdr:to>
      <xdr:col>41</xdr:col>
      <xdr:colOff>101600</xdr:colOff>
      <xdr:row>85</xdr:row>
      <xdr:rowOff>166091</xdr:rowOff>
    </xdr:to>
    <xdr:sp macro="" textlink="">
      <xdr:nvSpPr>
        <xdr:cNvPr id="364" name="楕円 363">
          <a:extLst>
            <a:ext uri="{FF2B5EF4-FFF2-40B4-BE49-F238E27FC236}">
              <a16:creationId xmlns:a16="http://schemas.microsoft.com/office/drawing/2014/main" id="{FBCA14B1-D44E-4168-9EC3-37E3346E9F0D}"/>
            </a:ext>
          </a:extLst>
        </xdr:cNvPr>
        <xdr:cNvSpPr/>
      </xdr:nvSpPr>
      <xdr:spPr>
        <a:xfrm>
          <a:off x="7810500" y="14637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109119</xdr:rowOff>
    </xdr:from>
    <xdr:to>
      <xdr:col>45</xdr:col>
      <xdr:colOff>177800</xdr:colOff>
      <xdr:row>85</xdr:row>
      <xdr:rowOff>115291</xdr:rowOff>
    </xdr:to>
    <xdr:cxnSp macro="">
      <xdr:nvCxnSpPr>
        <xdr:cNvPr id="365" name="直線コネクタ 364">
          <a:extLst>
            <a:ext uri="{FF2B5EF4-FFF2-40B4-BE49-F238E27FC236}">
              <a16:creationId xmlns:a16="http://schemas.microsoft.com/office/drawing/2014/main" id="{C37B5986-8C9C-4F55-A1D8-04F6CABBB905}"/>
            </a:ext>
          </a:extLst>
        </xdr:cNvPr>
        <xdr:cNvCxnSpPr/>
      </xdr:nvCxnSpPr>
      <xdr:spPr>
        <a:xfrm flipV="1">
          <a:off x="7861300" y="14682369"/>
          <a:ext cx="889000" cy="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69368</xdr:rowOff>
    </xdr:from>
    <xdr:to>
      <xdr:col>36</xdr:col>
      <xdr:colOff>165100</xdr:colOff>
      <xdr:row>85</xdr:row>
      <xdr:rowOff>170968</xdr:rowOff>
    </xdr:to>
    <xdr:sp macro="" textlink="">
      <xdr:nvSpPr>
        <xdr:cNvPr id="366" name="楕円 365">
          <a:extLst>
            <a:ext uri="{FF2B5EF4-FFF2-40B4-BE49-F238E27FC236}">
              <a16:creationId xmlns:a16="http://schemas.microsoft.com/office/drawing/2014/main" id="{E5B5F342-DA81-4D7E-B9C8-738A4E713954}"/>
            </a:ext>
          </a:extLst>
        </xdr:cNvPr>
        <xdr:cNvSpPr/>
      </xdr:nvSpPr>
      <xdr:spPr>
        <a:xfrm>
          <a:off x="6921500" y="14642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115291</xdr:rowOff>
    </xdr:from>
    <xdr:to>
      <xdr:col>41</xdr:col>
      <xdr:colOff>50800</xdr:colOff>
      <xdr:row>85</xdr:row>
      <xdr:rowOff>120168</xdr:rowOff>
    </xdr:to>
    <xdr:cxnSp macro="">
      <xdr:nvCxnSpPr>
        <xdr:cNvPr id="367" name="直線コネクタ 366">
          <a:extLst>
            <a:ext uri="{FF2B5EF4-FFF2-40B4-BE49-F238E27FC236}">
              <a16:creationId xmlns:a16="http://schemas.microsoft.com/office/drawing/2014/main" id="{D518FD15-E05A-40F0-B8D9-C96912246B33}"/>
            </a:ext>
          </a:extLst>
        </xdr:cNvPr>
        <xdr:cNvCxnSpPr/>
      </xdr:nvCxnSpPr>
      <xdr:spPr>
        <a:xfrm flipV="1">
          <a:off x="6972300" y="14688541"/>
          <a:ext cx="889000" cy="4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158766</xdr:rowOff>
    </xdr:from>
    <xdr:ext cx="469744" cy="259045"/>
    <xdr:sp macro="" textlink="">
      <xdr:nvSpPr>
        <xdr:cNvPr id="368" name="n_1aveValue【公営住宅】&#10;一人当たり面積">
          <a:extLst>
            <a:ext uri="{FF2B5EF4-FFF2-40B4-BE49-F238E27FC236}">
              <a16:creationId xmlns:a16="http://schemas.microsoft.com/office/drawing/2014/main" id="{E22F7C6D-2A84-4391-834F-4644F492C1C8}"/>
            </a:ext>
          </a:extLst>
        </xdr:cNvPr>
        <xdr:cNvSpPr txBox="1"/>
      </xdr:nvSpPr>
      <xdr:spPr>
        <a:xfrm>
          <a:off x="9391727" y="14217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166691</xdr:rowOff>
    </xdr:from>
    <xdr:ext cx="469744" cy="259045"/>
    <xdr:sp macro="" textlink="">
      <xdr:nvSpPr>
        <xdr:cNvPr id="369" name="n_2aveValue【公営住宅】&#10;一人当たり面積">
          <a:extLst>
            <a:ext uri="{FF2B5EF4-FFF2-40B4-BE49-F238E27FC236}">
              <a16:creationId xmlns:a16="http://schemas.microsoft.com/office/drawing/2014/main" id="{34CD5638-7CF8-4B1D-BEB6-8AB997F600BF}"/>
            </a:ext>
          </a:extLst>
        </xdr:cNvPr>
        <xdr:cNvSpPr txBox="1"/>
      </xdr:nvSpPr>
      <xdr:spPr>
        <a:xfrm>
          <a:off x="8515427" y="14225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6824</xdr:rowOff>
    </xdr:from>
    <xdr:ext cx="469744" cy="259045"/>
    <xdr:sp macro="" textlink="">
      <xdr:nvSpPr>
        <xdr:cNvPr id="370" name="n_3aveValue【公営住宅】&#10;一人当たり面積">
          <a:extLst>
            <a:ext uri="{FF2B5EF4-FFF2-40B4-BE49-F238E27FC236}">
              <a16:creationId xmlns:a16="http://schemas.microsoft.com/office/drawing/2014/main" id="{7EFAF8FE-1F1D-475C-8D9A-717956F01F46}"/>
            </a:ext>
          </a:extLst>
        </xdr:cNvPr>
        <xdr:cNvSpPr txBox="1"/>
      </xdr:nvSpPr>
      <xdr:spPr>
        <a:xfrm>
          <a:off x="7626427" y="14237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158538</xdr:rowOff>
    </xdr:from>
    <xdr:ext cx="469744" cy="259045"/>
    <xdr:sp macro="" textlink="">
      <xdr:nvSpPr>
        <xdr:cNvPr id="371" name="n_4aveValue【公営住宅】&#10;一人当たり面積">
          <a:extLst>
            <a:ext uri="{FF2B5EF4-FFF2-40B4-BE49-F238E27FC236}">
              <a16:creationId xmlns:a16="http://schemas.microsoft.com/office/drawing/2014/main" id="{2CF72717-89DE-4E02-8F77-D2C33D399673}"/>
            </a:ext>
          </a:extLst>
        </xdr:cNvPr>
        <xdr:cNvSpPr txBox="1"/>
      </xdr:nvSpPr>
      <xdr:spPr>
        <a:xfrm>
          <a:off x="6737427" y="1421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145483</xdr:rowOff>
    </xdr:from>
    <xdr:ext cx="469744" cy="259045"/>
    <xdr:sp macro="" textlink="">
      <xdr:nvSpPr>
        <xdr:cNvPr id="372" name="n_1mainValue【公営住宅】&#10;一人当たり面積">
          <a:extLst>
            <a:ext uri="{FF2B5EF4-FFF2-40B4-BE49-F238E27FC236}">
              <a16:creationId xmlns:a16="http://schemas.microsoft.com/office/drawing/2014/main" id="{66CFA7E5-5C2C-4DA5-B939-0E27ACBDC276}"/>
            </a:ext>
          </a:extLst>
        </xdr:cNvPr>
        <xdr:cNvSpPr txBox="1"/>
      </xdr:nvSpPr>
      <xdr:spPr>
        <a:xfrm>
          <a:off x="9391727" y="14718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151046</xdr:rowOff>
    </xdr:from>
    <xdr:ext cx="469744" cy="259045"/>
    <xdr:sp macro="" textlink="">
      <xdr:nvSpPr>
        <xdr:cNvPr id="373" name="n_2mainValue【公営住宅】&#10;一人当たり面積">
          <a:extLst>
            <a:ext uri="{FF2B5EF4-FFF2-40B4-BE49-F238E27FC236}">
              <a16:creationId xmlns:a16="http://schemas.microsoft.com/office/drawing/2014/main" id="{AF81DF59-758F-4FBB-A7BC-9791E156B836}"/>
            </a:ext>
          </a:extLst>
        </xdr:cNvPr>
        <xdr:cNvSpPr txBox="1"/>
      </xdr:nvSpPr>
      <xdr:spPr>
        <a:xfrm>
          <a:off x="8515427" y="14724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157218</xdr:rowOff>
    </xdr:from>
    <xdr:ext cx="469744" cy="259045"/>
    <xdr:sp macro="" textlink="">
      <xdr:nvSpPr>
        <xdr:cNvPr id="374" name="n_3mainValue【公営住宅】&#10;一人当たり面積">
          <a:extLst>
            <a:ext uri="{FF2B5EF4-FFF2-40B4-BE49-F238E27FC236}">
              <a16:creationId xmlns:a16="http://schemas.microsoft.com/office/drawing/2014/main" id="{F6E02577-3566-48D1-9B18-37B06A8E9AE0}"/>
            </a:ext>
          </a:extLst>
        </xdr:cNvPr>
        <xdr:cNvSpPr txBox="1"/>
      </xdr:nvSpPr>
      <xdr:spPr>
        <a:xfrm>
          <a:off x="7626427" y="14730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162095</xdr:rowOff>
    </xdr:from>
    <xdr:ext cx="469744" cy="259045"/>
    <xdr:sp macro="" textlink="">
      <xdr:nvSpPr>
        <xdr:cNvPr id="375" name="n_4mainValue【公営住宅】&#10;一人当たり面積">
          <a:extLst>
            <a:ext uri="{FF2B5EF4-FFF2-40B4-BE49-F238E27FC236}">
              <a16:creationId xmlns:a16="http://schemas.microsoft.com/office/drawing/2014/main" id="{180B8C16-6B8D-4EDB-A9AA-1A9571903D3C}"/>
            </a:ext>
          </a:extLst>
        </xdr:cNvPr>
        <xdr:cNvSpPr txBox="1"/>
      </xdr:nvSpPr>
      <xdr:spPr>
        <a:xfrm>
          <a:off x="6737427" y="14735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BCDE34FB-CFBF-4618-B04D-03EB0B2C58DF}"/>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3C23AD38-B7AC-4195-9495-14A842A664C3}"/>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C87C2B4E-AFD6-4F2A-BFAB-5159D5CB76E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29F6B416-1B80-4613-A6F7-ED851857EF01}"/>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D69BB54C-0999-4383-87A8-F91A5C4D96BA}"/>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35EA2DB3-B107-4AF2-9314-EA2E848309B5}"/>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319071B7-4732-406B-A7E4-9FB6668C011D}"/>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DB044078-D953-4E5D-9F51-9F237AA990F7}"/>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F69B83D0-8F8B-4AC3-A948-D34E046A8DCC}"/>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E76B1C24-2344-4207-87BB-C08740935A1A}"/>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A0AA6650-6DD4-4E9C-B21C-713D9E3FD8FE}"/>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587BB734-384E-4901-944A-C75DE99C8A89}"/>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3F14BEF0-FB91-4DC1-B526-CF3C4B3531B9}"/>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69AFDF4A-B677-4973-B10A-00514DC6A164}"/>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054B3969-0055-44F9-A574-3DC36A2C8FE6}"/>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91A79E86-22F0-47A9-9273-58E4106E9241}"/>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FA6ED33A-FDB3-49BE-8A76-7A583AD60FAC}"/>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09EDC98F-D3FE-476B-A40B-2FDDDDDB681D}"/>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C5F3DA8A-FF03-4455-A001-CC1AABB829C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8EEA05F0-BDA1-4B63-A77D-1D024B6CAB56}"/>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D1AFEED6-3B8C-41D4-857F-AA8CF5B1FE02}"/>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413911CF-D390-4D91-9262-9A50EE377975}"/>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CFC5E448-1FA2-4019-8662-2BA1BADC3B55}"/>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BE4422B3-2740-40F4-912A-3363921D221C}"/>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a:extLst>
            <a:ext uri="{FF2B5EF4-FFF2-40B4-BE49-F238E27FC236}">
              <a16:creationId xmlns:a16="http://schemas.microsoft.com/office/drawing/2014/main" id="{CB2A7364-93A5-450E-80C1-62EEE7A36E29}"/>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133350</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872BCE73-DE11-49FA-BDA0-3BCFB1B3D699}"/>
            </a:ext>
          </a:extLst>
        </xdr:cNvPr>
        <xdr:cNvCxnSpPr/>
      </xdr:nvCxnSpPr>
      <xdr:spPr>
        <a:xfrm flipV="1">
          <a:off x="4634865" y="17278350"/>
          <a:ext cx="0" cy="14450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港湾・漁港】&#10;有形固定資産減価償却率最小値テキスト">
          <a:extLst>
            <a:ext uri="{FF2B5EF4-FFF2-40B4-BE49-F238E27FC236}">
              <a16:creationId xmlns:a16="http://schemas.microsoft.com/office/drawing/2014/main" id="{B0F55854-4BEC-4B60-B7F5-4470B543CF20}"/>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9F06BCCF-9989-4C2E-A9C9-253247701261}"/>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80027</xdr:rowOff>
    </xdr:from>
    <xdr:ext cx="405111" cy="259045"/>
    <xdr:sp macro="" textlink="">
      <xdr:nvSpPr>
        <xdr:cNvPr id="404" name="【港湾・漁港】&#10;有形固定資産減価償却率最大値テキスト">
          <a:extLst>
            <a:ext uri="{FF2B5EF4-FFF2-40B4-BE49-F238E27FC236}">
              <a16:creationId xmlns:a16="http://schemas.microsoft.com/office/drawing/2014/main" id="{AB9C7448-7DB9-4655-875E-1926DB334352}"/>
            </a:ext>
          </a:extLst>
        </xdr:cNvPr>
        <xdr:cNvSpPr txBox="1"/>
      </xdr:nvSpPr>
      <xdr:spPr>
        <a:xfrm>
          <a:off x="4673600" y="17053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133350</xdr:rowOff>
    </xdr:from>
    <xdr:to>
      <xdr:col>24</xdr:col>
      <xdr:colOff>152400</xdr:colOff>
      <xdr:row>100</xdr:row>
      <xdr:rowOff>133350</xdr:rowOff>
    </xdr:to>
    <xdr:cxnSp macro="">
      <xdr:nvCxnSpPr>
        <xdr:cNvPr id="405" name="直線コネクタ 404">
          <a:extLst>
            <a:ext uri="{FF2B5EF4-FFF2-40B4-BE49-F238E27FC236}">
              <a16:creationId xmlns:a16="http://schemas.microsoft.com/office/drawing/2014/main" id="{6E8F7138-2F7B-48BC-8C68-2CC0FC249683}"/>
            </a:ext>
          </a:extLst>
        </xdr:cNvPr>
        <xdr:cNvCxnSpPr/>
      </xdr:nvCxnSpPr>
      <xdr:spPr>
        <a:xfrm>
          <a:off x="4546600" y="17278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49547</xdr:rowOff>
    </xdr:from>
    <xdr:ext cx="405111" cy="259045"/>
    <xdr:sp macro="" textlink="">
      <xdr:nvSpPr>
        <xdr:cNvPr id="406" name="【港湾・漁港】&#10;有形固定資産減価償却率平均値テキスト">
          <a:extLst>
            <a:ext uri="{FF2B5EF4-FFF2-40B4-BE49-F238E27FC236}">
              <a16:creationId xmlns:a16="http://schemas.microsoft.com/office/drawing/2014/main" id="{DF9B8133-E664-4B99-9FBE-11E62EF3BE81}"/>
            </a:ext>
          </a:extLst>
        </xdr:cNvPr>
        <xdr:cNvSpPr txBox="1"/>
      </xdr:nvSpPr>
      <xdr:spPr>
        <a:xfrm>
          <a:off x="4673600" y="18051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71120</xdr:rowOff>
    </xdr:from>
    <xdr:to>
      <xdr:col>24</xdr:col>
      <xdr:colOff>114300</xdr:colOff>
      <xdr:row>106</xdr:row>
      <xdr:rowOff>1270</xdr:rowOff>
    </xdr:to>
    <xdr:sp macro="" textlink="">
      <xdr:nvSpPr>
        <xdr:cNvPr id="407" name="フローチャート: 判断 406">
          <a:extLst>
            <a:ext uri="{FF2B5EF4-FFF2-40B4-BE49-F238E27FC236}">
              <a16:creationId xmlns:a16="http://schemas.microsoft.com/office/drawing/2014/main" id="{3A8610CA-9E9A-4A70-A727-34551E95CF79}"/>
            </a:ext>
          </a:extLst>
        </xdr:cNvPr>
        <xdr:cNvSpPr/>
      </xdr:nvSpPr>
      <xdr:spPr>
        <a:xfrm>
          <a:off x="4584700" y="1807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87449</xdr:rowOff>
    </xdr:from>
    <xdr:to>
      <xdr:col>20</xdr:col>
      <xdr:colOff>38100</xdr:colOff>
      <xdr:row>106</xdr:row>
      <xdr:rowOff>17599</xdr:rowOff>
    </xdr:to>
    <xdr:sp macro="" textlink="">
      <xdr:nvSpPr>
        <xdr:cNvPr id="408" name="フローチャート: 判断 407">
          <a:extLst>
            <a:ext uri="{FF2B5EF4-FFF2-40B4-BE49-F238E27FC236}">
              <a16:creationId xmlns:a16="http://schemas.microsoft.com/office/drawing/2014/main" id="{C5107DE3-5C8A-41D9-A1C2-48D22D9A3967}"/>
            </a:ext>
          </a:extLst>
        </xdr:cNvPr>
        <xdr:cNvSpPr/>
      </xdr:nvSpPr>
      <xdr:spPr>
        <a:xfrm>
          <a:off x="3746500" y="1808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35198</xdr:rowOff>
    </xdr:from>
    <xdr:to>
      <xdr:col>15</xdr:col>
      <xdr:colOff>101600</xdr:colOff>
      <xdr:row>105</xdr:row>
      <xdr:rowOff>136798</xdr:rowOff>
    </xdr:to>
    <xdr:sp macro="" textlink="">
      <xdr:nvSpPr>
        <xdr:cNvPr id="409" name="フローチャート: 判断 408">
          <a:extLst>
            <a:ext uri="{FF2B5EF4-FFF2-40B4-BE49-F238E27FC236}">
              <a16:creationId xmlns:a16="http://schemas.microsoft.com/office/drawing/2014/main" id="{E0F78917-F432-484B-94E8-3147B1AAF8E0}"/>
            </a:ext>
          </a:extLst>
        </xdr:cNvPr>
        <xdr:cNvSpPr/>
      </xdr:nvSpPr>
      <xdr:spPr>
        <a:xfrm>
          <a:off x="2857500" y="1803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907</xdr:rowOff>
    </xdr:from>
    <xdr:to>
      <xdr:col>10</xdr:col>
      <xdr:colOff>165100</xdr:colOff>
      <xdr:row>105</xdr:row>
      <xdr:rowOff>102507</xdr:rowOff>
    </xdr:to>
    <xdr:sp macro="" textlink="">
      <xdr:nvSpPr>
        <xdr:cNvPr id="410" name="フローチャート: 判断 409">
          <a:extLst>
            <a:ext uri="{FF2B5EF4-FFF2-40B4-BE49-F238E27FC236}">
              <a16:creationId xmlns:a16="http://schemas.microsoft.com/office/drawing/2014/main" id="{E8F6E934-CF70-4690-A089-A4273C468075}"/>
            </a:ext>
          </a:extLst>
        </xdr:cNvPr>
        <xdr:cNvSpPr/>
      </xdr:nvSpPr>
      <xdr:spPr>
        <a:xfrm>
          <a:off x="1968500" y="18003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25400</xdr:rowOff>
    </xdr:from>
    <xdr:to>
      <xdr:col>6</xdr:col>
      <xdr:colOff>38100</xdr:colOff>
      <xdr:row>105</xdr:row>
      <xdr:rowOff>127000</xdr:rowOff>
    </xdr:to>
    <xdr:sp macro="" textlink="">
      <xdr:nvSpPr>
        <xdr:cNvPr id="411" name="フローチャート: 判断 410">
          <a:extLst>
            <a:ext uri="{FF2B5EF4-FFF2-40B4-BE49-F238E27FC236}">
              <a16:creationId xmlns:a16="http://schemas.microsoft.com/office/drawing/2014/main" id="{CD496EA5-A84F-46C8-BE4A-7FF319909F6C}"/>
            </a:ext>
          </a:extLst>
        </xdr:cNvPr>
        <xdr:cNvSpPr/>
      </xdr:nvSpPr>
      <xdr:spPr>
        <a:xfrm>
          <a:off x="1079500" y="1802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4882F894-D1B2-413A-B11E-ECD4836FC428}"/>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8F5BDAC0-CA2D-4941-9680-8F0608D7705D}"/>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8B2E606B-7874-4B94-817B-FC42C3825989}"/>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1F505DFC-1862-4D68-B7B6-A2FC39DBE327}"/>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94A95282-A8F2-48AD-A1D0-80F9416C24B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134801</xdr:rowOff>
    </xdr:from>
    <xdr:to>
      <xdr:col>24</xdr:col>
      <xdr:colOff>114300</xdr:colOff>
      <xdr:row>105</xdr:row>
      <xdr:rowOff>64951</xdr:rowOff>
    </xdr:to>
    <xdr:sp macro="" textlink="">
      <xdr:nvSpPr>
        <xdr:cNvPr id="417" name="楕円 416">
          <a:extLst>
            <a:ext uri="{FF2B5EF4-FFF2-40B4-BE49-F238E27FC236}">
              <a16:creationId xmlns:a16="http://schemas.microsoft.com/office/drawing/2014/main" id="{622173F1-C948-4198-B004-5B485AC0CB5A}"/>
            </a:ext>
          </a:extLst>
        </xdr:cNvPr>
        <xdr:cNvSpPr/>
      </xdr:nvSpPr>
      <xdr:spPr>
        <a:xfrm>
          <a:off x="4584700" y="17965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157678</xdr:rowOff>
    </xdr:from>
    <xdr:ext cx="405111" cy="259045"/>
    <xdr:sp macro="" textlink="">
      <xdr:nvSpPr>
        <xdr:cNvPr id="418" name="【港湾・漁港】&#10;有形固定資産減価償却率該当値テキスト">
          <a:extLst>
            <a:ext uri="{FF2B5EF4-FFF2-40B4-BE49-F238E27FC236}">
              <a16:creationId xmlns:a16="http://schemas.microsoft.com/office/drawing/2014/main" id="{D0F8F3C5-A0F0-4924-BCD6-CDECC4852558}"/>
            </a:ext>
          </a:extLst>
        </xdr:cNvPr>
        <xdr:cNvSpPr txBox="1"/>
      </xdr:nvSpPr>
      <xdr:spPr>
        <a:xfrm>
          <a:off x="4673600" y="17817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103777</xdr:rowOff>
    </xdr:from>
    <xdr:to>
      <xdr:col>20</xdr:col>
      <xdr:colOff>38100</xdr:colOff>
      <xdr:row>105</xdr:row>
      <xdr:rowOff>33927</xdr:rowOff>
    </xdr:to>
    <xdr:sp macro="" textlink="">
      <xdr:nvSpPr>
        <xdr:cNvPr id="419" name="楕円 418">
          <a:extLst>
            <a:ext uri="{FF2B5EF4-FFF2-40B4-BE49-F238E27FC236}">
              <a16:creationId xmlns:a16="http://schemas.microsoft.com/office/drawing/2014/main" id="{7B662306-413D-4849-ABD1-EF7F0B3F2BF1}"/>
            </a:ext>
          </a:extLst>
        </xdr:cNvPr>
        <xdr:cNvSpPr/>
      </xdr:nvSpPr>
      <xdr:spPr>
        <a:xfrm>
          <a:off x="3746500" y="17934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154577</xdr:rowOff>
    </xdr:from>
    <xdr:to>
      <xdr:col>24</xdr:col>
      <xdr:colOff>63500</xdr:colOff>
      <xdr:row>105</xdr:row>
      <xdr:rowOff>14151</xdr:rowOff>
    </xdr:to>
    <xdr:cxnSp macro="">
      <xdr:nvCxnSpPr>
        <xdr:cNvPr id="420" name="直線コネクタ 419">
          <a:extLst>
            <a:ext uri="{FF2B5EF4-FFF2-40B4-BE49-F238E27FC236}">
              <a16:creationId xmlns:a16="http://schemas.microsoft.com/office/drawing/2014/main" id="{2F607E43-C818-4306-9AB4-2A8850A18098}"/>
            </a:ext>
          </a:extLst>
        </xdr:cNvPr>
        <xdr:cNvCxnSpPr/>
      </xdr:nvCxnSpPr>
      <xdr:spPr>
        <a:xfrm>
          <a:off x="3797300" y="17985377"/>
          <a:ext cx="8382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72752</xdr:rowOff>
    </xdr:from>
    <xdr:to>
      <xdr:col>15</xdr:col>
      <xdr:colOff>101600</xdr:colOff>
      <xdr:row>105</xdr:row>
      <xdr:rowOff>2902</xdr:rowOff>
    </xdr:to>
    <xdr:sp macro="" textlink="">
      <xdr:nvSpPr>
        <xdr:cNvPr id="421" name="楕円 420">
          <a:extLst>
            <a:ext uri="{FF2B5EF4-FFF2-40B4-BE49-F238E27FC236}">
              <a16:creationId xmlns:a16="http://schemas.microsoft.com/office/drawing/2014/main" id="{E2C7CDD1-4964-4994-BCD9-D0E007CD5F59}"/>
            </a:ext>
          </a:extLst>
        </xdr:cNvPr>
        <xdr:cNvSpPr/>
      </xdr:nvSpPr>
      <xdr:spPr>
        <a:xfrm>
          <a:off x="2857500" y="17903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123552</xdr:rowOff>
    </xdr:from>
    <xdr:to>
      <xdr:col>19</xdr:col>
      <xdr:colOff>177800</xdr:colOff>
      <xdr:row>104</xdr:row>
      <xdr:rowOff>154577</xdr:rowOff>
    </xdr:to>
    <xdr:cxnSp macro="">
      <xdr:nvCxnSpPr>
        <xdr:cNvPr id="422" name="直線コネクタ 421">
          <a:extLst>
            <a:ext uri="{FF2B5EF4-FFF2-40B4-BE49-F238E27FC236}">
              <a16:creationId xmlns:a16="http://schemas.microsoft.com/office/drawing/2014/main" id="{ED99FB6C-CEA2-4247-A7D3-9868C1996BA9}"/>
            </a:ext>
          </a:extLst>
        </xdr:cNvPr>
        <xdr:cNvCxnSpPr/>
      </xdr:nvCxnSpPr>
      <xdr:spPr>
        <a:xfrm>
          <a:off x="2908300" y="17954352"/>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41729</xdr:rowOff>
    </xdr:from>
    <xdr:to>
      <xdr:col>10</xdr:col>
      <xdr:colOff>165100</xdr:colOff>
      <xdr:row>104</xdr:row>
      <xdr:rowOff>143329</xdr:rowOff>
    </xdr:to>
    <xdr:sp macro="" textlink="">
      <xdr:nvSpPr>
        <xdr:cNvPr id="423" name="楕円 422">
          <a:extLst>
            <a:ext uri="{FF2B5EF4-FFF2-40B4-BE49-F238E27FC236}">
              <a16:creationId xmlns:a16="http://schemas.microsoft.com/office/drawing/2014/main" id="{7F854E75-7DD7-4B05-AF5A-8D557B19EAF8}"/>
            </a:ext>
          </a:extLst>
        </xdr:cNvPr>
        <xdr:cNvSpPr/>
      </xdr:nvSpPr>
      <xdr:spPr>
        <a:xfrm>
          <a:off x="1968500" y="17872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92529</xdr:rowOff>
    </xdr:from>
    <xdr:to>
      <xdr:col>15</xdr:col>
      <xdr:colOff>50800</xdr:colOff>
      <xdr:row>104</xdr:row>
      <xdr:rowOff>123552</xdr:rowOff>
    </xdr:to>
    <xdr:cxnSp macro="">
      <xdr:nvCxnSpPr>
        <xdr:cNvPr id="424" name="直線コネクタ 423">
          <a:extLst>
            <a:ext uri="{FF2B5EF4-FFF2-40B4-BE49-F238E27FC236}">
              <a16:creationId xmlns:a16="http://schemas.microsoft.com/office/drawing/2014/main" id="{D3419EF4-B657-4327-BA17-936B04456079}"/>
            </a:ext>
          </a:extLst>
        </xdr:cNvPr>
        <xdr:cNvCxnSpPr/>
      </xdr:nvCxnSpPr>
      <xdr:spPr>
        <a:xfrm>
          <a:off x="2019300" y="17923329"/>
          <a:ext cx="889000" cy="31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17236</xdr:rowOff>
    </xdr:from>
    <xdr:to>
      <xdr:col>6</xdr:col>
      <xdr:colOff>38100</xdr:colOff>
      <xdr:row>104</xdr:row>
      <xdr:rowOff>118836</xdr:rowOff>
    </xdr:to>
    <xdr:sp macro="" textlink="">
      <xdr:nvSpPr>
        <xdr:cNvPr id="425" name="楕円 424">
          <a:extLst>
            <a:ext uri="{FF2B5EF4-FFF2-40B4-BE49-F238E27FC236}">
              <a16:creationId xmlns:a16="http://schemas.microsoft.com/office/drawing/2014/main" id="{04A8F801-0D3B-4773-8432-C0B8DD9A3CCF}"/>
            </a:ext>
          </a:extLst>
        </xdr:cNvPr>
        <xdr:cNvSpPr/>
      </xdr:nvSpPr>
      <xdr:spPr>
        <a:xfrm>
          <a:off x="1079500" y="17848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68036</xdr:rowOff>
    </xdr:from>
    <xdr:to>
      <xdr:col>10</xdr:col>
      <xdr:colOff>114300</xdr:colOff>
      <xdr:row>104</xdr:row>
      <xdr:rowOff>92529</xdr:rowOff>
    </xdr:to>
    <xdr:cxnSp macro="">
      <xdr:nvCxnSpPr>
        <xdr:cNvPr id="426" name="直線コネクタ 425">
          <a:extLst>
            <a:ext uri="{FF2B5EF4-FFF2-40B4-BE49-F238E27FC236}">
              <a16:creationId xmlns:a16="http://schemas.microsoft.com/office/drawing/2014/main" id="{8EFAB184-F65B-44C4-9D85-97133A61971C}"/>
            </a:ext>
          </a:extLst>
        </xdr:cNvPr>
        <xdr:cNvCxnSpPr/>
      </xdr:nvCxnSpPr>
      <xdr:spPr>
        <a:xfrm>
          <a:off x="1130300" y="17898836"/>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106</xdr:row>
      <xdr:rowOff>8726</xdr:rowOff>
    </xdr:from>
    <xdr:ext cx="405111" cy="259045"/>
    <xdr:sp macro="" textlink="">
      <xdr:nvSpPr>
        <xdr:cNvPr id="427" name="n_1aveValue【港湾・漁港】&#10;有形固定資産減価償却率">
          <a:extLst>
            <a:ext uri="{FF2B5EF4-FFF2-40B4-BE49-F238E27FC236}">
              <a16:creationId xmlns:a16="http://schemas.microsoft.com/office/drawing/2014/main" id="{51BFCDC2-9F0A-44B1-9142-FE1EFE4C059A}"/>
            </a:ext>
          </a:extLst>
        </xdr:cNvPr>
        <xdr:cNvSpPr txBox="1"/>
      </xdr:nvSpPr>
      <xdr:spPr>
        <a:xfrm>
          <a:off x="3582044" y="18182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127925</xdr:rowOff>
    </xdr:from>
    <xdr:ext cx="405111" cy="259045"/>
    <xdr:sp macro="" textlink="">
      <xdr:nvSpPr>
        <xdr:cNvPr id="428" name="n_2aveValue【港湾・漁港】&#10;有形固定資産減価償却率">
          <a:extLst>
            <a:ext uri="{FF2B5EF4-FFF2-40B4-BE49-F238E27FC236}">
              <a16:creationId xmlns:a16="http://schemas.microsoft.com/office/drawing/2014/main" id="{914A7211-3605-41A3-AE58-2616A017BFCD}"/>
            </a:ext>
          </a:extLst>
        </xdr:cNvPr>
        <xdr:cNvSpPr txBox="1"/>
      </xdr:nvSpPr>
      <xdr:spPr>
        <a:xfrm>
          <a:off x="2705744" y="18130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93634</xdr:rowOff>
    </xdr:from>
    <xdr:ext cx="405111" cy="259045"/>
    <xdr:sp macro="" textlink="">
      <xdr:nvSpPr>
        <xdr:cNvPr id="429" name="n_3aveValue【港湾・漁港】&#10;有形固定資産減価償却率">
          <a:extLst>
            <a:ext uri="{FF2B5EF4-FFF2-40B4-BE49-F238E27FC236}">
              <a16:creationId xmlns:a16="http://schemas.microsoft.com/office/drawing/2014/main" id="{8C9F2ED5-4276-4377-BCA0-9D202696233B}"/>
            </a:ext>
          </a:extLst>
        </xdr:cNvPr>
        <xdr:cNvSpPr txBox="1"/>
      </xdr:nvSpPr>
      <xdr:spPr>
        <a:xfrm>
          <a:off x="1816744" y="18095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118127</xdr:rowOff>
    </xdr:from>
    <xdr:ext cx="405111" cy="259045"/>
    <xdr:sp macro="" textlink="">
      <xdr:nvSpPr>
        <xdr:cNvPr id="430" name="n_4aveValue【港湾・漁港】&#10;有形固定資産減価償却率">
          <a:extLst>
            <a:ext uri="{FF2B5EF4-FFF2-40B4-BE49-F238E27FC236}">
              <a16:creationId xmlns:a16="http://schemas.microsoft.com/office/drawing/2014/main" id="{4B7BF07F-8405-426C-A8E3-04A755816B06}"/>
            </a:ext>
          </a:extLst>
        </xdr:cNvPr>
        <xdr:cNvSpPr txBox="1"/>
      </xdr:nvSpPr>
      <xdr:spPr>
        <a:xfrm>
          <a:off x="927744" y="1812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50454</xdr:rowOff>
    </xdr:from>
    <xdr:ext cx="405111" cy="259045"/>
    <xdr:sp macro="" textlink="">
      <xdr:nvSpPr>
        <xdr:cNvPr id="431" name="n_1mainValue【港湾・漁港】&#10;有形固定資産減価償却率">
          <a:extLst>
            <a:ext uri="{FF2B5EF4-FFF2-40B4-BE49-F238E27FC236}">
              <a16:creationId xmlns:a16="http://schemas.microsoft.com/office/drawing/2014/main" id="{E003814B-9510-4011-AE94-6F8FC28791E4}"/>
            </a:ext>
          </a:extLst>
        </xdr:cNvPr>
        <xdr:cNvSpPr txBox="1"/>
      </xdr:nvSpPr>
      <xdr:spPr>
        <a:xfrm>
          <a:off x="3582044" y="17709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19429</xdr:rowOff>
    </xdr:from>
    <xdr:ext cx="405111" cy="259045"/>
    <xdr:sp macro="" textlink="">
      <xdr:nvSpPr>
        <xdr:cNvPr id="432" name="n_2mainValue【港湾・漁港】&#10;有形固定資産減価償却率">
          <a:extLst>
            <a:ext uri="{FF2B5EF4-FFF2-40B4-BE49-F238E27FC236}">
              <a16:creationId xmlns:a16="http://schemas.microsoft.com/office/drawing/2014/main" id="{5DA2B314-B215-4048-8425-A1187A011A6D}"/>
            </a:ext>
          </a:extLst>
        </xdr:cNvPr>
        <xdr:cNvSpPr txBox="1"/>
      </xdr:nvSpPr>
      <xdr:spPr>
        <a:xfrm>
          <a:off x="27057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159856</xdr:rowOff>
    </xdr:from>
    <xdr:ext cx="405111" cy="259045"/>
    <xdr:sp macro="" textlink="">
      <xdr:nvSpPr>
        <xdr:cNvPr id="433" name="n_3mainValue【港湾・漁港】&#10;有形固定資産減価償却率">
          <a:extLst>
            <a:ext uri="{FF2B5EF4-FFF2-40B4-BE49-F238E27FC236}">
              <a16:creationId xmlns:a16="http://schemas.microsoft.com/office/drawing/2014/main" id="{73D8793E-CF7A-4783-9171-A7DCA563BA6C}"/>
            </a:ext>
          </a:extLst>
        </xdr:cNvPr>
        <xdr:cNvSpPr txBox="1"/>
      </xdr:nvSpPr>
      <xdr:spPr>
        <a:xfrm>
          <a:off x="1816744" y="17647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135363</xdr:rowOff>
    </xdr:from>
    <xdr:ext cx="405111" cy="259045"/>
    <xdr:sp macro="" textlink="">
      <xdr:nvSpPr>
        <xdr:cNvPr id="434" name="n_4mainValue【港湾・漁港】&#10;有形固定資産減価償却率">
          <a:extLst>
            <a:ext uri="{FF2B5EF4-FFF2-40B4-BE49-F238E27FC236}">
              <a16:creationId xmlns:a16="http://schemas.microsoft.com/office/drawing/2014/main" id="{81121DC9-6A74-4355-93C9-60B2DCA0ABE3}"/>
            </a:ext>
          </a:extLst>
        </xdr:cNvPr>
        <xdr:cNvSpPr txBox="1"/>
      </xdr:nvSpPr>
      <xdr:spPr>
        <a:xfrm>
          <a:off x="927744" y="17623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3110352A-3CA4-46DB-98E6-8C3810164CC2}"/>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A21DEBAD-8B40-4772-B4A9-BEE235178EB9}"/>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94BFE3DA-86ED-4A27-A52A-F92039A7562B}"/>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99D8A3D0-8825-433B-A833-8F29D466F368}"/>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878A3AB1-92ED-4FF8-8D44-8EEF346E0416}"/>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66C5DA89-83F4-45C8-A371-9556C46CAF29}"/>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C326F818-2C0A-411B-BD70-4CB0D45D29C1}"/>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1292333F-4F88-405E-98CE-3D67B32750EC}"/>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22402FC4-8446-49B3-B63F-BBC1B50007A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AA61DBB0-FAAC-4D4B-BA1C-9AE51219343E}"/>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a:extLst>
            <a:ext uri="{FF2B5EF4-FFF2-40B4-BE49-F238E27FC236}">
              <a16:creationId xmlns:a16="http://schemas.microsoft.com/office/drawing/2014/main" id="{20DFF808-5E30-49CF-8554-2551B245537F}"/>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6" name="テキスト ボックス 445">
          <a:extLst>
            <a:ext uri="{FF2B5EF4-FFF2-40B4-BE49-F238E27FC236}">
              <a16:creationId xmlns:a16="http://schemas.microsoft.com/office/drawing/2014/main" id="{9FD0281E-F3DE-43C0-9176-C3087614DFA1}"/>
            </a:ext>
          </a:extLst>
        </xdr:cNvPr>
        <xdr:cNvSpPr txBox="1"/>
      </xdr:nvSpPr>
      <xdr:spPr>
        <a:xfrm>
          <a:off x="6355214" y="185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a:extLst>
            <a:ext uri="{FF2B5EF4-FFF2-40B4-BE49-F238E27FC236}">
              <a16:creationId xmlns:a16="http://schemas.microsoft.com/office/drawing/2014/main" id="{70C979CF-D6EA-49B4-8EB2-80B15365ABAE}"/>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105</xdr:row>
      <xdr:rowOff>143527</xdr:rowOff>
    </xdr:from>
    <xdr:ext cx="685572" cy="259045"/>
    <xdr:sp macro="" textlink="">
      <xdr:nvSpPr>
        <xdr:cNvPr id="448" name="テキスト ボックス 447">
          <a:extLst>
            <a:ext uri="{FF2B5EF4-FFF2-40B4-BE49-F238E27FC236}">
              <a16:creationId xmlns:a16="http://schemas.microsoft.com/office/drawing/2014/main" id="{DE756CA8-86F5-4918-B113-E7F853166D6C}"/>
            </a:ext>
          </a:extLst>
        </xdr:cNvPr>
        <xdr:cNvSpPr txBox="1"/>
      </xdr:nvSpPr>
      <xdr:spPr>
        <a:xfrm>
          <a:off x="5918428" y="1814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DC0CB67D-4E56-4012-B76B-4C5457D52964}"/>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103</xdr:row>
      <xdr:rowOff>105427</xdr:rowOff>
    </xdr:from>
    <xdr:ext cx="685572" cy="259045"/>
    <xdr:sp macro="" textlink="">
      <xdr:nvSpPr>
        <xdr:cNvPr id="450" name="テキスト ボックス 449">
          <a:extLst>
            <a:ext uri="{FF2B5EF4-FFF2-40B4-BE49-F238E27FC236}">
              <a16:creationId xmlns:a16="http://schemas.microsoft.com/office/drawing/2014/main" id="{EA6BC2FE-B315-40F7-9FC7-1F89BFEA5C44}"/>
            </a:ext>
          </a:extLst>
        </xdr:cNvPr>
        <xdr:cNvSpPr txBox="1"/>
      </xdr:nvSpPr>
      <xdr:spPr>
        <a:xfrm>
          <a:off x="5918428" y="177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a:extLst>
            <a:ext uri="{FF2B5EF4-FFF2-40B4-BE49-F238E27FC236}">
              <a16:creationId xmlns:a16="http://schemas.microsoft.com/office/drawing/2014/main" id="{503A79A3-6B7C-48B2-A682-F748984BE60D}"/>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101</xdr:row>
      <xdr:rowOff>67327</xdr:rowOff>
    </xdr:from>
    <xdr:ext cx="685572" cy="259045"/>
    <xdr:sp macro="" textlink="">
      <xdr:nvSpPr>
        <xdr:cNvPr id="452" name="テキスト ボックス 451">
          <a:extLst>
            <a:ext uri="{FF2B5EF4-FFF2-40B4-BE49-F238E27FC236}">
              <a16:creationId xmlns:a16="http://schemas.microsoft.com/office/drawing/2014/main" id="{176683EE-1B13-4967-A872-962FAFD782F7}"/>
            </a:ext>
          </a:extLst>
        </xdr:cNvPr>
        <xdr:cNvSpPr txBox="1"/>
      </xdr:nvSpPr>
      <xdr:spPr>
        <a:xfrm>
          <a:off x="5918428" y="173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a:extLst>
            <a:ext uri="{FF2B5EF4-FFF2-40B4-BE49-F238E27FC236}">
              <a16:creationId xmlns:a16="http://schemas.microsoft.com/office/drawing/2014/main" id="{F8E2E5B4-6312-4CDA-8730-FEE57C2F6A0E}"/>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99</xdr:row>
      <xdr:rowOff>29227</xdr:rowOff>
    </xdr:from>
    <xdr:ext cx="749692" cy="259045"/>
    <xdr:sp macro="" textlink="">
      <xdr:nvSpPr>
        <xdr:cNvPr id="454" name="テキスト ボックス 453">
          <a:extLst>
            <a:ext uri="{FF2B5EF4-FFF2-40B4-BE49-F238E27FC236}">
              <a16:creationId xmlns:a16="http://schemas.microsoft.com/office/drawing/2014/main" id="{42BD27F9-AD2A-476F-BCAF-374844947EF5}"/>
            </a:ext>
          </a:extLst>
        </xdr:cNvPr>
        <xdr:cNvSpPr txBox="1"/>
      </xdr:nvSpPr>
      <xdr:spPr>
        <a:xfrm>
          <a:off x="5854308" y="17002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833E9C5B-8308-4F12-901E-0859F3C1DBCC}"/>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96</xdr:row>
      <xdr:rowOff>162577</xdr:rowOff>
    </xdr:from>
    <xdr:ext cx="749692" cy="259045"/>
    <xdr:sp macro="" textlink="">
      <xdr:nvSpPr>
        <xdr:cNvPr id="456" name="テキスト ボックス 455">
          <a:extLst>
            <a:ext uri="{FF2B5EF4-FFF2-40B4-BE49-F238E27FC236}">
              <a16:creationId xmlns:a16="http://schemas.microsoft.com/office/drawing/2014/main" id="{86CE5F4E-E80C-41CD-BB14-C866152B1327}"/>
            </a:ext>
          </a:extLst>
        </xdr:cNvPr>
        <xdr:cNvSpPr txBox="1"/>
      </xdr:nvSpPr>
      <xdr:spPr>
        <a:xfrm>
          <a:off x="5854308" y="1662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港湾・漁港】&#10;一人当たり有形固定資産（償却資産）額グラフ枠">
          <a:extLst>
            <a:ext uri="{FF2B5EF4-FFF2-40B4-BE49-F238E27FC236}">
              <a16:creationId xmlns:a16="http://schemas.microsoft.com/office/drawing/2014/main" id="{EE1A586A-AE71-4166-A714-D917718B50BE}"/>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113188</xdr:rowOff>
    </xdr:from>
    <xdr:to>
      <xdr:col>54</xdr:col>
      <xdr:colOff>189865</xdr:colOff>
      <xdr:row>108</xdr:row>
      <xdr:rowOff>152364</xdr:rowOff>
    </xdr:to>
    <xdr:cxnSp macro="">
      <xdr:nvCxnSpPr>
        <xdr:cNvPr id="458" name="直線コネクタ 457">
          <a:extLst>
            <a:ext uri="{FF2B5EF4-FFF2-40B4-BE49-F238E27FC236}">
              <a16:creationId xmlns:a16="http://schemas.microsoft.com/office/drawing/2014/main" id="{94A1DE8A-42B0-4E08-B330-9E5D453E34A2}"/>
            </a:ext>
          </a:extLst>
        </xdr:cNvPr>
        <xdr:cNvCxnSpPr/>
      </xdr:nvCxnSpPr>
      <xdr:spPr>
        <a:xfrm flipV="1">
          <a:off x="10476865" y="17086738"/>
          <a:ext cx="0" cy="15822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156191</xdr:rowOff>
    </xdr:from>
    <xdr:ext cx="378565" cy="259045"/>
    <xdr:sp macro="" textlink="">
      <xdr:nvSpPr>
        <xdr:cNvPr id="459" name="【港湾・漁港】&#10;一人当たり有形固定資産（償却資産）額最小値テキスト">
          <a:extLst>
            <a:ext uri="{FF2B5EF4-FFF2-40B4-BE49-F238E27FC236}">
              <a16:creationId xmlns:a16="http://schemas.microsoft.com/office/drawing/2014/main" id="{4290C219-C070-4A5B-811D-8BA4DFA1CA5F}"/>
            </a:ext>
          </a:extLst>
        </xdr:cNvPr>
        <xdr:cNvSpPr txBox="1"/>
      </xdr:nvSpPr>
      <xdr:spPr>
        <a:xfrm>
          <a:off x="10515600" y="186727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152364</xdr:rowOff>
    </xdr:from>
    <xdr:to>
      <xdr:col>55</xdr:col>
      <xdr:colOff>88900</xdr:colOff>
      <xdr:row>108</xdr:row>
      <xdr:rowOff>152364</xdr:rowOff>
    </xdr:to>
    <xdr:cxnSp macro="">
      <xdr:nvCxnSpPr>
        <xdr:cNvPr id="460" name="直線コネクタ 459">
          <a:extLst>
            <a:ext uri="{FF2B5EF4-FFF2-40B4-BE49-F238E27FC236}">
              <a16:creationId xmlns:a16="http://schemas.microsoft.com/office/drawing/2014/main" id="{0D6D1FC2-AD07-4B8A-97A6-D98C0FD2D47F}"/>
            </a:ext>
          </a:extLst>
        </xdr:cNvPr>
        <xdr:cNvCxnSpPr/>
      </xdr:nvCxnSpPr>
      <xdr:spPr>
        <a:xfrm>
          <a:off x="10388600" y="18668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59865</xdr:rowOff>
    </xdr:from>
    <xdr:ext cx="754822" cy="259045"/>
    <xdr:sp macro="" textlink="">
      <xdr:nvSpPr>
        <xdr:cNvPr id="461" name="【港湾・漁港】&#10;一人当たり有形固定資産（償却資産）額最大値テキスト">
          <a:extLst>
            <a:ext uri="{FF2B5EF4-FFF2-40B4-BE49-F238E27FC236}">
              <a16:creationId xmlns:a16="http://schemas.microsoft.com/office/drawing/2014/main" id="{D401C418-F33C-4FD4-B4EC-815CB1971930}"/>
            </a:ext>
          </a:extLst>
        </xdr:cNvPr>
        <xdr:cNvSpPr txBox="1"/>
      </xdr:nvSpPr>
      <xdr:spPr>
        <a:xfrm>
          <a:off x="10515600" y="16861965"/>
          <a:ext cx="7548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12,458,750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113188</xdr:rowOff>
    </xdr:from>
    <xdr:to>
      <xdr:col>55</xdr:col>
      <xdr:colOff>88900</xdr:colOff>
      <xdr:row>99</xdr:row>
      <xdr:rowOff>113188</xdr:rowOff>
    </xdr:to>
    <xdr:cxnSp macro="">
      <xdr:nvCxnSpPr>
        <xdr:cNvPr id="462" name="直線コネクタ 461">
          <a:extLst>
            <a:ext uri="{FF2B5EF4-FFF2-40B4-BE49-F238E27FC236}">
              <a16:creationId xmlns:a16="http://schemas.microsoft.com/office/drawing/2014/main" id="{400C1D11-8ECF-4191-81C1-15D3F9CD5D8B}"/>
            </a:ext>
          </a:extLst>
        </xdr:cNvPr>
        <xdr:cNvCxnSpPr/>
      </xdr:nvCxnSpPr>
      <xdr:spPr>
        <a:xfrm>
          <a:off x="10388600" y="170867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68553</xdr:rowOff>
    </xdr:from>
    <xdr:ext cx="690189" cy="259045"/>
    <xdr:sp macro="" textlink="">
      <xdr:nvSpPr>
        <xdr:cNvPr id="463" name="【港湾・漁港】&#10;一人当たり有形固定資産（償却資産）額平均値テキスト">
          <a:extLst>
            <a:ext uri="{FF2B5EF4-FFF2-40B4-BE49-F238E27FC236}">
              <a16:creationId xmlns:a16="http://schemas.microsoft.com/office/drawing/2014/main" id="{C5EF3151-4EC5-460A-A4FD-8910E7ACA569}"/>
            </a:ext>
          </a:extLst>
        </xdr:cNvPr>
        <xdr:cNvSpPr txBox="1"/>
      </xdr:nvSpPr>
      <xdr:spPr>
        <a:xfrm>
          <a:off x="10515600" y="18413703"/>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90126</xdr:rowOff>
    </xdr:from>
    <xdr:to>
      <xdr:col>55</xdr:col>
      <xdr:colOff>50800</xdr:colOff>
      <xdr:row>108</xdr:row>
      <xdr:rowOff>20276</xdr:rowOff>
    </xdr:to>
    <xdr:sp macro="" textlink="">
      <xdr:nvSpPr>
        <xdr:cNvPr id="464" name="フローチャート: 判断 463">
          <a:extLst>
            <a:ext uri="{FF2B5EF4-FFF2-40B4-BE49-F238E27FC236}">
              <a16:creationId xmlns:a16="http://schemas.microsoft.com/office/drawing/2014/main" id="{2DB87E81-7230-46B5-BA36-4FCF5E6B3E76}"/>
            </a:ext>
          </a:extLst>
        </xdr:cNvPr>
        <xdr:cNvSpPr/>
      </xdr:nvSpPr>
      <xdr:spPr>
        <a:xfrm>
          <a:off x="10426700" y="18435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58542</xdr:rowOff>
    </xdr:from>
    <xdr:to>
      <xdr:col>50</xdr:col>
      <xdr:colOff>165100</xdr:colOff>
      <xdr:row>107</xdr:row>
      <xdr:rowOff>160142</xdr:rowOff>
    </xdr:to>
    <xdr:sp macro="" textlink="">
      <xdr:nvSpPr>
        <xdr:cNvPr id="465" name="フローチャート: 判断 464">
          <a:extLst>
            <a:ext uri="{FF2B5EF4-FFF2-40B4-BE49-F238E27FC236}">
              <a16:creationId xmlns:a16="http://schemas.microsoft.com/office/drawing/2014/main" id="{601C97EB-E4B1-400F-855B-07D36DB87A05}"/>
            </a:ext>
          </a:extLst>
        </xdr:cNvPr>
        <xdr:cNvSpPr/>
      </xdr:nvSpPr>
      <xdr:spPr>
        <a:xfrm>
          <a:off x="9588500" y="18403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67368</xdr:rowOff>
    </xdr:from>
    <xdr:to>
      <xdr:col>46</xdr:col>
      <xdr:colOff>38100</xdr:colOff>
      <xdr:row>107</xdr:row>
      <xdr:rowOff>168968</xdr:rowOff>
    </xdr:to>
    <xdr:sp macro="" textlink="">
      <xdr:nvSpPr>
        <xdr:cNvPr id="466" name="フローチャート: 判断 465">
          <a:extLst>
            <a:ext uri="{FF2B5EF4-FFF2-40B4-BE49-F238E27FC236}">
              <a16:creationId xmlns:a16="http://schemas.microsoft.com/office/drawing/2014/main" id="{E19F5602-D3D8-452B-8457-5DE807D152A4}"/>
            </a:ext>
          </a:extLst>
        </xdr:cNvPr>
        <xdr:cNvSpPr/>
      </xdr:nvSpPr>
      <xdr:spPr>
        <a:xfrm>
          <a:off x="8699500" y="18412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95569</xdr:rowOff>
    </xdr:from>
    <xdr:to>
      <xdr:col>41</xdr:col>
      <xdr:colOff>101600</xdr:colOff>
      <xdr:row>108</xdr:row>
      <xdr:rowOff>25719</xdr:rowOff>
    </xdr:to>
    <xdr:sp macro="" textlink="">
      <xdr:nvSpPr>
        <xdr:cNvPr id="467" name="フローチャート: 判断 466">
          <a:extLst>
            <a:ext uri="{FF2B5EF4-FFF2-40B4-BE49-F238E27FC236}">
              <a16:creationId xmlns:a16="http://schemas.microsoft.com/office/drawing/2014/main" id="{47952082-3A8E-4001-BF8B-F60C86D6F6B5}"/>
            </a:ext>
          </a:extLst>
        </xdr:cNvPr>
        <xdr:cNvSpPr/>
      </xdr:nvSpPr>
      <xdr:spPr>
        <a:xfrm>
          <a:off x="7810500" y="18440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111892</xdr:rowOff>
    </xdr:from>
    <xdr:to>
      <xdr:col>36</xdr:col>
      <xdr:colOff>165100</xdr:colOff>
      <xdr:row>107</xdr:row>
      <xdr:rowOff>42042</xdr:rowOff>
    </xdr:to>
    <xdr:sp macro="" textlink="">
      <xdr:nvSpPr>
        <xdr:cNvPr id="468" name="フローチャート: 判断 467">
          <a:extLst>
            <a:ext uri="{FF2B5EF4-FFF2-40B4-BE49-F238E27FC236}">
              <a16:creationId xmlns:a16="http://schemas.microsoft.com/office/drawing/2014/main" id="{C35A379E-498B-4D6B-8B19-D24E927F9B0B}"/>
            </a:ext>
          </a:extLst>
        </xdr:cNvPr>
        <xdr:cNvSpPr/>
      </xdr:nvSpPr>
      <xdr:spPr>
        <a:xfrm>
          <a:off x="6921500" y="1828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F32C8F04-811D-427C-B8B1-C91C509327E5}"/>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9EBD76A0-BD58-4847-B4BF-FDD252662B4A}"/>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FAB18FD1-A9FD-487A-9937-E279A73267DA}"/>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26C1B31B-908D-41E2-BFAC-C280D061DFFF}"/>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D4E2D666-84D0-4B69-89EF-169D4C1FC4EE}"/>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45445</xdr:rowOff>
    </xdr:from>
    <xdr:to>
      <xdr:col>55</xdr:col>
      <xdr:colOff>50800</xdr:colOff>
      <xdr:row>104</xdr:row>
      <xdr:rowOff>147045</xdr:rowOff>
    </xdr:to>
    <xdr:sp macro="" textlink="">
      <xdr:nvSpPr>
        <xdr:cNvPr id="474" name="楕円 473">
          <a:extLst>
            <a:ext uri="{FF2B5EF4-FFF2-40B4-BE49-F238E27FC236}">
              <a16:creationId xmlns:a16="http://schemas.microsoft.com/office/drawing/2014/main" id="{EB25A8AC-EA34-48EF-AB39-7B52CE41C69D}"/>
            </a:ext>
          </a:extLst>
        </xdr:cNvPr>
        <xdr:cNvSpPr/>
      </xdr:nvSpPr>
      <xdr:spPr>
        <a:xfrm>
          <a:off x="10426700" y="17876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68322</xdr:rowOff>
    </xdr:from>
    <xdr:ext cx="690189" cy="259045"/>
    <xdr:sp macro="" textlink="">
      <xdr:nvSpPr>
        <xdr:cNvPr id="475" name="【港湾・漁港】&#10;一人当たり有形固定資産（償却資産）額該当値テキスト">
          <a:extLst>
            <a:ext uri="{FF2B5EF4-FFF2-40B4-BE49-F238E27FC236}">
              <a16:creationId xmlns:a16="http://schemas.microsoft.com/office/drawing/2014/main" id="{9A8BE764-4839-43B7-9287-8B3570D6142C}"/>
            </a:ext>
          </a:extLst>
        </xdr:cNvPr>
        <xdr:cNvSpPr txBox="1"/>
      </xdr:nvSpPr>
      <xdr:spPr>
        <a:xfrm>
          <a:off x="10515600" y="1772767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5,842,160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66450</xdr:rowOff>
    </xdr:from>
    <xdr:to>
      <xdr:col>50</xdr:col>
      <xdr:colOff>165100</xdr:colOff>
      <xdr:row>104</xdr:row>
      <xdr:rowOff>168050</xdr:rowOff>
    </xdr:to>
    <xdr:sp macro="" textlink="">
      <xdr:nvSpPr>
        <xdr:cNvPr id="476" name="楕円 475">
          <a:extLst>
            <a:ext uri="{FF2B5EF4-FFF2-40B4-BE49-F238E27FC236}">
              <a16:creationId xmlns:a16="http://schemas.microsoft.com/office/drawing/2014/main" id="{C86FF819-5D51-4D49-914A-4AD489B078C8}"/>
            </a:ext>
          </a:extLst>
        </xdr:cNvPr>
        <xdr:cNvSpPr/>
      </xdr:nvSpPr>
      <xdr:spPr>
        <a:xfrm>
          <a:off x="9588500" y="17897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96245</xdr:rowOff>
    </xdr:from>
    <xdr:to>
      <xdr:col>55</xdr:col>
      <xdr:colOff>0</xdr:colOff>
      <xdr:row>104</xdr:row>
      <xdr:rowOff>117250</xdr:rowOff>
    </xdr:to>
    <xdr:cxnSp macro="">
      <xdr:nvCxnSpPr>
        <xdr:cNvPr id="477" name="直線コネクタ 476">
          <a:extLst>
            <a:ext uri="{FF2B5EF4-FFF2-40B4-BE49-F238E27FC236}">
              <a16:creationId xmlns:a16="http://schemas.microsoft.com/office/drawing/2014/main" id="{D01DD0CF-1ACF-494F-8A01-B607DBFFE30C}"/>
            </a:ext>
          </a:extLst>
        </xdr:cNvPr>
        <xdr:cNvCxnSpPr/>
      </xdr:nvCxnSpPr>
      <xdr:spPr>
        <a:xfrm flipV="1">
          <a:off x="9639300" y="17927045"/>
          <a:ext cx="838200" cy="21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88334</xdr:rowOff>
    </xdr:from>
    <xdr:to>
      <xdr:col>46</xdr:col>
      <xdr:colOff>38100</xdr:colOff>
      <xdr:row>105</xdr:row>
      <xdr:rowOff>18484</xdr:rowOff>
    </xdr:to>
    <xdr:sp macro="" textlink="">
      <xdr:nvSpPr>
        <xdr:cNvPr id="478" name="楕円 477">
          <a:extLst>
            <a:ext uri="{FF2B5EF4-FFF2-40B4-BE49-F238E27FC236}">
              <a16:creationId xmlns:a16="http://schemas.microsoft.com/office/drawing/2014/main" id="{57E9F1D3-02AA-4025-9CC9-042D438290DA}"/>
            </a:ext>
          </a:extLst>
        </xdr:cNvPr>
        <xdr:cNvSpPr/>
      </xdr:nvSpPr>
      <xdr:spPr>
        <a:xfrm>
          <a:off x="8699500" y="17919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117250</xdr:rowOff>
    </xdr:from>
    <xdr:to>
      <xdr:col>50</xdr:col>
      <xdr:colOff>114300</xdr:colOff>
      <xdr:row>104</xdr:row>
      <xdr:rowOff>139134</xdr:rowOff>
    </xdr:to>
    <xdr:cxnSp macro="">
      <xdr:nvCxnSpPr>
        <xdr:cNvPr id="479" name="直線コネクタ 478">
          <a:extLst>
            <a:ext uri="{FF2B5EF4-FFF2-40B4-BE49-F238E27FC236}">
              <a16:creationId xmlns:a16="http://schemas.microsoft.com/office/drawing/2014/main" id="{12212FC7-6044-4E93-BC85-688C26153EF5}"/>
            </a:ext>
          </a:extLst>
        </xdr:cNvPr>
        <xdr:cNvCxnSpPr/>
      </xdr:nvCxnSpPr>
      <xdr:spPr>
        <a:xfrm flipV="1">
          <a:off x="8750300" y="17948050"/>
          <a:ext cx="889000" cy="21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113481</xdr:rowOff>
    </xdr:from>
    <xdr:to>
      <xdr:col>41</xdr:col>
      <xdr:colOff>101600</xdr:colOff>
      <xdr:row>105</xdr:row>
      <xdr:rowOff>43631</xdr:rowOff>
    </xdr:to>
    <xdr:sp macro="" textlink="">
      <xdr:nvSpPr>
        <xdr:cNvPr id="480" name="楕円 479">
          <a:extLst>
            <a:ext uri="{FF2B5EF4-FFF2-40B4-BE49-F238E27FC236}">
              <a16:creationId xmlns:a16="http://schemas.microsoft.com/office/drawing/2014/main" id="{3DDDEA24-75EC-4C21-99BA-4B5417968D17}"/>
            </a:ext>
          </a:extLst>
        </xdr:cNvPr>
        <xdr:cNvSpPr/>
      </xdr:nvSpPr>
      <xdr:spPr>
        <a:xfrm>
          <a:off x="7810500" y="17944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139134</xdr:rowOff>
    </xdr:from>
    <xdr:to>
      <xdr:col>45</xdr:col>
      <xdr:colOff>177800</xdr:colOff>
      <xdr:row>104</xdr:row>
      <xdr:rowOff>164281</xdr:rowOff>
    </xdr:to>
    <xdr:cxnSp macro="">
      <xdr:nvCxnSpPr>
        <xdr:cNvPr id="481" name="直線コネクタ 480">
          <a:extLst>
            <a:ext uri="{FF2B5EF4-FFF2-40B4-BE49-F238E27FC236}">
              <a16:creationId xmlns:a16="http://schemas.microsoft.com/office/drawing/2014/main" id="{5BDB65C9-D443-46B4-869A-F79E5D75F248}"/>
            </a:ext>
          </a:extLst>
        </xdr:cNvPr>
        <xdr:cNvCxnSpPr/>
      </xdr:nvCxnSpPr>
      <xdr:spPr>
        <a:xfrm flipV="1">
          <a:off x="7861300" y="17969934"/>
          <a:ext cx="889000" cy="25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138089</xdr:rowOff>
    </xdr:from>
    <xdr:to>
      <xdr:col>36</xdr:col>
      <xdr:colOff>165100</xdr:colOff>
      <xdr:row>105</xdr:row>
      <xdr:rowOff>68239</xdr:rowOff>
    </xdr:to>
    <xdr:sp macro="" textlink="">
      <xdr:nvSpPr>
        <xdr:cNvPr id="482" name="楕円 481">
          <a:extLst>
            <a:ext uri="{FF2B5EF4-FFF2-40B4-BE49-F238E27FC236}">
              <a16:creationId xmlns:a16="http://schemas.microsoft.com/office/drawing/2014/main" id="{003B8138-1931-4572-89CD-7D6BFBD74F48}"/>
            </a:ext>
          </a:extLst>
        </xdr:cNvPr>
        <xdr:cNvSpPr/>
      </xdr:nvSpPr>
      <xdr:spPr>
        <a:xfrm>
          <a:off x="6921500" y="17968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164281</xdr:rowOff>
    </xdr:from>
    <xdr:to>
      <xdr:col>41</xdr:col>
      <xdr:colOff>50800</xdr:colOff>
      <xdr:row>105</xdr:row>
      <xdr:rowOff>17439</xdr:rowOff>
    </xdr:to>
    <xdr:cxnSp macro="">
      <xdr:nvCxnSpPr>
        <xdr:cNvPr id="483" name="直線コネクタ 482">
          <a:extLst>
            <a:ext uri="{FF2B5EF4-FFF2-40B4-BE49-F238E27FC236}">
              <a16:creationId xmlns:a16="http://schemas.microsoft.com/office/drawing/2014/main" id="{E6E92086-ABCB-4938-A51C-08810B71EED7}"/>
            </a:ext>
          </a:extLst>
        </xdr:cNvPr>
        <xdr:cNvCxnSpPr/>
      </xdr:nvCxnSpPr>
      <xdr:spPr>
        <a:xfrm flipV="1">
          <a:off x="6972300" y="17995081"/>
          <a:ext cx="889000" cy="24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107</xdr:row>
      <xdr:rowOff>151269</xdr:rowOff>
    </xdr:from>
    <xdr:ext cx="690189" cy="259045"/>
    <xdr:sp macro="" textlink="">
      <xdr:nvSpPr>
        <xdr:cNvPr id="484" name="n_1aveValue【港湾・漁港】&#10;一人当たり有形固定資産（償却資産）額">
          <a:extLst>
            <a:ext uri="{FF2B5EF4-FFF2-40B4-BE49-F238E27FC236}">
              <a16:creationId xmlns:a16="http://schemas.microsoft.com/office/drawing/2014/main" id="{6D85E3AE-40A1-4827-99AC-4971A284BACA}"/>
            </a:ext>
          </a:extLst>
        </xdr:cNvPr>
        <xdr:cNvSpPr txBox="1"/>
      </xdr:nvSpPr>
      <xdr:spPr>
        <a:xfrm>
          <a:off x="9281505" y="184964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107</xdr:row>
      <xdr:rowOff>160095</xdr:rowOff>
    </xdr:from>
    <xdr:ext cx="690189" cy="259045"/>
    <xdr:sp macro="" textlink="">
      <xdr:nvSpPr>
        <xdr:cNvPr id="485" name="n_2aveValue【港湾・漁港】&#10;一人当たり有形固定資産（償却資産）額">
          <a:extLst>
            <a:ext uri="{FF2B5EF4-FFF2-40B4-BE49-F238E27FC236}">
              <a16:creationId xmlns:a16="http://schemas.microsoft.com/office/drawing/2014/main" id="{1029A3C0-B0A3-47AA-AFD0-81CFBE5B39C2}"/>
            </a:ext>
          </a:extLst>
        </xdr:cNvPr>
        <xdr:cNvSpPr txBox="1"/>
      </xdr:nvSpPr>
      <xdr:spPr>
        <a:xfrm>
          <a:off x="8405205" y="1850524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1,619,538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108</xdr:row>
      <xdr:rowOff>16846</xdr:rowOff>
    </xdr:from>
    <xdr:ext cx="690189" cy="259045"/>
    <xdr:sp macro="" textlink="">
      <xdr:nvSpPr>
        <xdr:cNvPr id="486" name="n_3aveValue【港湾・漁港】&#10;一人当たり有形固定資産（償却資産）額">
          <a:extLst>
            <a:ext uri="{FF2B5EF4-FFF2-40B4-BE49-F238E27FC236}">
              <a16:creationId xmlns:a16="http://schemas.microsoft.com/office/drawing/2014/main" id="{E18FDBBA-69C5-41ED-B466-A64E264654E1}"/>
            </a:ext>
          </a:extLst>
        </xdr:cNvPr>
        <xdr:cNvSpPr txBox="1"/>
      </xdr:nvSpPr>
      <xdr:spPr>
        <a:xfrm>
          <a:off x="7516205" y="1853344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107</xdr:row>
      <xdr:rowOff>33169</xdr:rowOff>
    </xdr:from>
    <xdr:ext cx="690189" cy="259045"/>
    <xdr:sp macro="" textlink="">
      <xdr:nvSpPr>
        <xdr:cNvPr id="487" name="n_4aveValue【港湾・漁港】&#10;一人当たり有形固定資産（償却資産）額">
          <a:extLst>
            <a:ext uri="{FF2B5EF4-FFF2-40B4-BE49-F238E27FC236}">
              <a16:creationId xmlns:a16="http://schemas.microsoft.com/office/drawing/2014/main" id="{5A4D8B4F-1F8F-4126-A5CF-BCA4767C492B}"/>
            </a:ext>
          </a:extLst>
        </xdr:cNvPr>
        <xdr:cNvSpPr txBox="1"/>
      </xdr:nvSpPr>
      <xdr:spPr>
        <a:xfrm>
          <a:off x="6627205" y="183783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2,618,961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103</xdr:row>
      <xdr:rowOff>13127</xdr:rowOff>
    </xdr:from>
    <xdr:ext cx="690189" cy="259045"/>
    <xdr:sp macro="" textlink="">
      <xdr:nvSpPr>
        <xdr:cNvPr id="488" name="n_1mainValue【港湾・漁港】&#10;一人当たり有形固定資産（償却資産）額">
          <a:extLst>
            <a:ext uri="{FF2B5EF4-FFF2-40B4-BE49-F238E27FC236}">
              <a16:creationId xmlns:a16="http://schemas.microsoft.com/office/drawing/2014/main" id="{5997720F-0795-4B71-AAC4-356A42E0F5DC}"/>
            </a:ext>
          </a:extLst>
        </xdr:cNvPr>
        <xdr:cNvSpPr txBox="1"/>
      </xdr:nvSpPr>
      <xdr:spPr>
        <a:xfrm>
          <a:off x="9281505" y="1767247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5,676,767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103</xdr:row>
      <xdr:rowOff>35011</xdr:rowOff>
    </xdr:from>
    <xdr:ext cx="690189" cy="259045"/>
    <xdr:sp macro="" textlink="">
      <xdr:nvSpPr>
        <xdr:cNvPr id="489" name="n_2mainValue【港湾・漁港】&#10;一人当たり有形固定資産（償却資産）額">
          <a:extLst>
            <a:ext uri="{FF2B5EF4-FFF2-40B4-BE49-F238E27FC236}">
              <a16:creationId xmlns:a16="http://schemas.microsoft.com/office/drawing/2014/main" id="{85BCC6BF-887B-45DF-BD8A-5CEA8D407319}"/>
            </a:ext>
          </a:extLst>
        </xdr:cNvPr>
        <xdr:cNvSpPr txBox="1"/>
      </xdr:nvSpPr>
      <xdr:spPr>
        <a:xfrm>
          <a:off x="8405205" y="1769436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5,504,459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103</xdr:row>
      <xdr:rowOff>60158</xdr:rowOff>
    </xdr:from>
    <xdr:ext cx="690189" cy="259045"/>
    <xdr:sp macro="" textlink="">
      <xdr:nvSpPr>
        <xdr:cNvPr id="490" name="n_3mainValue【港湾・漁港】&#10;一人当たり有形固定資産（償却資産）額">
          <a:extLst>
            <a:ext uri="{FF2B5EF4-FFF2-40B4-BE49-F238E27FC236}">
              <a16:creationId xmlns:a16="http://schemas.microsoft.com/office/drawing/2014/main" id="{8E7E5361-5288-45E7-B094-504F993BC557}"/>
            </a:ext>
          </a:extLst>
        </xdr:cNvPr>
        <xdr:cNvSpPr txBox="1"/>
      </xdr:nvSpPr>
      <xdr:spPr>
        <a:xfrm>
          <a:off x="7516205" y="1771950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5,306,442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103</xdr:row>
      <xdr:rowOff>84766</xdr:rowOff>
    </xdr:from>
    <xdr:ext cx="690189" cy="259045"/>
    <xdr:sp macro="" textlink="">
      <xdr:nvSpPr>
        <xdr:cNvPr id="491" name="n_4mainValue【港湾・漁港】&#10;一人当たり有形固定資産（償却資産）額">
          <a:extLst>
            <a:ext uri="{FF2B5EF4-FFF2-40B4-BE49-F238E27FC236}">
              <a16:creationId xmlns:a16="http://schemas.microsoft.com/office/drawing/2014/main" id="{C67299DF-9A12-4B86-9F20-752C50C767E3}"/>
            </a:ext>
          </a:extLst>
        </xdr:cNvPr>
        <xdr:cNvSpPr txBox="1"/>
      </xdr:nvSpPr>
      <xdr:spPr>
        <a:xfrm>
          <a:off x="6627205" y="1774411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5,112,682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12991B78-0C0F-4257-B772-147B2A280C43}"/>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0F22C071-5B14-42E0-8795-77760D94D25E}"/>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2B1AC768-1230-42DB-AFE9-CB5D46440EB9}"/>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6B91A084-D88F-41E1-8BC1-74BFFCD1B7D2}"/>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EF8C06B6-EB5A-4D56-B46A-56BD7152585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8D1652CC-1E7D-4AFA-ACB9-D3787DE0F0A1}"/>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335EA63E-9623-4CAC-8492-17FAF1E73E1E}"/>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7F80E85E-1FCB-487F-A413-773807353B32}"/>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01841F95-37C1-4ED5-A826-3811E981BF52}"/>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BC8F2FBD-C8EF-4985-977C-3E4628997832}"/>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773C54ED-2D7D-41BF-AAF8-2936404701B4}"/>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3" name="直線コネクタ 502">
          <a:extLst>
            <a:ext uri="{FF2B5EF4-FFF2-40B4-BE49-F238E27FC236}">
              <a16:creationId xmlns:a16="http://schemas.microsoft.com/office/drawing/2014/main" id="{33AA737C-DE67-4361-A263-2608DEFD878C}"/>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4" name="テキスト ボックス 503">
          <a:extLst>
            <a:ext uri="{FF2B5EF4-FFF2-40B4-BE49-F238E27FC236}">
              <a16:creationId xmlns:a16="http://schemas.microsoft.com/office/drawing/2014/main" id="{EF3C5E9C-12D0-4AC0-927F-5210BD0C95B4}"/>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5" name="直線コネクタ 504">
          <a:extLst>
            <a:ext uri="{FF2B5EF4-FFF2-40B4-BE49-F238E27FC236}">
              <a16:creationId xmlns:a16="http://schemas.microsoft.com/office/drawing/2014/main" id="{8CF571E2-95C8-482E-BA5A-9B1D2E15B4F8}"/>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6" name="テキスト ボックス 505">
          <a:extLst>
            <a:ext uri="{FF2B5EF4-FFF2-40B4-BE49-F238E27FC236}">
              <a16:creationId xmlns:a16="http://schemas.microsoft.com/office/drawing/2014/main" id="{1A532F62-0BEA-45CA-9553-D78451416EC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7" name="直線コネクタ 506">
          <a:extLst>
            <a:ext uri="{FF2B5EF4-FFF2-40B4-BE49-F238E27FC236}">
              <a16:creationId xmlns:a16="http://schemas.microsoft.com/office/drawing/2014/main" id="{221D6965-02BF-4714-A03E-E6460C58D74F}"/>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8" name="テキスト ボックス 507">
          <a:extLst>
            <a:ext uri="{FF2B5EF4-FFF2-40B4-BE49-F238E27FC236}">
              <a16:creationId xmlns:a16="http://schemas.microsoft.com/office/drawing/2014/main" id="{B86D2D8D-BFC2-4E2C-B87C-37408F384FC4}"/>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9" name="直線コネクタ 508">
          <a:extLst>
            <a:ext uri="{FF2B5EF4-FFF2-40B4-BE49-F238E27FC236}">
              <a16:creationId xmlns:a16="http://schemas.microsoft.com/office/drawing/2014/main" id="{B467256E-0ECC-49D0-809D-13BAE411ACB9}"/>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0" name="テキスト ボックス 509">
          <a:extLst>
            <a:ext uri="{FF2B5EF4-FFF2-40B4-BE49-F238E27FC236}">
              <a16:creationId xmlns:a16="http://schemas.microsoft.com/office/drawing/2014/main" id="{D7081008-1F80-4E8B-9C53-CCB9ED4FBE9C}"/>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1" name="直線コネクタ 510">
          <a:extLst>
            <a:ext uri="{FF2B5EF4-FFF2-40B4-BE49-F238E27FC236}">
              <a16:creationId xmlns:a16="http://schemas.microsoft.com/office/drawing/2014/main" id="{8D2894FD-0490-474A-9316-7FBDBE612DD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2" name="テキスト ボックス 511">
          <a:extLst>
            <a:ext uri="{FF2B5EF4-FFF2-40B4-BE49-F238E27FC236}">
              <a16:creationId xmlns:a16="http://schemas.microsoft.com/office/drawing/2014/main" id="{28D25646-0DC3-4DC1-AE7B-62B615BC94AD}"/>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3" name="直線コネクタ 512">
          <a:extLst>
            <a:ext uri="{FF2B5EF4-FFF2-40B4-BE49-F238E27FC236}">
              <a16:creationId xmlns:a16="http://schemas.microsoft.com/office/drawing/2014/main" id="{E894CF9F-2E2D-42A1-BE09-F2C61883B4BB}"/>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4" name="テキスト ボックス 513">
          <a:extLst>
            <a:ext uri="{FF2B5EF4-FFF2-40B4-BE49-F238E27FC236}">
              <a16:creationId xmlns:a16="http://schemas.microsoft.com/office/drawing/2014/main" id="{E435E8A1-05A9-40AF-8BD2-1EA2FBE55839}"/>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a:extLst>
            <a:ext uri="{FF2B5EF4-FFF2-40B4-BE49-F238E27FC236}">
              <a16:creationId xmlns:a16="http://schemas.microsoft.com/office/drawing/2014/main" id="{92588558-304D-4BAA-BFBA-63E92BE71A91}"/>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6" name="【認定こども園・幼稚園・保育所】&#10;有形固定資産減価償却率グラフ枠">
          <a:extLst>
            <a:ext uri="{FF2B5EF4-FFF2-40B4-BE49-F238E27FC236}">
              <a16:creationId xmlns:a16="http://schemas.microsoft.com/office/drawing/2014/main" id="{AADAA55C-933B-4896-9A7D-2E5BD3A3FF02}"/>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517" name="直線コネクタ 516">
          <a:extLst>
            <a:ext uri="{FF2B5EF4-FFF2-40B4-BE49-F238E27FC236}">
              <a16:creationId xmlns:a16="http://schemas.microsoft.com/office/drawing/2014/main" id="{2E05D433-45EB-4B85-AA78-7E0AF2377BCA}"/>
            </a:ext>
          </a:extLst>
        </xdr:cNvPr>
        <xdr:cNvCxnSpPr/>
      </xdr:nvCxnSpPr>
      <xdr:spPr>
        <a:xfrm flipV="1">
          <a:off x="16318864" y="5735683"/>
          <a:ext cx="0" cy="1557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18" name="【認定こども園・幼稚園・保育所】&#10;有形固定資産減価償却率最小値テキスト">
          <a:extLst>
            <a:ext uri="{FF2B5EF4-FFF2-40B4-BE49-F238E27FC236}">
              <a16:creationId xmlns:a16="http://schemas.microsoft.com/office/drawing/2014/main" id="{0F61745D-15E7-4F8A-836C-CA964A809293}"/>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19" name="直線コネクタ 518">
          <a:extLst>
            <a:ext uri="{FF2B5EF4-FFF2-40B4-BE49-F238E27FC236}">
              <a16:creationId xmlns:a16="http://schemas.microsoft.com/office/drawing/2014/main" id="{95ACA265-7581-49E4-A5E4-75EFFF6EA889}"/>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520" name="【認定こども園・幼稚園・保育所】&#10;有形固定資産減価償却率最大値テキスト">
          <a:extLst>
            <a:ext uri="{FF2B5EF4-FFF2-40B4-BE49-F238E27FC236}">
              <a16:creationId xmlns:a16="http://schemas.microsoft.com/office/drawing/2014/main" id="{D088D5E6-A0E2-45C3-83D3-BEDC59509CD7}"/>
            </a:ext>
          </a:extLst>
        </xdr:cNvPr>
        <xdr:cNvSpPr txBox="1"/>
      </xdr:nvSpPr>
      <xdr:spPr>
        <a:xfrm>
          <a:off x="16357600" y="55109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521" name="直線コネクタ 520">
          <a:extLst>
            <a:ext uri="{FF2B5EF4-FFF2-40B4-BE49-F238E27FC236}">
              <a16:creationId xmlns:a16="http://schemas.microsoft.com/office/drawing/2014/main" id="{ED33B56B-FB82-4A52-AB7F-021D3B977EAE}"/>
            </a:ext>
          </a:extLst>
        </xdr:cNvPr>
        <xdr:cNvCxnSpPr/>
      </xdr:nvCxnSpPr>
      <xdr:spPr>
        <a:xfrm>
          <a:off x="16230600" y="5735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156046</xdr:rowOff>
    </xdr:from>
    <xdr:ext cx="405111" cy="259045"/>
    <xdr:sp macro="" textlink="">
      <xdr:nvSpPr>
        <xdr:cNvPr id="522" name="【認定こども園・幼稚園・保育所】&#10;有形固定資産減価償却率平均値テキスト">
          <a:extLst>
            <a:ext uri="{FF2B5EF4-FFF2-40B4-BE49-F238E27FC236}">
              <a16:creationId xmlns:a16="http://schemas.microsoft.com/office/drawing/2014/main" id="{24E35D12-43BD-4A7F-B0BC-BCB3414BD120}"/>
            </a:ext>
          </a:extLst>
        </xdr:cNvPr>
        <xdr:cNvSpPr txBox="1"/>
      </xdr:nvSpPr>
      <xdr:spPr>
        <a:xfrm>
          <a:off x="16357600" y="63282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133169</xdr:rowOff>
    </xdr:from>
    <xdr:to>
      <xdr:col>85</xdr:col>
      <xdr:colOff>177800</xdr:colOff>
      <xdr:row>38</xdr:row>
      <xdr:rowOff>63319</xdr:rowOff>
    </xdr:to>
    <xdr:sp macro="" textlink="">
      <xdr:nvSpPr>
        <xdr:cNvPr id="523" name="フローチャート: 判断 522">
          <a:extLst>
            <a:ext uri="{FF2B5EF4-FFF2-40B4-BE49-F238E27FC236}">
              <a16:creationId xmlns:a16="http://schemas.microsoft.com/office/drawing/2014/main" id="{0414A406-77D1-4AE8-9875-89D307923837}"/>
            </a:ext>
          </a:extLst>
        </xdr:cNvPr>
        <xdr:cNvSpPr/>
      </xdr:nvSpPr>
      <xdr:spPr>
        <a:xfrm>
          <a:off x="16268700" y="647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144599</xdr:rowOff>
    </xdr:from>
    <xdr:to>
      <xdr:col>81</xdr:col>
      <xdr:colOff>101600</xdr:colOff>
      <xdr:row>38</xdr:row>
      <xdr:rowOff>74749</xdr:rowOff>
    </xdr:to>
    <xdr:sp macro="" textlink="">
      <xdr:nvSpPr>
        <xdr:cNvPr id="524" name="フローチャート: 判断 523">
          <a:extLst>
            <a:ext uri="{FF2B5EF4-FFF2-40B4-BE49-F238E27FC236}">
              <a16:creationId xmlns:a16="http://schemas.microsoft.com/office/drawing/2014/main" id="{372238BA-E715-4A60-A55E-354AA246B28B}"/>
            </a:ext>
          </a:extLst>
        </xdr:cNvPr>
        <xdr:cNvSpPr/>
      </xdr:nvSpPr>
      <xdr:spPr>
        <a:xfrm>
          <a:off x="154305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142966</xdr:rowOff>
    </xdr:from>
    <xdr:to>
      <xdr:col>76</xdr:col>
      <xdr:colOff>165100</xdr:colOff>
      <xdr:row>38</xdr:row>
      <xdr:rowOff>73116</xdr:rowOff>
    </xdr:to>
    <xdr:sp macro="" textlink="">
      <xdr:nvSpPr>
        <xdr:cNvPr id="525" name="フローチャート: 判断 524">
          <a:extLst>
            <a:ext uri="{FF2B5EF4-FFF2-40B4-BE49-F238E27FC236}">
              <a16:creationId xmlns:a16="http://schemas.microsoft.com/office/drawing/2014/main" id="{123F9D8A-B477-4799-B8FE-2517EF1477D4}"/>
            </a:ext>
          </a:extLst>
        </xdr:cNvPr>
        <xdr:cNvSpPr/>
      </xdr:nvSpPr>
      <xdr:spPr>
        <a:xfrm>
          <a:off x="14541500" y="648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120106</xdr:rowOff>
    </xdr:from>
    <xdr:to>
      <xdr:col>72</xdr:col>
      <xdr:colOff>38100</xdr:colOff>
      <xdr:row>38</xdr:row>
      <xdr:rowOff>50256</xdr:rowOff>
    </xdr:to>
    <xdr:sp macro="" textlink="">
      <xdr:nvSpPr>
        <xdr:cNvPr id="526" name="フローチャート: 判断 525">
          <a:extLst>
            <a:ext uri="{FF2B5EF4-FFF2-40B4-BE49-F238E27FC236}">
              <a16:creationId xmlns:a16="http://schemas.microsoft.com/office/drawing/2014/main" id="{BCEE7289-355C-4067-8CC8-9A27C1005544}"/>
            </a:ext>
          </a:extLst>
        </xdr:cNvPr>
        <xdr:cNvSpPr/>
      </xdr:nvSpPr>
      <xdr:spPr>
        <a:xfrm>
          <a:off x="13652500" y="6463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98878</xdr:rowOff>
    </xdr:from>
    <xdr:to>
      <xdr:col>67</xdr:col>
      <xdr:colOff>101600</xdr:colOff>
      <xdr:row>38</xdr:row>
      <xdr:rowOff>29028</xdr:rowOff>
    </xdr:to>
    <xdr:sp macro="" textlink="">
      <xdr:nvSpPr>
        <xdr:cNvPr id="527" name="フローチャート: 判断 526">
          <a:extLst>
            <a:ext uri="{FF2B5EF4-FFF2-40B4-BE49-F238E27FC236}">
              <a16:creationId xmlns:a16="http://schemas.microsoft.com/office/drawing/2014/main" id="{5CC998AA-420C-4D38-9185-18FCAABD304C}"/>
            </a:ext>
          </a:extLst>
        </xdr:cNvPr>
        <xdr:cNvSpPr/>
      </xdr:nvSpPr>
      <xdr:spPr>
        <a:xfrm>
          <a:off x="12763500" y="64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A71CF6BD-A5BF-46F2-9328-B688881683E5}"/>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A5FAAF18-2CB4-4C6A-A749-67D5FD30A1DB}"/>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BDF179B5-6469-498C-A2C2-710595827153}"/>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ADFAC1B8-1D04-420C-A8C6-1F2D1BAA178A}"/>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5D57DF61-04E1-4F69-A695-4C5788A41A55}"/>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125004</xdr:rowOff>
    </xdr:from>
    <xdr:to>
      <xdr:col>85</xdr:col>
      <xdr:colOff>177800</xdr:colOff>
      <xdr:row>41</xdr:row>
      <xdr:rowOff>55154</xdr:rowOff>
    </xdr:to>
    <xdr:sp macro="" textlink="">
      <xdr:nvSpPr>
        <xdr:cNvPr id="533" name="楕円 532">
          <a:extLst>
            <a:ext uri="{FF2B5EF4-FFF2-40B4-BE49-F238E27FC236}">
              <a16:creationId xmlns:a16="http://schemas.microsoft.com/office/drawing/2014/main" id="{D1B40301-EB82-4C95-8D8F-FF27E68C7F23}"/>
            </a:ext>
          </a:extLst>
        </xdr:cNvPr>
        <xdr:cNvSpPr/>
      </xdr:nvSpPr>
      <xdr:spPr>
        <a:xfrm>
          <a:off x="16268700" y="6983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103431</xdr:rowOff>
    </xdr:from>
    <xdr:ext cx="405111" cy="259045"/>
    <xdr:sp macro="" textlink="">
      <xdr:nvSpPr>
        <xdr:cNvPr id="534" name="【認定こども園・幼稚園・保育所】&#10;有形固定資産減価償却率該当値テキスト">
          <a:extLst>
            <a:ext uri="{FF2B5EF4-FFF2-40B4-BE49-F238E27FC236}">
              <a16:creationId xmlns:a16="http://schemas.microsoft.com/office/drawing/2014/main" id="{10E4DE15-547F-4EFC-8A9A-92E5FC2DE104}"/>
            </a:ext>
          </a:extLst>
        </xdr:cNvPr>
        <xdr:cNvSpPr txBox="1"/>
      </xdr:nvSpPr>
      <xdr:spPr>
        <a:xfrm>
          <a:off x="16357600" y="6961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111941</xdr:rowOff>
    </xdr:from>
    <xdr:to>
      <xdr:col>81</xdr:col>
      <xdr:colOff>101600</xdr:colOff>
      <xdr:row>41</xdr:row>
      <xdr:rowOff>42091</xdr:rowOff>
    </xdr:to>
    <xdr:sp macro="" textlink="">
      <xdr:nvSpPr>
        <xdr:cNvPr id="535" name="楕円 534">
          <a:extLst>
            <a:ext uri="{FF2B5EF4-FFF2-40B4-BE49-F238E27FC236}">
              <a16:creationId xmlns:a16="http://schemas.microsoft.com/office/drawing/2014/main" id="{A1F14836-41FC-4DF4-BB59-637F9AE6D350}"/>
            </a:ext>
          </a:extLst>
        </xdr:cNvPr>
        <xdr:cNvSpPr/>
      </xdr:nvSpPr>
      <xdr:spPr>
        <a:xfrm>
          <a:off x="15430500" y="6969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162741</xdr:rowOff>
    </xdr:from>
    <xdr:to>
      <xdr:col>85</xdr:col>
      <xdr:colOff>127000</xdr:colOff>
      <xdr:row>41</xdr:row>
      <xdr:rowOff>4354</xdr:rowOff>
    </xdr:to>
    <xdr:cxnSp macro="">
      <xdr:nvCxnSpPr>
        <xdr:cNvPr id="536" name="直線コネクタ 535">
          <a:extLst>
            <a:ext uri="{FF2B5EF4-FFF2-40B4-BE49-F238E27FC236}">
              <a16:creationId xmlns:a16="http://schemas.microsoft.com/office/drawing/2014/main" id="{19E70D15-D974-4220-8A1D-2AA23D0C7B8C}"/>
            </a:ext>
          </a:extLst>
        </xdr:cNvPr>
        <xdr:cNvCxnSpPr/>
      </xdr:nvCxnSpPr>
      <xdr:spPr>
        <a:xfrm>
          <a:off x="15481300" y="7020741"/>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134801</xdr:rowOff>
    </xdr:from>
    <xdr:to>
      <xdr:col>76</xdr:col>
      <xdr:colOff>165100</xdr:colOff>
      <xdr:row>41</xdr:row>
      <xdr:rowOff>64951</xdr:rowOff>
    </xdr:to>
    <xdr:sp macro="" textlink="">
      <xdr:nvSpPr>
        <xdr:cNvPr id="537" name="楕円 536">
          <a:extLst>
            <a:ext uri="{FF2B5EF4-FFF2-40B4-BE49-F238E27FC236}">
              <a16:creationId xmlns:a16="http://schemas.microsoft.com/office/drawing/2014/main" id="{7D2F7AEF-4C7E-41B2-9BC9-861286F29B69}"/>
            </a:ext>
          </a:extLst>
        </xdr:cNvPr>
        <xdr:cNvSpPr/>
      </xdr:nvSpPr>
      <xdr:spPr>
        <a:xfrm>
          <a:off x="14541500" y="6992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162741</xdr:rowOff>
    </xdr:from>
    <xdr:to>
      <xdr:col>81</xdr:col>
      <xdr:colOff>50800</xdr:colOff>
      <xdr:row>41</xdr:row>
      <xdr:rowOff>14151</xdr:rowOff>
    </xdr:to>
    <xdr:cxnSp macro="">
      <xdr:nvCxnSpPr>
        <xdr:cNvPr id="538" name="直線コネクタ 537">
          <a:extLst>
            <a:ext uri="{FF2B5EF4-FFF2-40B4-BE49-F238E27FC236}">
              <a16:creationId xmlns:a16="http://schemas.microsoft.com/office/drawing/2014/main" id="{B5B2B2AA-8960-4434-858A-5036954DDF5C}"/>
            </a:ext>
          </a:extLst>
        </xdr:cNvPr>
        <xdr:cNvCxnSpPr/>
      </xdr:nvCxnSpPr>
      <xdr:spPr>
        <a:xfrm flipV="1">
          <a:off x="14592300" y="7020741"/>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105410</xdr:rowOff>
    </xdr:from>
    <xdr:to>
      <xdr:col>72</xdr:col>
      <xdr:colOff>38100</xdr:colOff>
      <xdr:row>41</xdr:row>
      <xdr:rowOff>35560</xdr:rowOff>
    </xdr:to>
    <xdr:sp macro="" textlink="">
      <xdr:nvSpPr>
        <xdr:cNvPr id="539" name="楕円 538">
          <a:extLst>
            <a:ext uri="{FF2B5EF4-FFF2-40B4-BE49-F238E27FC236}">
              <a16:creationId xmlns:a16="http://schemas.microsoft.com/office/drawing/2014/main" id="{BD4D1A52-CD8A-48AE-B41D-1130D20BB95B}"/>
            </a:ext>
          </a:extLst>
        </xdr:cNvPr>
        <xdr:cNvSpPr/>
      </xdr:nvSpPr>
      <xdr:spPr>
        <a:xfrm>
          <a:off x="13652500" y="696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156210</xdr:rowOff>
    </xdr:from>
    <xdr:to>
      <xdr:col>76</xdr:col>
      <xdr:colOff>114300</xdr:colOff>
      <xdr:row>41</xdr:row>
      <xdr:rowOff>14151</xdr:rowOff>
    </xdr:to>
    <xdr:cxnSp macro="">
      <xdr:nvCxnSpPr>
        <xdr:cNvPr id="540" name="直線コネクタ 539">
          <a:extLst>
            <a:ext uri="{FF2B5EF4-FFF2-40B4-BE49-F238E27FC236}">
              <a16:creationId xmlns:a16="http://schemas.microsoft.com/office/drawing/2014/main" id="{C96EA4C3-C497-483E-BE3C-EB16EF8A1E0B}"/>
            </a:ext>
          </a:extLst>
        </xdr:cNvPr>
        <xdr:cNvCxnSpPr/>
      </xdr:nvCxnSpPr>
      <xdr:spPr>
        <a:xfrm>
          <a:off x="13703300" y="7014210"/>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77651</xdr:rowOff>
    </xdr:from>
    <xdr:to>
      <xdr:col>67</xdr:col>
      <xdr:colOff>101600</xdr:colOff>
      <xdr:row>41</xdr:row>
      <xdr:rowOff>7801</xdr:rowOff>
    </xdr:to>
    <xdr:sp macro="" textlink="">
      <xdr:nvSpPr>
        <xdr:cNvPr id="541" name="楕円 540">
          <a:extLst>
            <a:ext uri="{FF2B5EF4-FFF2-40B4-BE49-F238E27FC236}">
              <a16:creationId xmlns:a16="http://schemas.microsoft.com/office/drawing/2014/main" id="{670D4659-9BBA-4152-82C2-0CB2732DBBF2}"/>
            </a:ext>
          </a:extLst>
        </xdr:cNvPr>
        <xdr:cNvSpPr/>
      </xdr:nvSpPr>
      <xdr:spPr>
        <a:xfrm>
          <a:off x="12763500" y="6935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128451</xdr:rowOff>
    </xdr:from>
    <xdr:to>
      <xdr:col>71</xdr:col>
      <xdr:colOff>177800</xdr:colOff>
      <xdr:row>40</xdr:row>
      <xdr:rowOff>156210</xdr:rowOff>
    </xdr:to>
    <xdr:cxnSp macro="">
      <xdr:nvCxnSpPr>
        <xdr:cNvPr id="542" name="直線コネクタ 541">
          <a:extLst>
            <a:ext uri="{FF2B5EF4-FFF2-40B4-BE49-F238E27FC236}">
              <a16:creationId xmlns:a16="http://schemas.microsoft.com/office/drawing/2014/main" id="{CB13E001-96F3-469E-B054-944A8D8E3C7C}"/>
            </a:ext>
          </a:extLst>
        </xdr:cNvPr>
        <xdr:cNvCxnSpPr/>
      </xdr:nvCxnSpPr>
      <xdr:spPr>
        <a:xfrm>
          <a:off x="12814300" y="6986451"/>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91276</xdr:rowOff>
    </xdr:from>
    <xdr:ext cx="405111" cy="259045"/>
    <xdr:sp macro="" textlink="">
      <xdr:nvSpPr>
        <xdr:cNvPr id="543" name="n_1aveValue【認定こども園・幼稚園・保育所】&#10;有形固定資産減価償却率">
          <a:extLst>
            <a:ext uri="{FF2B5EF4-FFF2-40B4-BE49-F238E27FC236}">
              <a16:creationId xmlns:a16="http://schemas.microsoft.com/office/drawing/2014/main" id="{5681EA80-9522-4255-A588-63A38055AF16}"/>
            </a:ext>
          </a:extLst>
        </xdr:cNvPr>
        <xdr:cNvSpPr txBox="1"/>
      </xdr:nvSpPr>
      <xdr:spPr>
        <a:xfrm>
          <a:off x="15266044" y="626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89643</xdr:rowOff>
    </xdr:from>
    <xdr:ext cx="405111" cy="259045"/>
    <xdr:sp macro="" textlink="">
      <xdr:nvSpPr>
        <xdr:cNvPr id="544" name="n_2aveValue【認定こども園・幼稚園・保育所】&#10;有形固定資産減価償却率">
          <a:extLst>
            <a:ext uri="{FF2B5EF4-FFF2-40B4-BE49-F238E27FC236}">
              <a16:creationId xmlns:a16="http://schemas.microsoft.com/office/drawing/2014/main" id="{222F788D-E88C-4403-9204-6CE6EF5DB9CA}"/>
            </a:ext>
          </a:extLst>
        </xdr:cNvPr>
        <xdr:cNvSpPr txBox="1"/>
      </xdr:nvSpPr>
      <xdr:spPr>
        <a:xfrm>
          <a:off x="14389744" y="626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66783</xdr:rowOff>
    </xdr:from>
    <xdr:ext cx="405111" cy="259045"/>
    <xdr:sp macro="" textlink="">
      <xdr:nvSpPr>
        <xdr:cNvPr id="545" name="n_3aveValue【認定こども園・幼稚園・保育所】&#10;有形固定資産減価償却率">
          <a:extLst>
            <a:ext uri="{FF2B5EF4-FFF2-40B4-BE49-F238E27FC236}">
              <a16:creationId xmlns:a16="http://schemas.microsoft.com/office/drawing/2014/main" id="{1E023BCF-7D0A-4DDC-9EFA-E5A1E99859C9}"/>
            </a:ext>
          </a:extLst>
        </xdr:cNvPr>
        <xdr:cNvSpPr txBox="1"/>
      </xdr:nvSpPr>
      <xdr:spPr>
        <a:xfrm>
          <a:off x="13500744" y="6238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45555</xdr:rowOff>
    </xdr:from>
    <xdr:ext cx="405111" cy="259045"/>
    <xdr:sp macro="" textlink="">
      <xdr:nvSpPr>
        <xdr:cNvPr id="546" name="n_4aveValue【認定こども園・幼稚園・保育所】&#10;有形固定資産減価償却率">
          <a:extLst>
            <a:ext uri="{FF2B5EF4-FFF2-40B4-BE49-F238E27FC236}">
              <a16:creationId xmlns:a16="http://schemas.microsoft.com/office/drawing/2014/main" id="{6C2EEA19-B17D-426A-B3D0-D753A8BA5B09}"/>
            </a:ext>
          </a:extLst>
        </xdr:cNvPr>
        <xdr:cNvSpPr txBox="1"/>
      </xdr:nvSpPr>
      <xdr:spPr>
        <a:xfrm>
          <a:off x="12611744" y="6217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33218</xdr:rowOff>
    </xdr:from>
    <xdr:ext cx="405111" cy="259045"/>
    <xdr:sp macro="" textlink="">
      <xdr:nvSpPr>
        <xdr:cNvPr id="547" name="n_1mainValue【認定こども園・幼稚園・保育所】&#10;有形固定資産減価償却率">
          <a:extLst>
            <a:ext uri="{FF2B5EF4-FFF2-40B4-BE49-F238E27FC236}">
              <a16:creationId xmlns:a16="http://schemas.microsoft.com/office/drawing/2014/main" id="{825C0905-A367-4D2F-801E-27E738E4C95B}"/>
            </a:ext>
          </a:extLst>
        </xdr:cNvPr>
        <xdr:cNvSpPr txBox="1"/>
      </xdr:nvSpPr>
      <xdr:spPr>
        <a:xfrm>
          <a:off x="15266044" y="70626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56078</xdr:rowOff>
    </xdr:from>
    <xdr:ext cx="405111" cy="259045"/>
    <xdr:sp macro="" textlink="">
      <xdr:nvSpPr>
        <xdr:cNvPr id="548" name="n_2mainValue【認定こども園・幼稚園・保育所】&#10;有形固定資産減価償却率">
          <a:extLst>
            <a:ext uri="{FF2B5EF4-FFF2-40B4-BE49-F238E27FC236}">
              <a16:creationId xmlns:a16="http://schemas.microsoft.com/office/drawing/2014/main" id="{C1CF16A5-A847-40EA-95C6-3C311E7E08D3}"/>
            </a:ext>
          </a:extLst>
        </xdr:cNvPr>
        <xdr:cNvSpPr txBox="1"/>
      </xdr:nvSpPr>
      <xdr:spPr>
        <a:xfrm>
          <a:off x="14389744" y="7085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26687</xdr:rowOff>
    </xdr:from>
    <xdr:ext cx="405111" cy="259045"/>
    <xdr:sp macro="" textlink="">
      <xdr:nvSpPr>
        <xdr:cNvPr id="549" name="n_3mainValue【認定こども園・幼稚園・保育所】&#10;有形固定資産減価償却率">
          <a:extLst>
            <a:ext uri="{FF2B5EF4-FFF2-40B4-BE49-F238E27FC236}">
              <a16:creationId xmlns:a16="http://schemas.microsoft.com/office/drawing/2014/main" id="{387F9A04-BA94-403F-8610-7B480068F2B3}"/>
            </a:ext>
          </a:extLst>
        </xdr:cNvPr>
        <xdr:cNvSpPr txBox="1"/>
      </xdr:nvSpPr>
      <xdr:spPr>
        <a:xfrm>
          <a:off x="13500744" y="7056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170378</xdr:rowOff>
    </xdr:from>
    <xdr:ext cx="405111" cy="259045"/>
    <xdr:sp macro="" textlink="">
      <xdr:nvSpPr>
        <xdr:cNvPr id="550" name="n_4mainValue【認定こども園・幼稚園・保育所】&#10;有形固定資産減価償却率">
          <a:extLst>
            <a:ext uri="{FF2B5EF4-FFF2-40B4-BE49-F238E27FC236}">
              <a16:creationId xmlns:a16="http://schemas.microsoft.com/office/drawing/2014/main" id="{D575ABFE-B6F3-45FE-984E-461182E5A45D}"/>
            </a:ext>
          </a:extLst>
        </xdr:cNvPr>
        <xdr:cNvSpPr txBox="1"/>
      </xdr:nvSpPr>
      <xdr:spPr>
        <a:xfrm>
          <a:off x="12611744" y="7028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1" name="正方形/長方形 550">
          <a:extLst>
            <a:ext uri="{FF2B5EF4-FFF2-40B4-BE49-F238E27FC236}">
              <a16:creationId xmlns:a16="http://schemas.microsoft.com/office/drawing/2014/main" id="{A8E9D11C-BCCF-4D58-A766-CD0E9E375C35}"/>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2" name="正方形/長方形 551">
          <a:extLst>
            <a:ext uri="{FF2B5EF4-FFF2-40B4-BE49-F238E27FC236}">
              <a16:creationId xmlns:a16="http://schemas.microsoft.com/office/drawing/2014/main" id="{327814A4-C5AB-46B9-8608-51876C8042F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3" name="正方形/長方形 552">
          <a:extLst>
            <a:ext uri="{FF2B5EF4-FFF2-40B4-BE49-F238E27FC236}">
              <a16:creationId xmlns:a16="http://schemas.microsoft.com/office/drawing/2014/main" id="{D716A98D-EA9D-40CA-99B9-FD981DF565EB}"/>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4" name="正方形/長方形 553">
          <a:extLst>
            <a:ext uri="{FF2B5EF4-FFF2-40B4-BE49-F238E27FC236}">
              <a16:creationId xmlns:a16="http://schemas.microsoft.com/office/drawing/2014/main" id="{D9D30EF0-BF98-4969-90C9-5843118C3595}"/>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5" name="正方形/長方形 554">
          <a:extLst>
            <a:ext uri="{FF2B5EF4-FFF2-40B4-BE49-F238E27FC236}">
              <a16:creationId xmlns:a16="http://schemas.microsoft.com/office/drawing/2014/main" id="{C60B291F-9150-4884-B926-B079B4C5E44B}"/>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6" name="正方形/長方形 555">
          <a:extLst>
            <a:ext uri="{FF2B5EF4-FFF2-40B4-BE49-F238E27FC236}">
              <a16:creationId xmlns:a16="http://schemas.microsoft.com/office/drawing/2014/main" id="{6D116516-78AF-45E6-98EF-903E10AA62D4}"/>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7" name="正方形/長方形 556">
          <a:extLst>
            <a:ext uri="{FF2B5EF4-FFF2-40B4-BE49-F238E27FC236}">
              <a16:creationId xmlns:a16="http://schemas.microsoft.com/office/drawing/2014/main" id="{7AF4B767-CD2E-4441-87AC-AF25C60BD03E}"/>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8" name="正方形/長方形 557">
          <a:extLst>
            <a:ext uri="{FF2B5EF4-FFF2-40B4-BE49-F238E27FC236}">
              <a16:creationId xmlns:a16="http://schemas.microsoft.com/office/drawing/2014/main" id="{604D8C6A-34F1-4FBB-A832-3C90A37D947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9" name="テキスト ボックス 558">
          <a:extLst>
            <a:ext uri="{FF2B5EF4-FFF2-40B4-BE49-F238E27FC236}">
              <a16:creationId xmlns:a16="http://schemas.microsoft.com/office/drawing/2014/main" id="{291C5ABF-04E2-4139-9422-8DD54409B4A5}"/>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0" name="直線コネクタ 559">
          <a:extLst>
            <a:ext uri="{FF2B5EF4-FFF2-40B4-BE49-F238E27FC236}">
              <a16:creationId xmlns:a16="http://schemas.microsoft.com/office/drawing/2014/main" id="{A94FC417-69B7-4BB3-8AD0-5DE2EF9371B1}"/>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1" name="直線コネクタ 560">
          <a:extLst>
            <a:ext uri="{FF2B5EF4-FFF2-40B4-BE49-F238E27FC236}">
              <a16:creationId xmlns:a16="http://schemas.microsoft.com/office/drawing/2014/main" id="{53CC472B-B6B8-4462-89EE-579329B407BA}"/>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62" name="テキスト ボックス 561">
          <a:extLst>
            <a:ext uri="{FF2B5EF4-FFF2-40B4-BE49-F238E27FC236}">
              <a16:creationId xmlns:a16="http://schemas.microsoft.com/office/drawing/2014/main" id="{748B3179-F09F-485F-8DB5-522C64688A1F}"/>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3" name="直線コネクタ 562">
          <a:extLst>
            <a:ext uri="{FF2B5EF4-FFF2-40B4-BE49-F238E27FC236}">
              <a16:creationId xmlns:a16="http://schemas.microsoft.com/office/drawing/2014/main" id="{DD982E1B-D65F-49BE-B436-50326006BA84}"/>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64" name="テキスト ボックス 563">
          <a:extLst>
            <a:ext uri="{FF2B5EF4-FFF2-40B4-BE49-F238E27FC236}">
              <a16:creationId xmlns:a16="http://schemas.microsoft.com/office/drawing/2014/main" id="{73FF310C-BE56-4269-861C-2DFCCDBA8ED7}"/>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5" name="直線コネクタ 564">
          <a:extLst>
            <a:ext uri="{FF2B5EF4-FFF2-40B4-BE49-F238E27FC236}">
              <a16:creationId xmlns:a16="http://schemas.microsoft.com/office/drawing/2014/main" id="{A9E9983B-FD1B-45E0-8D3C-7E36C674E633}"/>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66" name="テキスト ボックス 565">
          <a:extLst>
            <a:ext uri="{FF2B5EF4-FFF2-40B4-BE49-F238E27FC236}">
              <a16:creationId xmlns:a16="http://schemas.microsoft.com/office/drawing/2014/main" id="{D2777E52-B67A-4A05-93D3-46721E439191}"/>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7" name="直線コネクタ 566">
          <a:extLst>
            <a:ext uri="{FF2B5EF4-FFF2-40B4-BE49-F238E27FC236}">
              <a16:creationId xmlns:a16="http://schemas.microsoft.com/office/drawing/2014/main" id="{FF717BAE-9026-469C-9AF6-5959D50D506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68" name="テキスト ボックス 567">
          <a:extLst>
            <a:ext uri="{FF2B5EF4-FFF2-40B4-BE49-F238E27FC236}">
              <a16:creationId xmlns:a16="http://schemas.microsoft.com/office/drawing/2014/main" id="{9F2C5FD5-4893-4D67-9C50-04BC318F6F85}"/>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9" name="直線コネクタ 568">
          <a:extLst>
            <a:ext uri="{FF2B5EF4-FFF2-40B4-BE49-F238E27FC236}">
              <a16:creationId xmlns:a16="http://schemas.microsoft.com/office/drawing/2014/main" id="{0BF40ACC-8135-431E-9207-005CECB374E2}"/>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0" name="テキスト ボックス 569">
          <a:extLst>
            <a:ext uri="{FF2B5EF4-FFF2-40B4-BE49-F238E27FC236}">
              <a16:creationId xmlns:a16="http://schemas.microsoft.com/office/drawing/2014/main" id="{8E70B9FF-193A-40F2-95CE-8E0DD1DDD48E}"/>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1" name="【認定こども園・幼稚園・保育所】&#10;一人当たり面積グラフ枠">
          <a:extLst>
            <a:ext uri="{FF2B5EF4-FFF2-40B4-BE49-F238E27FC236}">
              <a16:creationId xmlns:a16="http://schemas.microsoft.com/office/drawing/2014/main" id="{DDDCA80C-F672-433B-B3CC-0ADDF535B109}"/>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141122</xdr:rowOff>
    </xdr:from>
    <xdr:to>
      <xdr:col>116</xdr:col>
      <xdr:colOff>62864</xdr:colOff>
      <xdr:row>41</xdr:row>
      <xdr:rowOff>110490</xdr:rowOff>
    </xdr:to>
    <xdr:cxnSp macro="">
      <xdr:nvCxnSpPr>
        <xdr:cNvPr id="572" name="直線コネクタ 571">
          <a:extLst>
            <a:ext uri="{FF2B5EF4-FFF2-40B4-BE49-F238E27FC236}">
              <a16:creationId xmlns:a16="http://schemas.microsoft.com/office/drawing/2014/main" id="{4F4A741E-7CBD-4CBE-8054-A844DBF93280}"/>
            </a:ext>
          </a:extLst>
        </xdr:cNvPr>
        <xdr:cNvCxnSpPr/>
      </xdr:nvCxnSpPr>
      <xdr:spPr>
        <a:xfrm flipV="1">
          <a:off x="22160864" y="5970422"/>
          <a:ext cx="0" cy="1169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114317</xdr:rowOff>
    </xdr:from>
    <xdr:ext cx="469744" cy="259045"/>
    <xdr:sp macro="" textlink="">
      <xdr:nvSpPr>
        <xdr:cNvPr id="573" name="【認定こども園・幼稚園・保育所】&#10;一人当たり面積最小値テキスト">
          <a:extLst>
            <a:ext uri="{FF2B5EF4-FFF2-40B4-BE49-F238E27FC236}">
              <a16:creationId xmlns:a16="http://schemas.microsoft.com/office/drawing/2014/main" id="{F7C24BED-14EA-4770-B69B-B1088CE6B6BC}"/>
            </a:ext>
          </a:extLst>
        </xdr:cNvPr>
        <xdr:cNvSpPr txBox="1"/>
      </xdr:nvSpPr>
      <xdr:spPr>
        <a:xfrm>
          <a:off x="22199600" y="714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110490</xdr:rowOff>
    </xdr:from>
    <xdr:to>
      <xdr:col>116</xdr:col>
      <xdr:colOff>152400</xdr:colOff>
      <xdr:row>41</xdr:row>
      <xdr:rowOff>110490</xdr:rowOff>
    </xdr:to>
    <xdr:cxnSp macro="">
      <xdr:nvCxnSpPr>
        <xdr:cNvPr id="574" name="直線コネクタ 573">
          <a:extLst>
            <a:ext uri="{FF2B5EF4-FFF2-40B4-BE49-F238E27FC236}">
              <a16:creationId xmlns:a16="http://schemas.microsoft.com/office/drawing/2014/main" id="{26F66749-2084-4951-B99E-A2764E94B46B}"/>
            </a:ext>
          </a:extLst>
        </xdr:cNvPr>
        <xdr:cNvCxnSpPr/>
      </xdr:nvCxnSpPr>
      <xdr:spPr>
        <a:xfrm>
          <a:off x="22072600" y="7139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87799</xdr:rowOff>
    </xdr:from>
    <xdr:ext cx="469744" cy="259045"/>
    <xdr:sp macro="" textlink="">
      <xdr:nvSpPr>
        <xdr:cNvPr id="575" name="【認定こども園・幼稚園・保育所】&#10;一人当たり面積最大値テキスト">
          <a:extLst>
            <a:ext uri="{FF2B5EF4-FFF2-40B4-BE49-F238E27FC236}">
              <a16:creationId xmlns:a16="http://schemas.microsoft.com/office/drawing/2014/main" id="{BF844EEE-8C89-4960-A904-00AD33DF27F7}"/>
            </a:ext>
          </a:extLst>
        </xdr:cNvPr>
        <xdr:cNvSpPr txBox="1"/>
      </xdr:nvSpPr>
      <xdr:spPr>
        <a:xfrm>
          <a:off x="22199600" y="5745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141122</xdr:rowOff>
    </xdr:from>
    <xdr:to>
      <xdr:col>116</xdr:col>
      <xdr:colOff>152400</xdr:colOff>
      <xdr:row>34</xdr:row>
      <xdr:rowOff>141122</xdr:rowOff>
    </xdr:to>
    <xdr:cxnSp macro="">
      <xdr:nvCxnSpPr>
        <xdr:cNvPr id="576" name="直線コネクタ 575">
          <a:extLst>
            <a:ext uri="{FF2B5EF4-FFF2-40B4-BE49-F238E27FC236}">
              <a16:creationId xmlns:a16="http://schemas.microsoft.com/office/drawing/2014/main" id="{D0013F87-8F0F-485C-890C-69A01F0D66A9}"/>
            </a:ext>
          </a:extLst>
        </xdr:cNvPr>
        <xdr:cNvCxnSpPr/>
      </xdr:nvCxnSpPr>
      <xdr:spPr>
        <a:xfrm>
          <a:off x="22072600" y="5970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12971</xdr:rowOff>
    </xdr:from>
    <xdr:ext cx="469744" cy="259045"/>
    <xdr:sp macro="" textlink="">
      <xdr:nvSpPr>
        <xdr:cNvPr id="577" name="【認定こども園・幼稚園・保育所】&#10;一人当たり面積平均値テキスト">
          <a:extLst>
            <a:ext uri="{FF2B5EF4-FFF2-40B4-BE49-F238E27FC236}">
              <a16:creationId xmlns:a16="http://schemas.microsoft.com/office/drawing/2014/main" id="{08949281-2FD5-43B5-A40C-F9C1384AF4A8}"/>
            </a:ext>
          </a:extLst>
        </xdr:cNvPr>
        <xdr:cNvSpPr txBox="1"/>
      </xdr:nvSpPr>
      <xdr:spPr>
        <a:xfrm>
          <a:off x="22199600" y="68709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34544</xdr:rowOff>
    </xdr:from>
    <xdr:to>
      <xdr:col>116</xdr:col>
      <xdr:colOff>114300</xdr:colOff>
      <xdr:row>40</xdr:row>
      <xdr:rowOff>136144</xdr:rowOff>
    </xdr:to>
    <xdr:sp macro="" textlink="">
      <xdr:nvSpPr>
        <xdr:cNvPr id="578" name="フローチャート: 判断 577">
          <a:extLst>
            <a:ext uri="{FF2B5EF4-FFF2-40B4-BE49-F238E27FC236}">
              <a16:creationId xmlns:a16="http://schemas.microsoft.com/office/drawing/2014/main" id="{4C8A9E61-F4F4-4F38-92D5-C86157FF46B8}"/>
            </a:ext>
          </a:extLst>
        </xdr:cNvPr>
        <xdr:cNvSpPr/>
      </xdr:nvSpPr>
      <xdr:spPr>
        <a:xfrm>
          <a:off x="22110700" y="6892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38659</xdr:rowOff>
    </xdr:from>
    <xdr:to>
      <xdr:col>112</xdr:col>
      <xdr:colOff>38100</xdr:colOff>
      <xdr:row>40</xdr:row>
      <xdr:rowOff>140259</xdr:rowOff>
    </xdr:to>
    <xdr:sp macro="" textlink="">
      <xdr:nvSpPr>
        <xdr:cNvPr id="579" name="フローチャート: 判断 578">
          <a:extLst>
            <a:ext uri="{FF2B5EF4-FFF2-40B4-BE49-F238E27FC236}">
              <a16:creationId xmlns:a16="http://schemas.microsoft.com/office/drawing/2014/main" id="{CDB8085D-6F37-4EC6-926E-9C940A2A9F71}"/>
            </a:ext>
          </a:extLst>
        </xdr:cNvPr>
        <xdr:cNvSpPr/>
      </xdr:nvSpPr>
      <xdr:spPr>
        <a:xfrm>
          <a:off x="21272500" y="689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50088</xdr:rowOff>
    </xdr:from>
    <xdr:to>
      <xdr:col>107</xdr:col>
      <xdr:colOff>101600</xdr:colOff>
      <xdr:row>40</xdr:row>
      <xdr:rowOff>151688</xdr:rowOff>
    </xdr:to>
    <xdr:sp macro="" textlink="">
      <xdr:nvSpPr>
        <xdr:cNvPr id="580" name="フローチャート: 判断 579">
          <a:extLst>
            <a:ext uri="{FF2B5EF4-FFF2-40B4-BE49-F238E27FC236}">
              <a16:creationId xmlns:a16="http://schemas.microsoft.com/office/drawing/2014/main" id="{C75A2EEB-68A9-4113-97A9-943E80C2BFEC}"/>
            </a:ext>
          </a:extLst>
        </xdr:cNvPr>
        <xdr:cNvSpPr/>
      </xdr:nvSpPr>
      <xdr:spPr>
        <a:xfrm>
          <a:off x="20383500" y="6908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56490</xdr:rowOff>
    </xdr:from>
    <xdr:to>
      <xdr:col>102</xdr:col>
      <xdr:colOff>165100</xdr:colOff>
      <xdr:row>40</xdr:row>
      <xdr:rowOff>158090</xdr:rowOff>
    </xdr:to>
    <xdr:sp macro="" textlink="">
      <xdr:nvSpPr>
        <xdr:cNvPr id="581" name="フローチャート: 判断 580">
          <a:extLst>
            <a:ext uri="{FF2B5EF4-FFF2-40B4-BE49-F238E27FC236}">
              <a16:creationId xmlns:a16="http://schemas.microsoft.com/office/drawing/2014/main" id="{5C9D00A9-F102-4F27-AD8D-48406AC2843F}"/>
            </a:ext>
          </a:extLst>
        </xdr:cNvPr>
        <xdr:cNvSpPr/>
      </xdr:nvSpPr>
      <xdr:spPr>
        <a:xfrm>
          <a:off x="19494500" y="691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61976</xdr:rowOff>
    </xdr:from>
    <xdr:to>
      <xdr:col>98</xdr:col>
      <xdr:colOff>38100</xdr:colOff>
      <xdr:row>40</xdr:row>
      <xdr:rowOff>163576</xdr:rowOff>
    </xdr:to>
    <xdr:sp macro="" textlink="">
      <xdr:nvSpPr>
        <xdr:cNvPr id="582" name="フローチャート: 判断 581">
          <a:extLst>
            <a:ext uri="{FF2B5EF4-FFF2-40B4-BE49-F238E27FC236}">
              <a16:creationId xmlns:a16="http://schemas.microsoft.com/office/drawing/2014/main" id="{C46F5D4A-0169-4FEA-8A9D-01D303A1E114}"/>
            </a:ext>
          </a:extLst>
        </xdr:cNvPr>
        <xdr:cNvSpPr/>
      </xdr:nvSpPr>
      <xdr:spPr>
        <a:xfrm>
          <a:off x="18605500" y="691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9DFFB372-2CCA-4669-AD89-E8F44237AD4C}"/>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09015BE1-9CDA-422C-8F45-20EB4718096A}"/>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6D60DEAE-F593-4D1A-A1AF-0036D94A20EA}"/>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227022F4-70C7-40F5-90D4-6FA436AFE2B2}"/>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C85D19F0-8161-4154-8AC7-56BD7B4C8CDE}"/>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29058</xdr:rowOff>
    </xdr:from>
    <xdr:to>
      <xdr:col>116</xdr:col>
      <xdr:colOff>114300</xdr:colOff>
      <xdr:row>40</xdr:row>
      <xdr:rowOff>130658</xdr:rowOff>
    </xdr:to>
    <xdr:sp macro="" textlink="">
      <xdr:nvSpPr>
        <xdr:cNvPr id="588" name="楕円 587">
          <a:extLst>
            <a:ext uri="{FF2B5EF4-FFF2-40B4-BE49-F238E27FC236}">
              <a16:creationId xmlns:a16="http://schemas.microsoft.com/office/drawing/2014/main" id="{46FC70BB-177A-4BB6-8767-C4D1E67BA884}"/>
            </a:ext>
          </a:extLst>
        </xdr:cNvPr>
        <xdr:cNvSpPr/>
      </xdr:nvSpPr>
      <xdr:spPr>
        <a:xfrm>
          <a:off x="22110700" y="6887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51935</xdr:rowOff>
    </xdr:from>
    <xdr:ext cx="469744" cy="259045"/>
    <xdr:sp macro="" textlink="">
      <xdr:nvSpPr>
        <xdr:cNvPr id="589" name="【認定こども園・幼稚園・保育所】&#10;一人当たり面積該当値テキスト">
          <a:extLst>
            <a:ext uri="{FF2B5EF4-FFF2-40B4-BE49-F238E27FC236}">
              <a16:creationId xmlns:a16="http://schemas.microsoft.com/office/drawing/2014/main" id="{B9AAD6C9-755F-418A-A9A6-A6D5BB4AEF26}"/>
            </a:ext>
          </a:extLst>
        </xdr:cNvPr>
        <xdr:cNvSpPr txBox="1"/>
      </xdr:nvSpPr>
      <xdr:spPr>
        <a:xfrm>
          <a:off x="22199600" y="6738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35001</xdr:rowOff>
    </xdr:from>
    <xdr:to>
      <xdr:col>112</xdr:col>
      <xdr:colOff>38100</xdr:colOff>
      <xdr:row>40</xdr:row>
      <xdr:rowOff>136601</xdr:rowOff>
    </xdr:to>
    <xdr:sp macro="" textlink="">
      <xdr:nvSpPr>
        <xdr:cNvPr id="590" name="楕円 589">
          <a:extLst>
            <a:ext uri="{FF2B5EF4-FFF2-40B4-BE49-F238E27FC236}">
              <a16:creationId xmlns:a16="http://schemas.microsoft.com/office/drawing/2014/main" id="{17B8F9B5-5FD3-45CB-AB81-E950A272BA75}"/>
            </a:ext>
          </a:extLst>
        </xdr:cNvPr>
        <xdr:cNvSpPr/>
      </xdr:nvSpPr>
      <xdr:spPr>
        <a:xfrm>
          <a:off x="21272500" y="6893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79858</xdr:rowOff>
    </xdr:from>
    <xdr:to>
      <xdr:col>116</xdr:col>
      <xdr:colOff>63500</xdr:colOff>
      <xdr:row>40</xdr:row>
      <xdr:rowOff>85801</xdr:rowOff>
    </xdr:to>
    <xdr:cxnSp macro="">
      <xdr:nvCxnSpPr>
        <xdr:cNvPr id="591" name="直線コネクタ 590">
          <a:extLst>
            <a:ext uri="{FF2B5EF4-FFF2-40B4-BE49-F238E27FC236}">
              <a16:creationId xmlns:a16="http://schemas.microsoft.com/office/drawing/2014/main" id="{291EAF6C-2460-426F-8904-5A75574A4317}"/>
            </a:ext>
          </a:extLst>
        </xdr:cNvPr>
        <xdr:cNvCxnSpPr/>
      </xdr:nvCxnSpPr>
      <xdr:spPr>
        <a:xfrm flipV="1">
          <a:off x="21323300" y="6937858"/>
          <a:ext cx="838200" cy="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41859</xdr:rowOff>
    </xdr:from>
    <xdr:to>
      <xdr:col>107</xdr:col>
      <xdr:colOff>101600</xdr:colOff>
      <xdr:row>40</xdr:row>
      <xdr:rowOff>143459</xdr:rowOff>
    </xdr:to>
    <xdr:sp macro="" textlink="">
      <xdr:nvSpPr>
        <xdr:cNvPr id="592" name="楕円 591">
          <a:extLst>
            <a:ext uri="{FF2B5EF4-FFF2-40B4-BE49-F238E27FC236}">
              <a16:creationId xmlns:a16="http://schemas.microsoft.com/office/drawing/2014/main" id="{9A2B7425-612D-4F17-B0EC-9968F149DFAA}"/>
            </a:ext>
          </a:extLst>
        </xdr:cNvPr>
        <xdr:cNvSpPr/>
      </xdr:nvSpPr>
      <xdr:spPr>
        <a:xfrm>
          <a:off x="20383500" y="6899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85801</xdr:rowOff>
    </xdr:from>
    <xdr:to>
      <xdr:col>111</xdr:col>
      <xdr:colOff>177800</xdr:colOff>
      <xdr:row>40</xdr:row>
      <xdr:rowOff>92659</xdr:rowOff>
    </xdr:to>
    <xdr:cxnSp macro="">
      <xdr:nvCxnSpPr>
        <xdr:cNvPr id="593" name="直線コネクタ 592">
          <a:extLst>
            <a:ext uri="{FF2B5EF4-FFF2-40B4-BE49-F238E27FC236}">
              <a16:creationId xmlns:a16="http://schemas.microsoft.com/office/drawing/2014/main" id="{10A79DF8-F8C7-4830-85A5-BEFDA19DC4DB}"/>
            </a:ext>
          </a:extLst>
        </xdr:cNvPr>
        <xdr:cNvCxnSpPr/>
      </xdr:nvCxnSpPr>
      <xdr:spPr>
        <a:xfrm flipV="1">
          <a:off x="20434300" y="6943801"/>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49175</xdr:rowOff>
    </xdr:from>
    <xdr:to>
      <xdr:col>102</xdr:col>
      <xdr:colOff>165100</xdr:colOff>
      <xdr:row>40</xdr:row>
      <xdr:rowOff>150775</xdr:rowOff>
    </xdr:to>
    <xdr:sp macro="" textlink="">
      <xdr:nvSpPr>
        <xdr:cNvPr id="594" name="楕円 593">
          <a:extLst>
            <a:ext uri="{FF2B5EF4-FFF2-40B4-BE49-F238E27FC236}">
              <a16:creationId xmlns:a16="http://schemas.microsoft.com/office/drawing/2014/main" id="{ACE68B6E-AB32-45FD-A289-6AE12E59BAB2}"/>
            </a:ext>
          </a:extLst>
        </xdr:cNvPr>
        <xdr:cNvSpPr/>
      </xdr:nvSpPr>
      <xdr:spPr>
        <a:xfrm>
          <a:off x="19494500" y="690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92659</xdr:rowOff>
    </xdr:from>
    <xdr:to>
      <xdr:col>107</xdr:col>
      <xdr:colOff>50800</xdr:colOff>
      <xdr:row>40</xdr:row>
      <xdr:rowOff>99975</xdr:rowOff>
    </xdr:to>
    <xdr:cxnSp macro="">
      <xdr:nvCxnSpPr>
        <xdr:cNvPr id="595" name="直線コネクタ 594">
          <a:extLst>
            <a:ext uri="{FF2B5EF4-FFF2-40B4-BE49-F238E27FC236}">
              <a16:creationId xmlns:a16="http://schemas.microsoft.com/office/drawing/2014/main" id="{6F038FAC-8607-435B-9906-62764CBC9A32}"/>
            </a:ext>
          </a:extLst>
        </xdr:cNvPr>
        <xdr:cNvCxnSpPr/>
      </xdr:nvCxnSpPr>
      <xdr:spPr>
        <a:xfrm flipV="1">
          <a:off x="19545300" y="6950659"/>
          <a:ext cx="889000" cy="7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55118</xdr:rowOff>
    </xdr:from>
    <xdr:to>
      <xdr:col>98</xdr:col>
      <xdr:colOff>38100</xdr:colOff>
      <xdr:row>40</xdr:row>
      <xdr:rowOff>156718</xdr:rowOff>
    </xdr:to>
    <xdr:sp macro="" textlink="">
      <xdr:nvSpPr>
        <xdr:cNvPr id="596" name="楕円 595">
          <a:extLst>
            <a:ext uri="{FF2B5EF4-FFF2-40B4-BE49-F238E27FC236}">
              <a16:creationId xmlns:a16="http://schemas.microsoft.com/office/drawing/2014/main" id="{3746B7F6-A873-4609-85EE-8C8C8CB89DD8}"/>
            </a:ext>
          </a:extLst>
        </xdr:cNvPr>
        <xdr:cNvSpPr/>
      </xdr:nvSpPr>
      <xdr:spPr>
        <a:xfrm>
          <a:off x="18605500" y="6913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99975</xdr:rowOff>
    </xdr:from>
    <xdr:to>
      <xdr:col>102</xdr:col>
      <xdr:colOff>114300</xdr:colOff>
      <xdr:row>40</xdr:row>
      <xdr:rowOff>105918</xdr:rowOff>
    </xdr:to>
    <xdr:cxnSp macro="">
      <xdr:nvCxnSpPr>
        <xdr:cNvPr id="597" name="直線コネクタ 596">
          <a:extLst>
            <a:ext uri="{FF2B5EF4-FFF2-40B4-BE49-F238E27FC236}">
              <a16:creationId xmlns:a16="http://schemas.microsoft.com/office/drawing/2014/main" id="{A689D731-8AAD-41C8-9B6F-C5406E0CF440}"/>
            </a:ext>
          </a:extLst>
        </xdr:cNvPr>
        <xdr:cNvCxnSpPr/>
      </xdr:nvCxnSpPr>
      <xdr:spPr>
        <a:xfrm flipV="1">
          <a:off x="18656300" y="6957975"/>
          <a:ext cx="889000" cy="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131386</xdr:rowOff>
    </xdr:from>
    <xdr:ext cx="469744" cy="259045"/>
    <xdr:sp macro="" textlink="">
      <xdr:nvSpPr>
        <xdr:cNvPr id="598" name="n_1aveValue【認定こども園・幼稚園・保育所】&#10;一人当たり面積">
          <a:extLst>
            <a:ext uri="{FF2B5EF4-FFF2-40B4-BE49-F238E27FC236}">
              <a16:creationId xmlns:a16="http://schemas.microsoft.com/office/drawing/2014/main" id="{83D7D4D2-813E-46A3-91DA-4324C222E103}"/>
            </a:ext>
          </a:extLst>
        </xdr:cNvPr>
        <xdr:cNvSpPr txBox="1"/>
      </xdr:nvSpPr>
      <xdr:spPr>
        <a:xfrm>
          <a:off x="21075727" y="6989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142815</xdr:rowOff>
    </xdr:from>
    <xdr:ext cx="469744" cy="259045"/>
    <xdr:sp macro="" textlink="">
      <xdr:nvSpPr>
        <xdr:cNvPr id="599" name="n_2aveValue【認定こども園・幼稚園・保育所】&#10;一人当たり面積">
          <a:extLst>
            <a:ext uri="{FF2B5EF4-FFF2-40B4-BE49-F238E27FC236}">
              <a16:creationId xmlns:a16="http://schemas.microsoft.com/office/drawing/2014/main" id="{CEB9F4A8-39BD-41F0-8BB7-8CD59BB8E019}"/>
            </a:ext>
          </a:extLst>
        </xdr:cNvPr>
        <xdr:cNvSpPr txBox="1"/>
      </xdr:nvSpPr>
      <xdr:spPr>
        <a:xfrm>
          <a:off x="20199427" y="7000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149217</xdr:rowOff>
    </xdr:from>
    <xdr:ext cx="469744" cy="259045"/>
    <xdr:sp macro="" textlink="">
      <xdr:nvSpPr>
        <xdr:cNvPr id="600" name="n_3aveValue【認定こども園・幼稚園・保育所】&#10;一人当たり面積">
          <a:extLst>
            <a:ext uri="{FF2B5EF4-FFF2-40B4-BE49-F238E27FC236}">
              <a16:creationId xmlns:a16="http://schemas.microsoft.com/office/drawing/2014/main" id="{F9491456-0967-40DE-8C88-C2A3E6809190}"/>
            </a:ext>
          </a:extLst>
        </xdr:cNvPr>
        <xdr:cNvSpPr txBox="1"/>
      </xdr:nvSpPr>
      <xdr:spPr>
        <a:xfrm>
          <a:off x="19310427" y="7007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154703</xdr:rowOff>
    </xdr:from>
    <xdr:ext cx="469744" cy="259045"/>
    <xdr:sp macro="" textlink="">
      <xdr:nvSpPr>
        <xdr:cNvPr id="601" name="n_4aveValue【認定こども園・幼稚園・保育所】&#10;一人当たり面積">
          <a:extLst>
            <a:ext uri="{FF2B5EF4-FFF2-40B4-BE49-F238E27FC236}">
              <a16:creationId xmlns:a16="http://schemas.microsoft.com/office/drawing/2014/main" id="{10BE930E-15D5-421F-9590-E9C9055A8A9F}"/>
            </a:ext>
          </a:extLst>
        </xdr:cNvPr>
        <xdr:cNvSpPr txBox="1"/>
      </xdr:nvSpPr>
      <xdr:spPr>
        <a:xfrm>
          <a:off x="18421427" y="701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38</xdr:row>
      <xdr:rowOff>153128</xdr:rowOff>
    </xdr:from>
    <xdr:ext cx="469744" cy="259045"/>
    <xdr:sp macro="" textlink="">
      <xdr:nvSpPr>
        <xdr:cNvPr id="602" name="n_1mainValue【認定こども園・幼稚園・保育所】&#10;一人当たり面積">
          <a:extLst>
            <a:ext uri="{FF2B5EF4-FFF2-40B4-BE49-F238E27FC236}">
              <a16:creationId xmlns:a16="http://schemas.microsoft.com/office/drawing/2014/main" id="{117E365A-51EF-42CD-B6A7-78777BC0F24E}"/>
            </a:ext>
          </a:extLst>
        </xdr:cNvPr>
        <xdr:cNvSpPr txBox="1"/>
      </xdr:nvSpPr>
      <xdr:spPr>
        <a:xfrm>
          <a:off x="21075727" y="6668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159986</xdr:rowOff>
    </xdr:from>
    <xdr:ext cx="469744" cy="259045"/>
    <xdr:sp macro="" textlink="">
      <xdr:nvSpPr>
        <xdr:cNvPr id="603" name="n_2mainValue【認定こども園・幼稚園・保育所】&#10;一人当たり面積">
          <a:extLst>
            <a:ext uri="{FF2B5EF4-FFF2-40B4-BE49-F238E27FC236}">
              <a16:creationId xmlns:a16="http://schemas.microsoft.com/office/drawing/2014/main" id="{0AA8DEE1-3C60-43A5-B094-BE3B50A9264B}"/>
            </a:ext>
          </a:extLst>
        </xdr:cNvPr>
        <xdr:cNvSpPr txBox="1"/>
      </xdr:nvSpPr>
      <xdr:spPr>
        <a:xfrm>
          <a:off x="20199427" y="6675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167302</xdr:rowOff>
    </xdr:from>
    <xdr:ext cx="469744" cy="259045"/>
    <xdr:sp macro="" textlink="">
      <xdr:nvSpPr>
        <xdr:cNvPr id="604" name="n_3mainValue【認定こども園・幼稚園・保育所】&#10;一人当たり面積">
          <a:extLst>
            <a:ext uri="{FF2B5EF4-FFF2-40B4-BE49-F238E27FC236}">
              <a16:creationId xmlns:a16="http://schemas.microsoft.com/office/drawing/2014/main" id="{E9F6FA6D-F23A-4FE3-A237-724A9959C9F9}"/>
            </a:ext>
          </a:extLst>
        </xdr:cNvPr>
        <xdr:cNvSpPr txBox="1"/>
      </xdr:nvSpPr>
      <xdr:spPr>
        <a:xfrm>
          <a:off x="19310427" y="6682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1795</xdr:rowOff>
    </xdr:from>
    <xdr:ext cx="469744" cy="259045"/>
    <xdr:sp macro="" textlink="">
      <xdr:nvSpPr>
        <xdr:cNvPr id="605" name="n_4mainValue【認定こども園・幼稚園・保育所】&#10;一人当たり面積">
          <a:extLst>
            <a:ext uri="{FF2B5EF4-FFF2-40B4-BE49-F238E27FC236}">
              <a16:creationId xmlns:a16="http://schemas.microsoft.com/office/drawing/2014/main" id="{0FBCA793-14EA-4802-A685-3EDB366F8D7B}"/>
            </a:ext>
          </a:extLst>
        </xdr:cNvPr>
        <xdr:cNvSpPr txBox="1"/>
      </xdr:nvSpPr>
      <xdr:spPr>
        <a:xfrm>
          <a:off x="18421427" y="6688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6" name="正方形/長方形 605">
          <a:extLst>
            <a:ext uri="{FF2B5EF4-FFF2-40B4-BE49-F238E27FC236}">
              <a16:creationId xmlns:a16="http://schemas.microsoft.com/office/drawing/2014/main" id="{AD2521C9-9EA0-452A-82B9-2AE3789F0AC2}"/>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7" name="正方形/長方形 606">
          <a:extLst>
            <a:ext uri="{FF2B5EF4-FFF2-40B4-BE49-F238E27FC236}">
              <a16:creationId xmlns:a16="http://schemas.microsoft.com/office/drawing/2014/main" id="{BE97A840-2FE6-4E7F-8DA9-102DFAC96724}"/>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8" name="正方形/長方形 607">
          <a:extLst>
            <a:ext uri="{FF2B5EF4-FFF2-40B4-BE49-F238E27FC236}">
              <a16:creationId xmlns:a16="http://schemas.microsoft.com/office/drawing/2014/main" id="{38A1D12C-95A4-44FD-8C46-A357A02C230F}"/>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9" name="正方形/長方形 608">
          <a:extLst>
            <a:ext uri="{FF2B5EF4-FFF2-40B4-BE49-F238E27FC236}">
              <a16:creationId xmlns:a16="http://schemas.microsoft.com/office/drawing/2014/main" id="{6D4F20E2-C2FA-4E59-810A-31233134E7FC}"/>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0" name="正方形/長方形 609">
          <a:extLst>
            <a:ext uri="{FF2B5EF4-FFF2-40B4-BE49-F238E27FC236}">
              <a16:creationId xmlns:a16="http://schemas.microsoft.com/office/drawing/2014/main" id="{B7622871-7BA9-4B3B-99E2-6A91600F28D5}"/>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1" name="正方形/長方形 610">
          <a:extLst>
            <a:ext uri="{FF2B5EF4-FFF2-40B4-BE49-F238E27FC236}">
              <a16:creationId xmlns:a16="http://schemas.microsoft.com/office/drawing/2014/main" id="{4520C993-8F1B-4365-8BFD-CFE1BBDE0753}"/>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2" name="正方形/長方形 611">
          <a:extLst>
            <a:ext uri="{FF2B5EF4-FFF2-40B4-BE49-F238E27FC236}">
              <a16:creationId xmlns:a16="http://schemas.microsoft.com/office/drawing/2014/main" id="{0BDC1355-E7D6-436A-BC3A-074B583617D7}"/>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3" name="正方形/長方形 612">
          <a:extLst>
            <a:ext uri="{FF2B5EF4-FFF2-40B4-BE49-F238E27FC236}">
              <a16:creationId xmlns:a16="http://schemas.microsoft.com/office/drawing/2014/main" id="{4A751D4D-4C6D-4E80-9CA5-D7E805F52D64}"/>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4" name="テキスト ボックス 613">
          <a:extLst>
            <a:ext uri="{FF2B5EF4-FFF2-40B4-BE49-F238E27FC236}">
              <a16:creationId xmlns:a16="http://schemas.microsoft.com/office/drawing/2014/main" id="{BBA38B3A-49FB-4A38-94D6-103D3EA7E933}"/>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5" name="直線コネクタ 614">
          <a:extLst>
            <a:ext uri="{FF2B5EF4-FFF2-40B4-BE49-F238E27FC236}">
              <a16:creationId xmlns:a16="http://schemas.microsoft.com/office/drawing/2014/main" id="{22C3C299-8322-487A-A6CE-21E8F8B03DE1}"/>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6" name="テキスト ボックス 615">
          <a:extLst>
            <a:ext uri="{FF2B5EF4-FFF2-40B4-BE49-F238E27FC236}">
              <a16:creationId xmlns:a16="http://schemas.microsoft.com/office/drawing/2014/main" id="{4B356F3E-C6AF-4268-81BA-9E919A846781}"/>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7" name="直線コネクタ 616">
          <a:extLst>
            <a:ext uri="{FF2B5EF4-FFF2-40B4-BE49-F238E27FC236}">
              <a16:creationId xmlns:a16="http://schemas.microsoft.com/office/drawing/2014/main" id="{5FFCDE5B-8DD8-47CF-B1CD-0190569A5B12}"/>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18" name="テキスト ボックス 617">
          <a:extLst>
            <a:ext uri="{FF2B5EF4-FFF2-40B4-BE49-F238E27FC236}">
              <a16:creationId xmlns:a16="http://schemas.microsoft.com/office/drawing/2014/main" id="{C8C30F0F-3824-4D7A-91C1-AA223BE6D81F}"/>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19" name="直線コネクタ 618">
          <a:extLst>
            <a:ext uri="{FF2B5EF4-FFF2-40B4-BE49-F238E27FC236}">
              <a16:creationId xmlns:a16="http://schemas.microsoft.com/office/drawing/2014/main" id="{85CF170A-062F-4A06-98CB-3CE3D941266F}"/>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0" name="テキスト ボックス 619">
          <a:extLst>
            <a:ext uri="{FF2B5EF4-FFF2-40B4-BE49-F238E27FC236}">
              <a16:creationId xmlns:a16="http://schemas.microsoft.com/office/drawing/2014/main" id="{96139766-0F74-46C9-9B13-D4AD6AA99CFF}"/>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1" name="直線コネクタ 620">
          <a:extLst>
            <a:ext uri="{FF2B5EF4-FFF2-40B4-BE49-F238E27FC236}">
              <a16:creationId xmlns:a16="http://schemas.microsoft.com/office/drawing/2014/main" id="{E8F794BD-4D5D-49A4-BAF1-04A1C07FE39C}"/>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2" name="テキスト ボックス 621">
          <a:extLst>
            <a:ext uri="{FF2B5EF4-FFF2-40B4-BE49-F238E27FC236}">
              <a16:creationId xmlns:a16="http://schemas.microsoft.com/office/drawing/2014/main" id="{571FE214-4FF1-4393-89CC-C82F1201AE5D}"/>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3" name="直線コネクタ 622">
          <a:extLst>
            <a:ext uri="{FF2B5EF4-FFF2-40B4-BE49-F238E27FC236}">
              <a16:creationId xmlns:a16="http://schemas.microsoft.com/office/drawing/2014/main" id="{A1967B42-CBA2-444F-9F3B-1E79188F0C09}"/>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4" name="テキスト ボックス 623">
          <a:extLst>
            <a:ext uri="{FF2B5EF4-FFF2-40B4-BE49-F238E27FC236}">
              <a16:creationId xmlns:a16="http://schemas.microsoft.com/office/drawing/2014/main" id="{239AB35A-8190-4AE1-9E89-689AA6BE6B46}"/>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5" name="直線コネクタ 624">
          <a:extLst>
            <a:ext uri="{FF2B5EF4-FFF2-40B4-BE49-F238E27FC236}">
              <a16:creationId xmlns:a16="http://schemas.microsoft.com/office/drawing/2014/main" id="{E35752AB-9B82-4DA7-855D-6B438AC27B0D}"/>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6" name="テキスト ボックス 625">
          <a:extLst>
            <a:ext uri="{FF2B5EF4-FFF2-40B4-BE49-F238E27FC236}">
              <a16:creationId xmlns:a16="http://schemas.microsoft.com/office/drawing/2014/main" id="{02CA849A-A29D-411B-A557-4FD916B3C0F2}"/>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7" name="直線コネクタ 626">
          <a:extLst>
            <a:ext uri="{FF2B5EF4-FFF2-40B4-BE49-F238E27FC236}">
              <a16:creationId xmlns:a16="http://schemas.microsoft.com/office/drawing/2014/main" id="{119495B1-F995-4894-B29C-C9109C826948}"/>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28" name="テキスト ボックス 627">
          <a:extLst>
            <a:ext uri="{FF2B5EF4-FFF2-40B4-BE49-F238E27FC236}">
              <a16:creationId xmlns:a16="http://schemas.microsoft.com/office/drawing/2014/main" id="{B145EA2F-E8D3-41C8-9F4D-FCA137FE5531}"/>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9" name="直線コネクタ 628">
          <a:extLst>
            <a:ext uri="{FF2B5EF4-FFF2-40B4-BE49-F238E27FC236}">
              <a16:creationId xmlns:a16="http://schemas.microsoft.com/office/drawing/2014/main" id="{F7D98988-2A5F-4B4C-B384-D53685CA44FC}"/>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0" name="【学校施設】&#10;有形固定資産減価償却率グラフ枠">
          <a:extLst>
            <a:ext uri="{FF2B5EF4-FFF2-40B4-BE49-F238E27FC236}">
              <a16:creationId xmlns:a16="http://schemas.microsoft.com/office/drawing/2014/main" id="{DC0BBE28-FE89-4DBE-8309-935E0D749854}"/>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96338</xdr:rowOff>
    </xdr:from>
    <xdr:to>
      <xdr:col>85</xdr:col>
      <xdr:colOff>126364</xdr:colOff>
      <xdr:row>64</xdr:row>
      <xdr:rowOff>89807</xdr:rowOff>
    </xdr:to>
    <xdr:cxnSp macro="">
      <xdr:nvCxnSpPr>
        <xdr:cNvPr id="631" name="直線コネクタ 630">
          <a:extLst>
            <a:ext uri="{FF2B5EF4-FFF2-40B4-BE49-F238E27FC236}">
              <a16:creationId xmlns:a16="http://schemas.microsoft.com/office/drawing/2014/main" id="{C4E2FAF4-ADD1-48BD-BC4F-52012D213ACB}"/>
            </a:ext>
          </a:extLst>
        </xdr:cNvPr>
        <xdr:cNvCxnSpPr/>
      </xdr:nvCxnSpPr>
      <xdr:spPr>
        <a:xfrm flipV="1">
          <a:off x="16318864" y="9697538"/>
          <a:ext cx="0" cy="13650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93634</xdr:rowOff>
    </xdr:from>
    <xdr:ext cx="405111" cy="259045"/>
    <xdr:sp macro="" textlink="">
      <xdr:nvSpPr>
        <xdr:cNvPr id="632" name="【学校施設】&#10;有形固定資産減価償却率最小値テキスト">
          <a:extLst>
            <a:ext uri="{FF2B5EF4-FFF2-40B4-BE49-F238E27FC236}">
              <a16:creationId xmlns:a16="http://schemas.microsoft.com/office/drawing/2014/main" id="{C2699A3E-8B59-48C1-9B89-87CC72468936}"/>
            </a:ext>
          </a:extLst>
        </xdr:cNvPr>
        <xdr:cNvSpPr txBox="1"/>
      </xdr:nvSpPr>
      <xdr:spPr>
        <a:xfrm>
          <a:off x="16357600" y="11066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89807</xdr:rowOff>
    </xdr:from>
    <xdr:to>
      <xdr:col>86</xdr:col>
      <xdr:colOff>25400</xdr:colOff>
      <xdr:row>64</xdr:row>
      <xdr:rowOff>89807</xdr:rowOff>
    </xdr:to>
    <xdr:cxnSp macro="">
      <xdr:nvCxnSpPr>
        <xdr:cNvPr id="633" name="直線コネクタ 632">
          <a:extLst>
            <a:ext uri="{FF2B5EF4-FFF2-40B4-BE49-F238E27FC236}">
              <a16:creationId xmlns:a16="http://schemas.microsoft.com/office/drawing/2014/main" id="{3BA56F87-DEF5-463B-BCFA-DECBCF49F90E}"/>
            </a:ext>
          </a:extLst>
        </xdr:cNvPr>
        <xdr:cNvCxnSpPr/>
      </xdr:nvCxnSpPr>
      <xdr:spPr>
        <a:xfrm>
          <a:off x="16230600" y="11062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43015</xdr:rowOff>
    </xdr:from>
    <xdr:ext cx="405111" cy="259045"/>
    <xdr:sp macro="" textlink="">
      <xdr:nvSpPr>
        <xdr:cNvPr id="634" name="【学校施設】&#10;有形固定資産減価償却率最大値テキスト">
          <a:extLst>
            <a:ext uri="{FF2B5EF4-FFF2-40B4-BE49-F238E27FC236}">
              <a16:creationId xmlns:a16="http://schemas.microsoft.com/office/drawing/2014/main" id="{07E603BF-EA83-4FC9-8A49-9AEA909626F8}"/>
            </a:ext>
          </a:extLst>
        </xdr:cNvPr>
        <xdr:cNvSpPr txBox="1"/>
      </xdr:nvSpPr>
      <xdr:spPr>
        <a:xfrm>
          <a:off x="16357600" y="9472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96338</xdr:rowOff>
    </xdr:from>
    <xdr:to>
      <xdr:col>86</xdr:col>
      <xdr:colOff>25400</xdr:colOff>
      <xdr:row>56</xdr:row>
      <xdr:rowOff>96338</xdr:rowOff>
    </xdr:to>
    <xdr:cxnSp macro="">
      <xdr:nvCxnSpPr>
        <xdr:cNvPr id="635" name="直線コネクタ 634">
          <a:extLst>
            <a:ext uri="{FF2B5EF4-FFF2-40B4-BE49-F238E27FC236}">
              <a16:creationId xmlns:a16="http://schemas.microsoft.com/office/drawing/2014/main" id="{B8E8D591-A847-4CB8-8E8F-18F20E355E89}"/>
            </a:ext>
          </a:extLst>
        </xdr:cNvPr>
        <xdr:cNvCxnSpPr/>
      </xdr:nvCxnSpPr>
      <xdr:spPr>
        <a:xfrm>
          <a:off x="16230600" y="9697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35758</xdr:rowOff>
    </xdr:from>
    <xdr:ext cx="405111" cy="259045"/>
    <xdr:sp macro="" textlink="">
      <xdr:nvSpPr>
        <xdr:cNvPr id="636" name="【学校施設】&#10;有形固定資産減価償却率平均値テキスト">
          <a:extLst>
            <a:ext uri="{FF2B5EF4-FFF2-40B4-BE49-F238E27FC236}">
              <a16:creationId xmlns:a16="http://schemas.microsoft.com/office/drawing/2014/main" id="{6FBCBB60-C5A6-4C31-91DE-3F067A1D4414}"/>
            </a:ext>
          </a:extLst>
        </xdr:cNvPr>
        <xdr:cNvSpPr txBox="1"/>
      </xdr:nvSpPr>
      <xdr:spPr>
        <a:xfrm>
          <a:off x="16357600" y="103227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12881</xdr:rowOff>
    </xdr:from>
    <xdr:to>
      <xdr:col>85</xdr:col>
      <xdr:colOff>177800</xdr:colOff>
      <xdr:row>61</xdr:row>
      <xdr:rowOff>114481</xdr:rowOff>
    </xdr:to>
    <xdr:sp macro="" textlink="">
      <xdr:nvSpPr>
        <xdr:cNvPr id="637" name="フローチャート: 判断 636">
          <a:extLst>
            <a:ext uri="{FF2B5EF4-FFF2-40B4-BE49-F238E27FC236}">
              <a16:creationId xmlns:a16="http://schemas.microsoft.com/office/drawing/2014/main" id="{B32CDAEC-FC3F-484A-B946-B5966F49B0A3}"/>
            </a:ext>
          </a:extLst>
        </xdr:cNvPr>
        <xdr:cNvSpPr/>
      </xdr:nvSpPr>
      <xdr:spPr>
        <a:xfrm>
          <a:off x="162687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11249</xdr:rowOff>
    </xdr:from>
    <xdr:to>
      <xdr:col>81</xdr:col>
      <xdr:colOff>101600</xdr:colOff>
      <xdr:row>61</xdr:row>
      <xdr:rowOff>112849</xdr:rowOff>
    </xdr:to>
    <xdr:sp macro="" textlink="">
      <xdr:nvSpPr>
        <xdr:cNvPr id="638" name="フローチャート: 判断 637">
          <a:extLst>
            <a:ext uri="{FF2B5EF4-FFF2-40B4-BE49-F238E27FC236}">
              <a16:creationId xmlns:a16="http://schemas.microsoft.com/office/drawing/2014/main" id="{9DC6F34A-86DD-456D-941D-A052CC4365DE}"/>
            </a:ext>
          </a:extLst>
        </xdr:cNvPr>
        <xdr:cNvSpPr/>
      </xdr:nvSpPr>
      <xdr:spPr>
        <a:xfrm>
          <a:off x="15430500" y="1046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61</xdr:row>
      <xdr:rowOff>1451</xdr:rowOff>
    </xdr:from>
    <xdr:to>
      <xdr:col>76</xdr:col>
      <xdr:colOff>165100</xdr:colOff>
      <xdr:row>61</xdr:row>
      <xdr:rowOff>103051</xdr:rowOff>
    </xdr:to>
    <xdr:sp macro="" textlink="">
      <xdr:nvSpPr>
        <xdr:cNvPr id="639" name="フローチャート: 判断 638">
          <a:extLst>
            <a:ext uri="{FF2B5EF4-FFF2-40B4-BE49-F238E27FC236}">
              <a16:creationId xmlns:a16="http://schemas.microsoft.com/office/drawing/2014/main" id="{025A847B-8621-49C7-9A53-1BE5ACC04BE0}"/>
            </a:ext>
          </a:extLst>
        </xdr:cNvPr>
        <xdr:cNvSpPr/>
      </xdr:nvSpPr>
      <xdr:spPr>
        <a:xfrm>
          <a:off x="14541500" y="1045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164737</xdr:rowOff>
    </xdr:from>
    <xdr:to>
      <xdr:col>72</xdr:col>
      <xdr:colOff>38100</xdr:colOff>
      <xdr:row>61</xdr:row>
      <xdr:rowOff>94887</xdr:rowOff>
    </xdr:to>
    <xdr:sp macro="" textlink="">
      <xdr:nvSpPr>
        <xdr:cNvPr id="640" name="フローチャート: 判断 639">
          <a:extLst>
            <a:ext uri="{FF2B5EF4-FFF2-40B4-BE49-F238E27FC236}">
              <a16:creationId xmlns:a16="http://schemas.microsoft.com/office/drawing/2014/main" id="{8AEFD9BA-E185-4DEC-AE54-029F45A99636}"/>
            </a:ext>
          </a:extLst>
        </xdr:cNvPr>
        <xdr:cNvSpPr/>
      </xdr:nvSpPr>
      <xdr:spPr>
        <a:xfrm>
          <a:off x="136525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141877</xdr:rowOff>
    </xdr:from>
    <xdr:to>
      <xdr:col>67</xdr:col>
      <xdr:colOff>101600</xdr:colOff>
      <xdr:row>61</xdr:row>
      <xdr:rowOff>72027</xdr:rowOff>
    </xdr:to>
    <xdr:sp macro="" textlink="">
      <xdr:nvSpPr>
        <xdr:cNvPr id="641" name="フローチャート: 判断 640">
          <a:extLst>
            <a:ext uri="{FF2B5EF4-FFF2-40B4-BE49-F238E27FC236}">
              <a16:creationId xmlns:a16="http://schemas.microsoft.com/office/drawing/2014/main" id="{3D4246A0-3179-46B9-92F2-0C572DE4114A}"/>
            </a:ext>
          </a:extLst>
        </xdr:cNvPr>
        <xdr:cNvSpPr/>
      </xdr:nvSpPr>
      <xdr:spPr>
        <a:xfrm>
          <a:off x="12763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2960F77F-CF3B-45A8-9A4D-B6A14C1A0985}"/>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52BE8495-9E35-44EF-BFF7-1AD61E3D360E}"/>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7E2FF724-010A-4891-B1A1-D946F712C362}"/>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DF4CF5AE-01CD-46E6-A7E9-4DA0A7F8058D}"/>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FCF4A235-E361-486B-9114-DACAF421899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79828</xdr:rowOff>
    </xdr:from>
    <xdr:to>
      <xdr:col>85</xdr:col>
      <xdr:colOff>177800</xdr:colOff>
      <xdr:row>63</xdr:row>
      <xdr:rowOff>9978</xdr:rowOff>
    </xdr:to>
    <xdr:sp macro="" textlink="">
      <xdr:nvSpPr>
        <xdr:cNvPr id="647" name="楕円 646">
          <a:extLst>
            <a:ext uri="{FF2B5EF4-FFF2-40B4-BE49-F238E27FC236}">
              <a16:creationId xmlns:a16="http://schemas.microsoft.com/office/drawing/2014/main" id="{45810F60-5C6C-4503-8064-3D4A54C61194}"/>
            </a:ext>
          </a:extLst>
        </xdr:cNvPr>
        <xdr:cNvSpPr/>
      </xdr:nvSpPr>
      <xdr:spPr>
        <a:xfrm>
          <a:off x="16268700" y="10709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58255</xdr:rowOff>
    </xdr:from>
    <xdr:ext cx="405111" cy="259045"/>
    <xdr:sp macro="" textlink="">
      <xdr:nvSpPr>
        <xdr:cNvPr id="648" name="【学校施設】&#10;有形固定資産減価償却率該当値テキスト">
          <a:extLst>
            <a:ext uri="{FF2B5EF4-FFF2-40B4-BE49-F238E27FC236}">
              <a16:creationId xmlns:a16="http://schemas.microsoft.com/office/drawing/2014/main" id="{63AC058D-014B-4C1D-9DDE-8325E00C64D6}"/>
            </a:ext>
          </a:extLst>
        </xdr:cNvPr>
        <xdr:cNvSpPr txBox="1"/>
      </xdr:nvSpPr>
      <xdr:spPr>
        <a:xfrm>
          <a:off x="16357600" y="10688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27577</xdr:rowOff>
    </xdr:from>
    <xdr:to>
      <xdr:col>81</xdr:col>
      <xdr:colOff>101600</xdr:colOff>
      <xdr:row>62</xdr:row>
      <xdr:rowOff>129177</xdr:rowOff>
    </xdr:to>
    <xdr:sp macro="" textlink="">
      <xdr:nvSpPr>
        <xdr:cNvPr id="649" name="楕円 648">
          <a:extLst>
            <a:ext uri="{FF2B5EF4-FFF2-40B4-BE49-F238E27FC236}">
              <a16:creationId xmlns:a16="http://schemas.microsoft.com/office/drawing/2014/main" id="{2A2C0252-A4DC-4DCB-9D83-51C0AFEE7175}"/>
            </a:ext>
          </a:extLst>
        </xdr:cNvPr>
        <xdr:cNvSpPr/>
      </xdr:nvSpPr>
      <xdr:spPr>
        <a:xfrm>
          <a:off x="15430500" y="1065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78377</xdr:rowOff>
    </xdr:from>
    <xdr:to>
      <xdr:col>85</xdr:col>
      <xdr:colOff>127000</xdr:colOff>
      <xdr:row>62</xdr:row>
      <xdr:rowOff>130628</xdr:rowOff>
    </xdr:to>
    <xdr:cxnSp macro="">
      <xdr:nvCxnSpPr>
        <xdr:cNvPr id="650" name="直線コネクタ 649">
          <a:extLst>
            <a:ext uri="{FF2B5EF4-FFF2-40B4-BE49-F238E27FC236}">
              <a16:creationId xmlns:a16="http://schemas.microsoft.com/office/drawing/2014/main" id="{0B0AC508-A491-4DD7-A198-FF94D2A4E1C0}"/>
            </a:ext>
          </a:extLst>
        </xdr:cNvPr>
        <xdr:cNvCxnSpPr/>
      </xdr:nvCxnSpPr>
      <xdr:spPr>
        <a:xfrm>
          <a:off x="15481300" y="10708277"/>
          <a:ext cx="8382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153307</xdr:rowOff>
    </xdr:from>
    <xdr:to>
      <xdr:col>76</xdr:col>
      <xdr:colOff>165100</xdr:colOff>
      <xdr:row>62</xdr:row>
      <xdr:rowOff>83457</xdr:rowOff>
    </xdr:to>
    <xdr:sp macro="" textlink="">
      <xdr:nvSpPr>
        <xdr:cNvPr id="651" name="楕円 650">
          <a:extLst>
            <a:ext uri="{FF2B5EF4-FFF2-40B4-BE49-F238E27FC236}">
              <a16:creationId xmlns:a16="http://schemas.microsoft.com/office/drawing/2014/main" id="{28C4D4B6-7BB8-4496-B43E-A79D85802C4F}"/>
            </a:ext>
          </a:extLst>
        </xdr:cNvPr>
        <xdr:cNvSpPr/>
      </xdr:nvSpPr>
      <xdr:spPr>
        <a:xfrm>
          <a:off x="14541500" y="10611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32657</xdr:rowOff>
    </xdr:from>
    <xdr:to>
      <xdr:col>81</xdr:col>
      <xdr:colOff>50800</xdr:colOff>
      <xdr:row>62</xdr:row>
      <xdr:rowOff>78377</xdr:rowOff>
    </xdr:to>
    <xdr:cxnSp macro="">
      <xdr:nvCxnSpPr>
        <xdr:cNvPr id="652" name="直線コネクタ 651">
          <a:extLst>
            <a:ext uri="{FF2B5EF4-FFF2-40B4-BE49-F238E27FC236}">
              <a16:creationId xmlns:a16="http://schemas.microsoft.com/office/drawing/2014/main" id="{E91ADCDF-7928-4681-B0B3-1EC3A0C773CE}"/>
            </a:ext>
          </a:extLst>
        </xdr:cNvPr>
        <xdr:cNvCxnSpPr/>
      </xdr:nvCxnSpPr>
      <xdr:spPr>
        <a:xfrm>
          <a:off x="14592300" y="10662557"/>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102688</xdr:rowOff>
    </xdr:from>
    <xdr:to>
      <xdr:col>72</xdr:col>
      <xdr:colOff>38100</xdr:colOff>
      <xdr:row>62</xdr:row>
      <xdr:rowOff>32838</xdr:rowOff>
    </xdr:to>
    <xdr:sp macro="" textlink="">
      <xdr:nvSpPr>
        <xdr:cNvPr id="653" name="楕円 652">
          <a:extLst>
            <a:ext uri="{FF2B5EF4-FFF2-40B4-BE49-F238E27FC236}">
              <a16:creationId xmlns:a16="http://schemas.microsoft.com/office/drawing/2014/main" id="{04C7A421-78F4-4527-B450-A2764C67046F}"/>
            </a:ext>
          </a:extLst>
        </xdr:cNvPr>
        <xdr:cNvSpPr/>
      </xdr:nvSpPr>
      <xdr:spPr>
        <a:xfrm>
          <a:off x="13652500" y="10561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153488</xdr:rowOff>
    </xdr:from>
    <xdr:to>
      <xdr:col>76</xdr:col>
      <xdr:colOff>114300</xdr:colOff>
      <xdr:row>62</xdr:row>
      <xdr:rowOff>32657</xdr:rowOff>
    </xdr:to>
    <xdr:cxnSp macro="">
      <xdr:nvCxnSpPr>
        <xdr:cNvPr id="654" name="直線コネクタ 653">
          <a:extLst>
            <a:ext uri="{FF2B5EF4-FFF2-40B4-BE49-F238E27FC236}">
              <a16:creationId xmlns:a16="http://schemas.microsoft.com/office/drawing/2014/main" id="{93C7765C-BD48-4866-91CA-2D97D0BD0892}"/>
            </a:ext>
          </a:extLst>
        </xdr:cNvPr>
        <xdr:cNvCxnSpPr/>
      </xdr:nvCxnSpPr>
      <xdr:spPr>
        <a:xfrm>
          <a:off x="13703300" y="10611938"/>
          <a:ext cx="8890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55335</xdr:rowOff>
    </xdr:from>
    <xdr:to>
      <xdr:col>67</xdr:col>
      <xdr:colOff>101600</xdr:colOff>
      <xdr:row>61</xdr:row>
      <xdr:rowOff>156935</xdr:rowOff>
    </xdr:to>
    <xdr:sp macro="" textlink="">
      <xdr:nvSpPr>
        <xdr:cNvPr id="655" name="楕円 654">
          <a:extLst>
            <a:ext uri="{FF2B5EF4-FFF2-40B4-BE49-F238E27FC236}">
              <a16:creationId xmlns:a16="http://schemas.microsoft.com/office/drawing/2014/main" id="{4B61ED79-FC84-4F63-B245-DA849524E377}"/>
            </a:ext>
          </a:extLst>
        </xdr:cNvPr>
        <xdr:cNvSpPr/>
      </xdr:nvSpPr>
      <xdr:spPr>
        <a:xfrm>
          <a:off x="12763500" y="1051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106135</xdr:rowOff>
    </xdr:from>
    <xdr:to>
      <xdr:col>71</xdr:col>
      <xdr:colOff>177800</xdr:colOff>
      <xdr:row>61</xdr:row>
      <xdr:rowOff>153488</xdr:rowOff>
    </xdr:to>
    <xdr:cxnSp macro="">
      <xdr:nvCxnSpPr>
        <xdr:cNvPr id="656" name="直線コネクタ 655">
          <a:extLst>
            <a:ext uri="{FF2B5EF4-FFF2-40B4-BE49-F238E27FC236}">
              <a16:creationId xmlns:a16="http://schemas.microsoft.com/office/drawing/2014/main" id="{B085AE70-5809-4318-A3CF-79D05997EE43}"/>
            </a:ext>
          </a:extLst>
        </xdr:cNvPr>
        <xdr:cNvCxnSpPr/>
      </xdr:nvCxnSpPr>
      <xdr:spPr>
        <a:xfrm>
          <a:off x="12814300" y="10564585"/>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129376</xdr:rowOff>
    </xdr:from>
    <xdr:ext cx="405111" cy="259045"/>
    <xdr:sp macro="" textlink="">
      <xdr:nvSpPr>
        <xdr:cNvPr id="657" name="n_1aveValue【学校施設】&#10;有形固定資産減価償却率">
          <a:extLst>
            <a:ext uri="{FF2B5EF4-FFF2-40B4-BE49-F238E27FC236}">
              <a16:creationId xmlns:a16="http://schemas.microsoft.com/office/drawing/2014/main" id="{6AD0A103-709F-459D-8DDF-FA7B8E3E7822}"/>
            </a:ext>
          </a:extLst>
        </xdr:cNvPr>
        <xdr:cNvSpPr txBox="1"/>
      </xdr:nvSpPr>
      <xdr:spPr>
        <a:xfrm>
          <a:off x="15266044" y="10244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119578</xdr:rowOff>
    </xdr:from>
    <xdr:ext cx="405111" cy="259045"/>
    <xdr:sp macro="" textlink="">
      <xdr:nvSpPr>
        <xdr:cNvPr id="658" name="n_2aveValue【学校施設】&#10;有形固定資産減価償却率">
          <a:extLst>
            <a:ext uri="{FF2B5EF4-FFF2-40B4-BE49-F238E27FC236}">
              <a16:creationId xmlns:a16="http://schemas.microsoft.com/office/drawing/2014/main" id="{F97ABFA1-D747-41CF-BFE9-844B958E70ED}"/>
            </a:ext>
          </a:extLst>
        </xdr:cNvPr>
        <xdr:cNvSpPr txBox="1"/>
      </xdr:nvSpPr>
      <xdr:spPr>
        <a:xfrm>
          <a:off x="14389744" y="10235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111414</xdr:rowOff>
    </xdr:from>
    <xdr:ext cx="405111" cy="259045"/>
    <xdr:sp macro="" textlink="">
      <xdr:nvSpPr>
        <xdr:cNvPr id="659" name="n_3aveValue【学校施設】&#10;有形固定資産減価償却率">
          <a:extLst>
            <a:ext uri="{FF2B5EF4-FFF2-40B4-BE49-F238E27FC236}">
              <a16:creationId xmlns:a16="http://schemas.microsoft.com/office/drawing/2014/main" id="{C916E291-D352-425C-90E8-A8BCDC608AF5}"/>
            </a:ext>
          </a:extLst>
        </xdr:cNvPr>
        <xdr:cNvSpPr txBox="1"/>
      </xdr:nvSpPr>
      <xdr:spPr>
        <a:xfrm>
          <a:off x="13500744" y="10226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88554</xdr:rowOff>
    </xdr:from>
    <xdr:ext cx="405111" cy="259045"/>
    <xdr:sp macro="" textlink="">
      <xdr:nvSpPr>
        <xdr:cNvPr id="660" name="n_4aveValue【学校施設】&#10;有形固定資産減価償却率">
          <a:extLst>
            <a:ext uri="{FF2B5EF4-FFF2-40B4-BE49-F238E27FC236}">
              <a16:creationId xmlns:a16="http://schemas.microsoft.com/office/drawing/2014/main" id="{CC859FBF-003D-4F35-9E3E-928F3B293F3E}"/>
            </a:ext>
          </a:extLst>
        </xdr:cNvPr>
        <xdr:cNvSpPr txBox="1"/>
      </xdr:nvSpPr>
      <xdr:spPr>
        <a:xfrm>
          <a:off x="12611744" y="10204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120304</xdr:rowOff>
    </xdr:from>
    <xdr:ext cx="405111" cy="259045"/>
    <xdr:sp macro="" textlink="">
      <xdr:nvSpPr>
        <xdr:cNvPr id="661" name="n_1mainValue【学校施設】&#10;有形固定資産減価償却率">
          <a:extLst>
            <a:ext uri="{FF2B5EF4-FFF2-40B4-BE49-F238E27FC236}">
              <a16:creationId xmlns:a16="http://schemas.microsoft.com/office/drawing/2014/main" id="{66F3442F-126A-4000-8B32-3951F5EA860E}"/>
            </a:ext>
          </a:extLst>
        </xdr:cNvPr>
        <xdr:cNvSpPr txBox="1"/>
      </xdr:nvSpPr>
      <xdr:spPr>
        <a:xfrm>
          <a:off x="15266044" y="107502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74584</xdr:rowOff>
    </xdr:from>
    <xdr:ext cx="405111" cy="259045"/>
    <xdr:sp macro="" textlink="">
      <xdr:nvSpPr>
        <xdr:cNvPr id="662" name="n_2mainValue【学校施設】&#10;有形固定資産減価償却率">
          <a:extLst>
            <a:ext uri="{FF2B5EF4-FFF2-40B4-BE49-F238E27FC236}">
              <a16:creationId xmlns:a16="http://schemas.microsoft.com/office/drawing/2014/main" id="{21C29D45-A69D-4930-81C3-2D644E3D858B}"/>
            </a:ext>
          </a:extLst>
        </xdr:cNvPr>
        <xdr:cNvSpPr txBox="1"/>
      </xdr:nvSpPr>
      <xdr:spPr>
        <a:xfrm>
          <a:off x="14389744" y="10704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23965</xdr:rowOff>
    </xdr:from>
    <xdr:ext cx="405111" cy="259045"/>
    <xdr:sp macro="" textlink="">
      <xdr:nvSpPr>
        <xdr:cNvPr id="663" name="n_3mainValue【学校施設】&#10;有形固定資産減価償却率">
          <a:extLst>
            <a:ext uri="{FF2B5EF4-FFF2-40B4-BE49-F238E27FC236}">
              <a16:creationId xmlns:a16="http://schemas.microsoft.com/office/drawing/2014/main" id="{B48D1F85-251D-4161-ABA0-AB169B6F24C9}"/>
            </a:ext>
          </a:extLst>
        </xdr:cNvPr>
        <xdr:cNvSpPr txBox="1"/>
      </xdr:nvSpPr>
      <xdr:spPr>
        <a:xfrm>
          <a:off x="13500744" y="10653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148062</xdr:rowOff>
    </xdr:from>
    <xdr:ext cx="405111" cy="259045"/>
    <xdr:sp macro="" textlink="">
      <xdr:nvSpPr>
        <xdr:cNvPr id="664" name="n_4mainValue【学校施設】&#10;有形固定資産減価償却率">
          <a:extLst>
            <a:ext uri="{FF2B5EF4-FFF2-40B4-BE49-F238E27FC236}">
              <a16:creationId xmlns:a16="http://schemas.microsoft.com/office/drawing/2014/main" id="{957307E8-36CC-440C-8B55-EFE361B2FB9F}"/>
            </a:ext>
          </a:extLst>
        </xdr:cNvPr>
        <xdr:cNvSpPr txBox="1"/>
      </xdr:nvSpPr>
      <xdr:spPr>
        <a:xfrm>
          <a:off x="12611744" y="10606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4524E194-721E-4306-9C1F-CF76613A8B0A}"/>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800C4CF3-C268-4BA4-A1A7-46A5AC5F6807}"/>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198F8E08-0DDC-40CD-AA69-72023C046B64}"/>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02FBDC59-2944-4DE8-9D0E-69151FA9EFB3}"/>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5958A4CC-DCE9-498F-B5CC-931B9FF50EB9}"/>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770D281F-2DBC-4820-8A28-E521F808B517}"/>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8F6F8931-12FF-4C70-B116-DDE87CC2749D}"/>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2F93D853-F350-4F14-BD65-192F66EA9601}"/>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B284B291-DAC0-441A-AFC4-6637D1E9CA09}"/>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659F61E4-FD8E-4266-A3D1-9DD3FB77FFFC}"/>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5" name="直線コネクタ 674">
          <a:extLst>
            <a:ext uri="{FF2B5EF4-FFF2-40B4-BE49-F238E27FC236}">
              <a16:creationId xmlns:a16="http://schemas.microsoft.com/office/drawing/2014/main" id="{3807C314-4F54-497D-AB4B-94556D5B427F}"/>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6" name="テキスト ボックス 675">
          <a:extLst>
            <a:ext uri="{FF2B5EF4-FFF2-40B4-BE49-F238E27FC236}">
              <a16:creationId xmlns:a16="http://schemas.microsoft.com/office/drawing/2014/main" id="{451FD59A-55B3-4EAF-98CC-65377B54BFA4}"/>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7" name="直線コネクタ 676">
          <a:extLst>
            <a:ext uri="{FF2B5EF4-FFF2-40B4-BE49-F238E27FC236}">
              <a16:creationId xmlns:a16="http://schemas.microsoft.com/office/drawing/2014/main" id="{86735B45-7999-47B3-A125-B0E9B9AC1664}"/>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60</xdr:row>
      <xdr:rowOff>86377</xdr:rowOff>
    </xdr:from>
    <xdr:ext cx="531299" cy="259045"/>
    <xdr:sp macro="" textlink="">
      <xdr:nvSpPr>
        <xdr:cNvPr id="678" name="テキスト ボックス 677">
          <a:extLst>
            <a:ext uri="{FF2B5EF4-FFF2-40B4-BE49-F238E27FC236}">
              <a16:creationId xmlns:a16="http://schemas.microsoft.com/office/drawing/2014/main" id="{8C7C93FC-0C54-441D-B9A0-583E03A7A002}"/>
            </a:ext>
          </a:extLst>
        </xdr:cNvPr>
        <xdr:cNvSpPr txBox="1"/>
      </xdr:nvSpPr>
      <xdr:spPr>
        <a:xfrm>
          <a:off x="17756701" y="1037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9" name="直線コネクタ 678">
          <a:extLst>
            <a:ext uri="{FF2B5EF4-FFF2-40B4-BE49-F238E27FC236}">
              <a16:creationId xmlns:a16="http://schemas.microsoft.com/office/drawing/2014/main" id="{2B211726-B208-451D-8A87-62A67FC0077D}"/>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57</xdr:row>
      <xdr:rowOff>143527</xdr:rowOff>
    </xdr:from>
    <xdr:ext cx="531299" cy="259045"/>
    <xdr:sp macro="" textlink="">
      <xdr:nvSpPr>
        <xdr:cNvPr id="680" name="テキスト ボックス 679">
          <a:extLst>
            <a:ext uri="{FF2B5EF4-FFF2-40B4-BE49-F238E27FC236}">
              <a16:creationId xmlns:a16="http://schemas.microsoft.com/office/drawing/2014/main" id="{9BA444CC-1EFA-455D-AFBA-9C884BED1A60}"/>
            </a:ext>
          </a:extLst>
        </xdr:cNvPr>
        <xdr:cNvSpPr txBox="1"/>
      </xdr:nvSpPr>
      <xdr:spPr>
        <a:xfrm>
          <a:off x="17756701" y="991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1" name="直線コネクタ 680">
          <a:extLst>
            <a:ext uri="{FF2B5EF4-FFF2-40B4-BE49-F238E27FC236}">
              <a16:creationId xmlns:a16="http://schemas.microsoft.com/office/drawing/2014/main" id="{EBDE8C99-D79E-438F-93B2-8C3A12DED488}"/>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29227</xdr:rowOff>
    </xdr:from>
    <xdr:ext cx="531299" cy="259045"/>
    <xdr:sp macro="" textlink="">
      <xdr:nvSpPr>
        <xdr:cNvPr id="682" name="テキスト ボックス 681">
          <a:extLst>
            <a:ext uri="{FF2B5EF4-FFF2-40B4-BE49-F238E27FC236}">
              <a16:creationId xmlns:a16="http://schemas.microsoft.com/office/drawing/2014/main" id="{A391698B-5E77-4A39-B9A8-490A38BF79A8}"/>
            </a:ext>
          </a:extLst>
        </xdr:cNvPr>
        <xdr:cNvSpPr txBox="1"/>
      </xdr:nvSpPr>
      <xdr:spPr>
        <a:xfrm>
          <a:off x="17756701" y="945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3" name="直線コネクタ 682">
          <a:extLst>
            <a:ext uri="{FF2B5EF4-FFF2-40B4-BE49-F238E27FC236}">
              <a16:creationId xmlns:a16="http://schemas.microsoft.com/office/drawing/2014/main" id="{4EE45714-60C7-4179-9E01-B63635A0E964}"/>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684" name="テキスト ボックス 683">
          <a:extLst>
            <a:ext uri="{FF2B5EF4-FFF2-40B4-BE49-F238E27FC236}">
              <a16:creationId xmlns:a16="http://schemas.microsoft.com/office/drawing/2014/main" id="{6EB98B00-A9EB-4629-9796-24D81D89A130}"/>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5" name="【学校施設】&#10;一人当たり面積グラフ枠">
          <a:extLst>
            <a:ext uri="{FF2B5EF4-FFF2-40B4-BE49-F238E27FC236}">
              <a16:creationId xmlns:a16="http://schemas.microsoft.com/office/drawing/2014/main" id="{9B375C58-8BD2-49BA-B53A-9972FC16F153}"/>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82982</xdr:rowOff>
    </xdr:from>
    <xdr:to>
      <xdr:col>116</xdr:col>
      <xdr:colOff>62864</xdr:colOff>
      <xdr:row>63</xdr:row>
      <xdr:rowOff>125547</xdr:rowOff>
    </xdr:to>
    <xdr:cxnSp macro="">
      <xdr:nvCxnSpPr>
        <xdr:cNvPr id="686" name="直線コネクタ 685">
          <a:extLst>
            <a:ext uri="{FF2B5EF4-FFF2-40B4-BE49-F238E27FC236}">
              <a16:creationId xmlns:a16="http://schemas.microsoft.com/office/drawing/2014/main" id="{D18684DB-ED4A-4016-A63A-B18C75F43B07}"/>
            </a:ext>
          </a:extLst>
        </xdr:cNvPr>
        <xdr:cNvCxnSpPr/>
      </xdr:nvCxnSpPr>
      <xdr:spPr>
        <a:xfrm flipV="1">
          <a:off x="22160864" y="9684182"/>
          <a:ext cx="0" cy="1242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129374</xdr:rowOff>
    </xdr:from>
    <xdr:ext cx="469744" cy="259045"/>
    <xdr:sp macro="" textlink="">
      <xdr:nvSpPr>
        <xdr:cNvPr id="687" name="【学校施設】&#10;一人当たり面積最小値テキスト">
          <a:extLst>
            <a:ext uri="{FF2B5EF4-FFF2-40B4-BE49-F238E27FC236}">
              <a16:creationId xmlns:a16="http://schemas.microsoft.com/office/drawing/2014/main" id="{1928C319-148A-4826-B0C3-F3180C6A0E7F}"/>
            </a:ext>
          </a:extLst>
        </xdr:cNvPr>
        <xdr:cNvSpPr txBox="1"/>
      </xdr:nvSpPr>
      <xdr:spPr>
        <a:xfrm>
          <a:off x="22199600" y="10930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125547</xdr:rowOff>
    </xdr:from>
    <xdr:to>
      <xdr:col>116</xdr:col>
      <xdr:colOff>152400</xdr:colOff>
      <xdr:row>63</xdr:row>
      <xdr:rowOff>125547</xdr:rowOff>
    </xdr:to>
    <xdr:cxnSp macro="">
      <xdr:nvCxnSpPr>
        <xdr:cNvPr id="688" name="直線コネクタ 687">
          <a:extLst>
            <a:ext uri="{FF2B5EF4-FFF2-40B4-BE49-F238E27FC236}">
              <a16:creationId xmlns:a16="http://schemas.microsoft.com/office/drawing/2014/main" id="{7557AFB5-C0BE-44EF-99FA-8466413147C4}"/>
            </a:ext>
          </a:extLst>
        </xdr:cNvPr>
        <xdr:cNvCxnSpPr/>
      </xdr:nvCxnSpPr>
      <xdr:spPr>
        <a:xfrm>
          <a:off x="22072600" y="10926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29659</xdr:rowOff>
    </xdr:from>
    <xdr:ext cx="534377" cy="259045"/>
    <xdr:sp macro="" textlink="">
      <xdr:nvSpPr>
        <xdr:cNvPr id="689" name="【学校施設】&#10;一人当たり面積最大値テキスト">
          <a:extLst>
            <a:ext uri="{FF2B5EF4-FFF2-40B4-BE49-F238E27FC236}">
              <a16:creationId xmlns:a16="http://schemas.microsoft.com/office/drawing/2014/main" id="{F7BABD4C-8078-4E06-B117-E525A1A82DB9}"/>
            </a:ext>
          </a:extLst>
        </xdr:cNvPr>
        <xdr:cNvSpPr txBox="1"/>
      </xdr:nvSpPr>
      <xdr:spPr>
        <a:xfrm>
          <a:off x="22199600" y="9459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82982</xdr:rowOff>
    </xdr:from>
    <xdr:to>
      <xdr:col>116</xdr:col>
      <xdr:colOff>152400</xdr:colOff>
      <xdr:row>56</xdr:row>
      <xdr:rowOff>82982</xdr:rowOff>
    </xdr:to>
    <xdr:cxnSp macro="">
      <xdr:nvCxnSpPr>
        <xdr:cNvPr id="690" name="直線コネクタ 689">
          <a:extLst>
            <a:ext uri="{FF2B5EF4-FFF2-40B4-BE49-F238E27FC236}">
              <a16:creationId xmlns:a16="http://schemas.microsoft.com/office/drawing/2014/main" id="{188A15CF-E039-4A6F-A024-30017D397560}"/>
            </a:ext>
          </a:extLst>
        </xdr:cNvPr>
        <xdr:cNvCxnSpPr/>
      </xdr:nvCxnSpPr>
      <xdr:spPr>
        <a:xfrm>
          <a:off x="22072600" y="9684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104574</xdr:rowOff>
    </xdr:from>
    <xdr:ext cx="469744" cy="259045"/>
    <xdr:sp macro="" textlink="">
      <xdr:nvSpPr>
        <xdr:cNvPr id="691" name="【学校施設】&#10;一人当たり面積平均値テキスト">
          <a:extLst>
            <a:ext uri="{FF2B5EF4-FFF2-40B4-BE49-F238E27FC236}">
              <a16:creationId xmlns:a16="http://schemas.microsoft.com/office/drawing/2014/main" id="{A070C03C-0E6F-4D64-92EE-80562044B2AD}"/>
            </a:ext>
          </a:extLst>
        </xdr:cNvPr>
        <xdr:cNvSpPr txBox="1"/>
      </xdr:nvSpPr>
      <xdr:spPr>
        <a:xfrm>
          <a:off x="22199600" y="105630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81697</xdr:rowOff>
    </xdr:from>
    <xdr:to>
      <xdr:col>116</xdr:col>
      <xdr:colOff>114300</xdr:colOff>
      <xdr:row>63</xdr:row>
      <xdr:rowOff>11847</xdr:rowOff>
    </xdr:to>
    <xdr:sp macro="" textlink="">
      <xdr:nvSpPr>
        <xdr:cNvPr id="692" name="フローチャート: 判断 691">
          <a:extLst>
            <a:ext uri="{FF2B5EF4-FFF2-40B4-BE49-F238E27FC236}">
              <a16:creationId xmlns:a16="http://schemas.microsoft.com/office/drawing/2014/main" id="{C4772817-635F-4410-A75B-2F5500595DE5}"/>
            </a:ext>
          </a:extLst>
        </xdr:cNvPr>
        <xdr:cNvSpPr/>
      </xdr:nvSpPr>
      <xdr:spPr>
        <a:xfrm>
          <a:off x="22110700" y="10711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85126</xdr:rowOff>
    </xdr:from>
    <xdr:to>
      <xdr:col>112</xdr:col>
      <xdr:colOff>38100</xdr:colOff>
      <xdr:row>63</xdr:row>
      <xdr:rowOff>15276</xdr:rowOff>
    </xdr:to>
    <xdr:sp macro="" textlink="">
      <xdr:nvSpPr>
        <xdr:cNvPr id="693" name="フローチャート: 判断 692">
          <a:extLst>
            <a:ext uri="{FF2B5EF4-FFF2-40B4-BE49-F238E27FC236}">
              <a16:creationId xmlns:a16="http://schemas.microsoft.com/office/drawing/2014/main" id="{35302D59-0AC9-4C18-919F-793D1CCC0892}"/>
            </a:ext>
          </a:extLst>
        </xdr:cNvPr>
        <xdr:cNvSpPr/>
      </xdr:nvSpPr>
      <xdr:spPr>
        <a:xfrm>
          <a:off x="21272500" y="107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89560</xdr:rowOff>
    </xdr:from>
    <xdr:to>
      <xdr:col>107</xdr:col>
      <xdr:colOff>101600</xdr:colOff>
      <xdr:row>63</xdr:row>
      <xdr:rowOff>19710</xdr:rowOff>
    </xdr:to>
    <xdr:sp macro="" textlink="">
      <xdr:nvSpPr>
        <xdr:cNvPr id="694" name="フローチャート: 判断 693">
          <a:extLst>
            <a:ext uri="{FF2B5EF4-FFF2-40B4-BE49-F238E27FC236}">
              <a16:creationId xmlns:a16="http://schemas.microsoft.com/office/drawing/2014/main" id="{94DA15F0-7839-4C56-AAD4-B6669799BD99}"/>
            </a:ext>
          </a:extLst>
        </xdr:cNvPr>
        <xdr:cNvSpPr/>
      </xdr:nvSpPr>
      <xdr:spPr>
        <a:xfrm>
          <a:off x="20383500" y="10719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96921</xdr:rowOff>
    </xdr:from>
    <xdr:to>
      <xdr:col>102</xdr:col>
      <xdr:colOff>165100</xdr:colOff>
      <xdr:row>63</xdr:row>
      <xdr:rowOff>27071</xdr:rowOff>
    </xdr:to>
    <xdr:sp macro="" textlink="">
      <xdr:nvSpPr>
        <xdr:cNvPr id="695" name="フローチャート: 判断 694">
          <a:extLst>
            <a:ext uri="{FF2B5EF4-FFF2-40B4-BE49-F238E27FC236}">
              <a16:creationId xmlns:a16="http://schemas.microsoft.com/office/drawing/2014/main" id="{F0E8ECE4-0B05-4DAF-857E-43256D717A5D}"/>
            </a:ext>
          </a:extLst>
        </xdr:cNvPr>
        <xdr:cNvSpPr/>
      </xdr:nvSpPr>
      <xdr:spPr>
        <a:xfrm>
          <a:off x="19494500" y="10726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103870</xdr:rowOff>
    </xdr:from>
    <xdr:to>
      <xdr:col>98</xdr:col>
      <xdr:colOff>38100</xdr:colOff>
      <xdr:row>63</xdr:row>
      <xdr:rowOff>34020</xdr:rowOff>
    </xdr:to>
    <xdr:sp macro="" textlink="">
      <xdr:nvSpPr>
        <xdr:cNvPr id="696" name="フローチャート: 判断 695">
          <a:extLst>
            <a:ext uri="{FF2B5EF4-FFF2-40B4-BE49-F238E27FC236}">
              <a16:creationId xmlns:a16="http://schemas.microsoft.com/office/drawing/2014/main" id="{59DD56FF-903A-4464-89F4-D5B7198B2CAE}"/>
            </a:ext>
          </a:extLst>
        </xdr:cNvPr>
        <xdr:cNvSpPr/>
      </xdr:nvSpPr>
      <xdr:spPr>
        <a:xfrm>
          <a:off x="18605500" y="10733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E1F29A9A-8FBC-4D61-92E2-AFB30935BB71}"/>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0D938D70-AEB4-410A-9C87-F9A0FD37B899}"/>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CD25B4A1-C1E6-4EC0-A4E7-FF22EA1B868F}"/>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6D98E343-A419-46D3-BBF1-039618C661A5}"/>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641F6FAC-FC35-490F-BC6F-24111898BB2E}"/>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122753</xdr:rowOff>
    </xdr:from>
    <xdr:to>
      <xdr:col>116</xdr:col>
      <xdr:colOff>114300</xdr:colOff>
      <xdr:row>63</xdr:row>
      <xdr:rowOff>52903</xdr:rowOff>
    </xdr:to>
    <xdr:sp macro="" textlink="">
      <xdr:nvSpPr>
        <xdr:cNvPr id="702" name="楕円 701">
          <a:extLst>
            <a:ext uri="{FF2B5EF4-FFF2-40B4-BE49-F238E27FC236}">
              <a16:creationId xmlns:a16="http://schemas.microsoft.com/office/drawing/2014/main" id="{2FA847B9-B42F-4DA7-AF5F-6C584D85C852}"/>
            </a:ext>
          </a:extLst>
        </xdr:cNvPr>
        <xdr:cNvSpPr/>
      </xdr:nvSpPr>
      <xdr:spPr>
        <a:xfrm>
          <a:off x="22110700" y="10752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60123</xdr:rowOff>
    </xdr:from>
    <xdr:ext cx="469744" cy="259045"/>
    <xdr:sp macro="" textlink="">
      <xdr:nvSpPr>
        <xdr:cNvPr id="703" name="【学校施設】&#10;一人当たり面積該当値テキスト">
          <a:extLst>
            <a:ext uri="{FF2B5EF4-FFF2-40B4-BE49-F238E27FC236}">
              <a16:creationId xmlns:a16="http://schemas.microsoft.com/office/drawing/2014/main" id="{9855470F-065F-4FB2-9F94-7979A6FD3BC6}"/>
            </a:ext>
          </a:extLst>
        </xdr:cNvPr>
        <xdr:cNvSpPr txBox="1"/>
      </xdr:nvSpPr>
      <xdr:spPr>
        <a:xfrm>
          <a:off x="22199600" y="10690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127188</xdr:rowOff>
    </xdr:from>
    <xdr:to>
      <xdr:col>112</xdr:col>
      <xdr:colOff>38100</xdr:colOff>
      <xdr:row>63</xdr:row>
      <xdr:rowOff>57338</xdr:rowOff>
    </xdr:to>
    <xdr:sp macro="" textlink="">
      <xdr:nvSpPr>
        <xdr:cNvPr id="704" name="楕円 703">
          <a:extLst>
            <a:ext uri="{FF2B5EF4-FFF2-40B4-BE49-F238E27FC236}">
              <a16:creationId xmlns:a16="http://schemas.microsoft.com/office/drawing/2014/main" id="{11020D6B-92D7-49EE-8BE7-D44C1EA3E270}"/>
            </a:ext>
          </a:extLst>
        </xdr:cNvPr>
        <xdr:cNvSpPr/>
      </xdr:nvSpPr>
      <xdr:spPr>
        <a:xfrm>
          <a:off x="21272500" y="10757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2103</xdr:rowOff>
    </xdr:from>
    <xdr:to>
      <xdr:col>116</xdr:col>
      <xdr:colOff>63500</xdr:colOff>
      <xdr:row>63</xdr:row>
      <xdr:rowOff>6538</xdr:rowOff>
    </xdr:to>
    <xdr:cxnSp macro="">
      <xdr:nvCxnSpPr>
        <xdr:cNvPr id="705" name="直線コネクタ 704">
          <a:extLst>
            <a:ext uri="{FF2B5EF4-FFF2-40B4-BE49-F238E27FC236}">
              <a16:creationId xmlns:a16="http://schemas.microsoft.com/office/drawing/2014/main" id="{45AAFE51-6C64-4F04-802C-A3DC75634ECF}"/>
            </a:ext>
          </a:extLst>
        </xdr:cNvPr>
        <xdr:cNvCxnSpPr/>
      </xdr:nvCxnSpPr>
      <xdr:spPr>
        <a:xfrm flipV="1">
          <a:off x="21323300" y="10803453"/>
          <a:ext cx="838200" cy="4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132218</xdr:rowOff>
    </xdr:from>
    <xdr:to>
      <xdr:col>107</xdr:col>
      <xdr:colOff>101600</xdr:colOff>
      <xdr:row>63</xdr:row>
      <xdr:rowOff>62368</xdr:rowOff>
    </xdr:to>
    <xdr:sp macro="" textlink="">
      <xdr:nvSpPr>
        <xdr:cNvPr id="706" name="楕円 705">
          <a:extLst>
            <a:ext uri="{FF2B5EF4-FFF2-40B4-BE49-F238E27FC236}">
              <a16:creationId xmlns:a16="http://schemas.microsoft.com/office/drawing/2014/main" id="{6EADAA9B-1772-4066-9155-ECDD9BD1E834}"/>
            </a:ext>
          </a:extLst>
        </xdr:cNvPr>
        <xdr:cNvSpPr/>
      </xdr:nvSpPr>
      <xdr:spPr>
        <a:xfrm>
          <a:off x="20383500" y="10762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6538</xdr:rowOff>
    </xdr:from>
    <xdr:to>
      <xdr:col>111</xdr:col>
      <xdr:colOff>177800</xdr:colOff>
      <xdr:row>63</xdr:row>
      <xdr:rowOff>11568</xdr:rowOff>
    </xdr:to>
    <xdr:cxnSp macro="">
      <xdr:nvCxnSpPr>
        <xdr:cNvPr id="707" name="直線コネクタ 706">
          <a:extLst>
            <a:ext uri="{FF2B5EF4-FFF2-40B4-BE49-F238E27FC236}">
              <a16:creationId xmlns:a16="http://schemas.microsoft.com/office/drawing/2014/main" id="{EA767D9D-54D3-48AD-A34C-4DBC712C1FF0}"/>
            </a:ext>
          </a:extLst>
        </xdr:cNvPr>
        <xdr:cNvCxnSpPr/>
      </xdr:nvCxnSpPr>
      <xdr:spPr>
        <a:xfrm flipV="1">
          <a:off x="20434300" y="10807888"/>
          <a:ext cx="889000" cy="5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137840</xdr:rowOff>
    </xdr:from>
    <xdr:to>
      <xdr:col>102</xdr:col>
      <xdr:colOff>165100</xdr:colOff>
      <xdr:row>63</xdr:row>
      <xdr:rowOff>67990</xdr:rowOff>
    </xdr:to>
    <xdr:sp macro="" textlink="">
      <xdr:nvSpPr>
        <xdr:cNvPr id="708" name="楕円 707">
          <a:extLst>
            <a:ext uri="{FF2B5EF4-FFF2-40B4-BE49-F238E27FC236}">
              <a16:creationId xmlns:a16="http://schemas.microsoft.com/office/drawing/2014/main" id="{B868101B-3406-485C-BEBE-A2405F66FC94}"/>
            </a:ext>
          </a:extLst>
        </xdr:cNvPr>
        <xdr:cNvSpPr/>
      </xdr:nvSpPr>
      <xdr:spPr>
        <a:xfrm>
          <a:off x="19494500" y="10767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11568</xdr:rowOff>
    </xdr:from>
    <xdr:to>
      <xdr:col>107</xdr:col>
      <xdr:colOff>50800</xdr:colOff>
      <xdr:row>63</xdr:row>
      <xdr:rowOff>17190</xdr:rowOff>
    </xdr:to>
    <xdr:cxnSp macro="">
      <xdr:nvCxnSpPr>
        <xdr:cNvPr id="709" name="直線コネクタ 708">
          <a:extLst>
            <a:ext uri="{FF2B5EF4-FFF2-40B4-BE49-F238E27FC236}">
              <a16:creationId xmlns:a16="http://schemas.microsoft.com/office/drawing/2014/main" id="{4AFFD575-06AB-4DD4-A084-275D4E830F6A}"/>
            </a:ext>
          </a:extLst>
        </xdr:cNvPr>
        <xdr:cNvCxnSpPr/>
      </xdr:nvCxnSpPr>
      <xdr:spPr>
        <a:xfrm flipV="1">
          <a:off x="19545300" y="10812918"/>
          <a:ext cx="889000" cy="5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142230</xdr:rowOff>
    </xdr:from>
    <xdr:to>
      <xdr:col>98</xdr:col>
      <xdr:colOff>38100</xdr:colOff>
      <xdr:row>63</xdr:row>
      <xdr:rowOff>72380</xdr:rowOff>
    </xdr:to>
    <xdr:sp macro="" textlink="">
      <xdr:nvSpPr>
        <xdr:cNvPr id="710" name="楕円 709">
          <a:extLst>
            <a:ext uri="{FF2B5EF4-FFF2-40B4-BE49-F238E27FC236}">
              <a16:creationId xmlns:a16="http://schemas.microsoft.com/office/drawing/2014/main" id="{347E9B61-4B6B-4CC6-A41A-3981BCA4CC1F}"/>
            </a:ext>
          </a:extLst>
        </xdr:cNvPr>
        <xdr:cNvSpPr/>
      </xdr:nvSpPr>
      <xdr:spPr>
        <a:xfrm>
          <a:off x="18605500" y="10772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17190</xdr:rowOff>
    </xdr:from>
    <xdr:to>
      <xdr:col>102</xdr:col>
      <xdr:colOff>114300</xdr:colOff>
      <xdr:row>63</xdr:row>
      <xdr:rowOff>21580</xdr:rowOff>
    </xdr:to>
    <xdr:cxnSp macro="">
      <xdr:nvCxnSpPr>
        <xdr:cNvPr id="711" name="直線コネクタ 710">
          <a:extLst>
            <a:ext uri="{FF2B5EF4-FFF2-40B4-BE49-F238E27FC236}">
              <a16:creationId xmlns:a16="http://schemas.microsoft.com/office/drawing/2014/main" id="{98394614-1949-4A8C-8F78-CF68442738CD}"/>
            </a:ext>
          </a:extLst>
        </xdr:cNvPr>
        <xdr:cNvCxnSpPr/>
      </xdr:nvCxnSpPr>
      <xdr:spPr>
        <a:xfrm flipV="1">
          <a:off x="18656300" y="10818540"/>
          <a:ext cx="889000" cy="4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31803</xdr:rowOff>
    </xdr:from>
    <xdr:ext cx="469744" cy="259045"/>
    <xdr:sp macro="" textlink="">
      <xdr:nvSpPr>
        <xdr:cNvPr id="712" name="n_1aveValue【学校施設】&#10;一人当たり面積">
          <a:extLst>
            <a:ext uri="{FF2B5EF4-FFF2-40B4-BE49-F238E27FC236}">
              <a16:creationId xmlns:a16="http://schemas.microsoft.com/office/drawing/2014/main" id="{FDEC9F67-62A3-4AD8-ABE6-5A996B0EE748}"/>
            </a:ext>
          </a:extLst>
        </xdr:cNvPr>
        <xdr:cNvSpPr txBox="1"/>
      </xdr:nvSpPr>
      <xdr:spPr>
        <a:xfrm>
          <a:off x="21075727" y="10490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36237</xdr:rowOff>
    </xdr:from>
    <xdr:ext cx="469744" cy="259045"/>
    <xdr:sp macro="" textlink="">
      <xdr:nvSpPr>
        <xdr:cNvPr id="713" name="n_2aveValue【学校施設】&#10;一人当たり面積">
          <a:extLst>
            <a:ext uri="{FF2B5EF4-FFF2-40B4-BE49-F238E27FC236}">
              <a16:creationId xmlns:a16="http://schemas.microsoft.com/office/drawing/2014/main" id="{EB1FF0AB-8692-4E6E-BAD5-10D8DD9B72CF}"/>
            </a:ext>
          </a:extLst>
        </xdr:cNvPr>
        <xdr:cNvSpPr txBox="1"/>
      </xdr:nvSpPr>
      <xdr:spPr>
        <a:xfrm>
          <a:off x="20199427" y="1049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43598</xdr:rowOff>
    </xdr:from>
    <xdr:ext cx="469744" cy="259045"/>
    <xdr:sp macro="" textlink="">
      <xdr:nvSpPr>
        <xdr:cNvPr id="714" name="n_3aveValue【学校施設】&#10;一人当たり面積">
          <a:extLst>
            <a:ext uri="{FF2B5EF4-FFF2-40B4-BE49-F238E27FC236}">
              <a16:creationId xmlns:a16="http://schemas.microsoft.com/office/drawing/2014/main" id="{E052BDAF-EC90-4018-9E0C-1A5B79ABB076}"/>
            </a:ext>
          </a:extLst>
        </xdr:cNvPr>
        <xdr:cNvSpPr txBox="1"/>
      </xdr:nvSpPr>
      <xdr:spPr>
        <a:xfrm>
          <a:off x="19310427" y="10502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50547</xdr:rowOff>
    </xdr:from>
    <xdr:ext cx="469744" cy="259045"/>
    <xdr:sp macro="" textlink="">
      <xdr:nvSpPr>
        <xdr:cNvPr id="715" name="n_4aveValue【学校施設】&#10;一人当たり面積">
          <a:extLst>
            <a:ext uri="{FF2B5EF4-FFF2-40B4-BE49-F238E27FC236}">
              <a16:creationId xmlns:a16="http://schemas.microsoft.com/office/drawing/2014/main" id="{E102C338-34E2-48FB-BF48-8B9472246374}"/>
            </a:ext>
          </a:extLst>
        </xdr:cNvPr>
        <xdr:cNvSpPr txBox="1"/>
      </xdr:nvSpPr>
      <xdr:spPr>
        <a:xfrm>
          <a:off x="18421427" y="1050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48465</xdr:rowOff>
    </xdr:from>
    <xdr:ext cx="469744" cy="259045"/>
    <xdr:sp macro="" textlink="">
      <xdr:nvSpPr>
        <xdr:cNvPr id="716" name="n_1mainValue【学校施設】&#10;一人当たり面積">
          <a:extLst>
            <a:ext uri="{FF2B5EF4-FFF2-40B4-BE49-F238E27FC236}">
              <a16:creationId xmlns:a16="http://schemas.microsoft.com/office/drawing/2014/main" id="{3B8D45F4-8715-4CA8-89D8-C5C534D89205}"/>
            </a:ext>
          </a:extLst>
        </xdr:cNvPr>
        <xdr:cNvSpPr txBox="1"/>
      </xdr:nvSpPr>
      <xdr:spPr>
        <a:xfrm>
          <a:off x="21075727" y="10849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53495</xdr:rowOff>
    </xdr:from>
    <xdr:ext cx="469744" cy="259045"/>
    <xdr:sp macro="" textlink="">
      <xdr:nvSpPr>
        <xdr:cNvPr id="717" name="n_2mainValue【学校施設】&#10;一人当たり面積">
          <a:extLst>
            <a:ext uri="{FF2B5EF4-FFF2-40B4-BE49-F238E27FC236}">
              <a16:creationId xmlns:a16="http://schemas.microsoft.com/office/drawing/2014/main" id="{3476516F-C792-469F-AB37-D080B58BA0E8}"/>
            </a:ext>
          </a:extLst>
        </xdr:cNvPr>
        <xdr:cNvSpPr txBox="1"/>
      </xdr:nvSpPr>
      <xdr:spPr>
        <a:xfrm>
          <a:off x="20199427" y="10854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59117</xdr:rowOff>
    </xdr:from>
    <xdr:ext cx="469744" cy="259045"/>
    <xdr:sp macro="" textlink="">
      <xdr:nvSpPr>
        <xdr:cNvPr id="718" name="n_3mainValue【学校施設】&#10;一人当たり面積">
          <a:extLst>
            <a:ext uri="{FF2B5EF4-FFF2-40B4-BE49-F238E27FC236}">
              <a16:creationId xmlns:a16="http://schemas.microsoft.com/office/drawing/2014/main" id="{00956128-2AB1-4651-BC4E-5A7278D585FC}"/>
            </a:ext>
          </a:extLst>
        </xdr:cNvPr>
        <xdr:cNvSpPr txBox="1"/>
      </xdr:nvSpPr>
      <xdr:spPr>
        <a:xfrm>
          <a:off x="19310427" y="10860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63507</xdr:rowOff>
    </xdr:from>
    <xdr:ext cx="469744" cy="259045"/>
    <xdr:sp macro="" textlink="">
      <xdr:nvSpPr>
        <xdr:cNvPr id="719" name="n_4mainValue【学校施設】&#10;一人当たり面積">
          <a:extLst>
            <a:ext uri="{FF2B5EF4-FFF2-40B4-BE49-F238E27FC236}">
              <a16:creationId xmlns:a16="http://schemas.microsoft.com/office/drawing/2014/main" id="{218DA4FB-BD9D-4871-B5FA-AE19EF5676FB}"/>
            </a:ext>
          </a:extLst>
        </xdr:cNvPr>
        <xdr:cNvSpPr txBox="1"/>
      </xdr:nvSpPr>
      <xdr:spPr>
        <a:xfrm>
          <a:off x="18421427" y="10864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0" name="正方形/長方形 719">
          <a:extLst>
            <a:ext uri="{FF2B5EF4-FFF2-40B4-BE49-F238E27FC236}">
              <a16:creationId xmlns:a16="http://schemas.microsoft.com/office/drawing/2014/main" id="{800AD11E-7FFE-4CC6-9774-6F44AE44B2BC}"/>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1" name="正方形/長方形 720">
          <a:extLst>
            <a:ext uri="{FF2B5EF4-FFF2-40B4-BE49-F238E27FC236}">
              <a16:creationId xmlns:a16="http://schemas.microsoft.com/office/drawing/2014/main" id="{C1824E46-E511-414F-91AE-71D26321C19F}"/>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2" name="正方形/長方形 721">
          <a:extLst>
            <a:ext uri="{FF2B5EF4-FFF2-40B4-BE49-F238E27FC236}">
              <a16:creationId xmlns:a16="http://schemas.microsoft.com/office/drawing/2014/main" id="{BC1A5B43-E711-4C23-B9A0-EBF54B819007}"/>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3" name="正方形/長方形 722">
          <a:extLst>
            <a:ext uri="{FF2B5EF4-FFF2-40B4-BE49-F238E27FC236}">
              <a16:creationId xmlns:a16="http://schemas.microsoft.com/office/drawing/2014/main" id="{C522FC56-9C92-4318-BD90-8AE51BBE0179}"/>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4" name="正方形/長方形 723">
          <a:extLst>
            <a:ext uri="{FF2B5EF4-FFF2-40B4-BE49-F238E27FC236}">
              <a16:creationId xmlns:a16="http://schemas.microsoft.com/office/drawing/2014/main" id="{B29B1B18-5FED-4745-8553-D2EEE0060545}"/>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5" name="正方形/長方形 724">
          <a:extLst>
            <a:ext uri="{FF2B5EF4-FFF2-40B4-BE49-F238E27FC236}">
              <a16:creationId xmlns:a16="http://schemas.microsoft.com/office/drawing/2014/main" id="{01895E09-7175-4A44-98FF-23B8EBD8F53B}"/>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6" name="正方形/長方形 725">
          <a:extLst>
            <a:ext uri="{FF2B5EF4-FFF2-40B4-BE49-F238E27FC236}">
              <a16:creationId xmlns:a16="http://schemas.microsoft.com/office/drawing/2014/main" id="{13654C43-B188-4CEC-8D50-7D65AF2900DB}"/>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7" name="正方形/長方形 726">
          <a:extLst>
            <a:ext uri="{FF2B5EF4-FFF2-40B4-BE49-F238E27FC236}">
              <a16:creationId xmlns:a16="http://schemas.microsoft.com/office/drawing/2014/main" id="{882D0D19-5EBE-457C-950F-D479DC3C411D}"/>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28" name="正方形/長方形 727">
          <a:extLst>
            <a:ext uri="{FF2B5EF4-FFF2-40B4-BE49-F238E27FC236}">
              <a16:creationId xmlns:a16="http://schemas.microsoft.com/office/drawing/2014/main" id="{858C215F-0E5E-4889-B660-5DA350BE357F}"/>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29" name="正方形/長方形 728">
          <a:extLst>
            <a:ext uri="{FF2B5EF4-FFF2-40B4-BE49-F238E27FC236}">
              <a16:creationId xmlns:a16="http://schemas.microsoft.com/office/drawing/2014/main" id="{036821ED-75D7-4730-9ECE-46B26E37244F}"/>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30" name="正方形/長方形 729">
          <a:extLst>
            <a:ext uri="{FF2B5EF4-FFF2-40B4-BE49-F238E27FC236}">
              <a16:creationId xmlns:a16="http://schemas.microsoft.com/office/drawing/2014/main" id="{65678B6D-D01B-4797-BE34-92BD2D8DCED5}"/>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31" name="正方形/長方形 730">
          <a:extLst>
            <a:ext uri="{FF2B5EF4-FFF2-40B4-BE49-F238E27FC236}">
              <a16:creationId xmlns:a16="http://schemas.microsoft.com/office/drawing/2014/main" id="{CB804239-E68C-4E31-B06E-A8F13FCA6A8A}"/>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32" name="正方形/長方形 731">
          <a:extLst>
            <a:ext uri="{FF2B5EF4-FFF2-40B4-BE49-F238E27FC236}">
              <a16:creationId xmlns:a16="http://schemas.microsoft.com/office/drawing/2014/main" id="{0A7B1162-DFC1-47D1-930F-C973667E4E06}"/>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33" name="正方形/長方形 732">
          <a:extLst>
            <a:ext uri="{FF2B5EF4-FFF2-40B4-BE49-F238E27FC236}">
              <a16:creationId xmlns:a16="http://schemas.microsoft.com/office/drawing/2014/main" id="{A01EB43C-0024-4DF5-8C26-47EF49901FB9}"/>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34" name="正方形/長方形 733">
          <a:extLst>
            <a:ext uri="{FF2B5EF4-FFF2-40B4-BE49-F238E27FC236}">
              <a16:creationId xmlns:a16="http://schemas.microsoft.com/office/drawing/2014/main" id="{B781C2F6-06E6-4E9C-9A12-31CA45639805}"/>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35" name="正方形/長方形 734">
          <a:extLst>
            <a:ext uri="{FF2B5EF4-FFF2-40B4-BE49-F238E27FC236}">
              <a16:creationId xmlns:a16="http://schemas.microsoft.com/office/drawing/2014/main" id="{83EA0CAA-BECE-479F-8585-6AB7F16ACB44}"/>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36" name="正方形/長方形 735">
          <a:extLst>
            <a:ext uri="{FF2B5EF4-FFF2-40B4-BE49-F238E27FC236}">
              <a16:creationId xmlns:a16="http://schemas.microsoft.com/office/drawing/2014/main" id="{A013DC77-BE5D-47FE-B0AE-D1D7E89C4243}"/>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7" name="正方形/長方形 736">
          <a:extLst>
            <a:ext uri="{FF2B5EF4-FFF2-40B4-BE49-F238E27FC236}">
              <a16:creationId xmlns:a16="http://schemas.microsoft.com/office/drawing/2014/main" id="{DA5FB8A1-9D54-4C6C-A47C-F5BCFE51B34C}"/>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8" name="正方形/長方形 737">
          <a:extLst>
            <a:ext uri="{FF2B5EF4-FFF2-40B4-BE49-F238E27FC236}">
              <a16:creationId xmlns:a16="http://schemas.microsoft.com/office/drawing/2014/main" id="{F74CE027-591B-4E5C-8203-84EFE7CA6C4C}"/>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9" name="正方形/長方形 738">
          <a:extLst>
            <a:ext uri="{FF2B5EF4-FFF2-40B4-BE49-F238E27FC236}">
              <a16:creationId xmlns:a16="http://schemas.microsoft.com/office/drawing/2014/main" id="{9C4A0C5B-C247-473F-B70F-8E480AD99865}"/>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0" name="正方形/長方形 739">
          <a:extLst>
            <a:ext uri="{FF2B5EF4-FFF2-40B4-BE49-F238E27FC236}">
              <a16:creationId xmlns:a16="http://schemas.microsoft.com/office/drawing/2014/main" id="{DA1579FE-4ACA-48DC-B41F-BC471083373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1" name="正方形/長方形 740">
          <a:extLst>
            <a:ext uri="{FF2B5EF4-FFF2-40B4-BE49-F238E27FC236}">
              <a16:creationId xmlns:a16="http://schemas.microsoft.com/office/drawing/2014/main" id="{3B9F6762-3FDF-4150-A3E2-288E8BF887CE}"/>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2" name="正方形/長方形 741">
          <a:extLst>
            <a:ext uri="{FF2B5EF4-FFF2-40B4-BE49-F238E27FC236}">
              <a16:creationId xmlns:a16="http://schemas.microsoft.com/office/drawing/2014/main" id="{5BC9B33F-12FC-4F7A-90C9-4BCA629536E4}"/>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3" name="正方形/長方形 742">
          <a:extLst>
            <a:ext uri="{FF2B5EF4-FFF2-40B4-BE49-F238E27FC236}">
              <a16:creationId xmlns:a16="http://schemas.microsoft.com/office/drawing/2014/main" id="{0A0A57B5-345E-41E8-BFDC-77706941F0A2}"/>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4" name="テキスト ボックス 743">
          <a:extLst>
            <a:ext uri="{FF2B5EF4-FFF2-40B4-BE49-F238E27FC236}">
              <a16:creationId xmlns:a16="http://schemas.microsoft.com/office/drawing/2014/main" id="{D4301777-E9C2-4432-9714-1A1F5205489A}"/>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5" name="直線コネクタ 744">
          <a:extLst>
            <a:ext uri="{FF2B5EF4-FFF2-40B4-BE49-F238E27FC236}">
              <a16:creationId xmlns:a16="http://schemas.microsoft.com/office/drawing/2014/main" id="{E97266D3-335E-4C54-B0F2-DC28EDE31016}"/>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6" name="テキスト ボックス 745">
          <a:extLst>
            <a:ext uri="{FF2B5EF4-FFF2-40B4-BE49-F238E27FC236}">
              <a16:creationId xmlns:a16="http://schemas.microsoft.com/office/drawing/2014/main" id="{C11658D0-43B6-44EF-95F2-4476E6E94E4B}"/>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7" name="直線コネクタ 746">
          <a:extLst>
            <a:ext uri="{FF2B5EF4-FFF2-40B4-BE49-F238E27FC236}">
              <a16:creationId xmlns:a16="http://schemas.microsoft.com/office/drawing/2014/main" id="{86EE79CE-003D-48F6-8DE5-C81E24885783}"/>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8" name="テキスト ボックス 747">
          <a:extLst>
            <a:ext uri="{FF2B5EF4-FFF2-40B4-BE49-F238E27FC236}">
              <a16:creationId xmlns:a16="http://schemas.microsoft.com/office/drawing/2014/main" id="{B6054AF0-60DF-4605-9408-2B16FA600B59}"/>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9" name="直線コネクタ 748">
          <a:extLst>
            <a:ext uri="{FF2B5EF4-FFF2-40B4-BE49-F238E27FC236}">
              <a16:creationId xmlns:a16="http://schemas.microsoft.com/office/drawing/2014/main" id="{C4E650E0-0FB1-457C-80EC-CA43E82866E8}"/>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0" name="テキスト ボックス 749">
          <a:extLst>
            <a:ext uri="{FF2B5EF4-FFF2-40B4-BE49-F238E27FC236}">
              <a16:creationId xmlns:a16="http://schemas.microsoft.com/office/drawing/2014/main" id="{5812567B-70EA-46EC-874E-F423AEB47EE3}"/>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1" name="直線コネクタ 750">
          <a:extLst>
            <a:ext uri="{FF2B5EF4-FFF2-40B4-BE49-F238E27FC236}">
              <a16:creationId xmlns:a16="http://schemas.microsoft.com/office/drawing/2014/main" id="{72244938-D190-4C95-AD76-8BF200357D8C}"/>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2" name="テキスト ボックス 751">
          <a:extLst>
            <a:ext uri="{FF2B5EF4-FFF2-40B4-BE49-F238E27FC236}">
              <a16:creationId xmlns:a16="http://schemas.microsoft.com/office/drawing/2014/main" id="{9E0C8F30-05E0-4AB0-98A0-6EDBE659C859}"/>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3" name="直線コネクタ 752">
          <a:extLst>
            <a:ext uri="{FF2B5EF4-FFF2-40B4-BE49-F238E27FC236}">
              <a16:creationId xmlns:a16="http://schemas.microsoft.com/office/drawing/2014/main" id="{49FB3812-1754-491C-924C-FB5FB417FC71}"/>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4" name="テキスト ボックス 753">
          <a:extLst>
            <a:ext uri="{FF2B5EF4-FFF2-40B4-BE49-F238E27FC236}">
              <a16:creationId xmlns:a16="http://schemas.microsoft.com/office/drawing/2014/main" id="{69BADCA1-FBA5-4A22-A816-CBD26890F1E5}"/>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5" name="直線コネクタ 754">
          <a:extLst>
            <a:ext uri="{FF2B5EF4-FFF2-40B4-BE49-F238E27FC236}">
              <a16:creationId xmlns:a16="http://schemas.microsoft.com/office/drawing/2014/main" id="{13BF4FF9-9F3A-42ED-8B93-17FC32D4902C}"/>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6" name="テキスト ボックス 755">
          <a:extLst>
            <a:ext uri="{FF2B5EF4-FFF2-40B4-BE49-F238E27FC236}">
              <a16:creationId xmlns:a16="http://schemas.microsoft.com/office/drawing/2014/main" id="{B63C7AEC-9675-437D-AEB8-1E2CA95A9F5D}"/>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7" name="直線コネクタ 756">
          <a:extLst>
            <a:ext uri="{FF2B5EF4-FFF2-40B4-BE49-F238E27FC236}">
              <a16:creationId xmlns:a16="http://schemas.microsoft.com/office/drawing/2014/main" id="{C6F772F4-6CE1-4EC3-A386-9DF6F6A183A3}"/>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8" name="テキスト ボックス 757">
          <a:extLst>
            <a:ext uri="{FF2B5EF4-FFF2-40B4-BE49-F238E27FC236}">
              <a16:creationId xmlns:a16="http://schemas.microsoft.com/office/drawing/2014/main" id="{422A4180-599E-4D61-85B2-5BA2F7FFD7BD}"/>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9" name="直線コネクタ 758">
          <a:extLst>
            <a:ext uri="{FF2B5EF4-FFF2-40B4-BE49-F238E27FC236}">
              <a16:creationId xmlns:a16="http://schemas.microsoft.com/office/drawing/2014/main" id="{EC4134B8-A386-4887-829F-3F600907A5DC}"/>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0" name="【公民館】&#10;有形固定資産減価償却率グラフ枠">
          <a:extLst>
            <a:ext uri="{FF2B5EF4-FFF2-40B4-BE49-F238E27FC236}">
              <a16:creationId xmlns:a16="http://schemas.microsoft.com/office/drawing/2014/main" id="{9ABA7761-EC88-4818-9F43-5A6F9F043538}"/>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89263</xdr:rowOff>
    </xdr:from>
    <xdr:to>
      <xdr:col>85</xdr:col>
      <xdr:colOff>126364</xdr:colOff>
      <xdr:row>109</xdr:row>
      <xdr:rowOff>35379</xdr:rowOff>
    </xdr:to>
    <xdr:cxnSp macro="">
      <xdr:nvCxnSpPr>
        <xdr:cNvPr id="761" name="直線コネクタ 760">
          <a:extLst>
            <a:ext uri="{FF2B5EF4-FFF2-40B4-BE49-F238E27FC236}">
              <a16:creationId xmlns:a16="http://schemas.microsoft.com/office/drawing/2014/main" id="{4E53B530-EFAF-4F83-9461-9AC2E3428CC5}"/>
            </a:ext>
          </a:extLst>
        </xdr:cNvPr>
        <xdr:cNvCxnSpPr/>
      </xdr:nvCxnSpPr>
      <xdr:spPr>
        <a:xfrm flipV="1">
          <a:off x="16318864" y="17234263"/>
          <a:ext cx="0" cy="1489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2" name="【公民館】&#10;有形固定資産減価償却率最小値テキスト">
          <a:extLst>
            <a:ext uri="{FF2B5EF4-FFF2-40B4-BE49-F238E27FC236}">
              <a16:creationId xmlns:a16="http://schemas.microsoft.com/office/drawing/2014/main" id="{7E96B5A0-2CF1-449A-88BE-BB5C4B547F2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3" name="直線コネクタ 762">
          <a:extLst>
            <a:ext uri="{FF2B5EF4-FFF2-40B4-BE49-F238E27FC236}">
              <a16:creationId xmlns:a16="http://schemas.microsoft.com/office/drawing/2014/main" id="{3B1AF1B5-BFD8-4A23-9B48-21853BC6B83E}"/>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35940</xdr:rowOff>
    </xdr:from>
    <xdr:ext cx="340478" cy="259045"/>
    <xdr:sp macro="" textlink="">
      <xdr:nvSpPr>
        <xdr:cNvPr id="764" name="【公民館】&#10;有形固定資産減価償却率最大値テキスト">
          <a:extLst>
            <a:ext uri="{FF2B5EF4-FFF2-40B4-BE49-F238E27FC236}">
              <a16:creationId xmlns:a16="http://schemas.microsoft.com/office/drawing/2014/main" id="{107ED8DA-9AFE-4233-BAC7-E331137A3CB8}"/>
            </a:ext>
          </a:extLst>
        </xdr:cNvPr>
        <xdr:cNvSpPr txBox="1"/>
      </xdr:nvSpPr>
      <xdr:spPr>
        <a:xfrm>
          <a:off x="16357600" y="170094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89263</xdr:rowOff>
    </xdr:from>
    <xdr:to>
      <xdr:col>86</xdr:col>
      <xdr:colOff>25400</xdr:colOff>
      <xdr:row>100</xdr:row>
      <xdr:rowOff>89263</xdr:rowOff>
    </xdr:to>
    <xdr:cxnSp macro="">
      <xdr:nvCxnSpPr>
        <xdr:cNvPr id="765" name="直線コネクタ 764">
          <a:extLst>
            <a:ext uri="{FF2B5EF4-FFF2-40B4-BE49-F238E27FC236}">
              <a16:creationId xmlns:a16="http://schemas.microsoft.com/office/drawing/2014/main" id="{0269B66E-67F0-46F8-A700-24770F308AD7}"/>
            </a:ext>
          </a:extLst>
        </xdr:cNvPr>
        <xdr:cNvCxnSpPr/>
      </xdr:nvCxnSpPr>
      <xdr:spPr>
        <a:xfrm>
          <a:off x="16230600" y="17234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107059</xdr:rowOff>
    </xdr:from>
    <xdr:ext cx="405111" cy="259045"/>
    <xdr:sp macro="" textlink="">
      <xdr:nvSpPr>
        <xdr:cNvPr id="766" name="【公民館】&#10;有形固定資産減価償却率平均値テキスト">
          <a:extLst>
            <a:ext uri="{FF2B5EF4-FFF2-40B4-BE49-F238E27FC236}">
              <a16:creationId xmlns:a16="http://schemas.microsoft.com/office/drawing/2014/main" id="{53859FCC-A1D9-406D-8AB5-126C120153A6}"/>
            </a:ext>
          </a:extLst>
        </xdr:cNvPr>
        <xdr:cNvSpPr txBox="1"/>
      </xdr:nvSpPr>
      <xdr:spPr>
        <a:xfrm>
          <a:off x="16357600" y="181093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84182</xdr:rowOff>
    </xdr:from>
    <xdr:to>
      <xdr:col>85</xdr:col>
      <xdr:colOff>177800</xdr:colOff>
      <xdr:row>107</xdr:row>
      <xdr:rowOff>14332</xdr:rowOff>
    </xdr:to>
    <xdr:sp macro="" textlink="">
      <xdr:nvSpPr>
        <xdr:cNvPr id="767" name="フローチャート: 判断 766">
          <a:extLst>
            <a:ext uri="{FF2B5EF4-FFF2-40B4-BE49-F238E27FC236}">
              <a16:creationId xmlns:a16="http://schemas.microsoft.com/office/drawing/2014/main" id="{ED518BC1-E0AE-4923-9C49-0E1F37D15403}"/>
            </a:ext>
          </a:extLst>
        </xdr:cNvPr>
        <xdr:cNvSpPr/>
      </xdr:nvSpPr>
      <xdr:spPr>
        <a:xfrm>
          <a:off x="16268700" y="182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111942</xdr:rowOff>
    </xdr:from>
    <xdr:to>
      <xdr:col>81</xdr:col>
      <xdr:colOff>101600</xdr:colOff>
      <xdr:row>106</xdr:row>
      <xdr:rowOff>42092</xdr:rowOff>
    </xdr:to>
    <xdr:sp macro="" textlink="">
      <xdr:nvSpPr>
        <xdr:cNvPr id="768" name="フローチャート: 判断 767">
          <a:extLst>
            <a:ext uri="{FF2B5EF4-FFF2-40B4-BE49-F238E27FC236}">
              <a16:creationId xmlns:a16="http://schemas.microsoft.com/office/drawing/2014/main" id="{773FD473-1412-487B-8363-205D80AB6DC9}"/>
            </a:ext>
          </a:extLst>
        </xdr:cNvPr>
        <xdr:cNvSpPr/>
      </xdr:nvSpPr>
      <xdr:spPr>
        <a:xfrm>
          <a:off x="15430500" y="18114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90714</xdr:rowOff>
    </xdr:from>
    <xdr:to>
      <xdr:col>76</xdr:col>
      <xdr:colOff>165100</xdr:colOff>
      <xdr:row>106</xdr:row>
      <xdr:rowOff>20864</xdr:rowOff>
    </xdr:to>
    <xdr:sp macro="" textlink="">
      <xdr:nvSpPr>
        <xdr:cNvPr id="769" name="フローチャート: 判断 768">
          <a:extLst>
            <a:ext uri="{FF2B5EF4-FFF2-40B4-BE49-F238E27FC236}">
              <a16:creationId xmlns:a16="http://schemas.microsoft.com/office/drawing/2014/main" id="{5C060B3C-CE94-4B84-BE2E-7E330683264F}"/>
            </a:ext>
          </a:extLst>
        </xdr:cNvPr>
        <xdr:cNvSpPr/>
      </xdr:nvSpPr>
      <xdr:spPr>
        <a:xfrm>
          <a:off x="14541500" y="1809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67855</xdr:rowOff>
    </xdr:from>
    <xdr:to>
      <xdr:col>72</xdr:col>
      <xdr:colOff>38100</xdr:colOff>
      <xdr:row>105</xdr:row>
      <xdr:rowOff>169455</xdr:rowOff>
    </xdr:to>
    <xdr:sp macro="" textlink="">
      <xdr:nvSpPr>
        <xdr:cNvPr id="770" name="フローチャート: 判断 769">
          <a:extLst>
            <a:ext uri="{FF2B5EF4-FFF2-40B4-BE49-F238E27FC236}">
              <a16:creationId xmlns:a16="http://schemas.microsoft.com/office/drawing/2014/main" id="{F094C060-B88D-49E4-989C-2CEFE4068C1A}"/>
            </a:ext>
          </a:extLst>
        </xdr:cNvPr>
        <xdr:cNvSpPr/>
      </xdr:nvSpPr>
      <xdr:spPr>
        <a:xfrm>
          <a:off x="13652500" y="18070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92348</xdr:rowOff>
    </xdr:from>
    <xdr:to>
      <xdr:col>67</xdr:col>
      <xdr:colOff>101600</xdr:colOff>
      <xdr:row>106</xdr:row>
      <xdr:rowOff>22498</xdr:rowOff>
    </xdr:to>
    <xdr:sp macro="" textlink="">
      <xdr:nvSpPr>
        <xdr:cNvPr id="771" name="フローチャート: 判断 770">
          <a:extLst>
            <a:ext uri="{FF2B5EF4-FFF2-40B4-BE49-F238E27FC236}">
              <a16:creationId xmlns:a16="http://schemas.microsoft.com/office/drawing/2014/main" id="{9E3411E0-006C-445B-A8BC-9EC6876CD74A}"/>
            </a:ext>
          </a:extLst>
        </xdr:cNvPr>
        <xdr:cNvSpPr/>
      </xdr:nvSpPr>
      <xdr:spPr>
        <a:xfrm>
          <a:off x="12763500" y="1809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10C8658B-005D-4B2C-95DD-0AFA247024B7}"/>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468C4AA0-732B-4A9E-BA49-A35D9A0F1854}"/>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50A652AC-9EBB-4F14-983C-DC7009F6E8E1}"/>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2E6CF688-AEC2-445F-A86A-2FA43B25980E}"/>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F74B28B8-CC52-44BC-A0C4-178AF9EF04D5}"/>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15602</xdr:rowOff>
    </xdr:from>
    <xdr:to>
      <xdr:col>85</xdr:col>
      <xdr:colOff>177800</xdr:colOff>
      <xdr:row>107</xdr:row>
      <xdr:rowOff>117202</xdr:rowOff>
    </xdr:to>
    <xdr:sp macro="" textlink="">
      <xdr:nvSpPr>
        <xdr:cNvPr id="777" name="楕円 776">
          <a:extLst>
            <a:ext uri="{FF2B5EF4-FFF2-40B4-BE49-F238E27FC236}">
              <a16:creationId xmlns:a16="http://schemas.microsoft.com/office/drawing/2014/main" id="{35ABAFE8-B5C1-4ADF-B450-FD02443B41A0}"/>
            </a:ext>
          </a:extLst>
        </xdr:cNvPr>
        <xdr:cNvSpPr/>
      </xdr:nvSpPr>
      <xdr:spPr>
        <a:xfrm>
          <a:off x="16268700" y="18360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165479</xdr:rowOff>
    </xdr:from>
    <xdr:ext cx="405111" cy="259045"/>
    <xdr:sp macro="" textlink="">
      <xdr:nvSpPr>
        <xdr:cNvPr id="778" name="【公民館】&#10;有形固定資産減価償却率該当値テキスト">
          <a:extLst>
            <a:ext uri="{FF2B5EF4-FFF2-40B4-BE49-F238E27FC236}">
              <a16:creationId xmlns:a16="http://schemas.microsoft.com/office/drawing/2014/main" id="{6B5BAB95-A216-4DA5-9FA9-F399661001B8}"/>
            </a:ext>
          </a:extLst>
        </xdr:cNvPr>
        <xdr:cNvSpPr txBox="1"/>
      </xdr:nvSpPr>
      <xdr:spPr>
        <a:xfrm>
          <a:off x="16357600" y="183391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169092</xdr:rowOff>
    </xdr:from>
    <xdr:to>
      <xdr:col>81</xdr:col>
      <xdr:colOff>101600</xdr:colOff>
      <xdr:row>107</xdr:row>
      <xdr:rowOff>99242</xdr:rowOff>
    </xdr:to>
    <xdr:sp macro="" textlink="">
      <xdr:nvSpPr>
        <xdr:cNvPr id="779" name="楕円 778">
          <a:extLst>
            <a:ext uri="{FF2B5EF4-FFF2-40B4-BE49-F238E27FC236}">
              <a16:creationId xmlns:a16="http://schemas.microsoft.com/office/drawing/2014/main" id="{9D45F0D0-43D2-414D-9863-4BF32DCC14EF}"/>
            </a:ext>
          </a:extLst>
        </xdr:cNvPr>
        <xdr:cNvSpPr/>
      </xdr:nvSpPr>
      <xdr:spPr>
        <a:xfrm>
          <a:off x="15430500" y="18342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48442</xdr:rowOff>
    </xdr:from>
    <xdr:to>
      <xdr:col>85</xdr:col>
      <xdr:colOff>127000</xdr:colOff>
      <xdr:row>107</xdr:row>
      <xdr:rowOff>66402</xdr:rowOff>
    </xdr:to>
    <xdr:cxnSp macro="">
      <xdr:nvCxnSpPr>
        <xdr:cNvPr id="780" name="直線コネクタ 779">
          <a:extLst>
            <a:ext uri="{FF2B5EF4-FFF2-40B4-BE49-F238E27FC236}">
              <a16:creationId xmlns:a16="http://schemas.microsoft.com/office/drawing/2014/main" id="{065AF4C8-DEFB-4A31-BBD9-5E463D6DB9BB}"/>
            </a:ext>
          </a:extLst>
        </xdr:cNvPr>
        <xdr:cNvCxnSpPr/>
      </xdr:nvCxnSpPr>
      <xdr:spPr>
        <a:xfrm>
          <a:off x="15481300" y="18393592"/>
          <a:ext cx="838200" cy="17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152763</xdr:rowOff>
    </xdr:from>
    <xdr:to>
      <xdr:col>76</xdr:col>
      <xdr:colOff>165100</xdr:colOff>
      <xdr:row>107</xdr:row>
      <xdr:rowOff>82913</xdr:rowOff>
    </xdr:to>
    <xdr:sp macro="" textlink="">
      <xdr:nvSpPr>
        <xdr:cNvPr id="781" name="楕円 780">
          <a:extLst>
            <a:ext uri="{FF2B5EF4-FFF2-40B4-BE49-F238E27FC236}">
              <a16:creationId xmlns:a16="http://schemas.microsoft.com/office/drawing/2014/main" id="{FBBF1565-7BAE-4814-A0D4-07690CC26C5D}"/>
            </a:ext>
          </a:extLst>
        </xdr:cNvPr>
        <xdr:cNvSpPr/>
      </xdr:nvSpPr>
      <xdr:spPr>
        <a:xfrm>
          <a:off x="14541500" y="18326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32113</xdr:rowOff>
    </xdr:from>
    <xdr:to>
      <xdr:col>81</xdr:col>
      <xdr:colOff>50800</xdr:colOff>
      <xdr:row>107</xdr:row>
      <xdr:rowOff>48442</xdr:rowOff>
    </xdr:to>
    <xdr:cxnSp macro="">
      <xdr:nvCxnSpPr>
        <xdr:cNvPr id="782" name="直線コネクタ 781">
          <a:extLst>
            <a:ext uri="{FF2B5EF4-FFF2-40B4-BE49-F238E27FC236}">
              <a16:creationId xmlns:a16="http://schemas.microsoft.com/office/drawing/2014/main" id="{844FC361-41A3-4D3B-B074-DB444DD64578}"/>
            </a:ext>
          </a:extLst>
        </xdr:cNvPr>
        <xdr:cNvCxnSpPr/>
      </xdr:nvCxnSpPr>
      <xdr:spPr>
        <a:xfrm>
          <a:off x="14592300" y="18377263"/>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134801</xdr:rowOff>
    </xdr:from>
    <xdr:to>
      <xdr:col>72</xdr:col>
      <xdr:colOff>38100</xdr:colOff>
      <xdr:row>107</xdr:row>
      <xdr:rowOff>64951</xdr:rowOff>
    </xdr:to>
    <xdr:sp macro="" textlink="">
      <xdr:nvSpPr>
        <xdr:cNvPr id="783" name="楕円 782">
          <a:extLst>
            <a:ext uri="{FF2B5EF4-FFF2-40B4-BE49-F238E27FC236}">
              <a16:creationId xmlns:a16="http://schemas.microsoft.com/office/drawing/2014/main" id="{D4456D39-936A-44C1-96BB-DF73D60D4017}"/>
            </a:ext>
          </a:extLst>
        </xdr:cNvPr>
        <xdr:cNvSpPr/>
      </xdr:nvSpPr>
      <xdr:spPr>
        <a:xfrm>
          <a:off x="13652500" y="18308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14151</xdr:rowOff>
    </xdr:from>
    <xdr:to>
      <xdr:col>76</xdr:col>
      <xdr:colOff>114300</xdr:colOff>
      <xdr:row>107</xdr:row>
      <xdr:rowOff>32113</xdr:rowOff>
    </xdr:to>
    <xdr:cxnSp macro="">
      <xdr:nvCxnSpPr>
        <xdr:cNvPr id="784" name="直線コネクタ 783">
          <a:extLst>
            <a:ext uri="{FF2B5EF4-FFF2-40B4-BE49-F238E27FC236}">
              <a16:creationId xmlns:a16="http://schemas.microsoft.com/office/drawing/2014/main" id="{5D98EED1-6E86-4593-B10F-D485801E61EF}"/>
            </a:ext>
          </a:extLst>
        </xdr:cNvPr>
        <xdr:cNvCxnSpPr/>
      </xdr:nvCxnSpPr>
      <xdr:spPr>
        <a:xfrm>
          <a:off x="13703300" y="18359301"/>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115207</xdr:rowOff>
    </xdr:from>
    <xdr:to>
      <xdr:col>67</xdr:col>
      <xdr:colOff>101600</xdr:colOff>
      <xdr:row>107</xdr:row>
      <xdr:rowOff>45357</xdr:rowOff>
    </xdr:to>
    <xdr:sp macro="" textlink="">
      <xdr:nvSpPr>
        <xdr:cNvPr id="785" name="楕円 784">
          <a:extLst>
            <a:ext uri="{FF2B5EF4-FFF2-40B4-BE49-F238E27FC236}">
              <a16:creationId xmlns:a16="http://schemas.microsoft.com/office/drawing/2014/main" id="{961E875B-C6BA-416A-B1FE-DF71DF5C6534}"/>
            </a:ext>
          </a:extLst>
        </xdr:cNvPr>
        <xdr:cNvSpPr/>
      </xdr:nvSpPr>
      <xdr:spPr>
        <a:xfrm>
          <a:off x="12763500" y="18288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166007</xdr:rowOff>
    </xdr:from>
    <xdr:to>
      <xdr:col>71</xdr:col>
      <xdr:colOff>177800</xdr:colOff>
      <xdr:row>107</xdr:row>
      <xdr:rowOff>14151</xdr:rowOff>
    </xdr:to>
    <xdr:cxnSp macro="">
      <xdr:nvCxnSpPr>
        <xdr:cNvPr id="786" name="直線コネクタ 785">
          <a:extLst>
            <a:ext uri="{FF2B5EF4-FFF2-40B4-BE49-F238E27FC236}">
              <a16:creationId xmlns:a16="http://schemas.microsoft.com/office/drawing/2014/main" id="{3AC386C1-1FA0-4B90-8B99-9A9089B0CC77}"/>
            </a:ext>
          </a:extLst>
        </xdr:cNvPr>
        <xdr:cNvCxnSpPr/>
      </xdr:nvCxnSpPr>
      <xdr:spPr>
        <a:xfrm>
          <a:off x="12814300" y="18339707"/>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58619</xdr:rowOff>
    </xdr:from>
    <xdr:ext cx="405111" cy="259045"/>
    <xdr:sp macro="" textlink="">
      <xdr:nvSpPr>
        <xdr:cNvPr id="787" name="n_1aveValue【公民館】&#10;有形固定資産減価償却率">
          <a:extLst>
            <a:ext uri="{FF2B5EF4-FFF2-40B4-BE49-F238E27FC236}">
              <a16:creationId xmlns:a16="http://schemas.microsoft.com/office/drawing/2014/main" id="{4BDF8C73-B344-495E-BC98-20D26D54630B}"/>
            </a:ext>
          </a:extLst>
        </xdr:cNvPr>
        <xdr:cNvSpPr txBox="1"/>
      </xdr:nvSpPr>
      <xdr:spPr>
        <a:xfrm>
          <a:off x="15266044" y="17889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37391</xdr:rowOff>
    </xdr:from>
    <xdr:ext cx="405111" cy="259045"/>
    <xdr:sp macro="" textlink="">
      <xdr:nvSpPr>
        <xdr:cNvPr id="788" name="n_2aveValue【公民館】&#10;有形固定資産減価償却率">
          <a:extLst>
            <a:ext uri="{FF2B5EF4-FFF2-40B4-BE49-F238E27FC236}">
              <a16:creationId xmlns:a16="http://schemas.microsoft.com/office/drawing/2014/main" id="{09615B7F-B778-40C3-BB3A-684F9B972E4E}"/>
            </a:ext>
          </a:extLst>
        </xdr:cNvPr>
        <xdr:cNvSpPr txBox="1"/>
      </xdr:nvSpPr>
      <xdr:spPr>
        <a:xfrm>
          <a:off x="14389744" y="17868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14532</xdr:rowOff>
    </xdr:from>
    <xdr:ext cx="405111" cy="259045"/>
    <xdr:sp macro="" textlink="">
      <xdr:nvSpPr>
        <xdr:cNvPr id="789" name="n_3aveValue【公民館】&#10;有形固定資産減価償却率">
          <a:extLst>
            <a:ext uri="{FF2B5EF4-FFF2-40B4-BE49-F238E27FC236}">
              <a16:creationId xmlns:a16="http://schemas.microsoft.com/office/drawing/2014/main" id="{9BF508DD-900B-44E1-B381-4D24A2F6BBC6}"/>
            </a:ext>
          </a:extLst>
        </xdr:cNvPr>
        <xdr:cNvSpPr txBox="1"/>
      </xdr:nvSpPr>
      <xdr:spPr>
        <a:xfrm>
          <a:off x="13500744" y="17845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39025</xdr:rowOff>
    </xdr:from>
    <xdr:ext cx="405111" cy="259045"/>
    <xdr:sp macro="" textlink="">
      <xdr:nvSpPr>
        <xdr:cNvPr id="790" name="n_4aveValue【公民館】&#10;有形固定資産減価償却率">
          <a:extLst>
            <a:ext uri="{FF2B5EF4-FFF2-40B4-BE49-F238E27FC236}">
              <a16:creationId xmlns:a16="http://schemas.microsoft.com/office/drawing/2014/main" id="{1E8B6989-0347-4DD6-88EB-D25BA3A7D38A}"/>
            </a:ext>
          </a:extLst>
        </xdr:cNvPr>
        <xdr:cNvSpPr txBox="1"/>
      </xdr:nvSpPr>
      <xdr:spPr>
        <a:xfrm>
          <a:off x="12611744" y="17869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90369</xdr:rowOff>
    </xdr:from>
    <xdr:ext cx="405111" cy="259045"/>
    <xdr:sp macro="" textlink="">
      <xdr:nvSpPr>
        <xdr:cNvPr id="791" name="n_1mainValue【公民館】&#10;有形固定資産減価償却率">
          <a:extLst>
            <a:ext uri="{FF2B5EF4-FFF2-40B4-BE49-F238E27FC236}">
              <a16:creationId xmlns:a16="http://schemas.microsoft.com/office/drawing/2014/main" id="{4403D72A-D47F-47E8-97CF-4B33A630E3CA}"/>
            </a:ext>
          </a:extLst>
        </xdr:cNvPr>
        <xdr:cNvSpPr txBox="1"/>
      </xdr:nvSpPr>
      <xdr:spPr>
        <a:xfrm>
          <a:off x="15266044" y="18435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74040</xdr:rowOff>
    </xdr:from>
    <xdr:ext cx="405111" cy="259045"/>
    <xdr:sp macro="" textlink="">
      <xdr:nvSpPr>
        <xdr:cNvPr id="792" name="n_2mainValue【公民館】&#10;有形固定資産減価償却率">
          <a:extLst>
            <a:ext uri="{FF2B5EF4-FFF2-40B4-BE49-F238E27FC236}">
              <a16:creationId xmlns:a16="http://schemas.microsoft.com/office/drawing/2014/main" id="{FBF96168-6419-4DBD-AF47-A984642293BC}"/>
            </a:ext>
          </a:extLst>
        </xdr:cNvPr>
        <xdr:cNvSpPr txBox="1"/>
      </xdr:nvSpPr>
      <xdr:spPr>
        <a:xfrm>
          <a:off x="14389744" y="18419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56078</xdr:rowOff>
    </xdr:from>
    <xdr:ext cx="405111" cy="259045"/>
    <xdr:sp macro="" textlink="">
      <xdr:nvSpPr>
        <xdr:cNvPr id="793" name="n_3mainValue【公民館】&#10;有形固定資産減価償却率">
          <a:extLst>
            <a:ext uri="{FF2B5EF4-FFF2-40B4-BE49-F238E27FC236}">
              <a16:creationId xmlns:a16="http://schemas.microsoft.com/office/drawing/2014/main" id="{78BBA219-FCC2-4A94-A703-BDEC3C1B6D27}"/>
            </a:ext>
          </a:extLst>
        </xdr:cNvPr>
        <xdr:cNvSpPr txBox="1"/>
      </xdr:nvSpPr>
      <xdr:spPr>
        <a:xfrm>
          <a:off x="13500744" y="18401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36484</xdr:rowOff>
    </xdr:from>
    <xdr:ext cx="405111" cy="259045"/>
    <xdr:sp macro="" textlink="">
      <xdr:nvSpPr>
        <xdr:cNvPr id="794" name="n_4mainValue【公民館】&#10;有形固定資産減価償却率">
          <a:extLst>
            <a:ext uri="{FF2B5EF4-FFF2-40B4-BE49-F238E27FC236}">
              <a16:creationId xmlns:a16="http://schemas.microsoft.com/office/drawing/2014/main" id="{F3EFBFF2-9498-49EF-BFA2-3F08945733A6}"/>
            </a:ext>
          </a:extLst>
        </xdr:cNvPr>
        <xdr:cNvSpPr txBox="1"/>
      </xdr:nvSpPr>
      <xdr:spPr>
        <a:xfrm>
          <a:off x="12611744" y="18381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5" name="正方形/長方形 794">
          <a:extLst>
            <a:ext uri="{FF2B5EF4-FFF2-40B4-BE49-F238E27FC236}">
              <a16:creationId xmlns:a16="http://schemas.microsoft.com/office/drawing/2014/main" id="{08427B82-23C1-4FAF-8846-2DE146321F0B}"/>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6" name="正方形/長方形 795">
          <a:extLst>
            <a:ext uri="{FF2B5EF4-FFF2-40B4-BE49-F238E27FC236}">
              <a16:creationId xmlns:a16="http://schemas.microsoft.com/office/drawing/2014/main" id="{C3B19A5A-F7A3-4D17-93D0-4EB6B0B886EF}"/>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7" name="正方形/長方形 796">
          <a:extLst>
            <a:ext uri="{FF2B5EF4-FFF2-40B4-BE49-F238E27FC236}">
              <a16:creationId xmlns:a16="http://schemas.microsoft.com/office/drawing/2014/main" id="{1D758602-0685-433D-947D-D6526A6C4628}"/>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8" name="正方形/長方形 797">
          <a:extLst>
            <a:ext uri="{FF2B5EF4-FFF2-40B4-BE49-F238E27FC236}">
              <a16:creationId xmlns:a16="http://schemas.microsoft.com/office/drawing/2014/main" id="{B4F3204F-A187-4C78-8269-230A0C56CDB2}"/>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9" name="正方形/長方形 798">
          <a:extLst>
            <a:ext uri="{FF2B5EF4-FFF2-40B4-BE49-F238E27FC236}">
              <a16:creationId xmlns:a16="http://schemas.microsoft.com/office/drawing/2014/main" id="{229F3C06-C4C7-46E6-8B7F-44D7DD979F7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0" name="正方形/長方形 799">
          <a:extLst>
            <a:ext uri="{FF2B5EF4-FFF2-40B4-BE49-F238E27FC236}">
              <a16:creationId xmlns:a16="http://schemas.microsoft.com/office/drawing/2014/main" id="{6558A7D0-9777-4BEF-882F-874D9AD1C2EC}"/>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1" name="正方形/長方形 800">
          <a:extLst>
            <a:ext uri="{FF2B5EF4-FFF2-40B4-BE49-F238E27FC236}">
              <a16:creationId xmlns:a16="http://schemas.microsoft.com/office/drawing/2014/main" id="{B7F2D92D-1C1F-4FCA-9ECE-21F63756D1C2}"/>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2" name="正方形/長方形 801">
          <a:extLst>
            <a:ext uri="{FF2B5EF4-FFF2-40B4-BE49-F238E27FC236}">
              <a16:creationId xmlns:a16="http://schemas.microsoft.com/office/drawing/2014/main" id="{F3E25797-6C6A-47B9-900E-B536550F4269}"/>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3" name="テキスト ボックス 802">
          <a:extLst>
            <a:ext uri="{FF2B5EF4-FFF2-40B4-BE49-F238E27FC236}">
              <a16:creationId xmlns:a16="http://schemas.microsoft.com/office/drawing/2014/main" id="{75F1EBA3-DF17-418D-94C4-4103512DBC85}"/>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4" name="直線コネクタ 803">
          <a:extLst>
            <a:ext uri="{FF2B5EF4-FFF2-40B4-BE49-F238E27FC236}">
              <a16:creationId xmlns:a16="http://schemas.microsoft.com/office/drawing/2014/main" id="{8CDC83A9-1F58-4B91-A490-FFEAEBD67C38}"/>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5" name="直線コネクタ 804">
          <a:extLst>
            <a:ext uri="{FF2B5EF4-FFF2-40B4-BE49-F238E27FC236}">
              <a16:creationId xmlns:a16="http://schemas.microsoft.com/office/drawing/2014/main" id="{06127455-2381-4BF0-A555-73ED76D6A599}"/>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6" name="テキスト ボックス 805">
          <a:extLst>
            <a:ext uri="{FF2B5EF4-FFF2-40B4-BE49-F238E27FC236}">
              <a16:creationId xmlns:a16="http://schemas.microsoft.com/office/drawing/2014/main" id="{94420281-B77B-4152-80B9-9056F5C56481}"/>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7" name="直線コネクタ 806">
          <a:extLst>
            <a:ext uri="{FF2B5EF4-FFF2-40B4-BE49-F238E27FC236}">
              <a16:creationId xmlns:a16="http://schemas.microsoft.com/office/drawing/2014/main" id="{C21F7D39-9808-44EE-9B9D-FF2D87E0BB1C}"/>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8" name="テキスト ボックス 807">
          <a:extLst>
            <a:ext uri="{FF2B5EF4-FFF2-40B4-BE49-F238E27FC236}">
              <a16:creationId xmlns:a16="http://schemas.microsoft.com/office/drawing/2014/main" id="{53B7A386-D8B9-402E-AA95-F0F942344C9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9" name="直線コネクタ 808">
          <a:extLst>
            <a:ext uri="{FF2B5EF4-FFF2-40B4-BE49-F238E27FC236}">
              <a16:creationId xmlns:a16="http://schemas.microsoft.com/office/drawing/2014/main" id="{97602A9B-F811-48FD-8950-8818D44BC129}"/>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103</xdr:row>
      <xdr:rowOff>105427</xdr:rowOff>
    </xdr:from>
    <xdr:ext cx="531299" cy="259045"/>
    <xdr:sp macro="" textlink="">
      <xdr:nvSpPr>
        <xdr:cNvPr id="810" name="テキスト ボックス 809">
          <a:extLst>
            <a:ext uri="{FF2B5EF4-FFF2-40B4-BE49-F238E27FC236}">
              <a16:creationId xmlns:a16="http://schemas.microsoft.com/office/drawing/2014/main" id="{96FF2E76-4D60-4144-AFDF-356FB71D49F3}"/>
            </a:ext>
          </a:extLst>
        </xdr:cNvPr>
        <xdr:cNvSpPr txBox="1"/>
      </xdr:nvSpPr>
      <xdr:spPr>
        <a:xfrm>
          <a:off x="17756701" y="177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1" name="直線コネクタ 810">
          <a:extLst>
            <a:ext uri="{FF2B5EF4-FFF2-40B4-BE49-F238E27FC236}">
              <a16:creationId xmlns:a16="http://schemas.microsoft.com/office/drawing/2014/main" id="{805F1AB3-3339-480B-98D2-1FF9C7D36BC3}"/>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101</xdr:row>
      <xdr:rowOff>67327</xdr:rowOff>
    </xdr:from>
    <xdr:ext cx="531299" cy="259045"/>
    <xdr:sp macro="" textlink="">
      <xdr:nvSpPr>
        <xdr:cNvPr id="812" name="テキスト ボックス 811">
          <a:extLst>
            <a:ext uri="{FF2B5EF4-FFF2-40B4-BE49-F238E27FC236}">
              <a16:creationId xmlns:a16="http://schemas.microsoft.com/office/drawing/2014/main" id="{66B346D0-BE38-4648-84AD-A51B694AAB7E}"/>
            </a:ext>
          </a:extLst>
        </xdr:cNvPr>
        <xdr:cNvSpPr txBox="1"/>
      </xdr:nvSpPr>
      <xdr:spPr>
        <a:xfrm>
          <a:off x="17756701" y="173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3" name="直線コネクタ 812">
          <a:extLst>
            <a:ext uri="{FF2B5EF4-FFF2-40B4-BE49-F238E27FC236}">
              <a16:creationId xmlns:a16="http://schemas.microsoft.com/office/drawing/2014/main" id="{85543A92-FB34-4133-9B70-8049F8731053}"/>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814" name="テキスト ボックス 813">
          <a:extLst>
            <a:ext uri="{FF2B5EF4-FFF2-40B4-BE49-F238E27FC236}">
              <a16:creationId xmlns:a16="http://schemas.microsoft.com/office/drawing/2014/main" id="{FBE91876-2E6C-47BB-AB2F-6D33DA3C5DF8}"/>
            </a:ext>
          </a:extLst>
        </xdr:cNvPr>
        <xdr:cNvSpPr txBox="1"/>
      </xdr:nvSpPr>
      <xdr:spPr>
        <a:xfrm>
          <a:off x="17756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5" name="直線コネクタ 814">
          <a:extLst>
            <a:ext uri="{FF2B5EF4-FFF2-40B4-BE49-F238E27FC236}">
              <a16:creationId xmlns:a16="http://schemas.microsoft.com/office/drawing/2014/main" id="{76B0711C-CDE3-4533-A5C3-965B0E9AAAC9}"/>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816" name="テキスト ボックス 815">
          <a:extLst>
            <a:ext uri="{FF2B5EF4-FFF2-40B4-BE49-F238E27FC236}">
              <a16:creationId xmlns:a16="http://schemas.microsoft.com/office/drawing/2014/main" id="{BCF5463E-4AC6-4743-A2DF-6D0542AC2AC1}"/>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7" name="【公民館】&#10;一人当たり面積グラフ枠">
          <a:extLst>
            <a:ext uri="{FF2B5EF4-FFF2-40B4-BE49-F238E27FC236}">
              <a16:creationId xmlns:a16="http://schemas.microsoft.com/office/drawing/2014/main" id="{18C2F8D9-EA44-4804-A0ED-4F0DA024B859}"/>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105918</xdr:rowOff>
    </xdr:from>
    <xdr:to>
      <xdr:col>116</xdr:col>
      <xdr:colOff>62864</xdr:colOff>
      <xdr:row>108</xdr:row>
      <xdr:rowOff>150037</xdr:rowOff>
    </xdr:to>
    <xdr:cxnSp macro="">
      <xdr:nvCxnSpPr>
        <xdr:cNvPr id="818" name="直線コネクタ 817">
          <a:extLst>
            <a:ext uri="{FF2B5EF4-FFF2-40B4-BE49-F238E27FC236}">
              <a16:creationId xmlns:a16="http://schemas.microsoft.com/office/drawing/2014/main" id="{BC78A375-DF85-47F3-B61D-1B722F553266}"/>
            </a:ext>
          </a:extLst>
        </xdr:cNvPr>
        <xdr:cNvCxnSpPr/>
      </xdr:nvCxnSpPr>
      <xdr:spPr>
        <a:xfrm flipV="1">
          <a:off x="22160864" y="17250918"/>
          <a:ext cx="0" cy="14157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153864</xdr:rowOff>
    </xdr:from>
    <xdr:ext cx="469744" cy="259045"/>
    <xdr:sp macro="" textlink="">
      <xdr:nvSpPr>
        <xdr:cNvPr id="819" name="【公民館】&#10;一人当たり面積最小値テキスト">
          <a:extLst>
            <a:ext uri="{FF2B5EF4-FFF2-40B4-BE49-F238E27FC236}">
              <a16:creationId xmlns:a16="http://schemas.microsoft.com/office/drawing/2014/main" id="{3A17D696-BBF8-451F-A9AB-B7A51D3CEE90}"/>
            </a:ext>
          </a:extLst>
        </xdr:cNvPr>
        <xdr:cNvSpPr txBox="1"/>
      </xdr:nvSpPr>
      <xdr:spPr>
        <a:xfrm>
          <a:off x="22199600" y="18670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150037</xdr:rowOff>
    </xdr:from>
    <xdr:to>
      <xdr:col>116</xdr:col>
      <xdr:colOff>152400</xdr:colOff>
      <xdr:row>108</xdr:row>
      <xdr:rowOff>150037</xdr:rowOff>
    </xdr:to>
    <xdr:cxnSp macro="">
      <xdr:nvCxnSpPr>
        <xdr:cNvPr id="820" name="直線コネクタ 819">
          <a:extLst>
            <a:ext uri="{FF2B5EF4-FFF2-40B4-BE49-F238E27FC236}">
              <a16:creationId xmlns:a16="http://schemas.microsoft.com/office/drawing/2014/main" id="{F281E225-53DA-41CE-ABA5-EEF11119048D}"/>
            </a:ext>
          </a:extLst>
        </xdr:cNvPr>
        <xdr:cNvCxnSpPr/>
      </xdr:nvCxnSpPr>
      <xdr:spPr>
        <a:xfrm>
          <a:off x="22072600" y="186666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52595</xdr:rowOff>
    </xdr:from>
    <xdr:ext cx="534377" cy="259045"/>
    <xdr:sp macro="" textlink="">
      <xdr:nvSpPr>
        <xdr:cNvPr id="821" name="【公民館】&#10;一人当たり面積最大値テキスト">
          <a:extLst>
            <a:ext uri="{FF2B5EF4-FFF2-40B4-BE49-F238E27FC236}">
              <a16:creationId xmlns:a16="http://schemas.microsoft.com/office/drawing/2014/main" id="{8BF70280-8325-4A9C-AF0F-FBE242AE2665}"/>
            </a:ext>
          </a:extLst>
        </xdr:cNvPr>
        <xdr:cNvSpPr txBox="1"/>
      </xdr:nvSpPr>
      <xdr:spPr>
        <a:xfrm>
          <a:off x="22199600" y="17026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105918</xdr:rowOff>
    </xdr:from>
    <xdr:to>
      <xdr:col>116</xdr:col>
      <xdr:colOff>152400</xdr:colOff>
      <xdr:row>100</xdr:row>
      <xdr:rowOff>105918</xdr:rowOff>
    </xdr:to>
    <xdr:cxnSp macro="">
      <xdr:nvCxnSpPr>
        <xdr:cNvPr id="822" name="直線コネクタ 821">
          <a:extLst>
            <a:ext uri="{FF2B5EF4-FFF2-40B4-BE49-F238E27FC236}">
              <a16:creationId xmlns:a16="http://schemas.microsoft.com/office/drawing/2014/main" id="{241EEE9A-60DF-4638-AD04-C7CE4B4D98E7}"/>
            </a:ext>
          </a:extLst>
        </xdr:cNvPr>
        <xdr:cNvCxnSpPr/>
      </xdr:nvCxnSpPr>
      <xdr:spPr>
        <a:xfrm>
          <a:off x="22072600" y="17250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46525</xdr:rowOff>
    </xdr:from>
    <xdr:ext cx="469744" cy="259045"/>
    <xdr:sp macro="" textlink="">
      <xdr:nvSpPr>
        <xdr:cNvPr id="823" name="【公民館】&#10;一人当たり面積平均値テキスト">
          <a:extLst>
            <a:ext uri="{FF2B5EF4-FFF2-40B4-BE49-F238E27FC236}">
              <a16:creationId xmlns:a16="http://schemas.microsoft.com/office/drawing/2014/main" id="{47809437-1801-449D-A7F0-3D6EB1E36985}"/>
            </a:ext>
          </a:extLst>
        </xdr:cNvPr>
        <xdr:cNvSpPr txBox="1"/>
      </xdr:nvSpPr>
      <xdr:spPr>
        <a:xfrm>
          <a:off x="22199600" y="18391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23648</xdr:rowOff>
    </xdr:from>
    <xdr:to>
      <xdr:col>116</xdr:col>
      <xdr:colOff>114300</xdr:colOff>
      <xdr:row>108</xdr:row>
      <xdr:rowOff>125248</xdr:rowOff>
    </xdr:to>
    <xdr:sp macro="" textlink="">
      <xdr:nvSpPr>
        <xdr:cNvPr id="824" name="フローチャート: 判断 823">
          <a:extLst>
            <a:ext uri="{FF2B5EF4-FFF2-40B4-BE49-F238E27FC236}">
              <a16:creationId xmlns:a16="http://schemas.microsoft.com/office/drawing/2014/main" id="{8CD0AE07-AD83-48CC-A6D0-7B27E7D23392}"/>
            </a:ext>
          </a:extLst>
        </xdr:cNvPr>
        <xdr:cNvSpPr/>
      </xdr:nvSpPr>
      <xdr:spPr>
        <a:xfrm>
          <a:off x="22110700" y="1854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108</xdr:row>
      <xdr:rowOff>21132</xdr:rowOff>
    </xdr:from>
    <xdr:to>
      <xdr:col>112</xdr:col>
      <xdr:colOff>38100</xdr:colOff>
      <xdr:row>108</xdr:row>
      <xdr:rowOff>122732</xdr:rowOff>
    </xdr:to>
    <xdr:sp macro="" textlink="">
      <xdr:nvSpPr>
        <xdr:cNvPr id="825" name="フローチャート: 判断 824">
          <a:extLst>
            <a:ext uri="{FF2B5EF4-FFF2-40B4-BE49-F238E27FC236}">
              <a16:creationId xmlns:a16="http://schemas.microsoft.com/office/drawing/2014/main" id="{1F0DEDDA-2E4E-477E-9732-390F9F6199B2}"/>
            </a:ext>
          </a:extLst>
        </xdr:cNvPr>
        <xdr:cNvSpPr/>
      </xdr:nvSpPr>
      <xdr:spPr>
        <a:xfrm>
          <a:off x="21272500" y="18537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108</xdr:row>
      <xdr:rowOff>24791</xdr:rowOff>
    </xdr:from>
    <xdr:to>
      <xdr:col>107</xdr:col>
      <xdr:colOff>101600</xdr:colOff>
      <xdr:row>108</xdr:row>
      <xdr:rowOff>126391</xdr:rowOff>
    </xdr:to>
    <xdr:sp macro="" textlink="">
      <xdr:nvSpPr>
        <xdr:cNvPr id="826" name="フローチャート: 判断 825">
          <a:extLst>
            <a:ext uri="{FF2B5EF4-FFF2-40B4-BE49-F238E27FC236}">
              <a16:creationId xmlns:a16="http://schemas.microsoft.com/office/drawing/2014/main" id="{8645F9C7-5CFD-45ED-B80C-102FE5BF342A}"/>
            </a:ext>
          </a:extLst>
        </xdr:cNvPr>
        <xdr:cNvSpPr/>
      </xdr:nvSpPr>
      <xdr:spPr>
        <a:xfrm>
          <a:off x="20383500" y="18541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108</xdr:row>
      <xdr:rowOff>30048</xdr:rowOff>
    </xdr:from>
    <xdr:to>
      <xdr:col>102</xdr:col>
      <xdr:colOff>165100</xdr:colOff>
      <xdr:row>108</xdr:row>
      <xdr:rowOff>131648</xdr:rowOff>
    </xdr:to>
    <xdr:sp macro="" textlink="">
      <xdr:nvSpPr>
        <xdr:cNvPr id="827" name="フローチャート: 判断 826">
          <a:extLst>
            <a:ext uri="{FF2B5EF4-FFF2-40B4-BE49-F238E27FC236}">
              <a16:creationId xmlns:a16="http://schemas.microsoft.com/office/drawing/2014/main" id="{34CB5986-12E1-4177-9711-AFEFA361BD9D}"/>
            </a:ext>
          </a:extLst>
        </xdr:cNvPr>
        <xdr:cNvSpPr/>
      </xdr:nvSpPr>
      <xdr:spPr>
        <a:xfrm>
          <a:off x="19494500" y="18546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27381</xdr:rowOff>
    </xdr:from>
    <xdr:to>
      <xdr:col>98</xdr:col>
      <xdr:colOff>38100</xdr:colOff>
      <xdr:row>108</xdr:row>
      <xdr:rowOff>128981</xdr:rowOff>
    </xdr:to>
    <xdr:sp macro="" textlink="">
      <xdr:nvSpPr>
        <xdr:cNvPr id="828" name="フローチャート: 判断 827">
          <a:extLst>
            <a:ext uri="{FF2B5EF4-FFF2-40B4-BE49-F238E27FC236}">
              <a16:creationId xmlns:a16="http://schemas.microsoft.com/office/drawing/2014/main" id="{357476D4-784A-451D-A30C-D70746E9BA82}"/>
            </a:ext>
          </a:extLst>
        </xdr:cNvPr>
        <xdr:cNvSpPr/>
      </xdr:nvSpPr>
      <xdr:spPr>
        <a:xfrm>
          <a:off x="18605500" y="18543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ECF4B48F-EA70-45AE-9719-CA9A9C5D7C2B}"/>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AD371C94-5A29-4A67-AE6C-34611F7BC95F}"/>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FDCCD260-DEC7-4AF5-9343-E9B7E470D9B9}"/>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1258D272-59B3-4DC3-B503-E352C34EC3EF}"/>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BD7860A4-6903-4C93-ACBF-FF6F93FDD1D3}"/>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66167</xdr:rowOff>
    </xdr:from>
    <xdr:to>
      <xdr:col>116</xdr:col>
      <xdr:colOff>114300</xdr:colOff>
      <xdr:row>108</xdr:row>
      <xdr:rowOff>167767</xdr:rowOff>
    </xdr:to>
    <xdr:sp macro="" textlink="">
      <xdr:nvSpPr>
        <xdr:cNvPr id="834" name="楕円 833">
          <a:extLst>
            <a:ext uri="{FF2B5EF4-FFF2-40B4-BE49-F238E27FC236}">
              <a16:creationId xmlns:a16="http://schemas.microsoft.com/office/drawing/2014/main" id="{8BA0A913-36F5-488E-BAB8-BE4DFB3E8DB7}"/>
            </a:ext>
          </a:extLst>
        </xdr:cNvPr>
        <xdr:cNvSpPr/>
      </xdr:nvSpPr>
      <xdr:spPr>
        <a:xfrm>
          <a:off x="22110700" y="18582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2074</xdr:rowOff>
    </xdr:from>
    <xdr:ext cx="469744" cy="259045"/>
    <xdr:sp macro="" textlink="">
      <xdr:nvSpPr>
        <xdr:cNvPr id="835" name="【公民館】&#10;一人当たり面積該当値テキスト">
          <a:extLst>
            <a:ext uri="{FF2B5EF4-FFF2-40B4-BE49-F238E27FC236}">
              <a16:creationId xmlns:a16="http://schemas.microsoft.com/office/drawing/2014/main" id="{671D1662-D55C-448A-A055-625D63177E5E}"/>
            </a:ext>
          </a:extLst>
        </xdr:cNvPr>
        <xdr:cNvSpPr txBox="1"/>
      </xdr:nvSpPr>
      <xdr:spPr>
        <a:xfrm>
          <a:off x="22199600" y="18518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67081</xdr:rowOff>
    </xdr:from>
    <xdr:to>
      <xdr:col>112</xdr:col>
      <xdr:colOff>38100</xdr:colOff>
      <xdr:row>108</xdr:row>
      <xdr:rowOff>168681</xdr:rowOff>
    </xdr:to>
    <xdr:sp macro="" textlink="">
      <xdr:nvSpPr>
        <xdr:cNvPr id="836" name="楕円 835">
          <a:extLst>
            <a:ext uri="{FF2B5EF4-FFF2-40B4-BE49-F238E27FC236}">
              <a16:creationId xmlns:a16="http://schemas.microsoft.com/office/drawing/2014/main" id="{17F4C687-35CB-4F57-AB5D-CE4A489669B2}"/>
            </a:ext>
          </a:extLst>
        </xdr:cNvPr>
        <xdr:cNvSpPr/>
      </xdr:nvSpPr>
      <xdr:spPr>
        <a:xfrm>
          <a:off x="21272500" y="18583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116967</xdr:rowOff>
    </xdr:from>
    <xdr:to>
      <xdr:col>116</xdr:col>
      <xdr:colOff>63500</xdr:colOff>
      <xdr:row>108</xdr:row>
      <xdr:rowOff>117881</xdr:rowOff>
    </xdr:to>
    <xdr:cxnSp macro="">
      <xdr:nvCxnSpPr>
        <xdr:cNvPr id="837" name="直線コネクタ 836">
          <a:extLst>
            <a:ext uri="{FF2B5EF4-FFF2-40B4-BE49-F238E27FC236}">
              <a16:creationId xmlns:a16="http://schemas.microsoft.com/office/drawing/2014/main" id="{CA478366-C965-40C1-B13A-1359BD5DA8C1}"/>
            </a:ext>
          </a:extLst>
        </xdr:cNvPr>
        <xdr:cNvCxnSpPr/>
      </xdr:nvCxnSpPr>
      <xdr:spPr>
        <a:xfrm flipV="1">
          <a:off x="21323300" y="18633567"/>
          <a:ext cx="8382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68148</xdr:rowOff>
    </xdr:from>
    <xdr:to>
      <xdr:col>107</xdr:col>
      <xdr:colOff>101600</xdr:colOff>
      <xdr:row>108</xdr:row>
      <xdr:rowOff>169748</xdr:rowOff>
    </xdr:to>
    <xdr:sp macro="" textlink="">
      <xdr:nvSpPr>
        <xdr:cNvPr id="838" name="楕円 837">
          <a:extLst>
            <a:ext uri="{FF2B5EF4-FFF2-40B4-BE49-F238E27FC236}">
              <a16:creationId xmlns:a16="http://schemas.microsoft.com/office/drawing/2014/main" id="{CD07FDA7-6C98-44EE-89A1-63DBBCD17226}"/>
            </a:ext>
          </a:extLst>
        </xdr:cNvPr>
        <xdr:cNvSpPr/>
      </xdr:nvSpPr>
      <xdr:spPr>
        <a:xfrm>
          <a:off x="20383500" y="18584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117881</xdr:rowOff>
    </xdr:from>
    <xdr:to>
      <xdr:col>111</xdr:col>
      <xdr:colOff>177800</xdr:colOff>
      <xdr:row>108</xdr:row>
      <xdr:rowOff>118948</xdr:rowOff>
    </xdr:to>
    <xdr:cxnSp macro="">
      <xdr:nvCxnSpPr>
        <xdr:cNvPr id="839" name="直線コネクタ 838">
          <a:extLst>
            <a:ext uri="{FF2B5EF4-FFF2-40B4-BE49-F238E27FC236}">
              <a16:creationId xmlns:a16="http://schemas.microsoft.com/office/drawing/2014/main" id="{C39E5B1D-5603-4E5E-A6E0-F982F2B423D3}"/>
            </a:ext>
          </a:extLst>
        </xdr:cNvPr>
        <xdr:cNvCxnSpPr/>
      </xdr:nvCxnSpPr>
      <xdr:spPr>
        <a:xfrm flipV="1">
          <a:off x="20434300" y="18634481"/>
          <a:ext cx="889000" cy="1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69292</xdr:rowOff>
    </xdr:from>
    <xdr:to>
      <xdr:col>102</xdr:col>
      <xdr:colOff>165100</xdr:colOff>
      <xdr:row>108</xdr:row>
      <xdr:rowOff>170892</xdr:rowOff>
    </xdr:to>
    <xdr:sp macro="" textlink="">
      <xdr:nvSpPr>
        <xdr:cNvPr id="840" name="楕円 839">
          <a:extLst>
            <a:ext uri="{FF2B5EF4-FFF2-40B4-BE49-F238E27FC236}">
              <a16:creationId xmlns:a16="http://schemas.microsoft.com/office/drawing/2014/main" id="{442BBC87-2782-4ACF-BAB9-3D8D23B24687}"/>
            </a:ext>
          </a:extLst>
        </xdr:cNvPr>
        <xdr:cNvSpPr/>
      </xdr:nvSpPr>
      <xdr:spPr>
        <a:xfrm>
          <a:off x="19494500" y="18585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118948</xdr:rowOff>
    </xdr:from>
    <xdr:to>
      <xdr:col>107</xdr:col>
      <xdr:colOff>50800</xdr:colOff>
      <xdr:row>108</xdr:row>
      <xdr:rowOff>120092</xdr:rowOff>
    </xdr:to>
    <xdr:cxnSp macro="">
      <xdr:nvCxnSpPr>
        <xdr:cNvPr id="841" name="直線コネクタ 840">
          <a:extLst>
            <a:ext uri="{FF2B5EF4-FFF2-40B4-BE49-F238E27FC236}">
              <a16:creationId xmlns:a16="http://schemas.microsoft.com/office/drawing/2014/main" id="{D19E832D-9861-44D7-86E2-ED5296E16DA6}"/>
            </a:ext>
          </a:extLst>
        </xdr:cNvPr>
        <xdr:cNvCxnSpPr/>
      </xdr:nvCxnSpPr>
      <xdr:spPr>
        <a:xfrm flipV="1">
          <a:off x="19545300" y="18635548"/>
          <a:ext cx="889000" cy="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70205</xdr:rowOff>
    </xdr:from>
    <xdr:to>
      <xdr:col>98</xdr:col>
      <xdr:colOff>38100</xdr:colOff>
      <xdr:row>109</xdr:row>
      <xdr:rowOff>355</xdr:rowOff>
    </xdr:to>
    <xdr:sp macro="" textlink="">
      <xdr:nvSpPr>
        <xdr:cNvPr id="842" name="楕円 841">
          <a:extLst>
            <a:ext uri="{FF2B5EF4-FFF2-40B4-BE49-F238E27FC236}">
              <a16:creationId xmlns:a16="http://schemas.microsoft.com/office/drawing/2014/main" id="{09335A71-B520-435C-9DCD-838A0D6CEC6A}"/>
            </a:ext>
          </a:extLst>
        </xdr:cNvPr>
        <xdr:cNvSpPr/>
      </xdr:nvSpPr>
      <xdr:spPr>
        <a:xfrm>
          <a:off x="18605500" y="18586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120092</xdr:rowOff>
    </xdr:from>
    <xdr:to>
      <xdr:col>102</xdr:col>
      <xdr:colOff>114300</xdr:colOff>
      <xdr:row>108</xdr:row>
      <xdr:rowOff>121005</xdr:rowOff>
    </xdr:to>
    <xdr:cxnSp macro="">
      <xdr:nvCxnSpPr>
        <xdr:cNvPr id="843" name="直線コネクタ 842">
          <a:extLst>
            <a:ext uri="{FF2B5EF4-FFF2-40B4-BE49-F238E27FC236}">
              <a16:creationId xmlns:a16="http://schemas.microsoft.com/office/drawing/2014/main" id="{3EE13A48-221A-4356-9CB7-4B977961C416}"/>
            </a:ext>
          </a:extLst>
        </xdr:cNvPr>
        <xdr:cNvCxnSpPr/>
      </xdr:nvCxnSpPr>
      <xdr:spPr>
        <a:xfrm flipV="1">
          <a:off x="18656300" y="18636692"/>
          <a:ext cx="889000" cy="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139259</xdr:rowOff>
    </xdr:from>
    <xdr:ext cx="469744" cy="259045"/>
    <xdr:sp macro="" textlink="">
      <xdr:nvSpPr>
        <xdr:cNvPr id="844" name="n_1aveValue【公民館】&#10;一人当たり面積">
          <a:extLst>
            <a:ext uri="{FF2B5EF4-FFF2-40B4-BE49-F238E27FC236}">
              <a16:creationId xmlns:a16="http://schemas.microsoft.com/office/drawing/2014/main" id="{001C9E0E-7B94-40F8-9E61-286A6AE54DAA}"/>
            </a:ext>
          </a:extLst>
        </xdr:cNvPr>
        <xdr:cNvSpPr txBox="1"/>
      </xdr:nvSpPr>
      <xdr:spPr>
        <a:xfrm>
          <a:off x="21075727" y="18312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142918</xdr:rowOff>
    </xdr:from>
    <xdr:ext cx="469744" cy="259045"/>
    <xdr:sp macro="" textlink="">
      <xdr:nvSpPr>
        <xdr:cNvPr id="845" name="n_2aveValue【公民館】&#10;一人当たり面積">
          <a:extLst>
            <a:ext uri="{FF2B5EF4-FFF2-40B4-BE49-F238E27FC236}">
              <a16:creationId xmlns:a16="http://schemas.microsoft.com/office/drawing/2014/main" id="{542E745B-0B83-45E8-B2E5-65483CFB1001}"/>
            </a:ext>
          </a:extLst>
        </xdr:cNvPr>
        <xdr:cNvSpPr txBox="1"/>
      </xdr:nvSpPr>
      <xdr:spPr>
        <a:xfrm>
          <a:off x="20199427" y="18316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148175</xdr:rowOff>
    </xdr:from>
    <xdr:ext cx="469744" cy="259045"/>
    <xdr:sp macro="" textlink="">
      <xdr:nvSpPr>
        <xdr:cNvPr id="846" name="n_3aveValue【公民館】&#10;一人当たり面積">
          <a:extLst>
            <a:ext uri="{FF2B5EF4-FFF2-40B4-BE49-F238E27FC236}">
              <a16:creationId xmlns:a16="http://schemas.microsoft.com/office/drawing/2014/main" id="{E5FFFA84-0F79-40EE-AFF5-9452B5CB70CD}"/>
            </a:ext>
          </a:extLst>
        </xdr:cNvPr>
        <xdr:cNvSpPr txBox="1"/>
      </xdr:nvSpPr>
      <xdr:spPr>
        <a:xfrm>
          <a:off x="19310427" y="18321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145508</xdr:rowOff>
    </xdr:from>
    <xdr:ext cx="469744" cy="259045"/>
    <xdr:sp macro="" textlink="">
      <xdr:nvSpPr>
        <xdr:cNvPr id="847" name="n_4aveValue【公民館】&#10;一人当たり面積">
          <a:extLst>
            <a:ext uri="{FF2B5EF4-FFF2-40B4-BE49-F238E27FC236}">
              <a16:creationId xmlns:a16="http://schemas.microsoft.com/office/drawing/2014/main" id="{FBB45219-9725-4429-B5BC-00FEE7C9D0AF}"/>
            </a:ext>
          </a:extLst>
        </xdr:cNvPr>
        <xdr:cNvSpPr txBox="1"/>
      </xdr:nvSpPr>
      <xdr:spPr>
        <a:xfrm>
          <a:off x="18421427" y="18319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159808</xdr:rowOff>
    </xdr:from>
    <xdr:ext cx="469744" cy="259045"/>
    <xdr:sp macro="" textlink="">
      <xdr:nvSpPr>
        <xdr:cNvPr id="848" name="n_1mainValue【公民館】&#10;一人当たり面積">
          <a:extLst>
            <a:ext uri="{FF2B5EF4-FFF2-40B4-BE49-F238E27FC236}">
              <a16:creationId xmlns:a16="http://schemas.microsoft.com/office/drawing/2014/main" id="{116884A4-5B71-477D-9142-7EE55934471A}"/>
            </a:ext>
          </a:extLst>
        </xdr:cNvPr>
        <xdr:cNvSpPr txBox="1"/>
      </xdr:nvSpPr>
      <xdr:spPr>
        <a:xfrm>
          <a:off x="21075727" y="18676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160875</xdr:rowOff>
    </xdr:from>
    <xdr:ext cx="469744" cy="259045"/>
    <xdr:sp macro="" textlink="">
      <xdr:nvSpPr>
        <xdr:cNvPr id="849" name="n_2mainValue【公民館】&#10;一人当たり面積">
          <a:extLst>
            <a:ext uri="{FF2B5EF4-FFF2-40B4-BE49-F238E27FC236}">
              <a16:creationId xmlns:a16="http://schemas.microsoft.com/office/drawing/2014/main" id="{D527188E-D793-4B86-99BD-7F41531A33CE}"/>
            </a:ext>
          </a:extLst>
        </xdr:cNvPr>
        <xdr:cNvSpPr txBox="1"/>
      </xdr:nvSpPr>
      <xdr:spPr>
        <a:xfrm>
          <a:off x="20199427" y="18677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162019</xdr:rowOff>
    </xdr:from>
    <xdr:ext cx="469744" cy="259045"/>
    <xdr:sp macro="" textlink="">
      <xdr:nvSpPr>
        <xdr:cNvPr id="850" name="n_3mainValue【公民館】&#10;一人当たり面積">
          <a:extLst>
            <a:ext uri="{FF2B5EF4-FFF2-40B4-BE49-F238E27FC236}">
              <a16:creationId xmlns:a16="http://schemas.microsoft.com/office/drawing/2014/main" id="{338EBD37-A184-447B-9A23-B154468F3C01}"/>
            </a:ext>
          </a:extLst>
        </xdr:cNvPr>
        <xdr:cNvSpPr txBox="1"/>
      </xdr:nvSpPr>
      <xdr:spPr>
        <a:xfrm>
          <a:off x="19310427" y="18678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162932</xdr:rowOff>
    </xdr:from>
    <xdr:ext cx="469744" cy="259045"/>
    <xdr:sp macro="" textlink="">
      <xdr:nvSpPr>
        <xdr:cNvPr id="851" name="n_4mainValue【公民館】&#10;一人当たり面積">
          <a:extLst>
            <a:ext uri="{FF2B5EF4-FFF2-40B4-BE49-F238E27FC236}">
              <a16:creationId xmlns:a16="http://schemas.microsoft.com/office/drawing/2014/main" id="{3B1E677A-5874-417B-80E5-F830DDAFA195}"/>
            </a:ext>
          </a:extLst>
        </xdr:cNvPr>
        <xdr:cNvSpPr txBox="1"/>
      </xdr:nvSpPr>
      <xdr:spPr>
        <a:xfrm>
          <a:off x="18421427" y="18679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2" name="正方形/長方形 851">
          <a:extLst>
            <a:ext uri="{FF2B5EF4-FFF2-40B4-BE49-F238E27FC236}">
              <a16:creationId xmlns:a16="http://schemas.microsoft.com/office/drawing/2014/main" id="{0FBCF323-EA35-4B9D-914C-F7E6E91A6C1D}"/>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3" name="正方形/長方形 852">
          <a:extLst>
            <a:ext uri="{FF2B5EF4-FFF2-40B4-BE49-F238E27FC236}">
              <a16:creationId xmlns:a16="http://schemas.microsoft.com/office/drawing/2014/main" id="{E3517F3C-0A16-4B21-AB96-33B27A276626}"/>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4" name="テキスト ボックス 853">
          <a:extLst>
            <a:ext uri="{FF2B5EF4-FFF2-40B4-BE49-F238E27FC236}">
              <a16:creationId xmlns:a16="http://schemas.microsoft.com/office/drawing/2014/main" id="{175A1649-9E8C-4ED4-AB69-3EEDEA5BFFBF}"/>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有形固定資産減価償却率については、認定こども園・幼稚園・保育所・公営住宅・公民館が類似団体と比較して高く、橋りょう・トンネルが低くなっている。</a:t>
          </a:r>
        </a:p>
        <a:p>
          <a:r>
            <a:rPr kumimoji="1" lang="ja-JP" altLang="en-US" sz="1300">
              <a:latin typeface="ＭＳ Ｐゴシック" panose="020B0600070205080204" pitchFamily="50" charset="-128"/>
              <a:ea typeface="ＭＳ Ｐゴシック" panose="020B0600070205080204" pitchFamily="50" charset="-128"/>
            </a:rPr>
            <a:t>認定こども園・幼稚園・保育所が高い要因は、本村にある幼稚園・保育所において、建築からの経過年数が耐用年数を上回っているためである。</a:t>
          </a:r>
        </a:p>
        <a:p>
          <a:r>
            <a:rPr kumimoji="1" lang="ja-JP" altLang="en-US" sz="1300">
              <a:latin typeface="ＭＳ Ｐゴシック" panose="020B0600070205080204" pitchFamily="50" charset="-128"/>
              <a:ea typeface="ＭＳ Ｐゴシック" panose="020B0600070205080204" pitchFamily="50" charset="-128"/>
            </a:rPr>
            <a:t>橋りょう・トンネルの低い要因は、平成２５年度～２７年度において、姫島全土の橋りょう・トンネルを長寿命化計画に基づき、補修工事を実施したためである。</a:t>
          </a:r>
        </a:p>
        <a:p>
          <a:r>
            <a:rPr kumimoji="1" lang="ja-JP" altLang="en-US" sz="1300">
              <a:latin typeface="ＭＳ Ｐゴシック" panose="020B0600070205080204" pitchFamily="50" charset="-128"/>
              <a:ea typeface="ＭＳ Ｐゴシック" panose="020B0600070205080204" pitchFamily="50" charset="-128"/>
            </a:rPr>
            <a:t>今後は施設の現況等を確認し、令和３年度に改定した公共施設等総合管理計画を基に、適切に施設を管理していく。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1EAAE62-EFA9-406C-B881-4992968D3671}"/>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E158BAF-952A-4BF5-96AC-4FFB8BAB710F}"/>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1FDB798-ED01-4C4D-B2B1-A058C3B85C52}"/>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2B736FC-86AD-48CF-BB82-B58FEE7723D6}"/>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大分県姫島村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F2E8A0C-5E6E-461A-8B2E-FDBE9C483D8E}"/>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5F27B04-58BA-4C23-A037-FA6A2F15B4B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59225B0-8356-41AF-8E57-64E411A77DAA}"/>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D81CCE6-2E07-47F3-A3BD-754C022D84C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70AEDA8-2495-4156-90B0-67841A44AB4B}"/>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8FB2F18-C160-4AE5-BD4B-82AA14A4342A}"/>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1,711
1,710
6.99
3,150,931
2,863,804
265,018
1,534,844
2,975,372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8C3A075-6BCE-4703-9710-5CCEB2E6EC36}"/>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9C40B57-F8BC-4A17-B89A-D59A8402F8D3}"/>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914259F-8500-4E31-AAB4-5045B3DC028A}"/>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FEC9466-B5A2-4F9C-B337-3D71FB0A96DF}"/>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5A2039B-7ADB-44BA-9346-CFD91D9F124C}"/>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468A7D17-4549-400F-BE1F-10C14EB1490D}"/>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E09026C-520D-4817-9CAD-9039AAA8EF0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93075A2-D0E7-4F6E-AE67-45E1A8C4720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CE3651A-1E85-4308-8CAA-7C9AEB16E188}"/>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FBAD19D-1040-4B2B-9AAB-078DD39A189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DDE111F-4F5D-45FD-8D5E-49DF1DA893F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98BF1A8-A0D3-40EE-85F7-31B28B5CD0B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0569E1E-9BFD-470D-ADAC-A41373BEF489}"/>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58284BE-B90B-4B63-AEFC-EBD8F3616CC4}"/>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7269608-DF62-4C85-8994-CD63613D673B}"/>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B500435-44FF-4AC8-8AF5-66E05220EE3E}"/>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1687412-4E60-44F2-8BCF-7D5141302D4D}"/>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53E1A13-761F-452A-BE4E-8522B68AB69B}"/>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6D166E7-5120-42DC-9F31-1DE8B16D55DB}"/>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4D3D4D6-FDE1-400F-9F34-8A8D4E9F5CBB}"/>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FDDE0BF-A147-4B9E-A4B8-1E8850BA955B}"/>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97419BB-5200-4867-93DE-BF6F71F3073B}"/>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CD899D9-819C-45FC-8B36-3AD76903F8D7}"/>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A49B9CA-AE47-4AF4-9B2C-0D6A69E79007}"/>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770814B-7A41-46EF-B7FB-632361187C16}"/>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1B0D529-F13C-4032-89F1-BC079229631A}"/>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DA81C7C-EBA5-4E9F-84EA-A1668BA11758}"/>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946700D-83C0-4999-8B77-16239287D8F6}"/>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599B925-1535-4256-A939-EA223C890466}"/>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5DF22949-2A42-4DE2-9C5B-0103AF7C99C2}"/>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34BF5256-A7D7-4032-8490-A1BC428C09FB}"/>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27EA58CD-4B20-4EC3-B5C6-1993EC57EB4C}"/>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84EF8DB9-3A06-4BD1-9ACA-2D9AB3387D1F}"/>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C6BC5DD6-690E-4BA5-BA9D-CDF3E3BCD8DB}"/>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6A7D4561-170F-415A-854D-DA123BD94038}"/>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AE3B5761-E2DB-47AA-9C3C-604C001AA783}"/>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C0772EB1-2239-4C24-9477-B9C597111387}"/>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D55EA063-8C0B-438D-BDE9-34644D650F2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F82D6B6D-CA17-42FD-A682-2B7AE89D652C}"/>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2F9675BF-A828-46BE-AF09-387CEC54E658}"/>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255C0F5C-4C65-4641-ACEE-8A510891A3F4}"/>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5781ED31-4537-4F2C-BC33-8E7E78421DDF}"/>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8725C507-1ABB-48BD-8459-D45E8C0C29F5}"/>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619B3DB3-F691-44DC-B57D-63CEF82040AC}"/>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5EB75170-9158-4C57-AAA8-00DEC41D668C}"/>
            </a:ext>
          </a:extLst>
        </xdr:cNvPr>
        <xdr:cNvSpPr/>
      </xdr:nvSpPr>
      <xdr:spPr>
        <a:xfrm>
          <a:off x="762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57" name="正方形/長方形 56">
          <a:extLst>
            <a:ext uri="{FF2B5EF4-FFF2-40B4-BE49-F238E27FC236}">
              <a16:creationId xmlns:a16="http://schemas.microsoft.com/office/drawing/2014/main" id="{BC11BEBD-D1EB-4DA6-8C56-3A14A03F0A29}"/>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58" name="正方形/長方形 57">
          <a:extLst>
            <a:ext uri="{FF2B5EF4-FFF2-40B4-BE49-F238E27FC236}">
              <a16:creationId xmlns:a16="http://schemas.microsoft.com/office/drawing/2014/main" id="{8D6A2F39-5AA6-456D-9A38-363007DFA9A5}"/>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59" name="正方形/長方形 58">
          <a:extLst>
            <a:ext uri="{FF2B5EF4-FFF2-40B4-BE49-F238E27FC236}">
              <a16:creationId xmlns:a16="http://schemas.microsoft.com/office/drawing/2014/main" id="{5F78098C-C3A1-4329-824F-9127572A1322}"/>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60" name="正方形/長方形 59">
          <a:extLst>
            <a:ext uri="{FF2B5EF4-FFF2-40B4-BE49-F238E27FC236}">
              <a16:creationId xmlns:a16="http://schemas.microsoft.com/office/drawing/2014/main" id="{2FC3BF66-1966-49B4-9F8F-0F02B423EF5F}"/>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61" name="正方形/長方形 60">
          <a:extLst>
            <a:ext uri="{FF2B5EF4-FFF2-40B4-BE49-F238E27FC236}">
              <a16:creationId xmlns:a16="http://schemas.microsoft.com/office/drawing/2014/main" id="{DC96B8B7-48E4-4BEE-9ED9-44201E39ECCA}"/>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62" name="正方形/長方形 61">
          <a:extLst>
            <a:ext uri="{FF2B5EF4-FFF2-40B4-BE49-F238E27FC236}">
              <a16:creationId xmlns:a16="http://schemas.microsoft.com/office/drawing/2014/main" id="{C00261BB-DB8F-4611-984C-FF20E1130688}"/>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63" name="正方形/長方形 62">
          <a:extLst>
            <a:ext uri="{FF2B5EF4-FFF2-40B4-BE49-F238E27FC236}">
              <a16:creationId xmlns:a16="http://schemas.microsoft.com/office/drawing/2014/main" id="{A68F6398-E8EA-45E1-837B-A34490F51AA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64" name="正方形/長方形 63">
          <a:extLst>
            <a:ext uri="{FF2B5EF4-FFF2-40B4-BE49-F238E27FC236}">
              <a16:creationId xmlns:a16="http://schemas.microsoft.com/office/drawing/2014/main" id="{E905177F-E2D7-494A-BD2F-752DBC05736A}"/>
            </a:ext>
          </a:extLst>
        </xdr:cNvPr>
        <xdr:cNvSpPr/>
      </xdr:nvSpPr>
      <xdr:spPr>
        <a:xfrm>
          <a:off x="6604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65" name="正方形/長方形 64">
          <a:extLst>
            <a:ext uri="{FF2B5EF4-FFF2-40B4-BE49-F238E27FC236}">
              <a16:creationId xmlns:a16="http://schemas.microsoft.com/office/drawing/2014/main" id="{9057747D-2EF8-41A0-A876-DB90AD599021}"/>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66" name="正方形/長方形 65">
          <a:extLst>
            <a:ext uri="{FF2B5EF4-FFF2-40B4-BE49-F238E27FC236}">
              <a16:creationId xmlns:a16="http://schemas.microsoft.com/office/drawing/2014/main" id="{0B03BA29-9693-4EAD-B010-77EAFBF59D29}"/>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67" name="正方形/長方形 66">
          <a:extLst>
            <a:ext uri="{FF2B5EF4-FFF2-40B4-BE49-F238E27FC236}">
              <a16:creationId xmlns:a16="http://schemas.microsoft.com/office/drawing/2014/main" id="{9653C8D2-350C-4D78-9E23-79384C9B21B1}"/>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68" name="正方形/長方形 67">
          <a:extLst>
            <a:ext uri="{FF2B5EF4-FFF2-40B4-BE49-F238E27FC236}">
              <a16:creationId xmlns:a16="http://schemas.microsoft.com/office/drawing/2014/main" id="{E0831C4D-3242-44CD-8BEB-F3FC9A1F8861}"/>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69" name="正方形/長方形 68">
          <a:extLst>
            <a:ext uri="{FF2B5EF4-FFF2-40B4-BE49-F238E27FC236}">
              <a16:creationId xmlns:a16="http://schemas.microsoft.com/office/drawing/2014/main" id="{C0CC9002-403F-460D-AD2A-0784A9BB6938}"/>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70" name="正方形/長方形 69">
          <a:extLst>
            <a:ext uri="{FF2B5EF4-FFF2-40B4-BE49-F238E27FC236}">
              <a16:creationId xmlns:a16="http://schemas.microsoft.com/office/drawing/2014/main" id="{AAD251D8-D8FB-49AE-9B36-DB0A19110758}"/>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71" name="正方形/長方形 70">
          <a:extLst>
            <a:ext uri="{FF2B5EF4-FFF2-40B4-BE49-F238E27FC236}">
              <a16:creationId xmlns:a16="http://schemas.microsoft.com/office/drawing/2014/main" id="{AAC45FF5-D07D-428F-8971-DBB52C6535EE}"/>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72" name="正方形/長方形 71">
          <a:extLst>
            <a:ext uri="{FF2B5EF4-FFF2-40B4-BE49-F238E27FC236}">
              <a16:creationId xmlns:a16="http://schemas.microsoft.com/office/drawing/2014/main" id="{C61617ED-CAA4-44FD-B68E-D872B8281BF7}"/>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73" name="テキスト ボックス 72">
          <a:extLst>
            <a:ext uri="{FF2B5EF4-FFF2-40B4-BE49-F238E27FC236}">
              <a16:creationId xmlns:a16="http://schemas.microsoft.com/office/drawing/2014/main" id="{84C32DFA-221E-440D-9BE7-08A847DD6B6E}"/>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74" name="直線コネクタ 73">
          <a:extLst>
            <a:ext uri="{FF2B5EF4-FFF2-40B4-BE49-F238E27FC236}">
              <a16:creationId xmlns:a16="http://schemas.microsoft.com/office/drawing/2014/main" id="{74760DE3-99E6-48D0-B999-61819DA8B224}"/>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75" name="テキスト ボックス 74">
          <a:extLst>
            <a:ext uri="{FF2B5EF4-FFF2-40B4-BE49-F238E27FC236}">
              <a16:creationId xmlns:a16="http://schemas.microsoft.com/office/drawing/2014/main" id="{B468A612-1AAB-49BD-B890-033B1D0C8FE1}"/>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76" name="直線コネクタ 75">
          <a:extLst>
            <a:ext uri="{FF2B5EF4-FFF2-40B4-BE49-F238E27FC236}">
              <a16:creationId xmlns:a16="http://schemas.microsoft.com/office/drawing/2014/main" id="{2D92DD43-25AC-4A0E-9B3B-2EADC2CE58C3}"/>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77" name="テキスト ボックス 76">
          <a:extLst>
            <a:ext uri="{FF2B5EF4-FFF2-40B4-BE49-F238E27FC236}">
              <a16:creationId xmlns:a16="http://schemas.microsoft.com/office/drawing/2014/main" id="{7C062DC9-8387-44A4-B2D0-D6DAD1122256}"/>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78" name="直線コネクタ 77">
          <a:extLst>
            <a:ext uri="{FF2B5EF4-FFF2-40B4-BE49-F238E27FC236}">
              <a16:creationId xmlns:a16="http://schemas.microsoft.com/office/drawing/2014/main" id="{E3A59384-B9BC-4D9C-997B-706A4B4BD01F}"/>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79" name="テキスト ボックス 78">
          <a:extLst>
            <a:ext uri="{FF2B5EF4-FFF2-40B4-BE49-F238E27FC236}">
              <a16:creationId xmlns:a16="http://schemas.microsoft.com/office/drawing/2014/main" id="{1B67AF00-31A7-4A0C-B635-688641E482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80" name="直線コネクタ 79">
          <a:extLst>
            <a:ext uri="{FF2B5EF4-FFF2-40B4-BE49-F238E27FC236}">
              <a16:creationId xmlns:a16="http://schemas.microsoft.com/office/drawing/2014/main" id="{BDB3F3C8-2A5F-4F4C-BEAA-C2AAD2A4BA7B}"/>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81" name="テキスト ボックス 80">
          <a:extLst>
            <a:ext uri="{FF2B5EF4-FFF2-40B4-BE49-F238E27FC236}">
              <a16:creationId xmlns:a16="http://schemas.microsoft.com/office/drawing/2014/main" id="{7F92EA08-1788-482C-90A9-E5A5A825BAA1}"/>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82" name="直線コネクタ 81">
          <a:extLst>
            <a:ext uri="{FF2B5EF4-FFF2-40B4-BE49-F238E27FC236}">
              <a16:creationId xmlns:a16="http://schemas.microsoft.com/office/drawing/2014/main" id="{9AD67040-EA9A-4543-8C41-36F45BF3E62F}"/>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83" name="テキスト ボックス 82">
          <a:extLst>
            <a:ext uri="{FF2B5EF4-FFF2-40B4-BE49-F238E27FC236}">
              <a16:creationId xmlns:a16="http://schemas.microsoft.com/office/drawing/2014/main" id="{0135EDD8-A149-4E1E-9C42-FC3492FEDF88}"/>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84" name="直線コネクタ 83">
          <a:extLst>
            <a:ext uri="{FF2B5EF4-FFF2-40B4-BE49-F238E27FC236}">
              <a16:creationId xmlns:a16="http://schemas.microsoft.com/office/drawing/2014/main" id="{3615A89F-CB63-4839-88A3-D893ADA8EAF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85" name="テキスト ボックス 84">
          <a:extLst>
            <a:ext uri="{FF2B5EF4-FFF2-40B4-BE49-F238E27FC236}">
              <a16:creationId xmlns:a16="http://schemas.microsoft.com/office/drawing/2014/main" id="{152D4A61-0E43-4C35-853B-82C542C4FF6D}"/>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86" name="直線コネクタ 85">
          <a:extLst>
            <a:ext uri="{FF2B5EF4-FFF2-40B4-BE49-F238E27FC236}">
              <a16:creationId xmlns:a16="http://schemas.microsoft.com/office/drawing/2014/main" id="{27F70D6A-38B2-437B-B937-86D7F82F6516}"/>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87" name="テキスト ボックス 86">
          <a:extLst>
            <a:ext uri="{FF2B5EF4-FFF2-40B4-BE49-F238E27FC236}">
              <a16:creationId xmlns:a16="http://schemas.microsoft.com/office/drawing/2014/main" id="{ED31147E-27D3-433C-AED5-339858B34043}"/>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88" name="直線コネクタ 87">
          <a:extLst>
            <a:ext uri="{FF2B5EF4-FFF2-40B4-BE49-F238E27FC236}">
              <a16:creationId xmlns:a16="http://schemas.microsoft.com/office/drawing/2014/main" id="{357DB5E0-1734-41F3-BEA0-F7D2E06FDB8A}"/>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89" name="【福祉施設】&#10;有形固定資産減価償却率グラフ枠">
          <a:extLst>
            <a:ext uri="{FF2B5EF4-FFF2-40B4-BE49-F238E27FC236}">
              <a16:creationId xmlns:a16="http://schemas.microsoft.com/office/drawing/2014/main" id="{A6922F83-5E87-4E72-95F8-C4F1B394049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96882</xdr:rowOff>
    </xdr:from>
    <xdr:to>
      <xdr:col>24</xdr:col>
      <xdr:colOff>62865</xdr:colOff>
      <xdr:row>86</xdr:row>
      <xdr:rowOff>168729</xdr:rowOff>
    </xdr:to>
    <xdr:cxnSp macro="">
      <xdr:nvCxnSpPr>
        <xdr:cNvPr id="90" name="直線コネクタ 89">
          <a:extLst>
            <a:ext uri="{FF2B5EF4-FFF2-40B4-BE49-F238E27FC236}">
              <a16:creationId xmlns:a16="http://schemas.microsoft.com/office/drawing/2014/main" id="{FF60494E-A44B-4A39-952F-9C6D041A7915}"/>
            </a:ext>
          </a:extLst>
        </xdr:cNvPr>
        <xdr:cNvCxnSpPr/>
      </xdr:nvCxnSpPr>
      <xdr:spPr>
        <a:xfrm flipV="1">
          <a:off x="4634865" y="13298532"/>
          <a:ext cx="0" cy="16148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91" name="【福祉施設】&#10;有形固定資産減価償却率最小値テキスト">
          <a:extLst>
            <a:ext uri="{FF2B5EF4-FFF2-40B4-BE49-F238E27FC236}">
              <a16:creationId xmlns:a16="http://schemas.microsoft.com/office/drawing/2014/main" id="{B7EE1B54-D701-4474-8EF6-840CEC903A4C}"/>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92" name="直線コネクタ 91">
          <a:extLst>
            <a:ext uri="{FF2B5EF4-FFF2-40B4-BE49-F238E27FC236}">
              <a16:creationId xmlns:a16="http://schemas.microsoft.com/office/drawing/2014/main" id="{6A306F6B-10B0-4640-98C9-19BCDD406F07}"/>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43559</xdr:rowOff>
    </xdr:from>
    <xdr:ext cx="340478" cy="259045"/>
    <xdr:sp macro="" textlink="">
      <xdr:nvSpPr>
        <xdr:cNvPr id="93" name="【福祉施設】&#10;有形固定資産減価償却率最大値テキスト">
          <a:extLst>
            <a:ext uri="{FF2B5EF4-FFF2-40B4-BE49-F238E27FC236}">
              <a16:creationId xmlns:a16="http://schemas.microsoft.com/office/drawing/2014/main" id="{97DE5420-18B0-4BB1-AEA6-75D00F1F1442}"/>
            </a:ext>
          </a:extLst>
        </xdr:cNvPr>
        <xdr:cNvSpPr txBox="1"/>
      </xdr:nvSpPr>
      <xdr:spPr>
        <a:xfrm>
          <a:off x="4673600" y="1307375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96882</xdr:rowOff>
    </xdr:from>
    <xdr:to>
      <xdr:col>24</xdr:col>
      <xdr:colOff>152400</xdr:colOff>
      <xdr:row>77</xdr:row>
      <xdr:rowOff>96882</xdr:rowOff>
    </xdr:to>
    <xdr:cxnSp macro="">
      <xdr:nvCxnSpPr>
        <xdr:cNvPr id="94" name="直線コネクタ 93">
          <a:extLst>
            <a:ext uri="{FF2B5EF4-FFF2-40B4-BE49-F238E27FC236}">
              <a16:creationId xmlns:a16="http://schemas.microsoft.com/office/drawing/2014/main" id="{2EDB0CEC-5B01-490D-ABC2-EC47B2AF4B95}"/>
            </a:ext>
          </a:extLst>
        </xdr:cNvPr>
        <xdr:cNvCxnSpPr/>
      </xdr:nvCxnSpPr>
      <xdr:spPr>
        <a:xfrm>
          <a:off x="4546600" y="13298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15076</xdr:rowOff>
    </xdr:from>
    <xdr:ext cx="405111" cy="259045"/>
    <xdr:sp macro="" textlink="">
      <xdr:nvSpPr>
        <xdr:cNvPr id="95" name="【福祉施設】&#10;有形固定資産減価償却率平均値テキスト">
          <a:extLst>
            <a:ext uri="{FF2B5EF4-FFF2-40B4-BE49-F238E27FC236}">
              <a16:creationId xmlns:a16="http://schemas.microsoft.com/office/drawing/2014/main" id="{934F85B3-C039-4087-A637-D8F278E8024B}"/>
            </a:ext>
          </a:extLst>
        </xdr:cNvPr>
        <xdr:cNvSpPr txBox="1"/>
      </xdr:nvSpPr>
      <xdr:spPr>
        <a:xfrm>
          <a:off x="4673600" y="140739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163649</xdr:rowOff>
    </xdr:from>
    <xdr:to>
      <xdr:col>24</xdr:col>
      <xdr:colOff>114300</xdr:colOff>
      <xdr:row>83</xdr:row>
      <xdr:rowOff>93799</xdr:rowOff>
    </xdr:to>
    <xdr:sp macro="" textlink="">
      <xdr:nvSpPr>
        <xdr:cNvPr id="96" name="フローチャート: 判断 95">
          <a:extLst>
            <a:ext uri="{FF2B5EF4-FFF2-40B4-BE49-F238E27FC236}">
              <a16:creationId xmlns:a16="http://schemas.microsoft.com/office/drawing/2014/main" id="{7524BA9B-B693-4D07-B68A-A598E3C467FE}"/>
            </a:ext>
          </a:extLst>
        </xdr:cNvPr>
        <xdr:cNvSpPr/>
      </xdr:nvSpPr>
      <xdr:spPr>
        <a:xfrm>
          <a:off x="4584700" y="14222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11793</xdr:rowOff>
    </xdr:from>
    <xdr:to>
      <xdr:col>20</xdr:col>
      <xdr:colOff>38100</xdr:colOff>
      <xdr:row>83</xdr:row>
      <xdr:rowOff>113393</xdr:rowOff>
    </xdr:to>
    <xdr:sp macro="" textlink="">
      <xdr:nvSpPr>
        <xdr:cNvPr id="97" name="フローチャート: 判断 96">
          <a:extLst>
            <a:ext uri="{FF2B5EF4-FFF2-40B4-BE49-F238E27FC236}">
              <a16:creationId xmlns:a16="http://schemas.microsoft.com/office/drawing/2014/main" id="{4B7BD91F-A519-4EEF-9D12-C55C8547DCA0}"/>
            </a:ext>
          </a:extLst>
        </xdr:cNvPr>
        <xdr:cNvSpPr/>
      </xdr:nvSpPr>
      <xdr:spPr>
        <a:xfrm>
          <a:off x="3746500" y="1424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117929</xdr:rowOff>
    </xdr:from>
    <xdr:to>
      <xdr:col>15</xdr:col>
      <xdr:colOff>101600</xdr:colOff>
      <xdr:row>83</xdr:row>
      <xdr:rowOff>48079</xdr:rowOff>
    </xdr:to>
    <xdr:sp macro="" textlink="">
      <xdr:nvSpPr>
        <xdr:cNvPr id="98" name="フローチャート: 判断 97">
          <a:extLst>
            <a:ext uri="{FF2B5EF4-FFF2-40B4-BE49-F238E27FC236}">
              <a16:creationId xmlns:a16="http://schemas.microsoft.com/office/drawing/2014/main" id="{02C11357-11D7-494B-9FE1-90F5440BE452}"/>
            </a:ext>
          </a:extLst>
        </xdr:cNvPr>
        <xdr:cNvSpPr/>
      </xdr:nvSpPr>
      <xdr:spPr>
        <a:xfrm>
          <a:off x="2857500" y="1417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75474</xdr:rowOff>
    </xdr:from>
    <xdr:to>
      <xdr:col>10</xdr:col>
      <xdr:colOff>165100</xdr:colOff>
      <xdr:row>83</xdr:row>
      <xdr:rowOff>5624</xdr:rowOff>
    </xdr:to>
    <xdr:sp macro="" textlink="">
      <xdr:nvSpPr>
        <xdr:cNvPr id="99" name="フローチャート: 判断 98">
          <a:extLst>
            <a:ext uri="{FF2B5EF4-FFF2-40B4-BE49-F238E27FC236}">
              <a16:creationId xmlns:a16="http://schemas.microsoft.com/office/drawing/2014/main" id="{778C86AF-06B4-4CBC-9662-8A94E71144BE}"/>
            </a:ext>
          </a:extLst>
        </xdr:cNvPr>
        <xdr:cNvSpPr/>
      </xdr:nvSpPr>
      <xdr:spPr>
        <a:xfrm>
          <a:off x="1968500" y="1413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34652</xdr:rowOff>
    </xdr:from>
    <xdr:to>
      <xdr:col>6</xdr:col>
      <xdr:colOff>38100</xdr:colOff>
      <xdr:row>82</xdr:row>
      <xdr:rowOff>136252</xdr:rowOff>
    </xdr:to>
    <xdr:sp macro="" textlink="">
      <xdr:nvSpPr>
        <xdr:cNvPr id="100" name="フローチャート: 判断 99">
          <a:extLst>
            <a:ext uri="{FF2B5EF4-FFF2-40B4-BE49-F238E27FC236}">
              <a16:creationId xmlns:a16="http://schemas.microsoft.com/office/drawing/2014/main" id="{8562F23B-85A1-40CD-A363-FB6DC3051623}"/>
            </a:ext>
          </a:extLst>
        </xdr:cNvPr>
        <xdr:cNvSpPr/>
      </xdr:nvSpPr>
      <xdr:spPr>
        <a:xfrm>
          <a:off x="1079500" y="1409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01" name="テキスト ボックス 100">
          <a:extLst>
            <a:ext uri="{FF2B5EF4-FFF2-40B4-BE49-F238E27FC236}">
              <a16:creationId xmlns:a16="http://schemas.microsoft.com/office/drawing/2014/main" id="{215E7A2E-ECE0-4654-AF64-D313A2C42B99}"/>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02" name="テキスト ボックス 101">
          <a:extLst>
            <a:ext uri="{FF2B5EF4-FFF2-40B4-BE49-F238E27FC236}">
              <a16:creationId xmlns:a16="http://schemas.microsoft.com/office/drawing/2014/main" id="{9006E3B1-85F4-4305-8E34-793ED431A8B7}"/>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103" name="テキスト ボックス 102">
          <a:extLst>
            <a:ext uri="{FF2B5EF4-FFF2-40B4-BE49-F238E27FC236}">
              <a16:creationId xmlns:a16="http://schemas.microsoft.com/office/drawing/2014/main" id="{40717FBC-BA9A-47C0-8111-3FB6A87E021C}"/>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104" name="テキスト ボックス 103">
          <a:extLst>
            <a:ext uri="{FF2B5EF4-FFF2-40B4-BE49-F238E27FC236}">
              <a16:creationId xmlns:a16="http://schemas.microsoft.com/office/drawing/2014/main" id="{BEAA9BEC-F0C9-4B37-A9ED-AFDD0FE4D5B2}"/>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105" name="テキスト ボックス 104">
          <a:extLst>
            <a:ext uri="{FF2B5EF4-FFF2-40B4-BE49-F238E27FC236}">
              <a16:creationId xmlns:a16="http://schemas.microsoft.com/office/drawing/2014/main" id="{9AF8C628-B7DC-4A51-8EF4-0942E5770A5A}"/>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28121</xdr:rowOff>
    </xdr:from>
    <xdr:to>
      <xdr:col>24</xdr:col>
      <xdr:colOff>114300</xdr:colOff>
      <xdr:row>84</xdr:row>
      <xdr:rowOff>129721</xdr:rowOff>
    </xdr:to>
    <xdr:sp macro="" textlink="">
      <xdr:nvSpPr>
        <xdr:cNvPr id="106" name="楕円 105">
          <a:extLst>
            <a:ext uri="{FF2B5EF4-FFF2-40B4-BE49-F238E27FC236}">
              <a16:creationId xmlns:a16="http://schemas.microsoft.com/office/drawing/2014/main" id="{1D7F9E86-BD46-4047-9AE6-CCDB3D5AD41B}"/>
            </a:ext>
          </a:extLst>
        </xdr:cNvPr>
        <xdr:cNvSpPr/>
      </xdr:nvSpPr>
      <xdr:spPr>
        <a:xfrm>
          <a:off x="4584700" y="14429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6548</xdr:rowOff>
    </xdr:from>
    <xdr:ext cx="405111" cy="259045"/>
    <xdr:sp macro="" textlink="">
      <xdr:nvSpPr>
        <xdr:cNvPr id="107" name="【福祉施設】&#10;有形固定資産減価償却率該当値テキスト">
          <a:extLst>
            <a:ext uri="{FF2B5EF4-FFF2-40B4-BE49-F238E27FC236}">
              <a16:creationId xmlns:a16="http://schemas.microsoft.com/office/drawing/2014/main" id="{8B70FE7F-4EDC-4140-B737-7E71389CDA28}"/>
            </a:ext>
          </a:extLst>
        </xdr:cNvPr>
        <xdr:cNvSpPr txBox="1"/>
      </xdr:nvSpPr>
      <xdr:spPr>
        <a:xfrm>
          <a:off x="4673600" y="144083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166914</xdr:rowOff>
    </xdr:from>
    <xdr:to>
      <xdr:col>20</xdr:col>
      <xdr:colOff>38100</xdr:colOff>
      <xdr:row>84</xdr:row>
      <xdr:rowOff>97064</xdr:rowOff>
    </xdr:to>
    <xdr:sp macro="" textlink="">
      <xdr:nvSpPr>
        <xdr:cNvPr id="108" name="楕円 107">
          <a:extLst>
            <a:ext uri="{FF2B5EF4-FFF2-40B4-BE49-F238E27FC236}">
              <a16:creationId xmlns:a16="http://schemas.microsoft.com/office/drawing/2014/main" id="{44BB34A6-498E-4685-BE8C-B66E6A8BC134}"/>
            </a:ext>
          </a:extLst>
        </xdr:cNvPr>
        <xdr:cNvSpPr/>
      </xdr:nvSpPr>
      <xdr:spPr>
        <a:xfrm>
          <a:off x="3746500" y="14397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46264</xdr:rowOff>
    </xdr:from>
    <xdr:to>
      <xdr:col>24</xdr:col>
      <xdr:colOff>63500</xdr:colOff>
      <xdr:row>84</xdr:row>
      <xdr:rowOff>78921</xdr:rowOff>
    </xdr:to>
    <xdr:cxnSp macro="">
      <xdr:nvCxnSpPr>
        <xdr:cNvPr id="109" name="直線コネクタ 108">
          <a:extLst>
            <a:ext uri="{FF2B5EF4-FFF2-40B4-BE49-F238E27FC236}">
              <a16:creationId xmlns:a16="http://schemas.microsoft.com/office/drawing/2014/main" id="{7162D4DE-4762-4E60-A0A4-EAA9BB0C0595}"/>
            </a:ext>
          </a:extLst>
        </xdr:cNvPr>
        <xdr:cNvCxnSpPr/>
      </xdr:nvCxnSpPr>
      <xdr:spPr>
        <a:xfrm>
          <a:off x="3797300" y="14448064"/>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13426</xdr:rowOff>
    </xdr:from>
    <xdr:to>
      <xdr:col>15</xdr:col>
      <xdr:colOff>101600</xdr:colOff>
      <xdr:row>84</xdr:row>
      <xdr:rowOff>115026</xdr:rowOff>
    </xdr:to>
    <xdr:sp macro="" textlink="">
      <xdr:nvSpPr>
        <xdr:cNvPr id="110" name="楕円 109">
          <a:extLst>
            <a:ext uri="{FF2B5EF4-FFF2-40B4-BE49-F238E27FC236}">
              <a16:creationId xmlns:a16="http://schemas.microsoft.com/office/drawing/2014/main" id="{593C75A1-970A-41BD-BB77-E43BD15DE8BF}"/>
            </a:ext>
          </a:extLst>
        </xdr:cNvPr>
        <xdr:cNvSpPr/>
      </xdr:nvSpPr>
      <xdr:spPr>
        <a:xfrm>
          <a:off x="2857500" y="1441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46264</xdr:rowOff>
    </xdr:from>
    <xdr:to>
      <xdr:col>19</xdr:col>
      <xdr:colOff>177800</xdr:colOff>
      <xdr:row>84</xdr:row>
      <xdr:rowOff>64226</xdr:rowOff>
    </xdr:to>
    <xdr:cxnSp macro="">
      <xdr:nvCxnSpPr>
        <xdr:cNvPr id="111" name="直線コネクタ 110">
          <a:extLst>
            <a:ext uri="{FF2B5EF4-FFF2-40B4-BE49-F238E27FC236}">
              <a16:creationId xmlns:a16="http://schemas.microsoft.com/office/drawing/2014/main" id="{F6DFD054-5A39-4B0E-A5FE-7D710C4DE9B7}"/>
            </a:ext>
          </a:extLst>
        </xdr:cNvPr>
        <xdr:cNvCxnSpPr/>
      </xdr:nvCxnSpPr>
      <xdr:spPr>
        <a:xfrm flipV="1">
          <a:off x="2908300" y="14448064"/>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155484</xdr:rowOff>
    </xdr:from>
    <xdr:to>
      <xdr:col>10</xdr:col>
      <xdr:colOff>165100</xdr:colOff>
      <xdr:row>84</xdr:row>
      <xdr:rowOff>85634</xdr:rowOff>
    </xdr:to>
    <xdr:sp macro="" textlink="">
      <xdr:nvSpPr>
        <xdr:cNvPr id="112" name="楕円 111">
          <a:extLst>
            <a:ext uri="{FF2B5EF4-FFF2-40B4-BE49-F238E27FC236}">
              <a16:creationId xmlns:a16="http://schemas.microsoft.com/office/drawing/2014/main" id="{7D26189E-D6C4-4C7E-A2DD-DED4AED85140}"/>
            </a:ext>
          </a:extLst>
        </xdr:cNvPr>
        <xdr:cNvSpPr/>
      </xdr:nvSpPr>
      <xdr:spPr>
        <a:xfrm>
          <a:off x="1968500" y="14385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34834</xdr:rowOff>
    </xdr:from>
    <xdr:to>
      <xdr:col>15</xdr:col>
      <xdr:colOff>50800</xdr:colOff>
      <xdr:row>84</xdr:row>
      <xdr:rowOff>64226</xdr:rowOff>
    </xdr:to>
    <xdr:cxnSp macro="">
      <xdr:nvCxnSpPr>
        <xdr:cNvPr id="113" name="直線コネクタ 112">
          <a:extLst>
            <a:ext uri="{FF2B5EF4-FFF2-40B4-BE49-F238E27FC236}">
              <a16:creationId xmlns:a16="http://schemas.microsoft.com/office/drawing/2014/main" id="{14C92100-F927-47F6-96E6-83C6E1FC427E}"/>
            </a:ext>
          </a:extLst>
        </xdr:cNvPr>
        <xdr:cNvCxnSpPr/>
      </xdr:nvCxnSpPr>
      <xdr:spPr>
        <a:xfrm>
          <a:off x="2019300" y="14436634"/>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126093</xdr:rowOff>
    </xdr:from>
    <xdr:to>
      <xdr:col>6</xdr:col>
      <xdr:colOff>38100</xdr:colOff>
      <xdr:row>84</xdr:row>
      <xdr:rowOff>56243</xdr:rowOff>
    </xdr:to>
    <xdr:sp macro="" textlink="">
      <xdr:nvSpPr>
        <xdr:cNvPr id="114" name="楕円 113">
          <a:extLst>
            <a:ext uri="{FF2B5EF4-FFF2-40B4-BE49-F238E27FC236}">
              <a16:creationId xmlns:a16="http://schemas.microsoft.com/office/drawing/2014/main" id="{9AF4560E-CDDB-416F-93BB-C3D3A3AC9AE1}"/>
            </a:ext>
          </a:extLst>
        </xdr:cNvPr>
        <xdr:cNvSpPr/>
      </xdr:nvSpPr>
      <xdr:spPr>
        <a:xfrm>
          <a:off x="1079500" y="14356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5443</xdr:rowOff>
    </xdr:from>
    <xdr:to>
      <xdr:col>10</xdr:col>
      <xdr:colOff>114300</xdr:colOff>
      <xdr:row>84</xdr:row>
      <xdr:rowOff>34834</xdr:rowOff>
    </xdr:to>
    <xdr:cxnSp macro="">
      <xdr:nvCxnSpPr>
        <xdr:cNvPr id="115" name="直線コネクタ 114">
          <a:extLst>
            <a:ext uri="{FF2B5EF4-FFF2-40B4-BE49-F238E27FC236}">
              <a16:creationId xmlns:a16="http://schemas.microsoft.com/office/drawing/2014/main" id="{455BABBF-192E-484E-87CA-3B5388C457C7}"/>
            </a:ext>
          </a:extLst>
        </xdr:cNvPr>
        <xdr:cNvCxnSpPr/>
      </xdr:nvCxnSpPr>
      <xdr:spPr>
        <a:xfrm>
          <a:off x="1130300" y="14407243"/>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129920</xdr:rowOff>
    </xdr:from>
    <xdr:ext cx="405111" cy="259045"/>
    <xdr:sp macro="" textlink="">
      <xdr:nvSpPr>
        <xdr:cNvPr id="116" name="n_1aveValue【福祉施設】&#10;有形固定資産減価償却率">
          <a:extLst>
            <a:ext uri="{FF2B5EF4-FFF2-40B4-BE49-F238E27FC236}">
              <a16:creationId xmlns:a16="http://schemas.microsoft.com/office/drawing/2014/main" id="{00386628-97F3-49F9-ABDE-D41D0B74EA44}"/>
            </a:ext>
          </a:extLst>
        </xdr:cNvPr>
        <xdr:cNvSpPr txBox="1"/>
      </xdr:nvSpPr>
      <xdr:spPr>
        <a:xfrm>
          <a:off x="3582044" y="14017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64606</xdr:rowOff>
    </xdr:from>
    <xdr:ext cx="405111" cy="259045"/>
    <xdr:sp macro="" textlink="">
      <xdr:nvSpPr>
        <xdr:cNvPr id="117" name="n_2aveValue【福祉施設】&#10;有形固定資産減価償却率">
          <a:extLst>
            <a:ext uri="{FF2B5EF4-FFF2-40B4-BE49-F238E27FC236}">
              <a16:creationId xmlns:a16="http://schemas.microsoft.com/office/drawing/2014/main" id="{7414929E-4D19-4DAE-83C1-7EE46B7C98F1}"/>
            </a:ext>
          </a:extLst>
        </xdr:cNvPr>
        <xdr:cNvSpPr txBox="1"/>
      </xdr:nvSpPr>
      <xdr:spPr>
        <a:xfrm>
          <a:off x="2705744" y="13952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22151</xdr:rowOff>
    </xdr:from>
    <xdr:ext cx="405111" cy="259045"/>
    <xdr:sp macro="" textlink="">
      <xdr:nvSpPr>
        <xdr:cNvPr id="118" name="n_3aveValue【福祉施設】&#10;有形固定資産減価償却率">
          <a:extLst>
            <a:ext uri="{FF2B5EF4-FFF2-40B4-BE49-F238E27FC236}">
              <a16:creationId xmlns:a16="http://schemas.microsoft.com/office/drawing/2014/main" id="{4FE3C00D-34BD-4E97-AF30-F8062E97C840}"/>
            </a:ext>
          </a:extLst>
        </xdr:cNvPr>
        <xdr:cNvSpPr txBox="1"/>
      </xdr:nvSpPr>
      <xdr:spPr>
        <a:xfrm>
          <a:off x="1816744" y="1390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152779</xdr:rowOff>
    </xdr:from>
    <xdr:ext cx="405111" cy="259045"/>
    <xdr:sp macro="" textlink="">
      <xdr:nvSpPr>
        <xdr:cNvPr id="119" name="n_4aveValue【福祉施設】&#10;有形固定資産減価償却率">
          <a:extLst>
            <a:ext uri="{FF2B5EF4-FFF2-40B4-BE49-F238E27FC236}">
              <a16:creationId xmlns:a16="http://schemas.microsoft.com/office/drawing/2014/main" id="{E2867166-D962-436B-BCA6-4C670381409E}"/>
            </a:ext>
          </a:extLst>
        </xdr:cNvPr>
        <xdr:cNvSpPr txBox="1"/>
      </xdr:nvSpPr>
      <xdr:spPr>
        <a:xfrm>
          <a:off x="927744" y="1386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88191</xdr:rowOff>
    </xdr:from>
    <xdr:ext cx="405111" cy="259045"/>
    <xdr:sp macro="" textlink="">
      <xdr:nvSpPr>
        <xdr:cNvPr id="120" name="n_1mainValue【福祉施設】&#10;有形固定資産減価償却率">
          <a:extLst>
            <a:ext uri="{FF2B5EF4-FFF2-40B4-BE49-F238E27FC236}">
              <a16:creationId xmlns:a16="http://schemas.microsoft.com/office/drawing/2014/main" id="{D961E8EB-9763-4855-ADB3-0E0D1A136F02}"/>
            </a:ext>
          </a:extLst>
        </xdr:cNvPr>
        <xdr:cNvSpPr txBox="1"/>
      </xdr:nvSpPr>
      <xdr:spPr>
        <a:xfrm>
          <a:off x="3582044" y="14489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106153</xdr:rowOff>
    </xdr:from>
    <xdr:ext cx="405111" cy="259045"/>
    <xdr:sp macro="" textlink="">
      <xdr:nvSpPr>
        <xdr:cNvPr id="121" name="n_2mainValue【福祉施設】&#10;有形固定資産減価償却率">
          <a:extLst>
            <a:ext uri="{FF2B5EF4-FFF2-40B4-BE49-F238E27FC236}">
              <a16:creationId xmlns:a16="http://schemas.microsoft.com/office/drawing/2014/main" id="{F763730F-DBE4-4BF8-8B12-D7CC6D88654E}"/>
            </a:ext>
          </a:extLst>
        </xdr:cNvPr>
        <xdr:cNvSpPr txBox="1"/>
      </xdr:nvSpPr>
      <xdr:spPr>
        <a:xfrm>
          <a:off x="2705744" y="14507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76761</xdr:rowOff>
    </xdr:from>
    <xdr:ext cx="405111" cy="259045"/>
    <xdr:sp macro="" textlink="">
      <xdr:nvSpPr>
        <xdr:cNvPr id="122" name="n_3mainValue【福祉施設】&#10;有形固定資産減価償却率">
          <a:extLst>
            <a:ext uri="{FF2B5EF4-FFF2-40B4-BE49-F238E27FC236}">
              <a16:creationId xmlns:a16="http://schemas.microsoft.com/office/drawing/2014/main" id="{27CFDB53-F86B-47F5-BCA3-3C7130632201}"/>
            </a:ext>
          </a:extLst>
        </xdr:cNvPr>
        <xdr:cNvSpPr txBox="1"/>
      </xdr:nvSpPr>
      <xdr:spPr>
        <a:xfrm>
          <a:off x="1816744" y="14478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47370</xdr:rowOff>
    </xdr:from>
    <xdr:ext cx="405111" cy="259045"/>
    <xdr:sp macro="" textlink="">
      <xdr:nvSpPr>
        <xdr:cNvPr id="123" name="n_4mainValue【福祉施設】&#10;有形固定資産減価償却率">
          <a:extLst>
            <a:ext uri="{FF2B5EF4-FFF2-40B4-BE49-F238E27FC236}">
              <a16:creationId xmlns:a16="http://schemas.microsoft.com/office/drawing/2014/main" id="{5A92C068-3D6A-476B-985D-52A9A8161B1E}"/>
            </a:ext>
          </a:extLst>
        </xdr:cNvPr>
        <xdr:cNvSpPr txBox="1"/>
      </xdr:nvSpPr>
      <xdr:spPr>
        <a:xfrm>
          <a:off x="927744" y="14449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124" name="正方形/長方形 123">
          <a:extLst>
            <a:ext uri="{FF2B5EF4-FFF2-40B4-BE49-F238E27FC236}">
              <a16:creationId xmlns:a16="http://schemas.microsoft.com/office/drawing/2014/main" id="{7A977512-DA7A-4F73-AE6F-3DC44D0395E5}"/>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25" name="正方形/長方形 124">
          <a:extLst>
            <a:ext uri="{FF2B5EF4-FFF2-40B4-BE49-F238E27FC236}">
              <a16:creationId xmlns:a16="http://schemas.microsoft.com/office/drawing/2014/main" id="{3EB6EED9-EC0E-4CF9-9274-D0B8F1CC916F}"/>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26" name="正方形/長方形 125">
          <a:extLst>
            <a:ext uri="{FF2B5EF4-FFF2-40B4-BE49-F238E27FC236}">
              <a16:creationId xmlns:a16="http://schemas.microsoft.com/office/drawing/2014/main" id="{8D1A882E-C67B-4775-834E-56345CE685A8}"/>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27" name="正方形/長方形 126">
          <a:extLst>
            <a:ext uri="{FF2B5EF4-FFF2-40B4-BE49-F238E27FC236}">
              <a16:creationId xmlns:a16="http://schemas.microsoft.com/office/drawing/2014/main" id="{287027FE-3685-446A-AB72-69F376AC71E7}"/>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28" name="正方形/長方形 127">
          <a:extLst>
            <a:ext uri="{FF2B5EF4-FFF2-40B4-BE49-F238E27FC236}">
              <a16:creationId xmlns:a16="http://schemas.microsoft.com/office/drawing/2014/main" id="{D80E3C77-6747-4C38-A4CC-E201AC63738A}"/>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29" name="正方形/長方形 128">
          <a:extLst>
            <a:ext uri="{FF2B5EF4-FFF2-40B4-BE49-F238E27FC236}">
              <a16:creationId xmlns:a16="http://schemas.microsoft.com/office/drawing/2014/main" id="{BEAE1155-A7B6-47F3-94AE-DA60F0D0189D}"/>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30" name="正方形/長方形 129">
          <a:extLst>
            <a:ext uri="{FF2B5EF4-FFF2-40B4-BE49-F238E27FC236}">
              <a16:creationId xmlns:a16="http://schemas.microsoft.com/office/drawing/2014/main" id="{B6CF86F6-B414-4962-9AA7-24A5BFABC3C8}"/>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31" name="正方形/長方形 130">
          <a:extLst>
            <a:ext uri="{FF2B5EF4-FFF2-40B4-BE49-F238E27FC236}">
              <a16:creationId xmlns:a16="http://schemas.microsoft.com/office/drawing/2014/main" id="{4A955D95-378F-4D60-A49F-ABAA51BF6CEE}"/>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132" name="テキスト ボックス 131">
          <a:extLst>
            <a:ext uri="{FF2B5EF4-FFF2-40B4-BE49-F238E27FC236}">
              <a16:creationId xmlns:a16="http://schemas.microsoft.com/office/drawing/2014/main" id="{DAA9847F-F938-42C3-BFB3-BE7741DBFF79}"/>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133" name="直線コネクタ 132">
          <a:extLst>
            <a:ext uri="{FF2B5EF4-FFF2-40B4-BE49-F238E27FC236}">
              <a16:creationId xmlns:a16="http://schemas.microsoft.com/office/drawing/2014/main" id="{46EDC6C9-A3FA-4315-96C3-8A6158381379}"/>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134" name="直線コネクタ 133">
          <a:extLst>
            <a:ext uri="{FF2B5EF4-FFF2-40B4-BE49-F238E27FC236}">
              <a16:creationId xmlns:a16="http://schemas.microsoft.com/office/drawing/2014/main" id="{D6AF29FC-5ED8-4A6D-B122-C93622BBFCE6}"/>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135" name="テキスト ボックス 134">
          <a:extLst>
            <a:ext uri="{FF2B5EF4-FFF2-40B4-BE49-F238E27FC236}">
              <a16:creationId xmlns:a16="http://schemas.microsoft.com/office/drawing/2014/main" id="{265A9FA3-9342-4A7A-9CB1-22F57875DA3D}"/>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136" name="直線コネクタ 135">
          <a:extLst>
            <a:ext uri="{FF2B5EF4-FFF2-40B4-BE49-F238E27FC236}">
              <a16:creationId xmlns:a16="http://schemas.microsoft.com/office/drawing/2014/main" id="{4CC790FE-C535-42F0-9498-47627D278EE3}"/>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137" name="テキスト ボックス 136">
          <a:extLst>
            <a:ext uri="{FF2B5EF4-FFF2-40B4-BE49-F238E27FC236}">
              <a16:creationId xmlns:a16="http://schemas.microsoft.com/office/drawing/2014/main" id="{16F2619D-1976-4B15-868A-7CCFA33C9419}"/>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138" name="直線コネクタ 137">
          <a:extLst>
            <a:ext uri="{FF2B5EF4-FFF2-40B4-BE49-F238E27FC236}">
              <a16:creationId xmlns:a16="http://schemas.microsoft.com/office/drawing/2014/main" id="{BC3882CA-F9C3-4795-95F4-97690437F43C}"/>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139" name="テキスト ボックス 138">
          <a:extLst>
            <a:ext uri="{FF2B5EF4-FFF2-40B4-BE49-F238E27FC236}">
              <a16:creationId xmlns:a16="http://schemas.microsoft.com/office/drawing/2014/main" id="{7B3A78BC-505E-42C9-AA93-44346022A2AE}"/>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140" name="直線コネクタ 139">
          <a:extLst>
            <a:ext uri="{FF2B5EF4-FFF2-40B4-BE49-F238E27FC236}">
              <a16:creationId xmlns:a16="http://schemas.microsoft.com/office/drawing/2014/main" id="{5DF15E8C-A974-4C6E-8788-70BEF3991896}"/>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141" name="テキスト ボックス 140">
          <a:extLst>
            <a:ext uri="{FF2B5EF4-FFF2-40B4-BE49-F238E27FC236}">
              <a16:creationId xmlns:a16="http://schemas.microsoft.com/office/drawing/2014/main" id="{BF5B803C-378D-4FE5-BEA8-3505AFEDD96A}"/>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142" name="直線コネクタ 141">
          <a:extLst>
            <a:ext uri="{FF2B5EF4-FFF2-40B4-BE49-F238E27FC236}">
              <a16:creationId xmlns:a16="http://schemas.microsoft.com/office/drawing/2014/main" id="{23C2136B-3B04-4CA5-A158-2FBF6ACA5D49}"/>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143" name="テキスト ボックス 142">
          <a:extLst>
            <a:ext uri="{FF2B5EF4-FFF2-40B4-BE49-F238E27FC236}">
              <a16:creationId xmlns:a16="http://schemas.microsoft.com/office/drawing/2014/main" id="{8AB409ED-32C4-450F-A415-8BEFED2011D0}"/>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144" name="直線コネクタ 143">
          <a:extLst>
            <a:ext uri="{FF2B5EF4-FFF2-40B4-BE49-F238E27FC236}">
              <a16:creationId xmlns:a16="http://schemas.microsoft.com/office/drawing/2014/main" id="{F15E556D-338D-48FD-B50E-6410A4CFE3A0}"/>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145" name="テキスト ボックス 144">
          <a:extLst>
            <a:ext uri="{FF2B5EF4-FFF2-40B4-BE49-F238E27FC236}">
              <a16:creationId xmlns:a16="http://schemas.microsoft.com/office/drawing/2014/main" id="{E8379FF0-4EDB-4A09-909C-7F2CA2825483}"/>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146" name="直線コネクタ 145">
          <a:extLst>
            <a:ext uri="{FF2B5EF4-FFF2-40B4-BE49-F238E27FC236}">
              <a16:creationId xmlns:a16="http://schemas.microsoft.com/office/drawing/2014/main" id="{0AC85F8D-333C-4504-8B41-CD2D29BB12ED}"/>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147" name="テキスト ボックス 146">
          <a:extLst>
            <a:ext uri="{FF2B5EF4-FFF2-40B4-BE49-F238E27FC236}">
              <a16:creationId xmlns:a16="http://schemas.microsoft.com/office/drawing/2014/main" id="{6818CDDA-54E7-479F-8E7B-A8554AC77897}"/>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148" name="【福祉施設】&#10;一人当たり面積グラフ枠">
          <a:extLst>
            <a:ext uri="{FF2B5EF4-FFF2-40B4-BE49-F238E27FC236}">
              <a16:creationId xmlns:a16="http://schemas.microsoft.com/office/drawing/2014/main" id="{4FC24391-E39B-471C-B6B2-ADB5B16DFD4A}"/>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117784</xdr:rowOff>
    </xdr:from>
    <xdr:to>
      <xdr:col>54</xdr:col>
      <xdr:colOff>189865</xdr:colOff>
      <xdr:row>86</xdr:row>
      <xdr:rowOff>157952</xdr:rowOff>
    </xdr:to>
    <xdr:cxnSp macro="">
      <xdr:nvCxnSpPr>
        <xdr:cNvPr id="149" name="直線コネクタ 148">
          <a:extLst>
            <a:ext uri="{FF2B5EF4-FFF2-40B4-BE49-F238E27FC236}">
              <a16:creationId xmlns:a16="http://schemas.microsoft.com/office/drawing/2014/main" id="{337FE0A3-0942-4211-91AB-2E815894F9C8}"/>
            </a:ext>
          </a:extLst>
        </xdr:cNvPr>
        <xdr:cNvCxnSpPr/>
      </xdr:nvCxnSpPr>
      <xdr:spPr>
        <a:xfrm flipV="1">
          <a:off x="10476865" y="13490884"/>
          <a:ext cx="0" cy="1411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161779</xdr:rowOff>
    </xdr:from>
    <xdr:ext cx="469744" cy="259045"/>
    <xdr:sp macro="" textlink="">
      <xdr:nvSpPr>
        <xdr:cNvPr id="150" name="【福祉施設】&#10;一人当たり面積最小値テキスト">
          <a:extLst>
            <a:ext uri="{FF2B5EF4-FFF2-40B4-BE49-F238E27FC236}">
              <a16:creationId xmlns:a16="http://schemas.microsoft.com/office/drawing/2014/main" id="{FB90AB6F-F019-4861-B622-AF802598EA53}"/>
            </a:ext>
          </a:extLst>
        </xdr:cNvPr>
        <xdr:cNvSpPr txBox="1"/>
      </xdr:nvSpPr>
      <xdr:spPr>
        <a:xfrm>
          <a:off x="10515600" y="14906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157952</xdr:rowOff>
    </xdr:from>
    <xdr:to>
      <xdr:col>55</xdr:col>
      <xdr:colOff>88900</xdr:colOff>
      <xdr:row>86</xdr:row>
      <xdr:rowOff>157952</xdr:rowOff>
    </xdr:to>
    <xdr:cxnSp macro="">
      <xdr:nvCxnSpPr>
        <xdr:cNvPr id="151" name="直線コネクタ 150">
          <a:extLst>
            <a:ext uri="{FF2B5EF4-FFF2-40B4-BE49-F238E27FC236}">
              <a16:creationId xmlns:a16="http://schemas.microsoft.com/office/drawing/2014/main" id="{5120D42E-6A68-448F-AFAF-B634FF07D458}"/>
            </a:ext>
          </a:extLst>
        </xdr:cNvPr>
        <xdr:cNvCxnSpPr/>
      </xdr:nvCxnSpPr>
      <xdr:spPr>
        <a:xfrm>
          <a:off x="10388600" y="14902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64461</xdr:rowOff>
    </xdr:from>
    <xdr:ext cx="469744" cy="259045"/>
    <xdr:sp macro="" textlink="">
      <xdr:nvSpPr>
        <xdr:cNvPr id="152" name="【福祉施設】&#10;一人当たり面積最大値テキスト">
          <a:extLst>
            <a:ext uri="{FF2B5EF4-FFF2-40B4-BE49-F238E27FC236}">
              <a16:creationId xmlns:a16="http://schemas.microsoft.com/office/drawing/2014/main" id="{21AA4DED-D183-4101-BCE1-FB8589834E8A}"/>
            </a:ext>
          </a:extLst>
        </xdr:cNvPr>
        <xdr:cNvSpPr txBox="1"/>
      </xdr:nvSpPr>
      <xdr:spPr>
        <a:xfrm>
          <a:off x="10515600" y="13266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117784</xdr:rowOff>
    </xdr:from>
    <xdr:to>
      <xdr:col>55</xdr:col>
      <xdr:colOff>88900</xdr:colOff>
      <xdr:row>78</xdr:row>
      <xdr:rowOff>117784</xdr:rowOff>
    </xdr:to>
    <xdr:cxnSp macro="">
      <xdr:nvCxnSpPr>
        <xdr:cNvPr id="153" name="直線コネクタ 152">
          <a:extLst>
            <a:ext uri="{FF2B5EF4-FFF2-40B4-BE49-F238E27FC236}">
              <a16:creationId xmlns:a16="http://schemas.microsoft.com/office/drawing/2014/main" id="{FCAA2AAD-DEB0-4247-891B-F68E1B4161B2}"/>
            </a:ext>
          </a:extLst>
        </xdr:cNvPr>
        <xdr:cNvCxnSpPr/>
      </xdr:nvCxnSpPr>
      <xdr:spPr>
        <a:xfrm>
          <a:off x="10388600" y="13490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38589</xdr:rowOff>
    </xdr:from>
    <xdr:ext cx="469744" cy="259045"/>
    <xdr:sp macro="" textlink="">
      <xdr:nvSpPr>
        <xdr:cNvPr id="154" name="【福祉施設】&#10;一人当たり面積平均値テキスト">
          <a:extLst>
            <a:ext uri="{FF2B5EF4-FFF2-40B4-BE49-F238E27FC236}">
              <a16:creationId xmlns:a16="http://schemas.microsoft.com/office/drawing/2014/main" id="{60A28929-2412-487B-AC57-80D0F36871C3}"/>
            </a:ext>
          </a:extLst>
        </xdr:cNvPr>
        <xdr:cNvSpPr txBox="1"/>
      </xdr:nvSpPr>
      <xdr:spPr>
        <a:xfrm>
          <a:off x="10515600" y="144403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15712</xdr:rowOff>
    </xdr:from>
    <xdr:to>
      <xdr:col>55</xdr:col>
      <xdr:colOff>50800</xdr:colOff>
      <xdr:row>85</xdr:row>
      <xdr:rowOff>117312</xdr:rowOff>
    </xdr:to>
    <xdr:sp macro="" textlink="">
      <xdr:nvSpPr>
        <xdr:cNvPr id="155" name="フローチャート: 判断 154">
          <a:extLst>
            <a:ext uri="{FF2B5EF4-FFF2-40B4-BE49-F238E27FC236}">
              <a16:creationId xmlns:a16="http://schemas.microsoft.com/office/drawing/2014/main" id="{D2C0A87E-449B-4B2B-A738-FC85526A9AB5}"/>
            </a:ext>
          </a:extLst>
        </xdr:cNvPr>
        <xdr:cNvSpPr/>
      </xdr:nvSpPr>
      <xdr:spPr>
        <a:xfrm>
          <a:off x="10426700" y="14588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26488</xdr:rowOff>
    </xdr:from>
    <xdr:to>
      <xdr:col>50</xdr:col>
      <xdr:colOff>165100</xdr:colOff>
      <xdr:row>85</xdr:row>
      <xdr:rowOff>128088</xdr:rowOff>
    </xdr:to>
    <xdr:sp macro="" textlink="">
      <xdr:nvSpPr>
        <xdr:cNvPr id="156" name="フローチャート: 判断 155">
          <a:extLst>
            <a:ext uri="{FF2B5EF4-FFF2-40B4-BE49-F238E27FC236}">
              <a16:creationId xmlns:a16="http://schemas.microsoft.com/office/drawing/2014/main" id="{D627739A-A1E8-412F-A16F-F85B2098043F}"/>
            </a:ext>
          </a:extLst>
        </xdr:cNvPr>
        <xdr:cNvSpPr/>
      </xdr:nvSpPr>
      <xdr:spPr>
        <a:xfrm>
          <a:off x="9588500" y="145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25183</xdr:rowOff>
    </xdr:from>
    <xdr:to>
      <xdr:col>46</xdr:col>
      <xdr:colOff>38100</xdr:colOff>
      <xdr:row>85</xdr:row>
      <xdr:rowOff>126783</xdr:rowOff>
    </xdr:to>
    <xdr:sp macro="" textlink="">
      <xdr:nvSpPr>
        <xdr:cNvPr id="157" name="フローチャート: 判断 156">
          <a:extLst>
            <a:ext uri="{FF2B5EF4-FFF2-40B4-BE49-F238E27FC236}">
              <a16:creationId xmlns:a16="http://schemas.microsoft.com/office/drawing/2014/main" id="{990CBD0F-561F-4CEC-B1BB-72BC593CBF78}"/>
            </a:ext>
          </a:extLst>
        </xdr:cNvPr>
        <xdr:cNvSpPr/>
      </xdr:nvSpPr>
      <xdr:spPr>
        <a:xfrm>
          <a:off x="8699500" y="14598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32367</xdr:rowOff>
    </xdr:from>
    <xdr:to>
      <xdr:col>41</xdr:col>
      <xdr:colOff>101600</xdr:colOff>
      <xdr:row>85</xdr:row>
      <xdr:rowOff>133967</xdr:rowOff>
    </xdr:to>
    <xdr:sp macro="" textlink="">
      <xdr:nvSpPr>
        <xdr:cNvPr id="158" name="フローチャート: 判断 157">
          <a:extLst>
            <a:ext uri="{FF2B5EF4-FFF2-40B4-BE49-F238E27FC236}">
              <a16:creationId xmlns:a16="http://schemas.microsoft.com/office/drawing/2014/main" id="{5843B234-2D28-41E4-B845-7CC028A38AF2}"/>
            </a:ext>
          </a:extLst>
        </xdr:cNvPr>
        <xdr:cNvSpPr/>
      </xdr:nvSpPr>
      <xdr:spPr>
        <a:xfrm>
          <a:off x="7810500" y="14605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34979</xdr:rowOff>
    </xdr:from>
    <xdr:to>
      <xdr:col>36</xdr:col>
      <xdr:colOff>165100</xdr:colOff>
      <xdr:row>85</xdr:row>
      <xdr:rowOff>136579</xdr:rowOff>
    </xdr:to>
    <xdr:sp macro="" textlink="">
      <xdr:nvSpPr>
        <xdr:cNvPr id="159" name="フローチャート: 判断 158">
          <a:extLst>
            <a:ext uri="{FF2B5EF4-FFF2-40B4-BE49-F238E27FC236}">
              <a16:creationId xmlns:a16="http://schemas.microsoft.com/office/drawing/2014/main" id="{FC87D933-D74C-4F60-B888-19530DC843FB}"/>
            </a:ext>
          </a:extLst>
        </xdr:cNvPr>
        <xdr:cNvSpPr/>
      </xdr:nvSpPr>
      <xdr:spPr>
        <a:xfrm>
          <a:off x="6921500" y="1460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160" name="テキスト ボックス 159">
          <a:extLst>
            <a:ext uri="{FF2B5EF4-FFF2-40B4-BE49-F238E27FC236}">
              <a16:creationId xmlns:a16="http://schemas.microsoft.com/office/drawing/2014/main" id="{FEF3CAC7-264B-4AD3-8510-C6E42FCC0751}"/>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161" name="テキスト ボックス 160">
          <a:extLst>
            <a:ext uri="{FF2B5EF4-FFF2-40B4-BE49-F238E27FC236}">
              <a16:creationId xmlns:a16="http://schemas.microsoft.com/office/drawing/2014/main" id="{E8558D53-E616-4FBA-B76A-842E7EBB71B2}"/>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162" name="テキスト ボックス 161">
          <a:extLst>
            <a:ext uri="{FF2B5EF4-FFF2-40B4-BE49-F238E27FC236}">
              <a16:creationId xmlns:a16="http://schemas.microsoft.com/office/drawing/2014/main" id="{E7F3B276-7A8A-48F8-9C9B-56346A026F33}"/>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163" name="テキスト ボックス 162">
          <a:extLst>
            <a:ext uri="{FF2B5EF4-FFF2-40B4-BE49-F238E27FC236}">
              <a16:creationId xmlns:a16="http://schemas.microsoft.com/office/drawing/2014/main" id="{CDFF4EE5-2866-4199-A83D-CC5B2074C8B6}"/>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164" name="テキスト ボックス 163">
          <a:extLst>
            <a:ext uri="{FF2B5EF4-FFF2-40B4-BE49-F238E27FC236}">
              <a16:creationId xmlns:a16="http://schemas.microsoft.com/office/drawing/2014/main" id="{54EF7B01-D1CD-4E59-B3E8-AAD53DEF10D8}"/>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107152</xdr:rowOff>
    </xdr:from>
    <xdr:to>
      <xdr:col>55</xdr:col>
      <xdr:colOff>50800</xdr:colOff>
      <xdr:row>86</xdr:row>
      <xdr:rowOff>37302</xdr:rowOff>
    </xdr:to>
    <xdr:sp macro="" textlink="">
      <xdr:nvSpPr>
        <xdr:cNvPr id="165" name="楕円 164">
          <a:extLst>
            <a:ext uri="{FF2B5EF4-FFF2-40B4-BE49-F238E27FC236}">
              <a16:creationId xmlns:a16="http://schemas.microsoft.com/office/drawing/2014/main" id="{BCFFAC1C-9DA3-49B7-BABE-BBE37D8F7D38}"/>
            </a:ext>
          </a:extLst>
        </xdr:cNvPr>
        <xdr:cNvSpPr/>
      </xdr:nvSpPr>
      <xdr:spPr>
        <a:xfrm>
          <a:off x="10426700" y="14680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85579</xdr:rowOff>
    </xdr:from>
    <xdr:ext cx="469744" cy="259045"/>
    <xdr:sp macro="" textlink="">
      <xdr:nvSpPr>
        <xdr:cNvPr id="166" name="【福祉施設】&#10;一人当たり面積該当値テキスト">
          <a:extLst>
            <a:ext uri="{FF2B5EF4-FFF2-40B4-BE49-F238E27FC236}">
              <a16:creationId xmlns:a16="http://schemas.microsoft.com/office/drawing/2014/main" id="{93F65DE4-8ABC-4478-B818-56202F4435B6}"/>
            </a:ext>
          </a:extLst>
        </xdr:cNvPr>
        <xdr:cNvSpPr txBox="1"/>
      </xdr:nvSpPr>
      <xdr:spPr>
        <a:xfrm>
          <a:off x="10515600" y="14658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112051</xdr:rowOff>
    </xdr:from>
    <xdr:to>
      <xdr:col>50</xdr:col>
      <xdr:colOff>165100</xdr:colOff>
      <xdr:row>86</xdr:row>
      <xdr:rowOff>42201</xdr:rowOff>
    </xdr:to>
    <xdr:sp macro="" textlink="">
      <xdr:nvSpPr>
        <xdr:cNvPr id="167" name="楕円 166">
          <a:extLst>
            <a:ext uri="{FF2B5EF4-FFF2-40B4-BE49-F238E27FC236}">
              <a16:creationId xmlns:a16="http://schemas.microsoft.com/office/drawing/2014/main" id="{213B5ADD-31DF-4FE7-B28D-5C778005B005}"/>
            </a:ext>
          </a:extLst>
        </xdr:cNvPr>
        <xdr:cNvSpPr/>
      </xdr:nvSpPr>
      <xdr:spPr>
        <a:xfrm>
          <a:off x="9588500" y="14685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157952</xdr:rowOff>
    </xdr:from>
    <xdr:to>
      <xdr:col>55</xdr:col>
      <xdr:colOff>0</xdr:colOff>
      <xdr:row>85</xdr:row>
      <xdr:rowOff>162851</xdr:rowOff>
    </xdr:to>
    <xdr:cxnSp macro="">
      <xdr:nvCxnSpPr>
        <xdr:cNvPr id="168" name="直線コネクタ 167">
          <a:extLst>
            <a:ext uri="{FF2B5EF4-FFF2-40B4-BE49-F238E27FC236}">
              <a16:creationId xmlns:a16="http://schemas.microsoft.com/office/drawing/2014/main" id="{CB34A04E-F652-4116-83AA-E2321A5E1648}"/>
            </a:ext>
          </a:extLst>
        </xdr:cNvPr>
        <xdr:cNvCxnSpPr/>
      </xdr:nvCxnSpPr>
      <xdr:spPr>
        <a:xfrm flipV="1">
          <a:off x="9639300" y="14731202"/>
          <a:ext cx="8382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117602</xdr:rowOff>
    </xdr:from>
    <xdr:to>
      <xdr:col>46</xdr:col>
      <xdr:colOff>38100</xdr:colOff>
      <xdr:row>86</xdr:row>
      <xdr:rowOff>47752</xdr:rowOff>
    </xdr:to>
    <xdr:sp macro="" textlink="">
      <xdr:nvSpPr>
        <xdr:cNvPr id="169" name="楕円 168">
          <a:extLst>
            <a:ext uri="{FF2B5EF4-FFF2-40B4-BE49-F238E27FC236}">
              <a16:creationId xmlns:a16="http://schemas.microsoft.com/office/drawing/2014/main" id="{7CC4B71E-E59C-4E2B-8F2E-4B37DC155130}"/>
            </a:ext>
          </a:extLst>
        </xdr:cNvPr>
        <xdr:cNvSpPr/>
      </xdr:nvSpPr>
      <xdr:spPr>
        <a:xfrm>
          <a:off x="8699500" y="14690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162851</xdr:rowOff>
    </xdr:from>
    <xdr:to>
      <xdr:col>50</xdr:col>
      <xdr:colOff>114300</xdr:colOff>
      <xdr:row>85</xdr:row>
      <xdr:rowOff>168402</xdr:rowOff>
    </xdr:to>
    <xdr:cxnSp macro="">
      <xdr:nvCxnSpPr>
        <xdr:cNvPr id="170" name="直線コネクタ 169">
          <a:extLst>
            <a:ext uri="{FF2B5EF4-FFF2-40B4-BE49-F238E27FC236}">
              <a16:creationId xmlns:a16="http://schemas.microsoft.com/office/drawing/2014/main" id="{0C746B37-403D-4C64-8E8D-882EF8BC87A1}"/>
            </a:ext>
          </a:extLst>
        </xdr:cNvPr>
        <xdr:cNvCxnSpPr/>
      </xdr:nvCxnSpPr>
      <xdr:spPr>
        <a:xfrm flipV="1">
          <a:off x="8750300" y="14736101"/>
          <a:ext cx="889000" cy="5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123481</xdr:rowOff>
    </xdr:from>
    <xdr:to>
      <xdr:col>41</xdr:col>
      <xdr:colOff>101600</xdr:colOff>
      <xdr:row>86</xdr:row>
      <xdr:rowOff>53631</xdr:rowOff>
    </xdr:to>
    <xdr:sp macro="" textlink="">
      <xdr:nvSpPr>
        <xdr:cNvPr id="171" name="楕円 170">
          <a:extLst>
            <a:ext uri="{FF2B5EF4-FFF2-40B4-BE49-F238E27FC236}">
              <a16:creationId xmlns:a16="http://schemas.microsoft.com/office/drawing/2014/main" id="{549CC7BF-7A9D-4F7F-9A84-8A19F40E01B6}"/>
            </a:ext>
          </a:extLst>
        </xdr:cNvPr>
        <xdr:cNvSpPr/>
      </xdr:nvSpPr>
      <xdr:spPr>
        <a:xfrm>
          <a:off x="7810500" y="14696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168402</xdr:rowOff>
    </xdr:from>
    <xdr:to>
      <xdr:col>45</xdr:col>
      <xdr:colOff>177800</xdr:colOff>
      <xdr:row>86</xdr:row>
      <xdr:rowOff>2831</xdr:rowOff>
    </xdr:to>
    <xdr:cxnSp macro="">
      <xdr:nvCxnSpPr>
        <xdr:cNvPr id="172" name="直線コネクタ 171">
          <a:extLst>
            <a:ext uri="{FF2B5EF4-FFF2-40B4-BE49-F238E27FC236}">
              <a16:creationId xmlns:a16="http://schemas.microsoft.com/office/drawing/2014/main" id="{C3B88475-30C7-44FC-A39F-3A06C95298F0}"/>
            </a:ext>
          </a:extLst>
        </xdr:cNvPr>
        <xdr:cNvCxnSpPr/>
      </xdr:nvCxnSpPr>
      <xdr:spPr>
        <a:xfrm flipV="1">
          <a:off x="7861300" y="14741652"/>
          <a:ext cx="889000" cy="5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128053</xdr:rowOff>
    </xdr:from>
    <xdr:to>
      <xdr:col>36</xdr:col>
      <xdr:colOff>165100</xdr:colOff>
      <xdr:row>86</xdr:row>
      <xdr:rowOff>58203</xdr:rowOff>
    </xdr:to>
    <xdr:sp macro="" textlink="">
      <xdr:nvSpPr>
        <xdr:cNvPr id="173" name="楕円 172">
          <a:extLst>
            <a:ext uri="{FF2B5EF4-FFF2-40B4-BE49-F238E27FC236}">
              <a16:creationId xmlns:a16="http://schemas.microsoft.com/office/drawing/2014/main" id="{AE110FFC-15F0-4380-B8A4-811579F3BB5A}"/>
            </a:ext>
          </a:extLst>
        </xdr:cNvPr>
        <xdr:cNvSpPr/>
      </xdr:nvSpPr>
      <xdr:spPr>
        <a:xfrm>
          <a:off x="6921500" y="14701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2831</xdr:rowOff>
    </xdr:from>
    <xdr:to>
      <xdr:col>41</xdr:col>
      <xdr:colOff>50800</xdr:colOff>
      <xdr:row>86</xdr:row>
      <xdr:rowOff>7403</xdr:rowOff>
    </xdr:to>
    <xdr:cxnSp macro="">
      <xdr:nvCxnSpPr>
        <xdr:cNvPr id="174" name="直線コネクタ 173">
          <a:extLst>
            <a:ext uri="{FF2B5EF4-FFF2-40B4-BE49-F238E27FC236}">
              <a16:creationId xmlns:a16="http://schemas.microsoft.com/office/drawing/2014/main" id="{FD551C27-0B4E-46F5-8517-B186FEF15CBA}"/>
            </a:ext>
          </a:extLst>
        </xdr:cNvPr>
        <xdr:cNvCxnSpPr/>
      </xdr:nvCxnSpPr>
      <xdr:spPr>
        <a:xfrm flipV="1">
          <a:off x="6972300" y="14747531"/>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144615</xdr:rowOff>
    </xdr:from>
    <xdr:ext cx="469744" cy="259045"/>
    <xdr:sp macro="" textlink="">
      <xdr:nvSpPr>
        <xdr:cNvPr id="175" name="n_1aveValue【福祉施設】&#10;一人当たり面積">
          <a:extLst>
            <a:ext uri="{FF2B5EF4-FFF2-40B4-BE49-F238E27FC236}">
              <a16:creationId xmlns:a16="http://schemas.microsoft.com/office/drawing/2014/main" id="{58C50867-B5BE-47BB-970E-5E59BE9E5872}"/>
            </a:ext>
          </a:extLst>
        </xdr:cNvPr>
        <xdr:cNvSpPr txBox="1"/>
      </xdr:nvSpPr>
      <xdr:spPr>
        <a:xfrm>
          <a:off x="9391727" y="14374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143310</xdr:rowOff>
    </xdr:from>
    <xdr:ext cx="469744" cy="259045"/>
    <xdr:sp macro="" textlink="">
      <xdr:nvSpPr>
        <xdr:cNvPr id="176" name="n_2aveValue【福祉施設】&#10;一人当たり面積">
          <a:extLst>
            <a:ext uri="{FF2B5EF4-FFF2-40B4-BE49-F238E27FC236}">
              <a16:creationId xmlns:a16="http://schemas.microsoft.com/office/drawing/2014/main" id="{349A37F9-BF34-4732-8A18-CAE1E9E57D94}"/>
            </a:ext>
          </a:extLst>
        </xdr:cNvPr>
        <xdr:cNvSpPr txBox="1"/>
      </xdr:nvSpPr>
      <xdr:spPr>
        <a:xfrm>
          <a:off x="8515427" y="14373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150494</xdr:rowOff>
    </xdr:from>
    <xdr:ext cx="469744" cy="259045"/>
    <xdr:sp macro="" textlink="">
      <xdr:nvSpPr>
        <xdr:cNvPr id="177" name="n_3aveValue【福祉施設】&#10;一人当たり面積">
          <a:extLst>
            <a:ext uri="{FF2B5EF4-FFF2-40B4-BE49-F238E27FC236}">
              <a16:creationId xmlns:a16="http://schemas.microsoft.com/office/drawing/2014/main" id="{35216C26-CBE6-4C3B-96F5-EB5167F04191}"/>
            </a:ext>
          </a:extLst>
        </xdr:cNvPr>
        <xdr:cNvSpPr txBox="1"/>
      </xdr:nvSpPr>
      <xdr:spPr>
        <a:xfrm>
          <a:off x="7626427" y="14380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153106</xdr:rowOff>
    </xdr:from>
    <xdr:ext cx="469744" cy="259045"/>
    <xdr:sp macro="" textlink="">
      <xdr:nvSpPr>
        <xdr:cNvPr id="178" name="n_4aveValue【福祉施設】&#10;一人当たり面積">
          <a:extLst>
            <a:ext uri="{FF2B5EF4-FFF2-40B4-BE49-F238E27FC236}">
              <a16:creationId xmlns:a16="http://schemas.microsoft.com/office/drawing/2014/main" id="{639DBD0E-4BD0-4D97-8A82-695BC1D429D3}"/>
            </a:ext>
          </a:extLst>
        </xdr:cNvPr>
        <xdr:cNvSpPr txBox="1"/>
      </xdr:nvSpPr>
      <xdr:spPr>
        <a:xfrm>
          <a:off x="6737427" y="14383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33328</xdr:rowOff>
    </xdr:from>
    <xdr:ext cx="469744" cy="259045"/>
    <xdr:sp macro="" textlink="">
      <xdr:nvSpPr>
        <xdr:cNvPr id="179" name="n_1mainValue【福祉施設】&#10;一人当たり面積">
          <a:extLst>
            <a:ext uri="{FF2B5EF4-FFF2-40B4-BE49-F238E27FC236}">
              <a16:creationId xmlns:a16="http://schemas.microsoft.com/office/drawing/2014/main" id="{C5406680-0812-4CA9-AC35-9C671038919F}"/>
            </a:ext>
          </a:extLst>
        </xdr:cNvPr>
        <xdr:cNvSpPr txBox="1"/>
      </xdr:nvSpPr>
      <xdr:spPr>
        <a:xfrm>
          <a:off x="9391727" y="14778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38879</xdr:rowOff>
    </xdr:from>
    <xdr:ext cx="469744" cy="259045"/>
    <xdr:sp macro="" textlink="">
      <xdr:nvSpPr>
        <xdr:cNvPr id="180" name="n_2mainValue【福祉施設】&#10;一人当たり面積">
          <a:extLst>
            <a:ext uri="{FF2B5EF4-FFF2-40B4-BE49-F238E27FC236}">
              <a16:creationId xmlns:a16="http://schemas.microsoft.com/office/drawing/2014/main" id="{5055BF2A-D3D6-45EA-9C01-B30BD25A12A1}"/>
            </a:ext>
          </a:extLst>
        </xdr:cNvPr>
        <xdr:cNvSpPr txBox="1"/>
      </xdr:nvSpPr>
      <xdr:spPr>
        <a:xfrm>
          <a:off x="8515427" y="14783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44758</xdr:rowOff>
    </xdr:from>
    <xdr:ext cx="469744" cy="259045"/>
    <xdr:sp macro="" textlink="">
      <xdr:nvSpPr>
        <xdr:cNvPr id="181" name="n_3mainValue【福祉施設】&#10;一人当たり面積">
          <a:extLst>
            <a:ext uri="{FF2B5EF4-FFF2-40B4-BE49-F238E27FC236}">
              <a16:creationId xmlns:a16="http://schemas.microsoft.com/office/drawing/2014/main" id="{78D57F9C-F016-4D2C-8FCC-D4AFB8153C57}"/>
            </a:ext>
          </a:extLst>
        </xdr:cNvPr>
        <xdr:cNvSpPr txBox="1"/>
      </xdr:nvSpPr>
      <xdr:spPr>
        <a:xfrm>
          <a:off x="7626427" y="14789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49330</xdr:rowOff>
    </xdr:from>
    <xdr:ext cx="469744" cy="259045"/>
    <xdr:sp macro="" textlink="">
      <xdr:nvSpPr>
        <xdr:cNvPr id="182" name="n_4mainValue【福祉施設】&#10;一人当たり面積">
          <a:extLst>
            <a:ext uri="{FF2B5EF4-FFF2-40B4-BE49-F238E27FC236}">
              <a16:creationId xmlns:a16="http://schemas.microsoft.com/office/drawing/2014/main" id="{962D192D-DA70-4751-8617-F37CCC48F1AC}"/>
            </a:ext>
          </a:extLst>
        </xdr:cNvPr>
        <xdr:cNvSpPr txBox="1"/>
      </xdr:nvSpPr>
      <xdr:spPr>
        <a:xfrm>
          <a:off x="6737427" y="14794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183" name="正方形/長方形 182">
          <a:extLst>
            <a:ext uri="{FF2B5EF4-FFF2-40B4-BE49-F238E27FC236}">
              <a16:creationId xmlns:a16="http://schemas.microsoft.com/office/drawing/2014/main" id="{F55F8598-A40E-4886-9BA8-2EA109A9F645}"/>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84" name="正方形/長方形 183">
          <a:extLst>
            <a:ext uri="{FF2B5EF4-FFF2-40B4-BE49-F238E27FC236}">
              <a16:creationId xmlns:a16="http://schemas.microsoft.com/office/drawing/2014/main" id="{3EDBC93A-9092-48FE-B51D-DF09FEE95BDE}"/>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5" name="正方形/長方形 184">
          <a:extLst>
            <a:ext uri="{FF2B5EF4-FFF2-40B4-BE49-F238E27FC236}">
              <a16:creationId xmlns:a16="http://schemas.microsoft.com/office/drawing/2014/main" id="{2A11047A-E315-4E3F-A6E5-6ABF705463DE}"/>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6" name="正方形/長方形 185">
          <a:extLst>
            <a:ext uri="{FF2B5EF4-FFF2-40B4-BE49-F238E27FC236}">
              <a16:creationId xmlns:a16="http://schemas.microsoft.com/office/drawing/2014/main" id="{2D79D280-B35C-4EC6-B1B8-5DFE5BC3D10A}"/>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7" name="正方形/長方形 186">
          <a:extLst>
            <a:ext uri="{FF2B5EF4-FFF2-40B4-BE49-F238E27FC236}">
              <a16:creationId xmlns:a16="http://schemas.microsoft.com/office/drawing/2014/main" id="{559D03C4-A0DC-4CA7-978B-6A521360017A}"/>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8" name="正方形/長方形 187">
          <a:extLst>
            <a:ext uri="{FF2B5EF4-FFF2-40B4-BE49-F238E27FC236}">
              <a16:creationId xmlns:a16="http://schemas.microsoft.com/office/drawing/2014/main" id="{84CD9C44-60B5-468F-B195-CBC25FE37A0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9" name="正方形/長方形 188">
          <a:extLst>
            <a:ext uri="{FF2B5EF4-FFF2-40B4-BE49-F238E27FC236}">
              <a16:creationId xmlns:a16="http://schemas.microsoft.com/office/drawing/2014/main" id="{0C794A52-19D4-421F-AB0D-2258E20C3284}"/>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90" name="正方形/長方形 189">
          <a:extLst>
            <a:ext uri="{FF2B5EF4-FFF2-40B4-BE49-F238E27FC236}">
              <a16:creationId xmlns:a16="http://schemas.microsoft.com/office/drawing/2014/main" id="{E3100547-79B5-4A7A-AFF7-612CB2495D82}"/>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191" name="テキスト ボックス 190">
          <a:extLst>
            <a:ext uri="{FF2B5EF4-FFF2-40B4-BE49-F238E27FC236}">
              <a16:creationId xmlns:a16="http://schemas.microsoft.com/office/drawing/2014/main" id="{CB9C31F7-84B2-44E7-BDAE-2F640A2E494D}"/>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192" name="直線コネクタ 191">
          <a:extLst>
            <a:ext uri="{FF2B5EF4-FFF2-40B4-BE49-F238E27FC236}">
              <a16:creationId xmlns:a16="http://schemas.microsoft.com/office/drawing/2014/main" id="{0D17FA50-BD58-4E2C-826F-38DAD81957C3}"/>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193" name="テキスト ボックス 192">
          <a:extLst>
            <a:ext uri="{FF2B5EF4-FFF2-40B4-BE49-F238E27FC236}">
              <a16:creationId xmlns:a16="http://schemas.microsoft.com/office/drawing/2014/main" id="{AEB0CAEE-F071-4628-B54D-4012E81AF1E8}"/>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194" name="直線コネクタ 193">
          <a:extLst>
            <a:ext uri="{FF2B5EF4-FFF2-40B4-BE49-F238E27FC236}">
              <a16:creationId xmlns:a16="http://schemas.microsoft.com/office/drawing/2014/main" id="{9F3C38A4-31FE-4D21-A3CE-4CC0B94C75A2}"/>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195" name="テキスト ボックス 194">
          <a:extLst>
            <a:ext uri="{FF2B5EF4-FFF2-40B4-BE49-F238E27FC236}">
              <a16:creationId xmlns:a16="http://schemas.microsoft.com/office/drawing/2014/main" id="{76227A57-C7D9-4FA3-8DDB-4A036AA0CA93}"/>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196" name="直線コネクタ 195">
          <a:extLst>
            <a:ext uri="{FF2B5EF4-FFF2-40B4-BE49-F238E27FC236}">
              <a16:creationId xmlns:a16="http://schemas.microsoft.com/office/drawing/2014/main" id="{224F9AA0-A6A3-44BC-AF41-750D739381AA}"/>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197" name="テキスト ボックス 196">
          <a:extLst>
            <a:ext uri="{FF2B5EF4-FFF2-40B4-BE49-F238E27FC236}">
              <a16:creationId xmlns:a16="http://schemas.microsoft.com/office/drawing/2014/main" id="{8A381BFA-9A87-4254-B6C8-6DBD8CE79512}"/>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198" name="直線コネクタ 197">
          <a:extLst>
            <a:ext uri="{FF2B5EF4-FFF2-40B4-BE49-F238E27FC236}">
              <a16:creationId xmlns:a16="http://schemas.microsoft.com/office/drawing/2014/main" id="{24D57ACE-BB1F-4D57-AA2B-1B6076165FBB}"/>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199" name="テキスト ボックス 198">
          <a:extLst>
            <a:ext uri="{FF2B5EF4-FFF2-40B4-BE49-F238E27FC236}">
              <a16:creationId xmlns:a16="http://schemas.microsoft.com/office/drawing/2014/main" id="{22859C55-BD25-4AB9-B44E-061F8C0802AC}"/>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00" name="直線コネクタ 199">
          <a:extLst>
            <a:ext uri="{FF2B5EF4-FFF2-40B4-BE49-F238E27FC236}">
              <a16:creationId xmlns:a16="http://schemas.microsoft.com/office/drawing/2014/main" id="{A42BF1DB-A3F9-4855-9B6F-4DF935EAD126}"/>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01" name="テキスト ボックス 200">
          <a:extLst>
            <a:ext uri="{FF2B5EF4-FFF2-40B4-BE49-F238E27FC236}">
              <a16:creationId xmlns:a16="http://schemas.microsoft.com/office/drawing/2014/main" id="{9CF1A5ED-5DCD-448F-BBBE-E7BCE94088A9}"/>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02" name="直線コネクタ 201">
          <a:extLst>
            <a:ext uri="{FF2B5EF4-FFF2-40B4-BE49-F238E27FC236}">
              <a16:creationId xmlns:a16="http://schemas.microsoft.com/office/drawing/2014/main" id="{C80BA090-378D-4808-9027-77F4A8A6B685}"/>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203" name="テキスト ボックス 202">
          <a:extLst>
            <a:ext uri="{FF2B5EF4-FFF2-40B4-BE49-F238E27FC236}">
              <a16:creationId xmlns:a16="http://schemas.microsoft.com/office/drawing/2014/main" id="{558EC346-F202-4D7C-92FD-8584E5CFDE08}"/>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204" name="直線コネクタ 203">
          <a:extLst>
            <a:ext uri="{FF2B5EF4-FFF2-40B4-BE49-F238E27FC236}">
              <a16:creationId xmlns:a16="http://schemas.microsoft.com/office/drawing/2014/main" id="{E8BBC5A3-03A2-42D8-9A58-9BC8F0433143}"/>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205" name="テキスト ボックス 204">
          <a:extLst>
            <a:ext uri="{FF2B5EF4-FFF2-40B4-BE49-F238E27FC236}">
              <a16:creationId xmlns:a16="http://schemas.microsoft.com/office/drawing/2014/main" id="{27C64ECB-9F6D-408D-B1A4-A2D360AD55CB}"/>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06" name="直線コネクタ 205">
          <a:extLst>
            <a:ext uri="{FF2B5EF4-FFF2-40B4-BE49-F238E27FC236}">
              <a16:creationId xmlns:a16="http://schemas.microsoft.com/office/drawing/2014/main" id="{E775585E-8BE6-49C7-AAA2-4FA8E612BE55}"/>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207" name="【市民会館】&#10;有形固定資産減価償却率グラフ枠">
          <a:extLst>
            <a:ext uri="{FF2B5EF4-FFF2-40B4-BE49-F238E27FC236}">
              <a16:creationId xmlns:a16="http://schemas.microsoft.com/office/drawing/2014/main" id="{EA8B541C-CC41-4000-8B94-8B25CC6E66BC}"/>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118655</xdr:rowOff>
    </xdr:from>
    <xdr:to>
      <xdr:col>24</xdr:col>
      <xdr:colOff>62865</xdr:colOff>
      <xdr:row>109</xdr:row>
      <xdr:rowOff>35379</xdr:rowOff>
    </xdr:to>
    <xdr:cxnSp macro="">
      <xdr:nvCxnSpPr>
        <xdr:cNvPr id="208" name="直線コネクタ 207">
          <a:extLst>
            <a:ext uri="{FF2B5EF4-FFF2-40B4-BE49-F238E27FC236}">
              <a16:creationId xmlns:a16="http://schemas.microsoft.com/office/drawing/2014/main" id="{10A42A2E-6694-4B7B-9155-B88002D7DC55}"/>
            </a:ext>
          </a:extLst>
        </xdr:cNvPr>
        <xdr:cNvCxnSpPr/>
      </xdr:nvCxnSpPr>
      <xdr:spPr>
        <a:xfrm flipV="1">
          <a:off x="4634865" y="17092205"/>
          <a:ext cx="0" cy="1631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209" name="【市民会館】&#10;有形固定資産減価償却率最小値テキスト">
          <a:extLst>
            <a:ext uri="{FF2B5EF4-FFF2-40B4-BE49-F238E27FC236}">
              <a16:creationId xmlns:a16="http://schemas.microsoft.com/office/drawing/2014/main" id="{3D4E44C0-B4E8-4B7F-BDF6-B52BC3027F03}"/>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210" name="直線コネクタ 209">
          <a:extLst>
            <a:ext uri="{FF2B5EF4-FFF2-40B4-BE49-F238E27FC236}">
              <a16:creationId xmlns:a16="http://schemas.microsoft.com/office/drawing/2014/main" id="{BA8CBD9C-AD8F-45BE-8C13-ED2BCE2809C4}"/>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65332</xdr:rowOff>
    </xdr:from>
    <xdr:ext cx="340478" cy="259045"/>
    <xdr:sp macro="" textlink="">
      <xdr:nvSpPr>
        <xdr:cNvPr id="211" name="【市民会館】&#10;有形固定資産減価償却率最大値テキスト">
          <a:extLst>
            <a:ext uri="{FF2B5EF4-FFF2-40B4-BE49-F238E27FC236}">
              <a16:creationId xmlns:a16="http://schemas.microsoft.com/office/drawing/2014/main" id="{CE9A5032-ACAC-4A3F-B240-43BD6F693C5B}"/>
            </a:ext>
          </a:extLst>
        </xdr:cNvPr>
        <xdr:cNvSpPr txBox="1"/>
      </xdr:nvSpPr>
      <xdr:spPr>
        <a:xfrm>
          <a:off x="4673600" y="168674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118655</xdr:rowOff>
    </xdr:from>
    <xdr:to>
      <xdr:col>24</xdr:col>
      <xdr:colOff>152400</xdr:colOff>
      <xdr:row>99</xdr:row>
      <xdr:rowOff>118655</xdr:rowOff>
    </xdr:to>
    <xdr:cxnSp macro="">
      <xdr:nvCxnSpPr>
        <xdr:cNvPr id="212" name="直線コネクタ 211">
          <a:extLst>
            <a:ext uri="{FF2B5EF4-FFF2-40B4-BE49-F238E27FC236}">
              <a16:creationId xmlns:a16="http://schemas.microsoft.com/office/drawing/2014/main" id="{6C0BDC0D-5CD6-4E20-A62E-328C77FF48C2}"/>
            </a:ext>
          </a:extLst>
        </xdr:cNvPr>
        <xdr:cNvCxnSpPr/>
      </xdr:nvCxnSpPr>
      <xdr:spPr>
        <a:xfrm>
          <a:off x="4546600" y="17092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97263</xdr:rowOff>
    </xdr:from>
    <xdr:ext cx="405111" cy="259045"/>
    <xdr:sp macro="" textlink="">
      <xdr:nvSpPr>
        <xdr:cNvPr id="213" name="【市民会館】&#10;有形固定資産減価償却率平均値テキスト">
          <a:extLst>
            <a:ext uri="{FF2B5EF4-FFF2-40B4-BE49-F238E27FC236}">
              <a16:creationId xmlns:a16="http://schemas.microsoft.com/office/drawing/2014/main" id="{4B96A5B9-05B8-4CF5-A5AA-1CFAB82E0F0B}"/>
            </a:ext>
          </a:extLst>
        </xdr:cNvPr>
        <xdr:cNvSpPr txBox="1"/>
      </xdr:nvSpPr>
      <xdr:spPr>
        <a:xfrm>
          <a:off x="4673600" y="179280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74386</xdr:rowOff>
    </xdr:from>
    <xdr:to>
      <xdr:col>24</xdr:col>
      <xdr:colOff>114300</xdr:colOff>
      <xdr:row>106</xdr:row>
      <xdr:rowOff>4536</xdr:rowOff>
    </xdr:to>
    <xdr:sp macro="" textlink="">
      <xdr:nvSpPr>
        <xdr:cNvPr id="214" name="フローチャート: 判断 213">
          <a:extLst>
            <a:ext uri="{FF2B5EF4-FFF2-40B4-BE49-F238E27FC236}">
              <a16:creationId xmlns:a16="http://schemas.microsoft.com/office/drawing/2014/main" id="{B42590AC-ABC3-4D77-9342-88E1F35CEA48}"/>
            </a:ext>
          </a:extLst>
        </xdr:cNvPr>
        <xdr:cNvSpPr/>
      </xdr:nvSpPr>
      <xdr:spPr>
        <a:xfrm>
          <a:off x="4584700" y="18076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133169</xdr:rowOff>
    </xdr:from>
    <xdr:to>
      <xdr:col>20</xdr:col>
      <xdr:colOff>38100</xdr:colOff>
      <xdr:row>106</xdr:row>
      <xdr:rowOff>63319</xdr:rowOff>
    </xdr:to>
    <xdr:sp macro="" textlink="">
      <xdr:nvSpPr>
        <xdr:cNvPr id="215" name="フローチャート: 判断 214">
          <a:extLst>
            <a:ext uri="{FF2B5EF4-FFF2-40B4-BE49-F238E27FC236}">
              <a16:creationId xmlns:a16="http://schemas.microsoft.com/office/drawing/2014/main" id="{51EB67D3-7D81-4BD6-ACCE-0E2D58D344B9}"/>
            </a:ext>
          </a:extLst>
        </xdr:cNvPr>
        <xdr:cNvSpPr/>
      </xdr:nvSpPr>
      <xdr:spPr>
        <a:xfrm>
          <a:off x="3746500" y="1813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136434</xdr:rowOff>
    </xdr:from>
    <xdr:to>
      <xdr:col>15</xdr:col>
      <xdr:colOff>101600</xdr:colOff>
      <xdr:row>106</xdr:row>
      <xdr:rowOff>66584</xdr:rowOff>
    </xdr:to>
    <xdr:sp macro="" textlink="">
      <xdr:nvSpPr>
        <xdr:cNvPr id="216" name="フローチャート: 判断 215">
          <a:extLst>
            <a:ext uri="{FF2B5EF4-FFF2-40B4-BE49-F238E27FC236}">
              <a16:creationId xmlns:a16="http://schemas.microsoft.com/office/drawing/2014/main" id="{C1155F97-50ED-4CFE-8CD6-98D824572123}"/>
            </a:ext>
          </a:extLst>
        </xdr:cNvPr>
        <xdr:cNvSpPr/>
      </xdr:nvSpPr>
      <xdr:spPr>
        <a:xfrm>
          <a:off x="2857500" y="18138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98879</xdr:rowOff>
    </xdr:from>
    <xdr:to>
      <xdr:col>10</xdr:col>
      <xdr:colOff>165100</xdr:colOff>
      <xdr:row>106</xdr:row>
      <xdr:rowOff>29029</xdr:rowOff>
    </xdr:to>
    <xdr:sp macro="" textlink="">
      <xdr:nvSpPr>
        <xdr:cNvPr id="217" name="フローチャート: 判断 216">
          <a:extLst>
            <a:ext uri="{FF2B5EF4-FFF2-40B4-BE49-F238E27FC236}">
              <a16:creationId xmlns:a16="http://schemas.microsoft.com/office/drawing/2014/main" id="{66A1B4B0-29A8-47C3-97E3-C20AC847CCA6}"/>
            </a:ext>
          </a:extLst>
        </xdr:cNvPr>
        <xdr:cNvSpPr/>
      </xdr:nvSpPr>
      <xdr:spPr>
        <a:xfrm>
          <a:off x="1968500" y="18101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69487</xdr:rowOff>
    </xdr:from>
    <xdr:to>
      <xdr:col>6</xdr:col>
      <xdr:colOff>38100</xdr:colOff>
      <xdr:row>105</xdr:row>
      <xdr:rowOff>171087</xdr:rowOff>
    </xdr:to>
    <xdr:sp macro="" textlink="">
      <xdr:nvSpPr>
        <xdr:cNvPr id="218" name="フローチャート: 判断 217">
          <a:extLst>
            <a:ext uri="{FF2B5EF4-FFF2-40B4-BE49-F238E27FC236}">
              <a16:creationId xmlns:a16="http://schemas.microsoft.com/office/drawing/2014/main" id="{051AD829-43F6-4EE3-8D3A-13FA5157D090}"/>
            </a:ext>
          </a:extLst>
        </xdr:cNvPr>
        <xdr:cNvSpPr/>
      </xdr:nvSpPr>
      <xdr:spPr>
        <a:xfrm>
          <a:off x="1079500" y="1807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219" name="テキスト ボックス 218">
          <a:extLst>
            <a:ext uri="{FF2B5EF4-FFF2-40B4-BE49-F238E27FC236}">
              <a16:creationId xmlns:a16="http://schemas.microsoft.com/office/drawing/2014/main" id="{1C63EC3D-3237-4EC7-BEB6-512E54D60104}"/>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220" name="テキスト ボックス 219">
          <a:extLst>
            <a:ext uri="{FF2B5EF4-FFF2-40B4-BE49-F238E27FC236}">
              <a16:creationId xmlns:a16="http://schemas.microsoft.com/office/drawing/2014/main" id="{32CEA892-5E9D-4B09-A1E3-015D8E2D1399}"/>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221" name="テキスト ボックス 220">
          <a:extLst>
            <a:ext uri="{FF2B5EF4-FFF2-40B4-BE49-F238E27FC236}">
              <a16:creationId xmlns:a16="http://schemas.microsoft.com/office/drawing/2014/main" id="{5E2A308A-69DF-4020-8766-1E64329C77BE}"/>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222" name="テキスト ボックス 221">
          <a:extLst>
            <a:ext uri="{FF2B5EF4-FFF2-40B4-BE49-F238E27FC236}">
              <a16:creationId xmlns:a16="http://schemas.microsoft.com/office/drawing/2014/main" id="{ED6895CC-2118-4188-B0EA-8C549BC2B7B8}"/>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223" name="テキスト ボックス 222">
          <a:extLst>
            <a:ext uri="{FF2B5EF4-FFF2-40B4-BE49-F238E27FC236}">
              <a16:creationId xmlns:a16="http://schemas.microsoft.com/office/drawing/2014/main" id="{96C4C98C-6830-4C5E-BB39-8993611000E9}"/>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76019</xdr:rowOff>
    </xdr:from>
    <xdr:to>
      <xdr:col>24</xdr:col>
      <xdr:colOff>114300</xdr:colOff>
      <xdr:row>107</xdr:row>
      <xdr:rowOff>6169</xdr:rowOff>
    </xdr:to>
    <xdr:sp macro="" textlink="">
      <xdr:nvSpPr>
        <xdr:cNvPr id="224" name="楕円 223">
          <a:extLst>
            <a:ext uri="{FF2B5EF4-FFF2-40B4-BE49-F238E27FC236}">
              <a16:creationId xmlns:a16="http://schemas.microsoft.com/office/drawing/2014/main" id="{765EC085-224B-4127-803A-6D6941E41771}"/>
            </a:ext>
          </a:extLst>
        </xdr:cNvPr>
        <xdr:cNvSpPr/>
      </xdr:nvSpPr>
      <xdr:spPr>
        <a:xfrm>
          <a:off x="4584700" y="18249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54446</xdr:rowOff>
    </xdr:from>
    <xdr:ext cx="405111" cy="259045"/>
    <xdr:sp macro="" textlink="">
      <xdr:nvSpPr>
        <xdr:cNvPr id="225" name="【市民会館】&#10;有形固定資産減価償却率該当値テキスト">
          <a:extLst>
            <a:ext uri="{FF2B5EF4-FFF2-40B4-BE49-F238E27FC236}">
              <a16:creationId xmlns:a16="http://schemas.microsoft.com/office/drawing/2014/main" id="{A86523D3-17C5-409A-AAE2-6CDD08EC4429}"/>
            </a:ext>
          </a:extLst>
        </xdr:cNvPr>
        <xdr:cNvSpPr txBox="1"/>
      </xdr:nvSpPr>
      <xdr:spPr>
        <a:xfrm>
          <a:off x="4673600" y="18228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30299</xdr:rowOff>
    </xdr:from>
    <xdr:to>
      <xdr:col>20</xdr:col>
      <xdr:colOff>38100</xdr:colOff>
      <xdr:row>106</xdr:row>
      <xdr:rowOff>131899</xdr:rowOff>
    </xdr:to>
    <xdr:sp macro="" textlink="">
      <xdr:nvSpPr>
        <xdr:cNvPr id="226" name="楕円 225">
          <a:extLst>
            <a:ext uri="{FF2B5EF4-FFF2-40B4-BE49-F238E27FC236}">
              <a16:creationId xmlns:a16="http://schemas.microsoft.com/office/drawing/2014/main" id="{0A85051A-E071-4583-A453-45C83E726A21}"/>
            </a:ext>
          </a:extLst>
        </xdr:cNvPr>
        <xdr:cNvSpPr/>
      </xdr:nvSpPr>
      <xdr:spPr>
        <a:xfrm>
          <a:off x="3746500" y="18203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81099</xdr:rowOff>
    </xdr:from>
    <xdr:to>
      <xdr:col>24</xdr:col>
      <xdr:colOff>63500</xdr:colOff>
      <xdr:row>106</xdr:row>
      <xdr:rowOff>126819</xdr:rowOff>
    </xdr:to>
    <xdr:cxnSp macro="">
      <xdr:nvCxnSpPr>
        <xdr:cNvPr id="227" name="直線コネクタ 226">
          <a:extLst>
            <a:ext uri="{FF2B5EF4-FFF2-40B4-BE49-F238E27FC236}">
              <a16:creationId xmlns:a16="http://schemas.microsoft.com/office/drawing/2014/main" id="{920BCDB4-ACD0-484A-B98E-D36954D6C7FD}"/>
            </a:ext>
          </a:extLst>
        </xdr:cNvPr>
        <xdr:cNvCxnSpPr/>
      </xdr:nvCxnSpPr>
      <xdr:spPr>
        <a:xfrm>
          <a:off x="3797300" y="18254799"/>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156029</xdr:rowOff>
    </xdr:from>
    <xdr:to>
      <xdr:col>15</xdr:col>
      <xdr:colOff>101600</xdr:colOff>
      <xdr:row>106</xdr:row>
      <xdr:rowOff>86179</xdr:rowOff>
    </xdr:to>
    <xdr:sp macro="" textlink="">
      <xdr:nvSpPr>
        <xdr:cNvPr id="228" name="楕円 227">
          <a:extLst>
            <a:ext uri="{FF2B5EF4-FFF2-40B4-BE49-F238E27FC236}">
              <a16:creationId xmlns:a16="http://schemas.microsoft.com/office/drawing/2014/main" id="{7362C7B0-6214-4BBD-9580-C1641BCA7E6E}"/>
            </a:ext>
          </a:extLst>
        </xdr:cNvPr>
        <xdr:cNvSpPr/>
      </xdr:nvSpPr>
      <xdr:spPr>
        <a:xfrm>
          <a:off x="2857500" y="18158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35379</xdr:rowOff>
    </xdr:from>
    <xdr:to>
      <xdr:col>19</xdr:col>
      <xdr:colOff>177800</xdr:colOff>
      <xdr:row>106</xdr:row>
      <xdr:rowOff>81099</xdr:rowOff>
    </xdr:to>
    <xdr:cxnSp macro="">
      <xdr:nvCxnSpPr>
        <xdr:cNvPr id="229" name="直線コネクタ 228">
          <a:extLst>
            <a:ext uri="{FF2B5EF4-FFF2-40B4-BE49-F238E27FC236}">
              <a16:creationId xmlns:a16="http://schemas.microsoft.com/office/drawing/2014/main" id="{BE50C022-2A36-4CFC-989F-572E68BCF1FA}"/>
            </a:ext>
          </a:extLst>
        </xdr:cNvPr>
        <xdr:cNvCxnSpPr/>
      </xdr:nvCxnSpPr>
      <xdr:spPr>
        <a:xfrm>
          <a:off x="2908300" y="18209079"/>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110308</xdr:rowOff>
    </xdr:from>
    <xdr:to>
      <xdr:col>10</xdr:col>
      <xdr:colOff>165100</xdr:colOff>
      <xdr:row>106</xdr:row>
      <xdr:rowOff>40458</xdr:rowOff>
    </xdr:to>
    <xdr:sp macro="" textlink="">
      <xdr:nvSpPr>
        <xdr:cNvPr id="230" name="楕円 229">
          <a:extLst>
            <a:ext uri="{FF2B5EF4-FFF2-40B4-BE49-F238E27FC236}">
              <a16:creationId xmlns:a16="http://schemas.microsoft.com/office/drawing/2014/main" id="{33487817-4474-4653-8BA5-4C66BF67FD46}"/>
            </a:ext>
          </a:extLst>
        </xdr:cNvPr>
        <xdr:cNvSpPr/>
      </xdr:nvSpPr>
      <xdr:spPr>
        <a:xfrm>
          <a:off x="1968500" y="18112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161108</xdr:rowOff>
    </xdr:from>
    <xdr:to>
      <xdr:col>15</xdr:col>
      <xdr:colOff>50800</xdr:colOff>
      <xdr:row>106</xdr:row>
      <xdr:rowOff>35379</xdr:rowOff>
    </xdr:to>
    <xdr:cxnSp macro="">
      <xdr:nvCxnSpPr>
        <xdr:cNvPr id="231" name="直線コネクタ 230">
          <a:extLst>
            <a:ext uri="{FF2B5EF4-FFF2-40B4-BE49-F238E27FC236}">
              <a16:creationId xmlns:a16="http://schemas.microsoft.com/office/drawing/2014/main" id="{7101DD1D-2811-47A4-BA58-B3BEE11A6FE4}"/>
            </a:ext>
          </a:extLst>
        </xdr:cNvPr>
        <xdr:cNvCxnSpPr/>
      </xdr:nvCxnSpPr>
      <xdr:spPr>
        <a:xfrm>
          <a:off x="2019300" y="18163358"/>
          <a:ext cx="8890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64588</xdr:rowOff>
    </xdr:from>
    <xdr:to>
      <xdr:col>6</xdr:col>
      <xdr:colOff>38100</xdr:colOff>
      <xdr:row>105</xdr:row>
      <xdr:rowOff>166188</xdr:rowOff>
    </xdr:to>
    <xdr:sp macro="" textlink="">
      <xdr:nvSpPr>
        <xdr:cNvPr id="232" name="楕円 231">
          <a:extLst>
            <a:ext uri="{FF2B5EF4-FFF2-40B4-BE49-F238E27FC236}">
              <a16:creationId xmlns:a16="http://schemas.microsoft.com/office/drawing/2014/main" id="{46E51120-7E1B-412B-9000-49D234728FA7}"/>
            </a:ext>
          </a:extLst>
        </xdr:cNvPr>
        <xdr:cNvSpPr/>
      </xdr:nvSpPr>
      <xdr:spPr>
        <a:xfrm>
          <a:off x="1079500" y="18066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115388</xdr:rowOff>
    </xdr:from>
    <xdr:to>
      <xdr:col>10</xdr:col>
      <xdr:colOff>114300</xdr:colOff>
      <xdr:row>105</xdr:row>
      <xdr:rowOff>161108</xdr:rowOff>
    </xdr:to>
    <xdr:cxnSp macro="">
      <xdr:nvCxnSpPr>
        <xdr:cNvPr id="233" name="直線コネクタ 232">
          <a:extLst>
            <a:ext uri="{FF2B5EF4-FFF2-40B4-BE49-F238E27FC236}">
              <a16:creationId xmlns:a16="http://schemas.microsoft.com/office/drawing/2014/main" id="{20624D25-2E57-4A36-B6F9-01A4D5B048B5}"/>
            </a:ext>
          </a:extLst>
        </xdr:cNvPr>
        <xdr:cNvCxnSpPr/>
      </xdr:nvCxnSpPr>
      <xdr:spPr>
        <a:xfrm>
          <a:off x="1130300" y="1811763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79846</xdr:rowOff>
    </xdr:from>
    <xdr:ext cx="405111" cy="259045"/>
    <xdr:sp macro="" textlink="">
      <xdr:nvSpPr>
        <xdr:cNvPr id="234" name="n_1aveValue【市民会館】&#10;有形固定資産減価償却率">
          <a:extLst>
            <a:ext uri="{FF2B5EF4-FFF2-40B4-BE49-F238E27FC236}">
              <a16:creationId xmlns:a16="http://schemas.microsoft.com/office/drawing/2014/main" id="{DFBE7C67-935F-4A8E-B35E-BCD958C74855}"/>
            </a:ext>
          </a:extLst>
        </xdr:cNvPr>
        <xdr:cNvSpPr txBox="1"/>
      </xdr:nvSpPr>
      <xdr:spPr>
        <a:xfrm>
          <a:off x="3582044" y="17910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83111</xdr:rowOff>
    </xdr:from>
    <xdr:ext cx="405111" cy="259045"/>
    <xdr:sp macro="" textlink="">
      <xdr:nvSpPr>
        <xdr:cNvPr id="235" name="n_2aveValue【市民会館】&#10;有形固定資産減価償却率">
          <a:extLst>
            <a:ext uri="{FF2B5EF4-FFF2-40B4-BE49-F238E27FC236}">
              <a16:creationId xmlns:a16="http://schemas.microsoft.com/office/drawing/2014/main" id="{6A503CF7-CF5A-4375-A1F4-C9C10E58AC80}"/>
            </a:ext>
          </a:extLst>
        </xdr:cNvPr>
        <xdr:cNvSpPr txBox="1"/>
      </xdr:nvSpPr>
      <xdr:spPr>
        <a:xfrm>
          <a:off x="2705744" y="17913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45556</xdr:rowOff>
    </xdr:from>
    <xdr:ext cx="405111" cy="259045"/>
    <xdr:sp macro="" textlink="">
      <xdr:nvSpPr>
        <xdr:cNvPr id="236" name="n_3aveValue【市民会館】&#10;有形固定資産減価償却率">
          <a:extLst>
            <a:ext uri="{FF2B5EF4-FFF2-40B4-BE49-F238E27FC236}">
              <a16:creationId xmlns:a16="http://schemas.microsoft.com/office/drawing/2014/main" id="{D534F0E1-85E6-41BF-A879-4FC842E142D0}"/>
            </a:ext>
          </a:extLst>
        </xdr:cNvPr>
        <xdr:cNvSpPr txBox="1"/>
      </xdr:nvSpPr>
      <xdr:spPr>
        <a:xfrm>
          <a:off x="1816744" y="178763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162214</xdr:rowOff>
    </xdr:from>
    <xdr:ext cx="405111" cy="259045"/>
    <xdr:sp macro="" textlink="">
      <xdr:nvSpPr>
        <xdr:cNvPr id="237" name="n_4aveValue【市民会館】&#10;有形固定資産減価償却率">
          <a:extLst>
            <a:ext uri="{FF2B5EF4-FFF2-40B4-BE49-F238E27FC236}">
              <a16:creationId xmlns:a16="http://schemas.microsoft.com/office/drawing/2014/main" id="{D18AAD6A-39D2-43DD-97FB-A7AE0CD97B0A}"/>
            </a:ext>
          </a:extLst>
        </xdr:cNvPr>
        <xdr:cNvSpPr txBox="1"/>
      </xdr:nvSpPr>
      <xdr:spPr>
        <a:xfrm>
          <a:off x="927744" y="18164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123026</xdr:rowOff>
    </xdr:from>
    <xdr:ext cx="405111" cy="259045"/>
    <xdr:sp macro="" textlink="">
      <xdr:nvSpPr>
        <xdr:cNvPr id="238" name="n_1mainValue【市民会館】&#10;有形固定資産減価償却率">
          <a:extLst>
            <a:ext uri="{FF2B5EF4-FFF2-40B4-BE49-F238E27FC236}">
              <a16:creationId xmlns:a16="http://schemas.microsoft.com/office/drawing/2014/main" id="{64C4C9E5-E966-4BD1-982C-52EB0689052F}"/>
            </a:ext>
          </a:extLst>
        </xdr:cNvPr>
        <xdr:cNvSpPr txBox="1"/>
      </xdr:nvSpPr>
      <xdr:spPr>
        <a:xfrm>
          <a:off x="3582044" y="18296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77306</xdr:rowOff>
    </xdr:from>
    <xdr:ext cx="405111" cy="259045"/>
    <xdr:sp macro="" textlink="">
      <xdr:nvSpPr>
        <xdr:cNvPr id="239" name="n_2mainValue【市民会館】&#10;有形固定資産減価償却率">
          <a:extLst>
            <a:ext uri="{FF2B5EF4-FFF2-40B4-BE49-F238E27FC236}">
              <a16:creationId xmlns:a16="http://schemas.microsoft.com/office/drawing/2014/main" id="{4DA3E7B1-898F-4A36-B812-F395BEB4AAE8}"/>
            </a:ext>
          </a:extLst>
        </xdr:cNvPr>
        <xdr:cNvSpPr txBox="1"/>
      </xdr:nvSpPr>
      <xdr:spPr>
        <a:xfrm>
          <a:off x="2705744" y="182510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31585</xdr:rowOff>
    </xdr:from>
    <xdr:ext cx="405111" cy="259045"/>
    <xdr:sp macro="" textlink="">
      <xdr:nvSpPr>
        <xdr:cNvPr id="240" name="n_3mainValue【市民会館】&#10;有形固定資産減価償却率">
          <a:extLst>
            <a:ext uri="{FF2B5EF4-FFF2-40B4-BE49-F238E27FC236}">
              <a16:creationId xmlns:a16="http://schemas.microsoft.com/office/drawing/2014/main" id="{83EF170F-6745-4A90-8AC4-224BE536D876}"/>
            </a:ext>
          </a:extLst>
        </xdr:cNvPr>
        <xdr:cNvSpPr txBox="1"/>
      </xdr:nvSpPr>
      <xdr:spPr>
        <a:xfrm>
          <a:off x="1816744" y="18205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11265</xdr:rowOff>
    </xdr:from>
    <xdr:ext cx="405111" cy="259045"/>
    <xdr:sp macro="" textlink="">
      <xdr:nvSpPr>
        <xdr:cNvPr id="241" name="n_4mainValue【市民会館】&#10;有形固定資産減価償却率">
          <a:extLst>
            <a:ext uri="{FF2B5EF4-FFF2-40B4-BE49-F238E27FC236}">
              <a16:creationId xmlns:a16="http://schemas.microsoft.com/office/drawing/2014/main" id="{FDB4E5E9-361A-481F-900E-212770501B5E}"/>
            </a:ext>
          </a:extLst>
        </xdr:cNvPr>
        <xdr:cNvSpPr txBox="1"/>
      </xdr:nvSpPr>
      <xdr:spPr>
        <a:xfrm>
          <a:off x="927744" y="17842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242" name="正方形/長方形 241">
          <a:extLst>
            <a:ext uri="{FF2B5EF4-FFF2-40B4-BE49-F238E27FC236}">
              <a16:creationId xmlns:a16="http://schemas.microsoft.com/office/drawing/2014/main" id="{315A51EA-2793-450B-982A-6B22931C7B3E}"/>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43" name="正方形/長方形 242">
          <a:extLst>
            <a:ext uri="{FF2B5EF4-FFF2-40B4-BE49-F238E27FC236}">
              <a16:creationId xmlns:a16="http://schemas.microsoft.com/office/drawing/2014/main" id="{43FBD726-5357-4211-BD15-575E927884DE}"/>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44" name="正方形/長方形 243">
          <a:extLst>
            <a:ext uri="{FF2B5EF4-FFF2-40B4-BE49-F238E27FC236}">
              <a16:creationId xmlns:a16="http://schemas.microsoft.com/office/drawing/2014/main" id="{74864DA5-640F-41B7-BC6E-BF1CD8208646}"/>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45" name="正方形/長方形 244">
          <a:extLst>
            <a:ext uri="{FF2B5EF4-FFF2-40B4-BE49-F238E27FC236}">
              <a16:creationId xmlns:a16="http://schemas.microsoft.com/office/drawing/2014/main" id="{6BBDF66E-A39C-4429-94E8-087682F32EBB}"/>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46" name="正方形/長方形 245">
          <a:extLst>
            <a:ext uri="{FF2B5EF4-FFF2-40B4-BE49-F238E27FC236}">
              <a16:creationId xmlns:a16="http://schemas.microsoft.com/office/drawing/2014/main" id="{1F8AE393-1531-4D47-8D2A-5C21E9714FA7}"/>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47" name="正方形/長方形 246">
          <a:extLst>
            <a:ext uri="{FF2B5EF4-FFF2-40B4-BE49-F238E27FC236}">
              <a16:creationId xmlns:a16="http://schemas.microsoft.com/office/drawing/2014/main" id="{3142F245-3FAB-4930-B5F0-1B89E78FE1CB}"/>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48" name="正方形/長方形 247">
          <a:extLst>
            <a:ext uri="{FF2B5EF4-FFF2-40B4-BE49-F238E27FC236}">
              <a16:creationId xmlns:a16="http://schemas.microsoft.com/office/drawing/2014/main" id="{9BE30F2F-975D-4A63-BCC0-60D0F5E29C51}"/>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49" name="正方形/長方形 248">
          <a:extLst>
            <a:ext uri="{FF2B5EF4-FFF2-40B4-BE49-F238E27FC236}">
              <a16:creationId xmlns:a16="http://schemas.microsoft.com/office/drawing/2014/main" id="{D9CEB74B-F4E2-4218-9357-22CF3B263DCB}"/>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250" name="テキスト ボックス 249">
          <a:extLst>
            <a:ext uri="{FF2B5EF4-FFF2-40B4-BE49-F238E27FC236}">
              <a16:creationId xmlns:a16="http://schemas.microsoft.com/office/drawing/2014/main" id="{D33AAF72-7B68-47DD-9096-048919AE5FD3}"/>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251" name="直線コネクタ 250">
          <a:extLst>
            <a:ext uri="{FF2B5EF4-FFF2-40B4-BE49-F238E27FC236}">
              <a16:creationId xmlns:a16="http://schemas.microsoft.com/office/drawing/2014/main" id="{6F92210D-D494-4F00-84FC-9098A7CACA17}"/>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252" name="直線コネクタ 251">
          <a:extLst>
            <a:ext uri="{FF2B5EF4-FFF2-40B4-BE49-F238E27FC236}">
              <a16:creationId xmlns:a16="http://schemas.microsoft.com/office/drawing/2014/main" id="{35EB4E80-2F61-465F-BDB2-9AE2D68D6C94}"/>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253" name="テキスト ボックス 252">
          <a:extLst>
            <a:ext uri="{FF2B5EF4-FFF2-40B4-BE49-F238E27FC236}">
              <a16:creationId xmlns:a16="http://schemas.microsoft.com/office/drawing/2014/main" id="{222A7116-4720-497B-AE5F-3C713DF22DAD}"/>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254" name="直線コネクタ 253">
          <a:extLst>
            <a:ext uri="{FF2B5EF4-FFF2-40B4-BE49-F238E27FC236}">
              <a16:creationId xmlns:a16="http://schemas.microsoft.com/office/drawing/2014/main" id="{D6A88045-7B64-4D5B-9B2A-D3C5F3BC9846}"/>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255" name="テキスト ボックス 254">
          <a:extLst>
            <a:ext uri="{FF2B5EF4-FFF2-40B4-BE49-F238E27FC236}">
              <a16:creationId xmlns:a16="http://schemas.microsoft.com/office/drawing/2014/main" id="{6E25124F-1F4C-498A-99DF-463A9E6D881F}"/>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256" name="直線コネクタ 255">
          <a:extLst>
            <a:ext uri="{FF2B5EF4-FFF2-40B4-BE49-F238E27FC236}">
              <a16:creationId xmlns:a16="http://schemas.microsoft.com/office/drawing/2014/main" id="{EA8A65E6-C74C-4E87-A9AD-3ADB79BF56D4}"/>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257" name="テキスト ボックス 256">
          <a:extLst>
            <a:ext uri="{FF2B5EF4-FFF2-40B4-BE49-F238E27FC236}">
              <a16:creationId xmlns:a16="http://schemas.microsoft.com/office/drawing/2014/main" id="{CF46D85A-3723-4561-A611-4C8200A14E8C}"/>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258" name="直線コネクタ 257">
          <a:extLst>
            <a:ext uri="{FF2B5EF4-FFF2-40B4-BE49-F238E27FC236}">
              <a16:creationId xmlns:a16="http://schemas.microsoft.com/office/drawing/2014/main" id="{B112DB8B-E134-4A8A-A938-AD15CF3623E9}"/>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259" name="テキスト ボックス 258">
          <a:extLst>
            <a:ext uri="{FF2B5EF4-FFF2-40B4-BE49-F238E27FC236}">
              <a16:creationId xmlns:a16="http://schemas.microsoft.com/office/drawing/2014/main" id="{60DF7070-C11E-4EA6-AFEF-71A4CF9F57E4}"/>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260" name="直線コネクタ 259">
          <a:extLst>
            <a:ext uri="{FF2B5EF4-FFF2-40B4-BE49-F238E27FC236}">
              <a16:creationId xmlns:a16="http://schemas.microsoft.com/office/drawing/2014/main" id="{47A9848B-5013-4B38-9A79-4A227B0A8E3A}"/>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261" name="テキスト ボックス 260">
          <a:extLst>
            <a:ext uri="{FF2B5EF4-FFF2-40B4-BE49-F238E27FC236}">
              <a16:creationId xmlns:a16="http://schemas.microsoft.com/office/drawing/2014/main" id="{FE79FD7E-6ED5-4C73-8B86-6BD88C144CED}"/>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262" name="直線コネクタ 261">
          <a:extLst>
            <a:ext uri="{FF2B5EF4-FFF2-40B4-BE49-F238E27FC236}">
              <a16:creationId xmlns:a16="http://schemas.microsoft.com/office/drawing/2014/main" id="{14C8E9E6-BCCF-4EF1-9F9D-C2B70F5D213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263" name="テキスト ボックス 262">
          <a:extLst>
            <a:ext uri="{FF2B5EF4-FFF2-40B4-BE49-F238E27FC236}">
              <a16:creationId xmlns:a16="http://schemas.microsoft.com/office/drawing/2014/main" id="{30F2F163-3893-4DD8-AAC4-09A3FB929CB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264" name="【市民会館】&#10;一人当たり面積グラフ枠">
          <a:extLst>
            <a:ext uri="{FF2B5EF4-FFF2-40B4-BE49-F238E27FC236}">
              <a16:creationId xmlns:a16="http://schemas.microsoft.com/office/drawing/2014/main" id="{5A3F9839-1200-464C-AD46-35BB02A764E4}"/>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60961</xdr:rowOff>
    </xdr:from>
    <xdr:to>
      <xdr:col>54</xdr:col>
      <xdr:colOff>189865</xdr:colOff>
      <xdr:row>108</xdr:row>
      <xdr:rowOff>126112</xdr:rowOff>
    </xdr:to>
    <xdr:cxnSp macro="">
      <xdr:nvCxnSpPr>
        <xdr:cNvPr id="265" name="直線コネクタ 264">
          <a:extLst>
            <a:ext uri="{FF2B5EF4-FFF2-40B4-BE49-F238E27FC236}">
              <a16:creationId xmlns:a16="http://schemas.microsoft.com/office/drawing/2014/main" id="{A93FC539-5B8D-4136-B7C2-0BC078FBEA3A}"/>
            </a:ext>
          </a:extLst>
        </xdr:cNvPr>
        <xdr:cNvCxnSpPr/>
      </xdr:nvCxnSpPr>
      <xdr:spPr>
        <a:xfrm flipV="1">
          <a:off x="10476865" y="17034511"/>
          <a:ext cx="0" cy="16082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129939</xdr:rowOff>
    </xdr:from>
    <xdr:ext cx="469744" cy="259045"/>
    <xdr:sp macro="" textlink="">
      <xdr:nvSpPr>
        <xdr:cNvPr id="266" name="【市民会館】&#10;一人当たり面積最小値テキスト">
          <a:extLst>
            <a:ext uri="{FF2B5EF4-FFF2-40B4-BE49-F238E27FC236}">
              <a16:creationId xmlns:a16="http://schemas.microsoft.com/office/drawing/2014/main" id="{67FC0851-9979-4AA9-A922-511CB405CE3D}"/>
            </a:ext>
          </a:extLst>
        </xdr:cNvPr>
        <xdr:cNvSpPr txBox="1"/>
      </xdr:nvSpPr>
      <xdr:spPr>
        <a:xfrm>
          <a:off x="10515600" y="18646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126112</xdr:rowOff>
    </xdr:from>
    <xdr:to>
      <xdr:col>55</xdr:col>
      <xdr:colOff>88900</xdr:colOff>
      <xdr:row>108</xdr:row>
      <xdr:rowOff>126112</xdr:rowOff>
    </xdr:to>
    <xdr:cxnSp macro="">
      <xdr:nvCxnSpPr>
        <xdr:cNvPr id="267" name="直線コネクタ 266">
          <a:extLst>
            <a:ext uri="{FF2B5EF4-FFF2-40B4-BE49-F238E27FC236}">
              <a16:creationId xmlns:a16="http://schemas.microsoft.com/office/drawing/2014/main" id="{7A81BD48-F66C-40C8-87BB-41F41CAF2797}"/>
            </a:ext>
          </a:extLst>
        </xdr:cNvPr>
        <xdr:cNvCxnSpPr/>
      </xdr:nvCxnSpPr>
      <xdr:spPr>
        <a:xfrm>
          <a:off x="10388600" y="18642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7638</xdr:rowOff>
    </xdr:from>
    <xdr:ext cx="469744" cy="259045"/>
    <xdr:sp macro="" textlink="">
      <xdr:nvSpPr>
        <xdr:cNvPr id="268" name="【市民会館】&#10;一人当たり面積最大値テキスト">
          <a:extLst>
            <a:ext uri="{FF2B5EF4-FFF2-40B4-BE49-F238E27FC236}">
              <a16:creationId xmlns:a16="http://schemas.microsoft.com/office/drawing/2014/main" id="{9322AF6D-574F-46AA-8F0C-347855736125}"/>
            </a:ext>
          </a:extLst>
        </xdr:cNvPr>
        <xdr:cNvSpPr txBox="1"/>
      </xdr:nvSpPr>
      <xdr:spPr>
        <a:xfrm>
          <a:off x="10515600" y="16809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60961</xdr:rowOff>
    </xdr:from>
    <xdr:to>
      <xdr:col>55</xdr:col>
      <xdr:colOff>88900</xdr:colOff>
      <xdr:row>99</xdr:row>
      <xdr:rowOff>60961</xdr:rowOff>
    </xdr:to>
    <xdr:cxnSp macro="">
      <xdr:nvCxnSpPr>
        <xdr:cNvPr id="269" name="直線コネクタ 268">
          <a:extLst>
            <a:ext uri="{FF2B5EF4-FFF2-40B4-BE49-F238E27FC236}">
              <a16:creationId xmlns:a16="http://schemas.microsoft.com/office/drawing/2014/main" id="{2F6CBDD1-FE56-4CA5-9A56-AC20B0016EF5}"/>
            </a:ext>
          </a:extLst>
        </xdr:cNvPr>
        <xdr:cNvCxnSpPr/>
      </xdr:nvCxnSpPr>
      <xdr:spPr>
        <a:xfrm>
          <a:off x="10388600" y="17034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75328</xdr:rowOff>
    </xdr:from>
    <xdr:ext cx="469744" cy="259045"/>
    <xdr:sp macro="" textlink="">
      <xdr:nvSpPr>
        <xdr:cNvPr id="270" name="【市民会館】&#10;一人当たり面積平均値テキスト">
          <a:extLst>
            <a:ext uri="{FF2B5EF4-FFF2-40B4-BE49-F238E27FC236}">
              <a16:creationId xmlns:a16="http://schemas.microsoft.com/office/drawing/2014/main" id="{002747D6-E585-457A-AA47-631B06909322}"/>
            </a:ext>
          </a:extLst>
        </xdr:cNvPr>
        <xdr:cNvSpPr txBox="1"/>
      </xdr:nvSpPr>
      <xdr:spPr>
        <a:xfrm>
          <a:off x="10515600" y="18077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52451</xdr:rowOff>
    </xdr:from>
    <xdr:to>
      <xdr:col>55</xdr:col>
      <xdr:colOff>50800</xdr:colOff>
      <xdr:row>106</xdr:row>
      <xdr:rowOff>154051</xdr:rowOff>
    </xdr:to>
    <xdr:sp macro="" textlink="">
      <xdr:nvSpPr>
        <xdr:cNvPr id="271" name="フローチャート: 判断 270">
          <a:extLst>
            <a:ext uri="{FF2B5EF4-FFF2-40B4-BE49-F238E27FC236}">
              <a16:creationId xmlns:a16="http://schemas.microsoft.com/office/drawing/2014/main" id="{76A0842C-61F8-4185-ADB0-99C18BBEE121}"/>
            </a:ext>
          </a:extLst>
        </xdr:cNvPr>
        <xdr:cNvSpPr/>
      </xdr:nvSpPr>
      <xdr:spPr>
        <a:xfrm>
          <a:off x="10426700" y="18226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42545</xdr:rowOff>
    </xdr:from>
    <xdr:to>
      <xdr:col>50</xdr:col>
      <xdr:colOff>165100</xdr:colOff>
      <xdr:row>106</xdr:row>
      <xdr:rowOff>144145</xdr:rowOff>
    </xdr:to>
    <xdr:sp macro="" textlink="">
      <xdr:nvSpPr>
        <xdr:cNvPr id="272" name="フローチャート: 判断 271">
          <a:extLst>
            <a:ext uri="{FF2B5EF4-FFF2-40B4-BE49-F238E27FC236}">
              <a16:creationId xmlns:a16="http://schemas.microsoft.com/office/drawing/2014/main" id="{0886A1A6-6A2B-47FE-9544-EE05CBAA1671}"/>
            </a:ext>
          </a:extLst>
        </xdr:cNvPr>
        <xdr:cNvSpPr/>
      </xdr:nvSpPr>
      <xdr:spPr>
        <a:xfrm>
          <a:off x="9588500" y="18216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69214</xdr:rowOff>
    </xdr:from>
    <xdr:to>
      <xdr:col>46</xdr:col>
      <xdr:colOff>38100</xdr:colOff>
      <xdr:row>106</xdr:row>
      <xdr:rowOff>170814</xdr:rowOff>
    </xdr:to>
    <xdr:sp macro="" textlink="">
      <xdr:nvSpPr>
        <xdr:cNvPr id="273" name="フローチャート: 判断 272">
          <a:extLst>
            <a:ext uri="{FF2B5EF4-FFF2-40B4-BE49-F238E27FC236}">
              <a16:creationId xmlns:a16="http://schemas.microsoft.com/office/drawing/2014/main" id="{AD98E979-54ED-45B8-B955-F414A0B25DDF}"/>
            </a:ext>
          </a:extLst>
        </xdr:cNvPr>
        <xdr:cNvSpPr/>
      </xdr:nvSpPr>
      <xdr:spPr>
        <a:xfrm>
          <a:off x="86995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80263</xdr:rowOff>
    </xdr:from>
    <xdr:to>
      <xdr:col>41</xdr:col>
      <xdr:colOff>101600</xdr:colOff>
      <xdr:row>107</xdr:row>
      <xdr:rowOff>10413</xdr:rowOff>
    </xdr:to>
    <xdr:sp macro="" textlink="">
      <xdr:nvSpPr>
        <xdr:cNvPr id="274" name="フローチャート: 判断 273">
          <a:extLst>
            <a:ext uri="{FF2B5EF4-FFF2-40B4-BE49-F238E27FC236}">
              <a16:creationId xmlns:a16="http://schemas.microsoft.com/office/drawing/2014/main" id="{BFEEC7A8-A035-4720-9772-AC05C89566E6}"/>
            </a:ext>
          </a:extLst>
        </xdr:cNvPr>
        <xdr:cNvSpPr/>
      </xdr:nvSpPr>
      <xdr:spPr>
        <a:xfrm>
          <a:off x="7810500" y="18253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140081</xdr:rowOff>
    </xdr:from>
    <xdr:to>
      <xdr:col>36</xdr:col>
      <xdr:colOff>165100</xdr:colOff>
      <xdr:row>107</xdr:row>
      <xdr:rowOff>70231</xdr:rowOff>
    </xdr:to>
    <xdr:sp macro="" textlink="">
      <xdr:nvSpPr>
        <xdr:cNvPr id="275" name="フローチャート: 判断 274">
          <a:extLst>
            <a:ext uri="{FF2B5EF4-FFF2-40B4-BE49-F238E27FC236}">
              <a16:creationId xmlns:a16="http://schemas.microsoft.com/office/drawing/2014/main" id="{154D63BF-C1D5-4DCB-AA72-5197B948E8E1}"/>
            </a:ext>
          </a:extLst>
        </xdr:cNvPr>
        <xdr:cNvSpPr/>
      </xdr:nvSpPr>
      <xdr:spPr>
        <a:xfrm>
          <a:off x="6921500" y="18313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276" name="テキスト ボックス 275">
          <a:extLst>
            <a:ext uri="{FF2B5EF4-FFF2-40B4-BE49-F238E27FC236}">
              <a16:creationId xmlns:a16="http://schemas.microsoft.com/office/drawing/2014/main" id="{1D9F5850-5E5C-4DB0-8899-6C98D8F01D63}"/>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277" name="テキスト ボックス 276">
          <a:extLst>
            <a:ext uri="{FF2B5EF4-FFF2-40B4-BE49-F238E27FC236}">
              <a16:creationId xmlns:a16="http://schemas.microsoft.com/office/drawing/2014/main" id="{7831699B-F283-477D-B361-8E3663D45ACA}"/>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278" name="テキスト ボックス 277">
          <a:extLst>
            <a:ext uri="{FF2B5EF4-FFF2-40B4-BE49-F238E27FC236}">
              <a16:creationId xmlns:a16="http://schemas.microsoft.com/office/drawing/2014/main" id="{E960702F-4BBA-4FBE-A9B9-7AC1CE66528D}"/>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279" name="テキスト ボックス 278">
          <a:extLst>
            <a:ext uri="{FF2B5EF4-FFF2-40B4-BE49-F238E27FC236}">
              <a16:creationId xmlns:a16="http://schemas.microsoft.com/office/drawing/2014/main" id="{1850444E-663B-4F46-911F-F5643FF9E6B4}"/>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280" name="テキスト ボックス 279">
          <a:extLst>
            <a:ext uri="{FF2B5EF4-FFF2-40B4-BE49-F238E27FC236}">
              <a16:creationId xmlns:a16="http://schemas.microsoft.com/office/drawing/2014/main" id="{D28EC1F1-5FF3-4864-BF09-829E745D2A3E}"/>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70738</xdr:rowOff>
    </xdr:from>
    <xdr:to>
      <xdr:col>55</xdr:col>
      <xdr:colOff>50800</xdr:colOff>
      <xdr:row>108</xdr:row>
      <xdr:rowOff>888</xdr:rowOff>
    </xdr:to>
    <xdr:sp macro="" textlink="">
      <xdr:nvSpPr>
        <xdr:cNvPr id="281" name="楕円 280">
          <a:extLst>
            <a:ext uri="{FF2B5EF4-FFF2-40B4-BE49-F238E27FC236}">
              <a16:creationId xmlns:a16="http://schemas.microsoft.com/office/drawing/2014/main" id="{985F7C82-FF4C-4C3A-9387-9A92876D11B6}"/>
            </a:ext>
          </a:extLst>
        </xdr:cNvPr>
        <xdr:cNvSpPr/>
      </xdr:nvSpPr>
      <xdr:spPr>
        <a:xfrm>
          <a:off x="10426700" y="18415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49165</xdr:rowOff>
    </xdr:from>
    <xdr:ext cx="469744" cy="259045"/>
    <xdr:sp macro="" textlink="">
      <xdr:nvSpPr>
        <xdr:cNvPr id="282" name="【市民会館】&#10;一人当たり面積該当値テキスト">
          <a:extLst>
            <a:ext uri="{FF2B5EF4-FFF2-40B4-BE49-F238E27FC236}">
              <a16:creationId xmlns:a16="http://schemas.microsoft.com/office/drawing/2014/main" id="{D978D470-A5AE-46C2-8012-4478F620EE3C}"/>
            </a:ext>
          </a:extLst>
        </xdr:cNvPr>
        <xdr:cNvSpPr txBox="1"/>
      </xdr:nvSpPr>
      <xdr:spPr>
        <a:xfrm>
          <a:off x="10515600" y="18394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76073</xdr:rowOff>
    </xdr:from>
    <xdr:to>
      <xdr:col>50</xdr:col>
      <xdr:colOff>165100</xdr:colOff>
      <xdr:row>108</xdr:row>
      <xdr:rowOff>6223</xdr:rowOff>
    </xdr:to>
    <xdr:sp macro="" textlink="">
      <xdr:nvSpPr>
        <xdr:cNvPr id="283" name="楕円 282">
          <a:extLst>
            <a:ext uri="{FF2B5EF4-FFF2-40B4-BE49-F238E27FC236}">
              <a16:creationId xmlns:a16="http://schemas.microsoft.com/office/drawing/2014/main" id="{02B94C04-4DB9-4AC4-8BF2-1F5B9F5E67C9}"/>
            </a:ext>
          </a:extLst>
        </xdr:cNvPr>
        <xdr:cNvSpPr/>
      </xdr:nvSpPr>
      <xdr:spPr>
        <a:xfrm>
          <a:off x="9588500" y="18421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121538</xdr:rowOff>
    </xdr:from>
    <xdr:to>
      <xdr:col>55</xdr:col>
      <xdr:colOff>0</xdr:colOff>
      <xdr:row>107</xdr:row>
      <xdr:rowOff>126873</xdr:rowOff>
    </xdr:to>
    <xdr:cxnSp macro="">
      <xdr:nvCxnSpPr>
        <xdr:cNvPr id="284" name="直線コネクタ 283">
          <a:extLst>
            <a:ext uri="{FF2B5EF4-FFF2-40B4-BE49-F238E27FC236}">
              <a16:creationId xmlns:a16="http://schemas.microsoft.com/office/drawing/2014/main" id="{A0057F28-F8E7-4BAC-8CFF-697B71B19174}"/>
            </a:ext>
          </a:extLst>
        </xdr:cNvPr>
        <xdr:cNvCxnSpPr/>
      </xdr:nvCxnSpPr>
      <xdr:spPr>
        <a:xfrm flipV="1">
          <a:off x="9639300" y="18466688"/>
          <a:ext cx="838200" cy="5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81787</xdr:rowOff>
    </xdr:from>
    <xdr:to>
      <xdr:col>46</xdr:col>
      <xdr:colOff>38100</xdr:colOff>
      <xdr:row>108</xdr:row>
      <xdr:rowOff>11937</xdr:rowOff>
    </xdr:to>
    <xdr:sp macro="" textlink="">
      <xdr:nvSpPr>
        <xdr:cNvPr id="285" name="楕円 284">
          <a:extLst>
            <a:ext uri="{FF2B5EF4-FFF2-40B4-BE49-F238E27FC236}">
              <a16:creationId xmlns:a16="http://schemas.microsoft.com/office/drawing/2014/main" id="{3EBD841F-E602-4BFA-B7A2-5781B20A2090}"/>
            </a:ext>
          </a:extLst>
        </xdr:cNvPr>
        <xdr:cNvSpPr/>
      </xdr:nvSpPr>
      <xdr:spPr>
        <a:xfrm>
          <a:off x="8699500" y="18426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126873</xdr:rowOff>
    </xdr:from>
    <xdr:to>
      <xdr:col>50</xdr:col>
      <xdr:colOff>114300</xdr:colOff>
      <xdr:row>107</xdr:row>
      <xdr:rowOff>132587</xdr:rowOff>
    </xdr:to>
    <xdr:cxnSp macro="">
      <xdr:nvCxnSpPr>
        <xdr:cNvPr id="286" name="直線コネクタ 285">
          <a:extLst>
            <a:ext uri="{FF2B5EF4-FFF2-40B4-BE49-F238E27FC236}">
              <a16:creationId xmlns:a16="http://schemas.microsoft.com/office/drawing/2014/main" id="{3D320391-79A4-40CA-99ED-793EF975239C}"/>
            </a:ext>
          </a:extLst>
        </xdr:cNvPr>
        <xdr:cNvCxnSpPr/>
      </xdr:nvCxnSpPr>
      <xdr:spPr>
        <a:xfrm flipV="1">
          <a:off x="8750300" y="18472023"/>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88646</xdr:rowOff>
    </xdr:from>
    <xdr:to>
      <xdr:col>41</xdr:col>
      <xdr:colOff>101600</xdr:colOff>
      <xdr:row>108</xdr:row>
      <xdr:rowOff>18796</xdr:rowOff>
    </xdr:to>
    <xdr:sp macro="" textlink="">
      <xdr:nvSpPr>
        <xdr:cNvPr id="287" name="楕円 286">
          <a:extLst>
            <a:ext uri="{FF2B5EF4-FFF2-40B4-BE49-F238E27FC236}">
              <a16:creationId xmlns:a16="http://schemas.microsoft.com/office/drawing/2014/main" id="{8B938137-6079-4BA0-95A4-3957DAEBAFD7}"/>
            </a:ext>
          </a:extLst>
        </xdr:cNvPr>
        <xdr:cNvSpPr/>
      </xdr:nvSpPr>
      <xdr:spPr>
        <a:xfrm>
          <a:off x="7810500" y="18433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132587</xdr:rowOff>
    </xdr:from>
    <xdr:to>
      <xdr:col>45</xdr:col>
      <xdr:colOff>177800</xdr:colOff>
      <xdr:row>107</xdr:row>
      <xdr:rowOff>139446</xdr:rowOff>
    </xdr:to>
    <xdr:cxnSp macro="">
      <xdr:nvCxnSpPr>
        <xdr:cNvPr id="288" name="直線コネクタ 287">
          <a:extLst>
            <a:ext uri="{FF2B5EF4-FFF2-40B4-BE49-F238E27FC236}">
              <a16:creationId xmlns:a16="http://schemas.microsoft.com/office/drawing/2014/main" id="{74D33E8A-3E42-4C3F-A25E-72F07A471680}"/>
            </a:ext>
          </a:extLst>
        </xdr:cNvPr>
        <xdr:cNvCxnSpPr/>
      </xdr:nvCxnSpPr>
      <xdr:spPr>
        <a:xfrm flipV="1">
          <a:off x="7861300" y="18477737"/>
          <a:ext cx="8890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93980</xdr:rowOff>
    </xdr:from>
    <xdr:to>
      <xdr:col>36</xdr:col>
      <xdr:colOff>165100</xdr:colOff>
      <xdr:row>108</xdr:row>
      <xdr:rowOff>24130</xdr:rowOff>
    </xdr:to>
    <xdr:sp macro="" textlink="">
      <xdr:nvSpPr>
        <xdr:cNvPr id="289" name="楕円 288">
          <a:extLst>
            <a:ext uri="{FF2B5EF4-FFF2-40B4-BE49-F238E27FC236}">
              <a16:creationId xmlns:a16="http://schemas.microsoft.com/office/drawing/2014/main" id="{62E219F1-E56D-4A7D-84C2-DF59AC319779}"/>
            </a:ext>
          </a:extLst>
        </xdr:cNvPr>
        <xdr:cNvSpPr/>
      </xdr:nvSpPr>
      <xdr:spPr>
        <a:xfrm>
          <a:off x="6921500" y="1843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139446</xdr:rowOff>
    </xdr:from>
    <xdr:to>
      <xdr:col>41</xdr:col>
      <xdr:colOff>50800</xdr:colOff>
      <xdr:row>107</xdr:row>
      <xdr:rowOff>144780</xdr:rowOff>
    </xdr:to>
    <xdr:cxnSp macro="">
      <xdr:nvCxnSpPr>
        <xdr:cNvPr id="290" name="直線コネクタ 289">
          <a:extLst>
            <a:ext uri="{FF2B5EF4-FFF2-40B4-BE49-F238E27FC236}">
              <a16:creationId xmlns:a16="http://schemas.microsoft.com/office/drawing/2014/main" id="{F8BDE8FC-B63F-4702-8A2D-88CA248DE118}"/>
            </a:ext>
          </a:extLst>
        </xdr:cNvPr>
        <xdr:cNvCxnSpPr/>
      </xdr:nvCxnSpPr>
      <xdr:spPr>
        <a:xfrm flipV="1">
          <a:off x="6972300" y="18484596"/>
          <a:ext cx="8890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160672</xdr:rowOff>
    </xdr:from>
    <xdr:ext cx="469744" cy="259045"/>
    <xdr:sp macro="" textlink="">
      <xdr:nvSpPr>
        <xdr:cNvPr id="291" name="n_1aveValue【市民会館】&#10;一人当たり面積">
          <a:extLst>
            <a:ext uri="{FF2B5EF4-FFF2-40B4-BE49-F238E27FC236}">
              <a16:creationId xmlns:a16="http://schemas.microsoft.com/office/drawing/2014/main" id="{0EF2E730-EDB0-4E73-8310-0FB2E415C823}"/>
            </a:ext>
          </a:extLst>
        </xdr:cNvPr>
        <xdr:cNvSpPr txBox="1"/>
      </xdr:nvSpPr>
      <xdr:spPr>
        <a:xfrm>
          <a:off x="9391727" y="17991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15891</xdr:rowOff>
    </xdr:from>
    <xdr:ext cx="469744" cy="259045"/>
    <xdr:sp macro="" textlink="">
      <xdr:nvSpPr>
        <xdr:cNvPr id="292" name="n_2aveValue【市民会館】&#10;一人当たり面積">
          <a:extLst>
            <a:ext uri="{FF2B5EF4-FFF2-40B4-BE49-F238E27FC236}">
              <a16:creationId xmlns:a16="http://schemas.microsoft.com/office/drawing/2014/main" id="{9CC98148-E080-48AC-9D06-D2541296CAFE}"/>
            </a:ext>
          </a:extLst>
        </xdr:cNvPr>
        <xdr:cNvSpPr txBox="1"/>
      </xdr:nvSpPr>
      <xdr:spPr>
        <a:xfrm>
          <a:off x="8515427" y="1801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26940</xdr:rowOff>
    </xdr:from>
    <xdr:ext cx="469744" cy="259045"/>
    <xdr:sp macro="" textlink="">
      <xdr:nvSpPr>
        <xdr:cNvPr id="293" name="n_3aveValue【市民会館】&#10;一人当たり面積">
          <a:extLst>
            <a:ext uri="{FF2B5EF4-FFF2-40B4-BE49-F238E27FC236}">
              <a16:creationId xmlns:a16="http://schemas.microsoft.com/office/drawing/2014/main" id="{3ECC2EAB-9AA7-45C7-8F6C-F1AF34535C5C}"/>
            </a:ext>
          </a:extLst>
        </xdr:cNvPr>
        <xdr:cNvSpPr txBox="1"/>
      </xdr:nvSpPr>
      <xdr:spPr>
        <a:xfrm>
          <a:off x="7626427" y="18029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86758</xdr:rowOff>
    </xdr:from>
    <xdr:ext cx="469744" cy="259045"/>
    <xdr:sp macro="" textlink="">
      <xdr:nvSpPr>
        <xdr:cNvPr id="294" name="n_4aveValue【市民会館】&#10;一人当たり面積">
          <a:extLst>
            <a:ext uri="{FF2B5EF4-FFF2-40B4-BE49-F238E27FC236}">
              <a16:creationId xmlns:a16="http://schemas.microsoft.com/office/drawing/2014/main" id="{F8BCCFBF-0F5C-44CD-81DB-9C2FC1B2855D}"/>
            </a:ext>
          </a:extLst>
        </xdr:cNvPr>
        <xdr:cNvSpPr txBox="1"/>
      </xdr:nvSpPr>
      <xdr:spPr>
        <a:xfrm>
          <a:off x="6737427" y="18089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168800</xdr:rowOff>
    </xdr:from>
    <xdr:ext cx="469744" cy="259045"/>
    <xdr:sp macro="" textlink="">
      <xdr:nvSpPr>
        <xdr:cNvPr id="295" name="n_1mainValue【市民会館】&#10;一人当たり面積">
          <a:extLst>
            <a:ext uri="{FF2B5EF4-FFF2-40B4-BE49-F238E27FC236}">
              <a16:creationId xmlns:a16="http://schemas.microsoft.com/office/drawing/2014/main" id="{14AC644A-60B6-4E8A-9B7B-3779855C41CE}"/>
            </a:ext>
          </a:extLst>
        </xdr:cNvPr>
        <xdr:cNvSpPr txBox="1"/>
      </xdr:nvSpPr>
      <xdr:spPr>
        <a:xfrm>
          <a:off x="9391727" y="18513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3064</xdr:rowOff>
    </xdr:from>
    <xdr:ext cx="469744" cy="259045"/>
    <xdr:sp macro="" textlink="">
      <xdr:nvSpPr>
        <xdr:cNvPr id="296" name="n_2mainValue【市民会館】&#10;一人当たり面積">
          <a:extLst>
            <a:ext uri="{FF2B5EF4-FFF2-40B4-BE49-F238E27FC236}">
              <a16:creationId xmlns:a16="http://schemas.microsoft.com/office/drawing/2014/main" id="{5CD45C0C-AE92-45A1-A5C1-DC697F51FC61}"/>
            </a:ext>
          </a:extLst>
        </xdr:cNvPr>
        <xdr:cNvSpPr txBox="1"/>
      </xdr:nvSpPr>
      <xdr:spPr>
        <a:xfrm>
          <a:off x="8515427" y="18519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9923</xdr:rowOff>
    </xdr:from>
    <xdr:ext cx="469744" cy="259045"/>
    <xdr:sp macro="" textlink="">
      <xdr:nvSpPr>
        <xdr:cNvPr id="297" name="n_3mainValue【市民会館】&#10;一人当たり面積">
          <a:extLst>
            <a:ext uri="{FF2B5EF4-FFF2-40B4-BE49-F238E27FC236}">
              <a16:creationId xmlns:a16="http://schemas.microsoft.com/office/drawing/2014/main" id="{00BD6C04-C8E8-4B7D-B1FC-54E508655633}"/>
            </a:ext>
          </a:extLst>
        </xdr:cNvPr>
        <xdr:cNvSpPr txBox="1"/>
      </xdr:nvSpPr>
      <xdr:spPr>
        <a:xfrm>
          <a:off x="7626427" y="18526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15257</xdr:rowOff>
    </xdr:from>
    <xdr:ext cx="469744" cy="259045"/>
    <xdr:sp macro="" textlink="">
      <xdr:nvSpPr>
        <xdr:cNvPr id="298" name="n_4mainValue【市民会館】&#10;一人当たり面積">
          <a:extLst>
            <a:ext uri="{FF2B5EF4-FFF2-40B4-BE49-F238E27FC236}">
              <a16:creationId xmlns:a16="http://schemas.microsoft.com/office/drawing/2014/main" id="{00A131DC-2CFA-4A66-B303-3D2815A59174}"/>
            </a:ext>
          </a:extLst>
        </xdr:cNvPr>
        <xdr:cNvSpPr txBox="1"/>
      </xdr:nvSpPr>
      <xdr:spPr>
        <a:xfrm>
          <a:off x="6737427" y="1853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299" name="正方形/長方形 298">
          <a:extLst>
            <a:ext uri="{FF2B5EF4-FFF2-40B4-BE49-F238E27FC236}">
              <a16:creationId xmlns:a16="http://schemas.microsoft.com/office/drawing/2014/main" id="{CAA765A1-91A6-4FC5-BD04-443DE6CBA131}"/>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00" name="正方形/長方形 299">
          <a:extLst>
            <a:ext uri="{FF2B5EF4-FFF2-40B4-BE49-F238E27FC236}">
              <a16:creationId xmlns:a16="http://schemas.microsoft.com/office/drawing/2014/main" id="{62FCC711-FC0D-4E2C-986C-0050D065FF8F}"/>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01" name="正方形/長方形 300">
          <a:extLst>
            <a:ext uri="{FF2B5EF4-FFF2-40B4-BE49-F238E27FC236}">
              <a16:creationId xmlns:a16="http://schemas.microsoft.com/office/drawing/2014/main" id="{1A15BEE9-5DC0-4B14-B4D2-0D895DC1336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02" name="正方形/長方形 301">
          <a:extLst>
            <a:ext uri="{FF2B5EF4-FFF2-40B4-BE49-F238E27FC236}">
              <a16:creationId xmlns:a16="http://schemas.microsoft.com/office/drawing/2014/main" id="{4F3F6AD5-DC94-40D2-9A36-1408EA28267D}"/>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3" name="正方形/長方形 302">
          <a:extLst>
            <a:ext uri="{FF2B5EF4-FFF2-40B4-BE49-F238E27FC236}">
              <a16:creationId xmlns:a16="http://schemas.microsoft.com/office/drawing/2014/main" id="{A97219A9-DA66-4EF9-9978-90CC4FD5DF0F}"/>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4" name="正方形/長方形 303">
          <a:extLst>
            <a:ext uri="{FF2B5EF4-FFF2-40B4-BE49-F238E27FC236}">
              <a16:creationId xmlns:a16="http://schemas.microsoft.com/office/drawing/2014/main" id="{CC1C7810-3A0F-4799-8AB1-9DD2ECB562C5}"/>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5" name="正方形/長方形 304">
          <a:extLst>
            <a:ext uri="{FF2B5EF4-FFF2-40B4-BE49-F238E27FC236}">
              <a16:creationId xmlns:a16="http://schemas.microsoft.com/office/drawing/2014/main" id="{DF4B6391-3AEB-4276-93D6-B3610FD0B1D1}"/>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6" name="正方形/長方形 305">
          <a:extLst>
            <a:ext uri="{FF2B5EF4-FFF2-40B4-BE49-F238E27FC236}">
              <a16:creationId xmlns:a16="http://schemas.microsoft.com/office/drawing/2014/main" id="{C2BD47A8-FA9C-4983-8D8C-823B0F486F4A}"/>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7" name="テキスト ボックス 306">
          <a:extLst>
            <a:ext uri="{FF2B5EF4-FFF2-40B4-BE49-F238E27FC236}">
              <a16:creationId xmlns:a16="http://schemas.microsoft.com/office/drawing/2014/main" id="{CBE25A7F-A6EC-4143-B6F0-77CA4A3AC8BA}"/>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8" name="直線コネクタ 307">
          <a:extLst>
            <a:ext uri="{FF2B5EF4-FFF2-40B4-BE49-F238E27FC236}">
              <a16:creationId xmlns:a16="http://schemas.microsoft.com/office/drawing/2014/main" id="{1B0CB8BD-9047-43E9-A563-96452FE63BEB}"/>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9" name="テキスト ボックス 308">
          <a:extLst>
            <a:ext uri="{FF2B5EF4-FFF2-40B4-BE49-F238E27FC236}">
              <a16:creationId xmlns:a16="http://schemas.microsoft.com/office/drawing/2014/main" id="{A176C97D-EFF6-4ED6-B0EA-64ECE26358C9}"/>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10" name="直線コネクタ 309">
          <a:extLst>
            <a:ext uri="{FF2B5EF4-FFF2-40B4-BE49-F238E27FC236}">
              <a16:creationId xmlns:a16="http://schemas.microsoft.com/office/drawing/2014/main" id="{3B91F55F-FDD5-45BF-904F-CC789D1FA862}"/>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11" name="テキスト ボックス 310">
          <a:extLst>
            <a:ext uri="{FF2B5EF4-FFF2-40B4-BE49-F238E27FC236}">
              <a16:creationId xmlns:a16="http://schemas.microsoft.com/office/drawing/2014/main" id="{E7DF0995-CBFF-4E2C-B86B-8D37083B7783}"/>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12" name="直線コネクタ 311">
          <a:extLst>
            <a:ext uri="{FF2B5EF4-FFF2-40B4-BE49-F238E27FC236}">
              <a16:creationId xmlns:a16="http://schemas.microsoft.com/office/drawing/2014/main" id="{122ED71A-1886-47AD-A7FF-7C53A23CBBD7}"/>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13" name="テキスト ボックス 312">
          <a:extLst>
            <a:ext uri="{FF2B5EF4-FFF2-40B4-BE49-F238E27FC236}">
              <a16:creationId xmlns:a16="http://schemas.microsoft.com/office/drawing/2014/main" id="{DFBF70FC-AC41-499F-8D6C-BC916F4BBF9A}"/>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14" name="直線コネクタ 313">
          <a:extLst>
            <a:ext uri="{FF2B5EF4-FFF2-40B4-BE49-F238E27FC236}">
              <a16:creationId xmlns:a16="http://schemas.microsoft.com/office/drawing/2014/main" id="{E1CC1F5A-4359-4FE2-9654-06F107E849C5}"/>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15" name="テキスト ボックス 314">
          <a:extLst>
            <a:ext uri="{FF2B5EF4-FFF2-40B4-BE49-F238E27FC236}">
              <a16:creationId xmlns:a16="http://schemas.microsoft.com/office/drawing/2014/main" id="{01E1C605-D358-4BF2-83A1-B050DD3E11A7}"/>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16" name="直線コネクタ 315">
          <a:extLst>
            <a:ext uri="{FF2B5EF4-FFF2-40B4-BE49-F238E27FC236}">
              <a16:creationId xmlns:a16="http://schemas.microsoft.com/office/drawing/2014/main" id="{CA302067-D39E-400B-B650-48AD4ACC7DF4}"/>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17" name="テキスト ボックス 316">
          <a:extLst>
            <a:ext uri="{FF2B5EF4-FFF2-40B4-BE49-F238E27FC236}">
              <a16:creationId xmlns:a16="http://schemas.microsoft.com/office/drawing/2014/main" id="{2D37DDEB-80AD-48AD-A63F-7DCC83CCCE71}"/>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18" name="直線コネクタ 317">
          <a:extLst>
            <a:ext uri="{FF2B5EF4-FFF2-40B4-BE49-F238E27FC236}">
              <a16:creationId xmlns:a16="http://schemas.microsoft.com/office/drawing/2014/main" id="{93A6013D-F04E-4581-B62A-C5BE834F2E4B}"/>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19" name="テキスト ボックス 318">
          <a:extLst>
            <a:ext uri="{FF2B5EF4-FFF2-40B4-BE49-F238E27FC236}">
              <a16:creationId xmlns:a16="http://schemas.microsoft.com/office/drawing/2014/main" id="{BF7CC365-A86B-405F-9800-57957BCC9671}"/>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20" name="直線コネクタ 319">
          <a:extLst>
            <a:ext uri="{FF2B5EF4-FFF2-40B4-BE49-F238E27FC236}">
              <a16:creationId xmlns:a16="http://schemas.microsoft.com/office/drawing/2014/main" id="{88148AA5-BCA2-4796-B605-2B1AB99BE2EE}"/>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21" name="テキスト ボックス 320">
          <a:extLst>
            <a:ext uri="{FF2B5EF4-FFF2-40B4-BE49-F238E27FC236}">
              <a16:creationId xmlns:a16="http://schemas.microsoft.com/office/drawing/2014/main" id="{2561A203-34A9-4594-8B05-544262D324E1}"/>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22" name="直線コネクタ 321">
          <a:extLst>
            <a:ext uri="{FF2B5EF4-FFF2-40B4-BE49-F238E27FC236}">
              <a16:creationId xmlns:a16="http://schemas.microsoft.com/office/drawing/2014/main" id="{A1FCBA53-03D7-4341-A9DB-31DFBFC360DD}"/>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23" name="【一般廃棄物処理施設】&#10;有形固定資産減価償却率グラフ枠">
          <a:extLst>
            <a:ext uri="{FF2B5EF4-FFF2-40B4-BE49-F238E27FC236}">
              <a16:creationId xmlns:a16="http://schemas.microsoft.com/office/drawing/2014/main" id="{3928FB7D-1A3F-43CF-9A87-BA886C024381}"/>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125186</xdr:rowOff>
    </xdr:from>
    <xdr:to>
      <xdr:col>85</xdr:col>
      <xdr:colOff>126364</xdr:colOff>
      <xdr:row>42</xdr:row>
      <xdr:rowOff>92528</xdr:rowOff>
    </xdr:to>
    <xdr:cxnSp macro="">
      <xdr:nvCxnSpPr>
        <xdr:cNvPr id="324" name="直線コネクタ 323">
          <a:extLst>
            <a:ext uri="{FF2B5EF4-FFF2-40B4-BE49-F238E27FC236}">
              <a16:creationId xmlns:a16="http://schemas.microsoft.com/office/drawing/2014/main" id="{79AA94D9-2641-44BF-BCC6-7050A90AF5D3}"/>
            </a:ext>
          </a:extLst>
        </xdr:cNvPr>
        <xdr:cNvCxnSpPr/>
      </xdr:nvCxnSpPr>
      <xdr:spPr>
        <a:xfrm flipV="1">
          <a:off x="16318864" y="5783036"/>
          <a:ext cx="0" cy="1510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325" name="【一般廃棄物処理施設】&#10;有形固定資産減価償却率最小値テキスト">
          <a:extLst>
            <a:ext uri="{FF2B5EF4-FFF2-40B4-BE49-F238E27FC236}">
              <a16:creationId xmlns:a16="http://schemas.microsoft.com/office/drawing/2014/main" id="{1ADF849F-9CCD-48CF-853D-CFDF866013FA}"/>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326" name="直線コネクタ 325">
          <a:extLst>
            <a:ext uri="{FF2B5EF4-FFF2-40B4-BE49-F238E27FC236}">
              <a16:creationId xmlns:a16="http://schemas.microsoft.com/office/drawing/2014/main" id="{066630CC-0359-430C-B254-1E40D01F5D2D}"/>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71863</xdr:rowOff>
    </xdr:from>
    <xdr:ext cx="340478" cy="259045"/>
    <xdr:sp macro="" textlink="">
      <xdr:nvSpPr>
        <xdr:cNvPr id="327" name="【一般廃棄物処理施設】&#10;有形固定資産減価償却率最大値テキスト">
          <a:extLst>
            <a:ext uri="{FF2B5EF4-FFF2-40B4-BE49-F238E27FC236}">
              <a16:creationId xmlns:a16="http://schemas.microsoft.com/office/drawing/2014/main" id="{4922BE03-1E09-49BC-A6F6-C56F43252AC6}"/>
            </a:ext>
          </a:extLst>
        </xdr:cNvPr>
        <xdr:cNvSpPr txBox="1"/>
      </xdr:nvSpPr>
      <xdr:spPr>
        <a:xfrm>
          <a:off x="16357600" y="555826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125186</xdr:rowOff>
    </xdr:from>
    <xdr:to>
      <xdr:col>86</xdr:col>
      <xdr:colOff>25400</xdr:colOff>
      <xdr:row>33</xdr:row>
      <xdr:rowOff>125186</xdr:rowOff>
    </xdr:to>
    <xdr:cxnSp macro="">
      <xdr:nvCxnSpPr>
        <xdr:cNvPr id="328" name="直線コネクタ 327">
          <a:extLst>
            <a:ext uri="{FF2B5EF4-FFF2-40B4-BE49-F238E27FC236}">
              <a16:creationId xmlns:a16="http://schemas.microsoft.com/office/drawing/2014/main" id="{C9972FDB-D0A2-454A-8214-F1132C97A4ED}"/>
            </a:ext>
          </a:extLst>
        </xdr:cNvPr>
        <xdr:cNvCxnSpPr/>
      </xdr:nvCxnSpPr>
      <xdr:spPr>
        <a:xfrm>
          <a:off x="16230600" y="5783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82204</xdr:rowOff>
    </xdr:from>
    <xdr:ext cx="405111" cy="259045"/>
    <xdr:sp macro="" textlink="">
      <xdr:nvSpPr>
        <xdr:cNvPr id="329" name="【一般廃棄物処理施設】&#10;有形固定資産減価償却率平均値テキスト">
          <a:extLst>
            <a:ext uri="{FF2B5EF4-FFF2-40B4-BE49-F238E27FC236}">
              <a16:creationId xmlns:a16="http://schemas.microsoft.com/office/drawing/2014/main" id="{D5235990-2EF8-45B4-BFCE-2CEEFD707C7D}"/>
            </a:ext>
          </a:extLst>
        </xdr:cNvPr>
        <xdr:cNvSpPr txBox="1"/>
      </xdr:nvSpPr>
      <xdr:spPr>
        <a:xfrm>
          <a:off x="16357600" y="65973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103777</xdr:rowOff>
    </xdr:from>
    <xdr:to>
      <xdr:col>85</xdr:col>
      <xdr:colOff>177800</xdr:colOff>
      <xdr:row>39</xdr:row>
      <xdr:rowOff>33927</xdr:rowOff>
    </xdr:to>
    <xdr:sp macro="" textlink="">
      <xdr:nvSpPr>
        <xdr:cNvPr id="330" name="フローチャート: 判断 329">
          <a:extLst>
            <a:ext uri="{FF2B5EF4-FFF2-40B4-BE49-F238E27FC236}">
              <a16:creationId xmlns:a16="http://schemas.microsoft.com/office/drawing/2014/main" id="{0891A4D7-5997-4C19-9F24-B93AA352AD76}"/>
            </a:ext>
          </a:extLst>
        </xdr:cNvPr>
        <xdr:cNvSpPr/>
      </xdr:nvSpPr>
      <xdr:spPr>
        <a:xfrm>
          <a:off x="16268700" y="661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80917</xdr:rowOff>
    </xdr:from>
    <xdr:to>
      <xdr:col>81</xdr:col>
      <xdr:colOff>101600</xdr:colOff>
      <xdr:row>39</xdr:row>
      <xdr:rowOff>11067</xdr:rowOff>
    </xdr:to>
    <xdr:sp macro="" textlink="">
      <xdr:nvSpPr>
        <xdr:cNvPr id="331" name="フローチャート: 判断 330">
          <a:extLst>
            <a:ext uri="{FF2B5EF4-FFF2-40B4-BE49-F238E27FC236}">
              <a16:creationId xmlns:a16="http://schemas.microsoft.com/office/drawing/2014/main" id="{DA24266C-D574-4D48-93C7-59D115CE8B73}"/>
            </a:ext>
          </a:extLst>
        </xdr:cNvPr>
        <xdr:cNvSpPr/>
      </xdr:nvSpPr>
      <xdr:spPr>
        <a:xfrm>
          <a:off x="15430500" y="659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80917</xdr:rowOff>
    </xdr:from>
    <xdr:to>
      <xdr:col>76</xdr:col>
      <xdr:colOff>165100</xdr:colOff>
      <xdr:row>39</xdr:row>
      <xdr:rowOff>11067</xdr:rowOff>
    </xdr:to>
    <xdr:sp macro="" textlink="">
      <xdr:nvSpPr>
        <xdr:cNvPr id="332" name="フローチャート: 判断 331">
          <a:extLst>
            <a:ext uri="{FF2B5EF4-FFF2-40B4-BE49-F238E27FC236}">
              <a16:creationId xmlns:a16="http://schemas.microsoft.com/office/drawing/2014/main" id="{CC8F5BAA-195B-4CBC-85B3-607B0C5444CC}"/>
            </a:ext>
          </a:extLst>
        </xdr:cNvPr>
        <xdr:cNvSpPr/>
      </xdr:nvSpPr>
      <xdr:spPr>
        <a:xfrm>
          <a:off x="14541500" y="659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18869</xdr:rowOff>
    </xdr:from>
    <xdr:to>
      <xdr:col>72</xdr:col>
      <xdr:colOff>38100</xdr:colOff>
      <xdr:row>38</xdr:row>
      <xdr:rowOff>120469</xdr:rowOff>
    </xdr:to>
    <xdr:sp macro="" textlink="">
      <xdr:nvSpPr>
        <xdr:cNvPr id="333" name="フローチャート: 判断 332">
          <a:extLst>
            <a:ext uri="{FF2B5EF4-FFF2-40B4-BE49-F238E27FC236}">
              <a16:creationId xmlns:a16="http://schemas.microsoft.com/office/drawing/2014/main" id="{9D81D897-075A-40AC-9920-086863096981}"/>
            </a:ext>
          </a:extLst>
        </xdr:cNvPr>
        <xdr:cNvSpPr/>
      </xdr:nvSpPr>
      <xdr:spPr>
        <a:xfrm>
          <a:off x="13652500" y="653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35197</xdr:rowOff>
    </xdr:from>
    <xdr:to>
      <xdr:col>67</xdr:col>
      <xdr:colOff>101600</xdr:colOff>
      <xdr:row>38</xdr:row>
      <xdr:rowOff>136797</xdr:rowOff>
    </xdr:to>
    <xdr:sp macro="" textlink="">
      <xdr:nvSpPr>
        <xdr:cNvPr id="334" name="フローチャート: 判断 333">
          <a:extLst>
            <a:ext uri="{FF2B5EF4-FFF2-40B4-BE49-F238E27FC236}">
              <a16:creationId xmlns:a16="http://schemas.microsoft.com/office/drawing/2014/main" id="{D6B46EC8-E836-44B7-8A0D-A2DC68B63571}"/>
            </a:ext>
          </a:extLst>
        </xdr:cNvPr>
        <xdr:cNvSpPr/>
      </xdr:nvSpPr>
      <xdr:spPr>
        <a:xfrm>
          <a:off x="12763500" y="6550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5" name="テキスト ボックス 334">
          <a:extLst>
            <a:ext uri="{FF2B5EF4-FFF2-40B4-BE49-F238E27FC236}">
              <a16:creationId xmlns:a16="http://schemas.microsoft.com/office/drawing/2014/main" id="{48FEB9FE-D053-41DA-B7F5-369E8A3AFAF4}"/>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6" name="テキスト ボックス 335">
          <a:extLst>
            <a:ext uri="{FF2B5EF4-FFF2-40B4-BE49-F238E27FC236}">
              <a16:creationId xmlns:a16="http://schemas.microsoft.com/office/drawing/2014/main" id="{D37B37E2-A566-41B7-88B4-0D23906E40B1}"/>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7" name="テキスト ボックス 336">
          <a:extLst>
            <a:ext uri="{FF2B5EF4-FFF2-40B4-BE49-F238E27FC236}">
              <a16:creationId xmlns:a16="http://schemas.microsoft.com/office/drawing/2014/main" id="{CAB93C78-6CBF-4DB2-A1C1-848AC786D468}"/>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8" name="テキスト ボックス 337">
          <a:extLst>
            <a:ext uri="{FF2B5EF4-FFF2-40B4-BE49-F238E27FC236}">
              <a16:creationId xmlns:a16="http://schemas.microsoft.com/office/drawing/2014/main" id="{5DE6EFA1-448A-4244-89A7-735450FDA564}"/>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9" name="テキスト ボックス 338">
          <a:extLst>
            <a:ext uri="{FF2B5EF4-FFF2-40B4-BE49-F238E27FC236}">
              <a16:creationId xmlns:a16="http://schemas.microsoft.com/office/drawing/2014/main" id="{9CFD253A-DBE8-44C0-9045-8E119484D91C}"/>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141333</xdr:rowOff>
    </xdr:from>
    <xdr:to>
      <xdr:col>85</xdr:col>
      <xdr:colOff>177800</xdr:colOff>
      <xdr:row>34</xdr:row>
      <xdr:rowOff>71483</xdr:rowOff>
    </xdr:to>
    <xdr:sp macro="" textlink="">
      <xdr:nvSpPr>
        <xdr:cNvPr id="340" name="楕円 339">
          <a:extLst>
            <a:ext uri="{FF2B5EF4-FFF2-40B4-BE49-F238E27FC236}">
              <a16:creationId xmlns:a16="http://schemas.microsoft.com/office/drawing/2014/main" id="{830921EB-ACA3-4C2D-8630-C239691A9F1E}"/>
            </a:ext>
          </a:extLst>
        </xdr:cNvPr>
        <xdr:cNvSpPr/>
      </xdr:nvSpPr>
      <xdr:spPr>
        <a:xfrm>
          <a:off x="16268700" y="5799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56260</xdr:rowOff>
    </xdr:from>
    <xdr:ext cx="405111" cy="259045"/>
    <xdr:sp macro="" textlink="">
      <xdr:nvSpPr>
        <xdr:cNvPr id="341" name="【一般廃棄物処理施設】&#10;有形固定資産減価償却率該当値テキスト">
          <a:extLst>
            <a:ext uri="{FF2B5EF4-FFF2-40B4-BE49-F238E27FC236}">
              <a16:creationId xmlns:a16="http://schemas.microsoft.com/office/drawing/2014/main" id="{23C2C915-4ED2-4898-B943-9CC0696A6CB6}"/>
            </a:ext>
          </a:extLst>
        </xdr:cNvPr>
        <xdr:cNvSpPr txBox="1"/>
      </xdr:nvSpPr>
      <xdr:spPr>
        <a:xfrm>
          <a:off x="16357600" y="57141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97246</xdr:rowOff>
    </xdr:from>
    <xdr:to>
      <xdr:col>81</xdr:col>
      <xdr:colOff>101600</xdr:colOff>
      <xdr:row>34</xdr:row>
      <xdr:rowOff>27396</xdr:rowOff>
    </xdr:to>
    <xdr:sp macro="" textlink="">
      <xdr:nvSpPr>
        <xdr:cNvPr id="342" name="楕円 341">
          <a:extLst>
            <a:ext uri="{FF2B5EF4-FFF2-40B4-BE49-F238E27FC236}">
              <a16:creationId xmlns:a16="http://schemas.microsoft.com/office/drawing/2014/main" id="{37BC3298-15AF-421C-8920-E0EEAB0FA386}"/>
            </a:ext>
          </a:extLst>
        </xdr:cNvPr>
        <xdr:cNvSpPr/>
      </xdr:nvSpPr>
      <xdr:spPr>
        <a:xfrm>
          <a:off x="15430500" y="5755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33</xdr:row>
      <xdr:rowOff>148046</xdr:rowOff>
    </xdr:from>
    <xdr:to>
      <xdr:col>85</xdr:col>
      <xdr:colOff>127000</xdr:colOff>
      <xdr:row>34</xdr:row>
      <xdr:rowOff>20683</xdr:rowOff>
    </xdr:to>
    <xdr:cxnSp macro="">
      <xdr:nvCxnSpPr>
        <xdr:cNvPr id="343" name="直線コネクタ 342">
          <a:extLst>
            <a:ext uri="{FF2B5EF4-FFF2-40B4-BE49-F238E27FC236}">
              <a16:creationId xmlns:a16="http://schemas.microsoft.com/office/drawing/2014/main" id="{ED131DE9-AC4B-4EAB-87A9-B8CC83144372}"/>
            </a:ext>
          </a:extLst>
        </xdr:cNvPr>
        <xdr:cNvCxnSpPr/>
      </xdr:nvCxnSpPr>
      <xdr:spPr>
        <a:xfrm>
          <a:off x="15481300" y="5805896"/>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33</xdr:row>
      <xdr:rowOff>53158</xdr:rowOff>
    </xdr:from>
    <xdr:to>
      <xdr:col>76</xdr:col>
      <xdr:colOff>165100</xdr:colOff>
      <xdr:row>33</xdr:row>
      <xdr:rowOff>154758</xdr:rowOff>
    </xdr:to>
    <xdr:sp macro="" textlink="">
      <xdr:nvSpPr>
        <xdr:cNvPr id="344" name="楕円 343">
          <a:extLst>
            <a:ext uri="{FF2B5EF4-FFF2-40B4-BE49-F238E27FC236}">
              <a16:creationId xmlns:a16="http://schemas.microsoft.com/office/drawing/2014/main" id="{E0A12306-FAC2-4FD6-AA9E-CCB8E4BF2428}"/>
            </a:ext>
          </a:extLst>
        </xdr:cNvPr>
        <xdr:cNvSpPr/>
      </xdr:nvSpPr>
      <xdr:spPr>
        <a:xfrm>
          <a:off x="14541500" y="5711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103958</xdr:rowOff>
    </xdr:from>
    <xdr:to>
      <xdr:col>81</xdr:col>
      <xdr:colOff>50800</xdr:colOff>
      <xdr:row>33</xdr:row>
      <xdr:rowOff>148046</xdr:rowOff>
    </xdr:to>
    <xdr:cxnSp macro="">
      <xdr:nvCxnSpPr>
        <xdr:cNvPr id="345" name="直線コネクタ 344">
          <a:extLst>
            <a:ext uri="{FF2B5EF4-FFF2-40B4-BE49-F238E27FC236}">
              <a16:creationId xmlns:a16="http://schemas.microsoft.com/office/drawing/2014/main" id="{7CC64C85-85D8-4323-B8CD-8713D9AFBB2E}"/>
            </a:ext>
          </a:extLst>
        </xdr:cNvPr>
        <xdr:cNvCxnSpPr/>
      </xdr:nvCxnSpPr>
      <xdr:spPr>
        <a:xfrm>
          <a:off x="14592300" y="5761808"/>
          <a:ext cx="8890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33</xdr:row>
      <xdr:rowOff>7439</xdr:rowOff>
    </xdr:from>
    <xdr:to>
      <xdr:col>72</xdr:col>
      <xdr:colOff>38100</xdr:colOff>
      <xdr:row>33</xdr:row>
      <xdr:rowOff>109039</xdr:rowOff>
    </xdr:to>
    <xdr:sp macro="" textlink="">
      <xdr:nvSpPr>
        <xdr:cNvPr id="346" name="楕円 345">
          <a:extLst>
            <a:ext uri="{FF2B5EF4-FFF2-40B4-BE49-F238E27FC236}">
              <a16:creationId xmlns:a16="http://schemas.microsoft.com/office/drawing/2014/main" id="{55557B98-EB6B-4D6B-9114-13142C7C05F4}"/>
            </a:ext>
          </a:extLst>
        </xdr:cNvPr>
        <xdr:cNvSpPr/>
      </xdr:nvSpPr>
      <xdr:spPr>
        <a:xfrm>
          <a:off x="13652500" y="5665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33</xdr:row>
      <xdr:rowOff>58239</xdr:rowOff>
    </xdr:from>
    <xdr:to>
      <xdr:col>76</xdr:col>
      <xdr:colOff>114300</xdr:colOff>
      <xdr:row>33</xdr:row>
      <xdr:rowOff>103958</xdr:rowOff>
    </xdr:to>
    <xdr:cxnSp macro="">
      <xdr:nvCxnSpPr>
        <xdr:cNvPr id="347" name="直線コネクタ 346">
          <a:extLst>
            <a:ext uri="{FF2B5EF4-FFF2-40B4-BE49-F238E27FC236}">
              <a16:creationId xmlns:a16="http://schemas.microsoft.com/office/drawing/2014/main" id="{A5CEF3EC-0113-4949-9403-3E9B4B42BB7A}"/>
            </a:ext>
          </a:extLst>
        </xdr:cNvPr>
        <xdr:cNvCxnSpPr/>
      </xdr:nvCxnSpPr>
      <xdr:spPr>
        <a:xfrm>
          <a:off x="13703300" y="5716089"/>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32</xdr:row>
      <xdr:rowOff>134801</xdr:rowOff>
    </xdr:from>
    <xdr:to>
      <xdr:col>67</xdr:col>
      <xdr:colOff>101600</xdr:colOff>
      <xdr:row>33</xdr:row>
      <xdr:rowOff>64951</xdr:rowOff>
    </xdr:to>
    <xdr:sp macro="" textlink="">
      <xdr:nvSpPr>
        <xdr:cNvPr id="348" name="楕円 347">
          <a:extLst>
            <a:ext uri="{FF2B5EF4-FFF2-40B4-BE49-F238E27FC236}">
              <a16:creationId xmlns:a16="http://schemas.microsoft.com/office/drawing/2014/main" id="{603C9C3E-0B82-479F-BF7E-E7680D7E3599}"/>
            </a:ext>
          </a:extLst>
        </xdr:cNvPr>
        <xdr:cNvSpPr/>
      </xdr:nvSpPr>
      <xdr:spPr>
        <a:xfrm>
          <a:off x="12763500" y="5621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33</xdr:row>
      <xdr:rowOff>14151</xdr:rowOff>
    </xdr:from>
    <xdr:to>
      <xdr:col>71</xdr:col>
      <xdr:colOff>177800</xdr:colOff>
      <xdr:row>33</xdr:row>
      <xdr:rowOff>58239</xdr:rowOff>
    </xdr:to>
    <xdr:cxnSp macro="">
      <xdr:nvCxnSpPr>
        <xdr:cNvPr id="349" name="直線コネクタ 348">
          <a:extLst>
            <a:ext uri="{FF2B5EF4-FFF2-40B4-BE49-F238E27FC236}">
              <a16:creationId xmlns:a16="http://schemas.microsoft.com/office/drawing/2014/main" id="{7E8810D7-15A4-4ED4-A759-863A1F1F86EE}"/>
            </a:ext>
          </a:extLst>
        </xdr:cNvPr>
        <xdr:cNvCxnSpPr/>
      </xdr:nvCxnSpPr>
      <xdr:spPr>
        <a:xfrm>
          <a:off x="12814300" y="5672001"/>
          <a:ext cx="8890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2194</xdr:rowOff>
    </xdr:from>
    <xdr:ext cx="405111" cy="259045"/>
    <xdr:sp macro="" textlink="">
      <xdr:nvSpPr>
        <xdr:cNvPr id="350" name="n_1aveValue【一般廃棄物処理施設】&#10;有形固定資産減価償却率">
          <a:extLst>
            <a:ext uri="{FF2B5EF4-FFF2-40B4-BE49-F238E27FC236}">
              <a16:creationId xmlns:a16="http://schemas.microsoft.com/office/drawing/2014/main" id="{7C603817-73E7-467B-AAE4-B06E5F807C21}"/>
            </a:ext>
          </a:extLst>
        </xdr:cNvPr>
        <xdr:cNvSpPr txBox="1"/>
      </xdr:nvSpPr>
      <xdr:spPr>
        <a:xfrm>
          <a:off x="15266044" y="6688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2194</xdr:rowOff>
    </xdr:from>
    <xdr:ext cx="405111" cy="259045"/>
    <xdr:sp macro="" textlink="">
      <xdr:nvSpPr>
        <xdr:cNvPr id="351" name="n_2aveValue【一般廃棄物処理施設】&#10;有形固定資産減価償却率">
          <a:extLst>
            <a:ext uri="{FF2B5EF4-FFF2-40B4-BE49-F238E27FC236}">
              <a16:creationId xmlns:a16="http://schemas.microsoft.com/office/drawing/2014/main" id="{DC1F1AEC-758A-4D68-A7EE-2F8A55D6092D}"/>
            </a:ext>
          </a:extLst>
        </xdr:cNvPr>
        <xdr:cNvSpPr txBox="1"/>
      </xdr:nvSpPr>
      <xdr:spPr>
        <a:xfrm>
          <a:off x="14389744" y="6688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111596</xdr:rowOff>
    </xdr:from>
    <xdr:ext cx="405111" cy="259045"/>
    <xdr:sp macro="" textlink="">
      <xdr:nvSpPr>
        <xdr:cNvPr id="352" name="n_3aveValue【一般廃棄物処理施設】&#10;有形固定資産減価償却率">
          <a:extLst>
            <a:ext uri="{FF2B5EF4-FFF2-40B4-BE49-F238E27FC236}">
              <a16:creationId xmlns:a16="http://schemas.microsoft.com/office/drawing/2014/main" id="{F9BCA618-23BE-46D6-925A-673F081795BE}"/>
            </a:ext>
          </a:extLst>
        </xdr:cNvPr>
        <xdr:cNvSpPr txBox="1"/>
      </xdr:nvSpPr>
      <xdr:spPr>
        <a:xfrm>
          <a:off x="13500744" y="6626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127924</xdr:rowOff>
    </xdr:from>
    <xdr:ext cx="405111" cy="259045"/>
    <xdr:sp macro="" textlink="">
      <xdr:nvSpPr>
        <xdr:cNvPr id="353" name="n_4aveValue【一般廃棄物処理施設】&#10;有形固定資産減価償却率">
          <a:extLst>
            <a:ext uri="{FF2B5EF4-FFF2-40B4-BE49-F238E27FC236}">
              <a16:creationId xmlns:a16="http://schemas.microsoft.com/office/drawing/2014/main" id="{1274E797-66B1-4155-8F3F-082F6088D935}"/>
            </a:ext>
          </a:extLst>
        </xdr:cNvPr>
        <xdr:cNvSpPr txBox="1"/>
      </xdr:nvSpPr>
      <xdr:spPr>
        <a:xfrm>
          <a:off x="12611744" y="66430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58361</xdr:colOff>
      <xdr:row>32</xdr:row>
      <xdr:rowOff>43923</xdr:rowOff>
    </xdr:from>
    <xdr:ext cx="340478" cy="259045"/>
    <xdr:sp macro="" textlink="">
      <xdr:nvSpPr>
        <xdr:cNvPr id="354" name="n_1mainValue【一般廃棄物処理施設】&#10;有形固定資産減価償却率">
          <a:extLst>
            <a:ext uri="{FF2B5EF4-FFF2-40B4-BE49-F238E27FC236}">
              <a16:creationId xmlns:a16="http://schemas.microsoft.com/office/drawing/2014/main" id="{51022952-E2F0-4A69-8A5A-5922581F77C4}"/>
            </a:ext>
          </a:extLst>
        </xdr:cNvPr>
        <xdr:cNvSpPr txBox="1"/>
      </xdr:nvSpPr>
      <xdr:spPr>
        <a:xfrm>
          <a:off x="15298361" y="553032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31</xdr:row>
      <xdr:rowOff>171285</xdr:rowOff>
    </xdr:from>
    <xdr:ext cx="340478" cy="259045"/>
    <xdr:sp macro="" textlink="">
      <xdr:nvSpPr>
        <xdr:cNvPr id="355" name="n_2mainValue【一般廃棄物処理施設】&#10;有形固定資産減価償却率">
          <a:extLst>
            <a:ext uri="{FF2B5EF4-FFF2-40B4-BE49-F238E27FC236}">
              <a16:creationId xmlns:a16="http://schemas.microsoft.com/office/drawing/2014/main" id="{6BF49F47-2087-484A-8B10-94E1CBE8BD64}"/>
            </a:ext>
          </a:extLst>
        </xdr:cNvPr>
        <xdr:cNvSpPr txBox="1"/>
      </xdr:nvSpPr>
      <xdr:spPr>
        <a:xfrm>
          <a:off x="14422061" y="54862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31</xdr:row>
      <xdr:rowOff>125566</xdr:rowOff>
    </xdr:from>
    <xdr:ext cx="340478" cy="259045"/>
    <xdr:sp macro="" textlink="">
      <xdr:nvSpPr>
        <xdr:cNvPr id="356" name="n_3mainValue【一般廃棄物処理施設】&#10;有形固定資産減価償却率">
          <a:extLst>
            <a:ext uri="{FF2B5EF4-FFF2-40B4-BE49-F238E27FC236}">
              <a16:creationId xmlns:a16="http://schemas.microsoft.com/office/drawing/2014/main" id="{0ECFA49C-E447-4E45-8562-2A9DC2FB8717}"/>
            </a:ext>
          </a:extLst>
        </xdr:cNvPr>
        <xdr:cNvSpPr txBox="1"/>
      </xdr:nvSpPr>
      <xdr:spPr>
        <a:xfrm>
          <a:off x="13533061" y="544051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31</xdr:row>
      <xdr:rowOff>81478</xdr:rowOff>
    </xdr:from>
    <xdr:ext cx="340478" cy="259045"/>
    <xdr:sp macro="" textlink="">
      <xdr:nvSpPr>
        <xdr:cNvPr id="357" name="n_4mainValue【一般廃棄物処理施設】&#10;有形固定資産減価償却率">
          <a:extLst>
            <a:ext uri="{FF2B5EF4-FFF2-40B4-BE49-F238E27FC236}">
              <a16:creationId xmlns:a16="http://schemas.microsoft.com/office/drawing/2014/main" id="{F918CE4B-3EF6-4EEF-90D6-238430D7A91F}"/>
            </a:ext>
          </a:extLst>
        </xdr:cNvPr>
        <xdr:cNvSpPr txBox="1"/>
      </xdr:nvSpPr>
      <xdr:spPr>
        <a:xfrm>
          <a:off x="12644061" y="53964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8" name="正方形/長方形 357">
          <a:extLst>
            <a:ext uri="{FF2B5EF4-FFF2-40B4-BE49-F238E27FC236}">
              <a16:creationId xmlns:a16="http://schemas.microsoft.com/office/drawing/2014/main" id="{B46BA2B1-00D8-4F80-9ED2-6939847CB865}"/>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9" name="正方形/長方形 358">
          <a:extLst>
            <a:ext uri="{FF2B5EF4-FFF2-40B4-BE49-F238E27FC236}">
              <a16:creationId xmlns:a16="http://schemas.microsoft.com/office/drawing/2014/main" id="{5AEA402E-C310-4941-967E-85F4C6521B7F}"/>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60" name="正方形/長方形 359">
          <a:extLst>
            <a:ext uri="{FF2B5EF4-FFF2-40B4-BE49-F238E27FC236}">
              <a16:creationId xmlns:a16="http://schemas.microsoft.com/office/drawing/2014/main" id="{ADA82380-93A9-495A-AF3B-4CCA52F6109C}"/>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61" name="正方形/長方形 360">
          <a:extLst>
            <a:ext uri="{FF2B5EF4-FFF2-40B4-BE49-F238E27FC236}">
              <a16:creationId xmlns:a16="http://schemas.microsoft.com/office/drawing/2014/main" id="{30743E6B-0ABA-454A-A9A5-AB58AD048E34}"/>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62" name="正方形/長方形 361">
          <a:extLst>
            <a:ext uri="{FF2B5EF4-FFF2-40B4-BE49-F238E27FC236}">
              <a16:creationId xmlns:a16="http://schemas.microsoft.com/office/drawing/2014/main" id="{6FE5DD42-841D-493D-8FC5-888B6A7F155D}"/>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63" name="正方形/長方形 362">
          <a:extLst>
            <a:ext uri="{FF2B5EF4-FFF2-40B4-BE49-F238E27FC236}">
              <a16:creationId xmlns:a16="http://schemas.microsoft.com/office/drawing/2014/main" id="{7D4CBC2A-D949-4520-9BBA-84A6C9731EBB}"/>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4" name="正方形/長方形 363">
          <a:extLst>
            <a:ext uri="{FF2B5EF4-FFF2-40B4-BE49-F238E27FC236}">
              <a16:creationId xmlns:a16="http://schemas.microsoft.com/office/drawing/2014/main" id="{F16634ED-ECA3-4A53-B621-553FDAB63356}"/>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5" name="正方形/長方形 364">
          <a:extLst>
            <a:ext uri="{FF2B5EF4-FFF2-40B4-BE49-F238E27FC236}">
              <a16:creationId xmlns:a16="http://schemas.microsoft.com/office/drawing/2014/main" id="{39259218-C7C0-44CB-BD72-69294BCE804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6" name="テキスト ボックス 365">
          <a:extLst>
            <a:ext uri="{FF2B5EF4-FFF2-40B4-BE49-F238E27FC236}">
              <a16:creationId xmlns:a16="http://schemas.microsoft.com/office/drawing/2014/main" id="{30F31F7F-1A99-4CC9-9BE6-D6C84483F1BB}"/>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7" name="直線コネクタ 366">
          <a:extLst>
            <a:ext uri="{FF2B5EF4-FFF2-40B4-BE49-F238E27FC236}">
              <a16:creationId xmlns:a16="http://schemas.microsoft.com/office/drawing/2014/main" id="{FC9921D9-EBC5-4697-B925-E06D5A28C20A}"/>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8" name="直線コネクタ 367">
          <a:extLst>
            <a:ext uri="{FF2B5EF4-FFF2-40B4-BE49-F238E27FC236}">
              <a16:creationId xmlns:a16="http://schemas.microsoft.com/office/drawing/2014/main" id="{8A7CF200-00EF-4599-A95D-2B53F5DD372F}"/>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369" name="テキスト ボックス 368">
          <a:extLst>
            <a:ext uri="{FF2B5EF4-FFF2-40B4-BE49-F238E27FC236}">
              <a16:creationId xmlns:a16="http://schemas.microsoft.com/office/drawing/2014/main" id="{2B83DA1A-2299-4B07-9B84-6C2FB3C56C1E}"/>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70" name="直線コネクタ 369">
          <a:extLst>
            <a:ext uri="{FF2B5EF4-FFF2-40B4-BE49-F238E27FC236}">
              <a16:creationId xmlns:a16="http://schemas.microsoft.com/office/drawing/2014/main" id="{F82EBCBC-1628-4D19-B8CE-049C13ADEF94}"/>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371" name="テキスト ボックス 370">
          <a:extLst>
            <a:ext uri="{FF2B5EF4-FFF2-40B4-BE49-F238E27FC236}">
              <a16:creationId xmlns:a16="http://schemas.microsoft.com/office/drawing/2014/main" id="{7326CD47-3410-4231-956B-9149B4104EA2}"/>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72" name="直線コネクタ 371">
          <a:extLst>
            <a:ext uri="{FF2B5EF4-FFF2-40B4-BE49-F238E27FC236}">
              <a16:creationId xmlns:a16="http://schemas.microsoft.com/office/drawing/2014/main" id="{7F9066D4-24CF-472C-B215-80BAF9521C1F}"/>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35</xdr:row>
      <xdr:rowOff>105427</xdr:rowOff>
    </xdr:from>
    <xdr:ext cx="685572" cy="259045"/>
    <xdr:sp macro="" textlink="">
      <xdr:nvSpPr>
        <xdr:cNvPr id="373" name="テキスト ボックス 372">
          <a:extLst>
            <a:ext uri="{FF2B5EF4-FFF2-40B4-BE49-F238E27FC236}">
              <a16:creationId xmlns:a16="http://schemas.microsoft.com/office/drawing/2014/main" id="{D3687B59-F8F3-4333-897A-3E918482217E}"/>
            </a:ext>
          </a:extLst>
        </xdr:cNvPr>
        <xdr:cNvSpPr txBox="1"/>
      </xdr:nvSpPr>
      <xdr:spPr>
        <a:xfrm>
          <a:off x="17602428" y="610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74" name="直線コネクタ 373">
          <a:extLst>
            <a:ext uri="{FF2B5EF4-FFF2-40B4-BE49-F238E27FC236}">
              <a16:creationId xmlns:a16="http://schemas.microsoft.com/office/drawing/2014/main" id="{AA815F05-80A0-4885-8C3A-7511E2BA3E9F}"/>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162577</xdr:rowOff>
    </xdr:from>
    <xdr:ext cx="685572" cy="259045"/>
    <xdr:sp macro="" textlink="">
      <xdr:nvSpPr>
        <xdr:cNvPr id="375" name="テキスト ボックス 374">
          <a:extLst>
            <a:ext uri="{FF2B5EF4-FFF2-40B4-BE49-F238E27FC236}">
              <a16:creationId xmlns:a16="http://schemas.microsoft.com/office/drawing/2014/main" id="{AE09D874-3A63-4E97-8A79-25664F8E26EA}"/>
            </a:ext>
          </a:extLst>
        </xdr:cNvPr>
        <xdr:cNvSpPr txBox="1"/>
      </xdr:nvSpPr>
      <xdr:spPr>
        <a:xfrm>
          <a:off x="17602428" y="564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6" name="直線コネクタ 375">
          <a:extLst>
            <a:ext uri="{FF2B5EF4-FFF2-40B4-BE49-F238E27FC236}">
              <a16:creationId xmlns:a16="http://schemas.microsoft.com/office/drawing/2014/main" id="{83122280-3910-4F01-B864-18D46A018D7D}"/>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377" name="テキスト ボックス 376">
          <a:extLst>
            <a:ext uri="{FF2B5EF4-FFF2-40B4-BE49-F238E27FC236}">
              <a16:creationId xmlns:a16="http://schemas.microsoft.com/office/drawing/2014/main" id="{37AB200F-3B09-40F0-9EAD-0E059FC6CB87}"/>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8" name="【一般廃棄物処理施設】&#10;一人当たり有形固定資産（償却資産）額グラフ枠">
          <a:extLst>
            <a:ext uri="{FF2B5EF4-FFF2-40B4-BE49-F238E27FC236}">
              <a16:creationId xmlns:a16="http://schemas.microsoft.com/office/drawing/2014/main" id="{C881E1F4-C7DB-4922-A4EA-F777C23069B4}"/>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35189</xdr:rowOff>
    </xdr:from>
    <xdr:to>
      <xdr:col>116</xdr:col>
      <xdr:colOff>62864</xdr:colOff>
      <xdr:row>41</xdr:row>
      <xdr:rowOff>132030</xdr:rowOff>
    </xdr:to>
    <xdr:cxnSp macro="">
      <xdr:nvCxnSpPr>
        <xdr:cNvPr id="379" name="直線コネクタ 378">
          <a:extLst>
            <a:ext uri="{FF2B5EF4-FFF2-40B4-BE49-F238E27FC236}">
              <a16:creationId xmlns:a16="http://schemas.microsoft.com/office/drawing/2014/main" id="{7C5C4F37-5E18-40C5-AE95-48A00A835E51}"/>
            </a:ext>
          </a:extLst>
        </xdr:cNvPr>
        <xdr:cNvCxnSpPr/>
      </xdr:nvCxnSpPr>
      <xdr:spPr>
        <a:xfrm flipV="1">
          <a:off x="22160864" y="5693039"/>
          <a:ext cx="0" cy="1468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135857</xdr:rowOff>
    </xdr:from>
    <xdr:ext cx="469744" cy="259045"/>
    <xdr:sp macro="" textlink="">
      <xdr:nvSpPr>
        <xdr:cNvPr id="380" name="【一般廃棄物処理施設】&#10;一人当たり有形固定資産（償却資産）額最小値テキスト">
          <a:extLst>
            <a:ext uri="{FF2B5EF4-FFF2-40B4-BE49-F238E27FC236}">
              <a16:creationId xmlns:a16="http://schemas.microsoft.com/office/drawing/2014/main" id="{342C36F0-66FE-4C8A-A98B-6DB426E6CC68}"/>
            </a:ext>
          </a:extLst>
        </xdr:cNvPr>
        <xdr:cNvSpPr txBox="1"/>
      </xdr:nvSpPr>
      <xdr:spPr>
        <a:xfrm>
          <a:off x="22199600" y="7165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132030</xdr:rowOff>
    </xdr:from>
    <xdr:to>
      <xdr:col>116</xdr:col>
      <xdr:colOff>152400</xdr:colOff>
      <xdr:row>41</xdr:row>
      <xdr:rowOff>132030</xdr:rowOff>
    </xdr:to>
    <xdr:cxnSp macro="">
      <xdr:nvCxnSpPr>
        <xdr:cNvPr id="381" name="直線コネクタ 380">
          <a:extLst>
            <a:ext uri="{FF2B5EF4-FFF2-40B4-BE49-F238E27FC236}">
              <a16:creationId xmlns:a16="http://schemas.microsoft.com/office/drawing/2014/main" id="{3BFAE917-728C-4C06-94E4-25B2F19FBDCA}"/>
            </a:ext>
          </a:extLst>
        </xdr:cNvPr>
        <xdr:cNvCxnSpPr/>
      </xdr:nvCxnSpPr>
      <xdr:spPr>
        <a:xfrm>
          <a:off x="22072600" y="7161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153316</xdr:rowOff>
    </xdr:from>
    <xdr:ext cx="690189" cy="259045"/>
    <xdr:sp macro="" textlink="">
      <xdr:nvSpPr>
        <xdr:cNvPr id="382" name="【一般廃棄物処理施設】&#10;一人当たり有形固定資産（償却資産）額最大値テキスト">
          <a:extLst>
            <a:ext uri="{FF2B5EF4-FFF2-40B4-BE49-F238E27FC236}">
              <a16:creationId xmlns:a16="http://schemas.microsoft.com/office/drawing/2014/main" id="{EA53C445-5D70-48DA-8420-A2189C355B50}"/>
            </a:ext>
          </a:extLst>
        </xdr:cNvPr>
        <xdr:cNvSpPr txBox="1"/>
      </xdr:nvSpPr>
      <xdr:spPr>
        <a:xfrm>
          <a:off x="22199600" y="546826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1,607,350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35189</xdr:rowOff>
    </xdr:from>
    <xdr:to>
      <xdr:col>116</xdr:col>
      <xdr:colOff>152400</xdr:colOff>
      <xdr:row>33</xdr:row>
      <xdr:rowOff>35189</xdr:rowOff>
    </xdr:to>
    <xdr:cxnSp macro="">
      <xdr:nvCxnSpPr>
        <xdr:cNvPr id="383" name="直線コネクタ 382">
          <a:extLst>
            <a:ext uri="{FF2B5EF4-FFF2-40B4-BE49-F238E27FC236}">
              <a16:creationId xmlns:a16="http://schemas.microsoft.com/office/drawing/2014/main" id="{798EED5E-798E-4C65-970D-5A17DF533430}"/>
            </a:ext>
          </a:extLst>
        </xdr:cNvPr>
        <xdr:cNvCxnSpPr/>
      </xdr:nvCxnSpPr>
      <xdr:spPr>
        <a:xfrm>
          <a:off x="22072600" y="5693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33772</xdr:rowOff>
    </xdr:from>
    <xdr:ext cx="599010" cy="259045"/>
    <xdr:sp macro="" textlink="">
      <xdr:nvSpPr>
        <xdr:cNvPr id="384" name="【一般廃棄物処理施設】&#10;一人当たり有形固定資産（償却資産）額平均値テキスト">
          <a:extLst>
            <a:ext uri="{FF2B5EF4-FFF2-40B4-BE49-F238E27FC236}">
              <a16:creationId xmlns:a16="http://schemas.microsoft.com/office/drawing/2014/main" id="{EE807BD1-2C31-43CD-AD6E-CCE1E5F3EB04}"/>
            </a:ext>
          </a:extLst>
        </xdr:cNvPr>
        <xdr:cNvSpPr txBox="1"/>
      </xdr:nvSpPr>
      <xdr:spPr>
        <a:xfrm>
          <a:off x="22199600" y="689177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55345</xdr:rowOff>
    </xdr:from>
    <xdr:to>
      <xdr:col>116</xdr:col>
      <xdr:colOff>114300</xdr:colOff>
      <xdr:row>40</xdr:row>
      <xdr:rowOff>156945</xdr:rowOff>
    </xdr:to>
    <xdr:sp macro="" textlink="">
      <xdr:nvSpPr>
        <xdr:cNvPr id="385" name="フローチャート: 判断 384">
          <a:extLst>
            <a:ext uri="{FF2B5EF4-FFF2-40B4-BE49-F238E27FC236}">
              <a16:creationId xmlns:a16="http://schemas.microsoft.com/office/drawing/2014/main" id="{152DC779-D62F-4D48-A9A2-968C1461078A}"/>
            </a:ext>
          </a:extLst>
        </xdr:cNvPr>
        <xdr:cNvSpPr/>
      </xdr:nvSpPr>
      <xdr:spPr>
        <a:xfrm>
          <a:off x="22110700" y="691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68121</xdr:rowOff>
    </xdr:from>
    <xdr:to>
      <xdr:col>112</xdr:col>
      <xdr:colOff>38100</xdr:colOff>
      <xdr:row>40</xdr:row>
      <xdr:rowOff>169721</xdr:rowOff>
    </xdr:to>
    <xdr:sp macro="" textlink="">
      <xdr:nvSpPr>
        <xdr:cNvPr id="386" name="フローチャート: 判断 385">
          <a:extLst>
            <a:ext uri="{FF2B5EF4-FFF2-40B4-BE49-F238E27FC236}">
              <a16:creationId xmlns:a16="http://schemas.microsoft.com/office/drawing/2014/main" id="{CC3F95EF-A13E-4F74-B8E2-C1FBECD248B3}"/>
            </a:ext>
          </a:extLst>
        </xdr:cNvPr>
        <xdr:cNvSpPr/>
      </xdr:nvSpPr>
      <xdr:spPr>
        <a:xfrm>
          <a:off x="21272500" y="6926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85999</xdr:rowOff>
    </xdr:from>
    <xdr:to>
      <xdr:col>107</xdr:col>
      <xdr:colOff>101600</xdr:colOff>
      <xdr:row>41</xdr:row>
      <xdr:rowOff>16149</xdr:rowOff>
    </xdr:to>
    <xdr:sp macro="" textlink="">
      <xdr:nvSpPr>
        <xdr:cNvPr id="387" name="フローチャート: 判断 386">
          <a:extLst>
            <a:ext uri="{FF2B5EF4-FFF2-40B4-BE49-F238E27FC236}">
              <a16:creationId xmlns:a16="http://schemas.microsoft.com/office/drawing/2014/main" id="{4DFAF78D-D6AD-4BA8-B155-BC408DE5D300}"/>
            </a:ext>
          </a:extLst>
        </xdr:cNvPr>
        <xdr:cNvSpPr/>
      </xdr:nvSpPr>
      <xdr:spPr>
        <a:xfrm>
          <a:off x="20383500" y="6943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93088</xdr:rowOff>
    </xdr:from>
    <xdr:to>
      <xdr:col>102</xdr:col>
      <xdr:colOff>165100</xdr:colOff>
      <xdr:row>41</xdr:row>
      <xdr:rowOff>23238</xdr:rowOff>
    </xdr:to>
    <xdr:sp macro="" textlink="">
      <xdr:nvSpPr>
        <xdr:cNvPr id="388" name="フローチャート: 判断 387">
          <a:extLst>
            <a:ext uri="{FF2B5EF4-FFF2-40B4-BE49-F238E27FC236}">
              <a16:creationId xmlns:a16="http://schemas.microsoft.com/office/drawing/2014/main" id="{DC3D6BE5-5FCC-4954-9ED7-83DFF3F430E3}"/>
            </a:ext>
          </a:extLst>
        </xdr:cNvPr>
        <xdr:cNvSpPr/>
      </xdr:nvSpPr>
      <xdr:spPr>
        <a:xfrm>
          <a:off x="19494500" y="695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110727</xdr:rowOff>
    </xdr:from>
    <xdr:to>
      <xdr:col>98</xdr:col>
      <xdr:colOff>38100</xdr:colOff>
      <xdr:row>41</xdr:row>
      <xdr:rowOff>40877</xdr:rowOff>
    </xdr:to>
    <xdr:sp macro="" textlink="">
      <xdr:nvSpPr>
        <xdr:cNvPr id="389" name="フローチャート: 判断 388">
          <a:extLst>
            <a:ext uri="{FF2B5EF4-FFF2-40B4-BE49-F238E27FC236}">
              <a16:creationId xmlns:a16="http://schemas.microsoft.com/office/drawing/2014/main" id="{10216584-24AC-4270-BF56-5B9F39473748}"/>
            </a:ext>
          </a:extLst>
        </xdr:cNvPr>
        <xdr:cNvSpPr/>
      </xdr:nvSpPr>
      <xdr:spPr>
        <a:xfrm>
          <a:off x="18605500" y="6968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A2DFAA7E-AD6F-4FE4-AC18-CB01131CA153}"/>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91" name="テキスト ボックス 390">
          <a:extLst>
            <a:ext uri="{FF2B5EF4-FFF2-40B4-BE49-F238E27FC236}">
              <a16:creationId xmlns:a16="http://schemas.microsoft.com/office/drawing/2014/main" id="{BD59B905-1D66-4CB6-BF9E-1D971950FF6E}"/>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92" name="テキスト ボックス 391">
          <a:extLst>
            <a:ext uri="{FF2B5EF4-FFF2-40B4-BE49-F238E27FC236}">
              <a16:creationId xmlns:a16="http://schemas.microsoft.com/office/drawing/2014/main" id="{BB8C4EEB-E404-44D0-8601-C9387C491676}"/>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3" name="テキスト ボックス 392">
          <a:extLst>
            <a:ext uri="{FF2B5EF4-FFF2-40B4-BE49-F238E27FC236}">
              <a16:creationId xmlns:a16="http://schemas.microsoft.com/office/drawing/2014/main" id="{8F6E2350-C474-4A56-A652-1D46F7504767}"/>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4" name="テキスト ボックス 393">
          <a:extLst>
            <a:ext uri="{FF2B5EF4-FFF2-40B4-BE49-F238E27FC236}">
              <a16:creationId xmlns:a16="http://schemas.microsoft.com/office/drawing/2014/main" id="{45489219-7DCF-4AC5-ADE7-B44A146FF04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153529</xdr:rowOff>
    </xdr:from>
    <xdr:to>
      <xdr:col>116</xdr:col>
      <xdr:colOff>114300</xdr:colOff>
      <xdr:row>39</xdr:row>
      <xdr:rowOff>83679</xdr:rowOff>
    </xdr:to>
    <xdr:sp macro="" textlink="">
      <xdr:nvSpPr>
        <xdr:cNvPr id="395" name="楕円 394">
          <a:extLst>
            <a:ext uri="{FF2B5EF4-FFF2-40B4-BE49-F238E27FC236}">
              <a16:creationId xmlns:a16="http://schemas.microsoft.com/office/drawing/2014/main" id="{82B86641-4F1A-4A49-8968-4BB1DA20F02B}"/>
            </a:ext>
          </a:extLst>
        </xdr:cNvPr>
        <xdr:cNvSpPr/>
      </xdr:nvSpPr>
      <xdr:spPr>
        <a:xfrm>
          <a:off x="22110700" y="6668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4956</xdr:rowOff>
    </xdr:from>
    <xdr:ext cx="599010" cy="259045"/>
    <xdr:sp macro="" textlink="">
      <xdr:nvSpPr>
        <xdr:cNvPr id="396" name="【一般廃棄物処理施設】&#10;一人当たり有形固定資産（償却資産）額該当値テキスト">
          <a:extLst>
            <a:ext uri="{FF2B5EF4-FFF2-40B4-BE49-F238E27FC236}">
              <a16:creationId xmlns:a16="http://schemas.microsoft.com/office/drawing/2014/main" id="{E887DE7B-B172-4206-949D-85F16B3C6A89}"/>
            </a:ext>
          </a:extLst>
        </xdr:cNvPr>
        <xdr:cNvSpPr txBox="1"/>
      </xdr:nvSpPr>
      <xdr:spPr>
        <a:xfrm>
          <a:off x="22199600" y="6520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484,877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165136</xdr:rowOff>
    </xdr:from>
    <xdr:to>
      <xdr:col>112</xdr:col>
      <xdr:colOff>38100</xdr:colOff>
      <xdr:row>39</xdr:row>
      <xdr:rowOff>95286</xdr:rowOff>
    </xdr:to>
    <xdr:sp macro="" textlink="">
      <xdr:nvSpPr>
        <xdr:cNvPr id="397" name="楕円 396">
          <a:extLst>
            <a:ext uri="{FF2B5EF4-FFF2-40B4-BE49-F238E27FC236}">
              <a16:creationId xmlns:a16="http://schemas.microsoft.com/office/drawing/2014/main" id="{C6E4F505-E4E3-4B21-912A-3A36C3B146E3}"/>
            </a:ext>
          </a:extLst>
        </xdr:cNvPr>
        <xdr:cNvSpPr/>
      </xdr:nvSpPr>
      <xdr:spPr>
        <a:xfrm>
          <a:off x="21272500" y="6680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32879</xdr:rowOff>
    </xdr:from>
    <xdr:to>
      <xdr:col>116</xdr:col>
      <xdr:colOff>63500</xdr:colOff>
      <xdr:row>39</xdr:row>
      <xdr:rowOff>44486</xdr:rowOff>
    </xdr:to>
    <xdr:cxnSp macro="">
      <xdr:nvCxnSpPr>
        <xdr:cNvPr id="398" name="直線コネクタ 397">
          <a:extLst>
            <a:ext uri="{FF2B5EF4-FFF2-40B4-BE49-F238E27FC236}">
              <a16:creationId xmlns:a16="http://schemas.microsoft.com/office/drawing/2014/main" id="{7A8A9CE1-C45D-4591-978D-1C891A76D309}"/>
            </a:ext>
          </a:extLst>
        </xdr:cNvPr>
        <xdr:cNvCxnSpPr/>
      </xdr:nvCxnSpPr>
      <xdr:spPr>
        <a:xfrm flipV="1">
          <a:off x="21323300" y="6719429"/>
          <a:ext cx="838200" cy="11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6792</xdr:rowOff>
    </xdr:from>
    <xdr:to>
      <xdr:col>107</xdr:col>
      <xdr:colOff>101600</xdr:colOff>
      <xdr:row>39</xdr:row>
      <xdr:rowOff>108392</xdr:rowOff>
    </xdr:to>
    <xdr:sp macro="" textlink="">
      <xdr:nvSpPr>
        <xdr:cNvPr id="399" name="楕円 398">
          <a:extLst>
            <a:ext uri="{FF2B5EF4-FFF2-40B4-BE49-F238E27FC236}">
              <a16:creationId xmlns:a16="http://schemas.microsoft.com/office/drawing/2014/main" id="{D6F82EE5-CA6F-4596-9B9A-D30A8B774D5C}"/>
            </a:ext>
          </a:extLst>
        </xdr:cNvPr>
        <xdr:cNvSpPr/>
      </xdr:nvSpPr>
      <xdr:spPr>
        <a:xfrm>
          <a:off x="20383500" y="6693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44486</xdr:rowOff>
    </xdr:from>
    <xdr:to>
      <xdr:col>111</xdr:col>
      <xdr:colOff>177800</xdr:colOff>
      <xdr:row>39</xdr:row>
      <xdr:rowOff>57592</xdr:rowOff>
    </xdr:to>
    <xdr:cxnSp macro="">
      <xdr:nvCxnSpPr>
        <xdr:cNvPr id="400" name="直線コネクタ 399">
          <a:extLst>
            <a:ext uri="{FF2B5EF4-FFF2-40B4-BE49-F238E27FC236}">
              <a16:creationId xmlns:a16="http://schemas.microsoft.com/office/drawing/2014/main" id="{B543C729-8C6E-4094-80B4-87B37EF5907D}"/>
            </a:ext>
          </a:extLst>
        </xdr:cNvPr>
        <xdr:cNvCxnSpPr/>
      </xdr:nvCxnSpPr>
      <xdr:spPr>
        <a:xfrm flipV="1">
          <a:off x="20434300" y="6731036"/>
          <a:ext cx="889000" cy="13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21506</xdr:rowOff>
    </xdr:from>
    <xdr:to>
      <xdr:col>102</xdr:col>
      <xdr:colOff>165100</xdr:colOff>
      <xdr:row>39</xdr:row>
      <xdr:rowOff>123106</xdr:rowOff>
    </xdr:to>
    <xdr:sp macro="" textlink="">
      <xdr:nvSpPr>
        <xdr:cNvPr id="401" name="楕円 400">
          <a:extLst>
            <a:ext uri="{FF2B5EF4-FFF2-40B4-BE49-F238E27FC236}">
              <a16:creationId xmlns:a16="http://schemas.microsoft.com/office/drawing/2014/main" id="{5A6AD481-9EBB-46A6-85D7-185E48CE2A3C}"/>
            </a:ext>
          </a:extLst>
        </xdr:cNvPr>
        <xdr:cNvSpPr/>
      </xdr:nvSpPr>
      <xdr:spPr>
        <a:xfrm>
          <a:off x="19494500" y="6708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57592</xdr:rowOff>
    </xdr:from>
    <xdr:to>
      <xdr:col>107</xdr:col>
      <xdr:colOff>50800</xdr:colOff>
      <xdr:row>39</xdr:row>
      <xdr:rowOff>72306</xdr:rowOff>
    </xdr:to>
    <xdr:cxnSp macro="">
      <xdr:nvCxnSpPr>
        <xdr:cNvPr id="402" name="直線コネクタ 401">
          <a:extLst>
            <a:ext uri="{FF2B5EF4-FFF2-40B4-BE49-F238E27FC236}">
              <a16:creationId xmlns:a16="http://schemas.microsoft.com/office/drawing/2014/main" id="{DFF6B2AD-08FC-4C0D-8B6B-39389A0BF2A5}"/>
            </a:ext>
          </a:extLst>
        </xdr:cNvPr>
        <xdr:cNvCxnSpPr/>
      </xdr:nvCxnSpPr>
      <xdr:spPr>
        <a:xfrm flipV="1">
          <a:off x="19545300" y="6744142"/>
          <a:ext cx="889000" cy="14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32999</xdr:rowOff>
    </xdr:from>
    <xdr:to>
      <xdr:col>98</xdr:col>
      <xdr:colOff>38100</xdr:colOff>
      <xdr:row>39</xdr:row>
      <xdr:rowOff>134599</xdr:rowOff>
    </xdr:to>
    <xdr:sp macro="" textlink="">
      <xdr:nvSpPr>
        <xdr:cNvPr id="403" name="楕円 402">
          <a:extLst>
            <a:ext uri="{FF2B5EF4-FFF2-40B4-BE49-F238E27FC236}">
              <a16:creationId xmlns:a16="http://schemas.microsoft.com/office/drawing/2014/main" id="{DF354078-0B40-4F00-BB15-F18AC5CE1C28}"/>
            </a:ext>
          </a:extLst>
        </xdr:cNvPr>
        <xdr:cNvSpPr/>
      </xdr:nvSpPr>
      <xdr:spPr>
        <a:xfrm>
          <a:off x="18605500" y="6719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72306</xdr:rowOff>
    </xdr:from>
    <xdr:to>
      <xdr:col>102</xdr:col>
      <xdr:colOff>114300</xdr:colOff>
      <xdr:row>39</xdr:row>
      <xdr:rowOff>83799</xdr:rowOff>
    </xdr:to>
    <xdr:cxnSp macro="">
      <xdr:nvCxnSpPr>
        <xdr:cNvPr id="404" name="直線コネクタ 403">
          <a:extLst>
            <a:ext uri="{FF2B5EF4-FFF2-40B4-BE49-F238E27FC236}">
              <a16:creationId xmlns:a16="http://schemas.microsoft.com/office/drawing/2014/main" id="{1B7D6D4B-1E62-4627-BF42-4DE3EB6DCAFB}"/>
            </a:ext>
          </a:extLst>
        </xdr:cNvPr>
        <xdr:cNvCxnSpPr/>
      </xdr:nvCxnSpPr>
      <xdr:spPr>
        <a:xfrm flipV="1">
          <a:off x="18656300" y="6758856"/>
          <a:ext cx="889000" cy="11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160848</xdr:rowOff>
    </xdr:from>
    <xdr:ext cx="599010" cy="259045"/>
    <xdr:sp macro="" textlink="">
      <xdr:nvSpPr>
        <xdr:cNvPr id="405" name="n_1aveValue【一般廃棄物処理施設】&#10;一人当たり有形固定資産（償却資産）額">
          <a:extLst>
            <a:ext uri="{FF2B5EF4-FFF2-40B4-BE49-F238E27FC236}">
              <a16:creationId xmlns:a16="http://schemas.microsoft.com/office/drawing/2014/main" id="{AFD77F56-B61B-4AEC-9396-91BBC8439154}"/>
            </a:ext>
          </a:extLst>
        </xdr:cNvPr>
        <xdr:cNvSpPr txBox="1"/>
      </xdr:nvSpPr>
      <xdr:spPr>
        <a:xfrm>
          <a:off x="21011095" y="7018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41</xdr:row>
      <xdr:rowOff>7276</xdr:rowOff>
    </xdr:from>
    <xdr:ext cx="599010" cy="259045"/>
    <xdr:sp macro="" textlink="">
      <xdr:nvSpPr>
        <xdr:cNvPr id="406" name="n_2aveValue【一般廃棄物処理施設】&#10;一人当たり有形固定資産（償却資産）額">
          <a:extLst>
            <a:ext uri="{FF2B5EF4-FFF2-40B4-BE49-F238E27FC236}">
              <a16:creationId xmlns:a16="http://schemas.microsoft.com/office/drawing/2014/main" id="{7CD4845B-01CE-4D59-8A6C-9AFE25DC69D1}"/>
            </a:ext>
          </a:extLst>
        </xdr:cNvPr>
        <xdr:cNvSpPr txBox="1"/>
      </xdr:nvSpPr>
      <xdr:spPr>
        <a:xfrm>
          <a:off x="20134795" y="7036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41</xdr:row>
      <xdr:rowOff>14365</xdr:rowOff>
    </xdr:from>
    <xdr:ext cx="599010" cy="259045"/>
    <xdr:sp macro="" textlink="">
      <xdr:nvSpPr>
        <xdr:cNvPr id="407" name="n_3aveValue【一般廃棄物処理施設】&#10;一人当たり有形固定資産（償却資産）額">
          <a:extLst>
            <a:ext uri="{FF2B5EF4-FFF2-40B4-BE49-F238E27FC236}">
              <a16:creationId xmlns:a16="http://schemas.microsoft.com/office/drawing/2014/main" id="{BA704509-3569-4BB4-B520-A41651E6B58F}"/>
            </a:ext>
          </a:extLst>
        </xdr:cNvPr>
        <xdr:cNvSpPr txBox="1"/>
      </xdr:nvSpPr>
      <xdr:spPr>
        <a:xfrm>
          <a:off x="19245795" y="7043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41</xdr:row>
      <xdr:rowOff>32004</xdr:rowOff>
    </xdr:from>
    <xdr:ext cx="599010" cy="259045"/>
    <xdr:sp macro="" textlink="">
      <xdr:nvSpPr>
        <xdr:cNvPr id="408" name="n_4aveValue【一般廃棄物処理施設】&#10;一人当たり有形固定資産（償却資産）額">
          <a:extLst>
            <a:ext uri="{FF2B5EF4-FFF2-40B4-BE49-F238E27FC236}">
              <a16:creationId xmlns:a16="http://schemas.microsoft.com/office/drawing/2014/main" id="{C2088CEE-A65E-475A-9184-B0E836402166}"/>
            </a:ext>
          </a:extLst>
        </xdr:cNvPr>
        <xdr:cNvSpPr txBox="1"/>
      </xdr:nvSpPr>
      <xdr:spPr>
        <a:xfrm>
          <a:off x="18356795" y="7061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111814</xdr:rowOff>
    </xdr:from>
    <xdr:ext cx="599010" cy="259045"/>
    <xdr:sp macro="" textlink="">
      <xdr:nvSpPr>
        <xdr:cNvPr id="409" name="n_1mainValue【一般廃棄物処理施設】&#10;一人当たり有形固定資産（償却資産）額">
          <a:extLst>
            <a:ext uri="{FF2B5EF4-FFF2-40B4-BE49-F238E27FC236}">
              <a16:creationId xmlns:a16="http://schemas.microsoft.com/office/drawing/2014/main" id="{16EDD1A9-80EA-46B6-965C-07BFB695603A}"/>
            </a:ext>
          </a:extLst>
        </xdr:cNvPr>
        <xdr:cNvSpPr txBox="1"/>
      </xdr:nvSpPr>
      <xdr:spPr>
        <a:xfrm>
          <a:off x="21011095" y="64554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124919</xdr:rowOff>
    </xdr:from>
    <xdr:ext cx="599010" cy="259045"/>
    <xdr:sp macro="" textlink="">
      <xdr:nvSpPr>
        <xdr:cNvPr id="410" name="n_2mainValue【一般廃棄物処理施設】&#10;一人当たり有形固定資産（償却資産）額">
          <a:extLst>
            <a:ext uri="{FF2B5EF4-FFF2-40B4-BE49-F238E27FC236}">
              <a16:creationId xmlns:a16="http://schemas.microsoft.com/office/drawing/2014/main" id="{084AA2E8-D2D0-4199-9E4B-31D7BEB3018A}"/>
            </a:ext>
          </a:extLst>
        </xdr:cNvPr>
        <xdr:cNvSpPr txBox="1"/>
      </xdr:nvSpPr>
      <xdr:spPr>
        <a:xfrm>
          <a:off x="20134795" y="6468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139633</xdr:rowOff>
    </xdr:from>
    <xdr:ext cx="599010" cy="259045"/>
    <xdr:sp macro="" textlink="">
      <xdr:nvSpPr>
        <xdr:cNvPr id="411" name="n_3mainValue【一般廃棄物処理施設】&#10;一人当たり有形固定資産（償却資産）額">
          <a:extLst>
            <a:ext uri="{FF2B5EF4-FFF2-40B4-BE49-F238E27FC236}">
              <a16:creationId xmlns:a16="http://schemas.microsoft.com/office/drawing/2014/main" id="{8CFC54AB-4597-4823-A74E-A280BEA8EE82}"/>
            </a:ext>
          </a:extLst>
        </xdr:cNvPr>
        <xdr:cNvSpPr txBox="1"/>
      </xdr:nvSpPr>
      <xdr:spPr>
        <a:xfrm>
          <a:off x="19245795" y="64832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151126</xdr:rowOff>
    </xdr:from>
    <xdr:ext cx="599010" cy="259045"/>
    <xdr:sp macro="" textlink="">
      <xdr:nvSpPr>
        <xdr:cNvPr id="412" name="n_4mainValue【一般廃棄物処理施設】&#10;一人当たり有形固定資産（償却資産）額">
          <a:extLst>
            <a:ext uri="{FF2B5EF4-FFF2-40B4-BE49-F238E27FC236}">
              <a16:creationId xmlns:a16="http://schemas.microsoft.com/office/drawing/2014/main" id="{DC4F548D-E7BE-4458-A387-5A36270E83F6}"/>
            </a:ext>
          </a:extLst>
        </xdr:cNvPr>
        <xdr:cNvSpPr txBox="1"/>
      </xdr:nvSpPr>
      <xdr:spPr>
        <a:xfrm>
          <a:off x="18356795" y="6494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3" name="正方形/長方形 412">
          <a:extLst>
            <a:ext uri="{FF2B5EF4-FFF2-40B4-BE49-F238E27FC236}">
              <a16:creationId xmlns:a16="http://schemas.microsoft.com/office/drawing/2014/main" id="{4E59A827-24C5-4700-9C83-DF6E04B5CAC6}"/>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4" name="正方形/長方形 413">
          <a:extLst>
            <a:ext uri="{FF2B5EF4-FFF2-40B4-BE49-F238E27FC236}">
              <a16:creationId xmlns:a16="http://schemas.microsoft.com/office/drawing/2014/main" id="{EC123E4D-2817-442C-BEF4-776C8939DC03}"/>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5" name="正方形/長方形 414">
          <a:extLst>
            <a:ext uri="{FF2B5EF4-FFF2-40B4-BE49-F238E27FC236}">
              <a16:creationId xmlns:a16="http://schemas.microsoft.com/office/drawing/2014/main" id="{CB7696E6-5FA0-4DE4-B68C-B1AAE29BF63D}"/>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6" name="正方形/長方形 415">
          <a:extLst>
            <a:ext uri="{FF2B5EF4-FFF2-40B4-BE49-F238E27FC236}">
              <a16:creationId xmlns:a16="http://schemas.microsoft.com/office/drawing/2014/main" id="{AF44E8DE-BEE1-4998-AD62-1F797EA5A357}"/>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7" name="正方形/長方形 416">
          <a:extLst>
            <a:ext uri="{FF2B5EF4-FFF2-40B4-BE49-F238E27FC236}">
              <a16:creationId xmlns:a16="http://schemas.microsoft.com/office/drawing/2014/main" id="{8E4353BA-3AED-4BFF-BF37-C03E6143FA4C}"/>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8" name="正方形/長方形 417">
          <a:extLst>
            <a:ext uri="{FF2B5EF4-FFF2-40B4-BE49-F238E27FC236}">
              <a16:creationId xmlns:a16="http://schemas.microsoft.com/office/drawing/2014/main" id="{6A8FCB2A-3F73-4BFF-974D-4B90D2828604}"/>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9" name="正方形/長方形 418">
          <a:extLst>
            <a:ext uri="{FF2B5EF4-FFF2-40B4-BE49-F238E27FC236}">
              <a16:creationId xmlns:a16="http://schemas.microsoft.com/office/drawing/2014/main" id="{938A7A2F-6EBD-412A-B40D-CFD58C8BB944}"/>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0" name="正方形/長方形 419">
          <a:extLst>
            <a:ext uri="{FF2B5EF4-FFF2-40B4-BE49-F238E27FC236}">
              <a16:creationId xmlns:a16="http://schemas.microsoft.com/office/drawing/2014/main" id="{B2FAECB5-D1AD-4449-B571-6C6A672F7DAA}"/>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21" name="テキスト ボックス 420">
          <a:extLst>
            <a:ext uri="{FF2B5EF4-FFF2-40B4-BE49-F238E27FC236}">
              <a16:creationId xmlns:a16="http://schemas.microsoft.com/office/drawing/2014/main" id="{8B709BCB-8D52-46BC-839B-C73D651151D7}"/>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2" name="直線コネクタ 421">
          <a:extLst>
            <a:ext uri="{FF2B5EF4-FFF2-40B4-BE49-F238E27FC236}">
              <a16:creationId xmlns:a16="http://schemas.microsoft.com/office/drawing/2014/main" id="{163F98EE-E48C-4478-BB9F-FA52C668CA95}"/>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3" name="テキスト ボックス 422">
          <a:extLst>
            <a:ext uri="{FF2B5EF4-FFF2-40B4-BE49-F238E27FC236}">
              <a16:creationId xmlns:a16="http://schemas.microsoft.com/office/drawing/2014/main" id="{E3C535AC-7E77-4F89-8BBD-D31681C40BDA}"/>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24" name="直線コネクタ 423">
          <a:extLst>
            <a:ext uri="{FF2B5EF4-FFF2-40B4-BE49-F238E27FC236}">
              <a16:creationId xmlns:a16="http://schemas.microsoft.com/office/drawing/2014/main" id="{4329F2E3-E1CC-4266-B218-A8B7A8625A32}"/>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425" name="テキスト ボックス 424">
          <a:extLst>
            <a:ext uri="{FF2B5EF4-FFF2-40B4-BE49-F238E27FC236}">
              <a16:creationId xmlns:a16="http://schemas.microsoft.com/office/drawing/2014/main" id="{FD1E5E4F-2270-4945-957C-FEE489BDA934}"/>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26" name="直線コネクタ 425">
          <a:extLst>
            <a:ext uri="{FF2B5EF4-FFF2-40B4-BE49-F238E27FC236}">
              <a16:creationId xmlns:a16="http://schemas.microsoft.com/office/drawing/2014/main" id="{56FF5AAC-EAD7-44E0-9CEE-C2A4E7C7E6AC}"/>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7" name="テキスト ボックス 426">
          <a:extLst>
            <a:ext uri="{FF2B5EF4-FFF2-40B4-BE49-F238E27FC236}">
              <a16:creationId xmlns:a16="http://schemas.microsoft.com/office/drawing/2014/main" id="{43159F99-EFEF-49FB-9618-1095577DF05D}"/>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8" name="直線コネクタ 427">
          <a:extLst>
            <a:ext uri="{FF2B5EF4-FFF2-40B4-BE49-F238E27FC236}">
              <a16:creationId xmlns:a16="http://schemas.microsoft.com/office/drawing/2014/main" id="{9FFDEF3E-63CD-4483-91AE-527B90E8BDC4}"/>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9" name="テキスト ボックス 428">
          <a:extLst>
            <a:ext uri="{FF2B5EF4-FFF2-40B4-BE49-F238E27FC236}">
              <a16:creationId xmlns:a16="http://schemas.microsoft.com/office/drawing/2014/main" id="{537ADE33-B829-4868-958B-B48F9ACDEF99}"/>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30" name="直線コネクタ 429">
          <a:extLst>
            <a:ext uri="{FF2B5EF4-FFF2-40B4-BE49-F238E27FC236}">
              <a16:creationId xmlns:a16="http://schemas.microsoft.com/office/drawing/2014/main" id="{E1205A44-B85A-4A7D-8C73-84988803450F}"/>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31" name="テキスト ボックス 430">
          <a:extLst>
            <a:ext uri="{FF2B5EF4-FFF2-40B4-BE49-F238E27FC236}">
              <a16:creationId xmlns:a16="http://schemas.microsoft.com/office/drawing/2014/main" id="{D246EE36-4264-4601-9197-E14CF1826689}"/>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32" name="直線コネクタ 431">
          <a:extLst>
            <a:ext uri="{FF2B5EF4-FFF2-40B4-BE49-F238E27FC236}">
              <a16:creationId xmlns:a16="http://schemas.microsoft.com/office/drawing/2014/main" id="{4E6BA1BA-BAE9-45FD-821D-A814DFFD2967}"/>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33" name="テキスト ボックス 432">
          <a:extLst>
            <a:ext uri="{FF2B5EF4-FFF2-40B4-BE49-F238E27FC236}">
              <a16:creationId xmlns:a16="http://schemas.microsoft.com/office/drawing/2014/main" id="{DB125360-EA72-4E8A-8E32-CB4C1BF2AF5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34" name="直線コネクタ 433">
          <a:extLst>
            <a:ext uri="{FF2B5EF4-FFF2-40B4-BE49-F238E27FC236}">
              <a16:creationId xmlns:a16="http://schemas.microsoft.com/office/drawing/2014/main" id="{0D9C6CDB-ED52-491A-80CC-0A08A82EC8EE}"/>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435" name="テキスト ボックス 434">
          <a:extLst>
            <a:ext uri="{FF2B5EF4-FFF2-40B4-BE49-F238E27FC236}">
              <a16:creationId xmlns:a16="http://schemas.microsoft.com/office/drawing/2014/main" id="{1FC46D58-5BAB-4368-90E5-6A44F491B0C8}"/>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6" name="直線コネクタ 435">
          <a:extLst>
            <a:ext uri="{FF2B5EF4-FFF2-40B4-BE49-F238E27FC236}">
              <a16:creationId xmlns:a16="http://schemas.microsoft.com/office/drawing/2014/main" id="{61E31F18-D4AC-4CF1-984B-DEBE5A8882B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37" name="【保健センター・保健所】&#10;有形固定資産減価償却率グラフ枠">
          <a:extLst>
            <a:ext uri="{FF2B5EF4-FFF2-40B4-BE49-F238E27FC236}">
              <a16:creationId xmlns:a16="http://schemas.microsoft.com/office/drawing/2014/main" id="{4A012628-409C-4FF5-A1D4-9E8454182C61}"/>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48985</xdr:rowOff>
    </xdr:from>
    <xdr:to>
      <xdr:col>85</xdr:col>
      <xdr:colOff>126364</xdr:colOff>
      <xdr:row>64</xdr:row>
      <xdr:rowOff>130628</xdr:rowOff>
    </xdr:to>
    <xdr:cxnSp macro="">
      <xdr:nvCxnSpPr>
        <xdr:cNvPr id="438" name="直線コネクタ 437">
          <a:extLst>
            <a:ext uri="{FF2B5EF4-FFF2-40B4-BE49-F238E27FC236}">
              <a16:creationId xmlns:a16="http://schemas.microsoft.com/office/drawing/2014/main" id="{DF32C84E-14AE-4860-ACE4-B9882B488E49}"/>
            </a:ext>
          </a:extLst>
        </xdr:cNvPr>
        <xdr:cNvCxnSpPr/>
      </xdr:nvCxnSpPr>
      <xdr:spPr>
        <a:xfrm flipV="1">
          <a:off x="16318864" y="9478735"/>
          <a:ext cx="0" cy="1624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439" name="【保健センター・保健所】&#10;有形固定資産減価償却率最小値テキスト">
          <a:extLst>
            <a:ext uri="{FF2B5EF4-FFF2-40B4-BE49-F238E27FC236}">
              <a16:creationId xmlns:a16="http://schemas.microsoft.com/office/drawing/2014/main" id="{412926EA-B6A4-42BD-8021-DCB7123A197E}"/>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440" name="直線コネクタ 439">
          <a:extLst>
            <a:ext uri="{FF2B5EF4-FFF2-40B4-BE49-F238E27FC236}">
              <a16:creationId xmlns:a16="http://schemas.microsoft.com/office/drawing/2014/main" id="{6A4F7BD1-A2DA-47A6-8065-E5399D5965E6}"/>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167112</xdr:rowOff>
    </xdr:from>
    <xdr:ext cx="340478" cy="259045"/>
    <xdr:sp macro="" textlink="">
      <xdr:nvSpPr>
        <xdr:cNvPr id="441" name="【保健センター・保健所】&#10;有形固定資産減価償却率最大値テキスト">
          <a:extLst>
            <a:ext uri="{FF2B5EF4-FFF2-40B4-BE49-F238E27FC236}">
              <a16:creationId xmlns:a16="http://schemas.microsoft.com/office/drawing/2014/main" id="{003BFD7B-8757-45A2-BFDF-8DEA3075DD5E}"/>
            </a:ext>
          </a:extLst>
        </xdr:cNvPr>
        <xdr:cNvSpPr txBox="1"/>
      </xdr:nvSpPr>
      <xdr:spPr>
        <a:xfrm>
          <a:off x="16357600" y="925396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48985</xdr:rowOff>
    </xdr:from>
    <xdr:to>
      <xdr:col>86</xdr:col>
      <xdr:colOff>25400</xdr:colOff>
      <xdr:row>55</xdr:row>
      <xdr:rowOff>48985</xdr:rowOff>
    </xdr:to>
    <xdr:cxnSp macro="">
      <xdr:nvCxnSpPr>
        <xdr:cNvPr id="442" name="直線コネクタ 441">
          <a:extLst>
            <a:ext uri="{FF2B5EF4-FFF2-40B4-BE49-F238E27FC236}">
              <a16:creationId xmlns:a16="http://schemas.microsoft.com/office/drawing/2014/main" id="{8773947F-2D18-469A-9C0F-6C4989BF238D}"/>
            </a:ext>
          </a:extLst>
        </xdr:cNvPr>
        <xdr:cNvCxnSpPr/>
      </xdr:nvCxnSpPr>
      <xdr:spPr>
        <a:xfrm>
          <a:off x="16230600" y="94787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81478</xdr:rowOff>
    </xdr:from>
    <xdr:ext cx="405111" cy="259045"/>
    <xdr:sp macro="" textlink="">
      <xdr:nvSpPr>
        <xdr:cNvPr id="443" name="【保健センター・保健所】&#10;有形固定資産減価償却率平均値テキスト">
          <a:extLst>
            <a:ext uri="{FF2B5EF4-FFF2-40B4-BE49-F238E27FC236}">
              <a16:creationId xmlns:a16="http://schemas.microsoft.com/office/drawing/2014/main" id="{0B1A734A-99A6-42D0-B058-7555769C2F97}"/>
            </a:ext>
          </a:extLst>
        </xdr:cNvPr>
        <xdr:cNvSpPr txBox="1"/>
      </xdr:nvSpPr>
      <xdr:spPr>
        <a:xfrm>
          <a:off x="16357600" y="101970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58601</xdr:rowOff>
    </xdr:from>
    <xdr:to>
      <xdr:col>85</xdr:col>
      <xdr:colOff>177800</xdr:colOff>
      <xdr:row>60</xdr:row>
      <xdr:rowOff>160201</xdr:rowOff>
    </xdr:to>
    <xdr:sp macro="" textlink="">
      <xdr:nvSpPr>
        <xdr:cNvPr id="444" name="フローチャート: 判断 443">
          <a:extLst>
            <a:ext uri="{FF2B5EF4-FFF2-40B4-BE49-F238E27FC236}">
              <a16:creationId xmlns:a16="http://schemas.microsoft.com/office/drawing/2014/main" id="{64AAE4B6-77CC-4D75-9CD0-B71CBF18C601}"/>
            </a:ext>
          </a:extLst>
        </xdr:cNvPr>
        <xdr:cNvSpPr/>
      </xdr:nvSpPr>
      <xdr:spPr>
        <a:xfrm>
          <a:off x="16268700" y="1034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25944</xdr:rowOff>
    </xdr:from>
    <xdr:to>
      <xdr:col>81</xdr:col>
      <xdr:colOff>101600</xdr:colOff>
      <xdr:row>60</xdr:row>
      <xdr:rowOff>127544</xdr:rowOff>
    </xdr:to>
    <xdr:sp macro="" textlink="">
      <xdr:nvSpPr>
        <xdr:cNvPr id="445" name="フローチャート: 判断 444">
          <a:extLst>
            <a:ext uri="{FF2B5EF4-FFF2-40B4-BE49-F238E27FC236}">
              <a16:creationId xmlns:a16="http://schemas.microsoft.com/office/drawing/2014/main" id="{43D3986C-59F0-41FC-83B6-ECE9F580A85F}"/>
            </a:ext>
          </a:extLst>
        </xdr:cNvPr>
        <xdr:cNvSpPr/>
      </xdr:nvSpPr>
      <xdr:spPr>
        <a:xfrm>
          <a:off x="15430500" y="1031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166370</xdr:rowOff>
    </xdr:from>
    <xdr:to>
      <xdr:col>76</xdr:col>
      <xdr:colOff>165100</xdr:colOff>
      <xdr:row>60</xdr:row>
      <xdr:rowOff>96520</xdr:rowOff>
    </xdr:to>
    <xdr:sp macro="" textlink="">
      <xdr:nvSpPr>
        <xdr:cNvPr id="446" name="フローチャート: 判断 445">
          <a:extLst>
            <a:ext uri="{FF2B5EF4-FFF2-40B4-BE49-F238E27FC236}">
              <a16:creationId xmlns:a16="http://schemas.microsoft.com/office/drawing/2014/main" id="{65EBCB51-DBC3-491B-8772-650F8E81FC4F}"/>
            </a:ext>
          </a:extLst>
        </xdr:cNvPr>
        <xdr:cNvSpPr/>
      </xdr:nvSpPr>
      <xdr:spPr>
        <a:xfrm>
          <a:off x="145415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159838</xdr:rowOff>
    </xdr:from>
    <xdr:to>
      <xdr:col>72</xdr:col>
      <xdr:colOff>38100</xdr:colOff>
      <xdr:row>60</xdr:row>
      <xdr:rowOff>89988</xdr:rowOff>
    </xdr:to>
    <xdr:sp macro="" textlink="">
      <xdr:nvSpPr>
        <xdr:cNvPr id="447" name="フローチャート: 判断 446">
          <a:extLst>
            <a:ext uri="{FF2B5EF4-FFF2-40B4-BE49-F238E27FC236}">
              <a16:creationId xmlns:a16="http://schemas.microsoft.com/office/drawing/2014/main" id="{C1D00CD8-49F3-4026-B960-1810EE101235}"/>
            </a:ext>
          </a:extLst>
        </xdr:cNvPr>
        <xdr:cNvSpPr/>
      </xdr:nvSpPr>
      <xdr:spPr>
        <a:xfrm>
          <a:off x="13652500" y="1027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171269</xdr:rowOff>
    </xdr:from>
    <xdr:to>
      <xdr:col>67</xdr:col>
      <xdr:colOff>101600</xdr:colOff>
      <xdr:row>60</xdr:row>
      <xdr:rowOff>101419</xdr:rowOff>
    </xdr:to>
    <xdr:sp macro="" textlink="">
      <xdr:nvSpPr>
        <xdr:cNvPr id="448" name="フローチャート: 判断 447">
          <a:extLst>
            <a:ext uri="{FF2B5EF4-FFF2-40B4-BE49-F238E27FC236}">
              <a16:creationId xmlns:a16="http://schemas.microsoft.com/office/drawing/2014/main" id="{AD7B026C-ECEA-4B4D-B735-05C6FDE6A197}"/>
            </a:ext>
          </a:extLst>
        </xdr:cNvPr>
        <xdr:cNvSpPr/>
      </xdr:nvSpPr>
      <xdr:spPr>
        <a:xfrm>
          <a:off x="12763500" y="1028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489FDEA0-C3DB-4996-BC27-72DCB7DC7417}"/>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F6117CA6-6A1A-453B-AF90-56D0F2277114}"/>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51" name="テキスト ボックス 450">
          <a:extLst>
            <a:ext uri="{FF2B5EF4-FFF2-40B4-BE49-F238E27FC236}">
              <a16:creationId xmlns:a16="http://schemas.microsoft.com/office/drawing/2014/main" id="{16BE15CA-E6A5-48A1-826F-E81714D122F4}"/>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52" name="テキスト ボックス 451">
          <a:extLst>
            <a:ext uri="{FF2B5EF4-FFF2-40B4-BE49-F238E27FC236}">
              <a16:creationId xmlns:a16="http://schemas.microsoft.com/office/drawing/2014/main" id="{3C07DCA2-07AC-4A63-AAA9-EE569B29B847}"/>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3" name="テキスト ボックス 452">
          <a:extLst>
            <a:ext uri="{FF2B5EF4-FFF2-40B4-BE49-F238E27FC236}">
              <a16:creationId xmlns:a16="http://schemas.microsoft.com/office/drawing/2014/main" id="{6C164ADD-A9EA-4B37-85DA-DE3C9D0EACDD}"/>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132080</xdr:rowOff>
    </xdr:from>
    <xdr:to>
      <xdr:col>85</xdr:col>
      <xdr:colOff>177800</xdr:colOff>
      <xdr:row>63</xdr:row>
      <xdr:rowOff>62230</xdr:rowOff>
    </xdr:to>
    <xdr:sp macro="" textlink="">
      <xdr:nvSpPr>
        <xdr:cNvPr id="454" name="楕円 453">
          <a:extLst>
            <a:ext uri="{FF2B5EF4-FFF2-40B4-BE49-F238E27FC236}">
              <a16:creationId xmlns:a16="http://schemas.microsoft.com/office/drawing/2014/main" id="{C1C2F8FD-0704-4626-87EB-DCA802638192}"/>
            </a:ext>
          </a:extLst>
        </xdr:cNvPr>
        <xdr:cNvSpPr/>
      </xdr:nvSpPr>
      <xdr:spPr>
        <a:xfrm>
          <a:off x="16268700" y="1076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110507</xdr:rowOff>
    </xdr:from>
    <xdr:ext cx="405111" cy="259045"/>
    <xdr:sp macro="" textlink="">
      <xdr:nvSpPr>
        <xdr:cNvPr id="455" name="【保健センター・保健所】&#10;有形固定資産減価償却率該当値テキスト">
          <a:extLst>
            <a:ext uri="{FF2B5EF4-FFF2-40B4-BE49-F238E27FC236}">
              <a16:creationId xmlns:a16="http://schemas.microsoft.com/office/drawing/2014/main" id="{4AABDD49-BFE4-497A-A081-F59E1A3824B7}"/>
            </a:ext>
          </a:extLst>
        </xdr:cNvPr>
        <xdr:cNvSpPr txBox="1"/>
      </xdr:nvSpPr>
      <xdr:spPr>
        <a:xfrm>
          <a:off x="16357600" y="1074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99423</xdr:rowOff>
    </xdr:from>
    <xdr:to>
      <xdr:col>81</xdr:col>
      <xdr:colOff>101600</xdr:colOff>
      <xdr:row>63</xdr:row>
      <xdr:rowOff>29573</xdr:rowOff>
    </xdr:to>
    <xdr:sp macro="" textlink="">
      <xdr:nvSpPr>
        <xdr:cNvPr id="456" name="楕円 455">
          <a:extLst>
            <a:ext uri="{FF2B5EF4-FFF2-40B4-BE49-F238E27FC236}">
              <a16:creationId xmlns:a16="http://schemas.microsoft.com/office/drawing/2014/main" id="{463AC2C0-622C-48E8-9E18-7397AC617F56}"/>
            </a:ext>
          </a:extLst>
        </xdr:cNvPr>
        <xdr:cNvSpPr/>
      </xdr:nvSpPr>
      <xdr:spPr>
        <a:xfrm>
          <a:off x="15430500" y="10729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150223</xdr:rowOff>
    </xdr:from>
    <xdr:to>
      <xdr:col>85</xdr:col>
      <xdr:colOff>127000</xdr:colOff>
      <xdr:row>63</xdr:row>
      <xdr:rowOff>11430</xdr:rowOff>
    </xdr:to>
    <xdr:cxnSp macro="">
      <xdr:nvCxnSpPr>
        <xdr:cNvPr id="457" name="直線コネクタ 456">
          <a:extLst>
            <a:ext uri="{FF2B5EF4-FFF2-40B4-BE49-F238E27FC236}">
              <a16:creationId xmlns:a16="http://schemas.microsoft.com/office/drawing/2014/main" id="{876A9B1F-3E39-4FE6-9B79-841AD4ABB0B5}"/>
            </a:ext>
          </a:extLst>
        </xdr:cNvPr>
        <xdr:cNvCxnSpPr/>
      </xdr:nvCxnSpPr>
      <xdr:spPr>
        <a:xfrm>
          <a:off x="15481300" y="10780123"/>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89626</xdr:rowOff>
    </xdr:from>
    <xdr:to>
      <xdr:col>76</xdr:col>
      <xdr:colOff>165100</xdr:colOff>
      <xdr:row>63</xdr:row>
      <xdr:rowOff>19776</xdr:rowOff>
    </xdr:to>
    <xdr:sp macro="" textlink="">
      <xdr:nvSpPr>
        <xdr:cNvPr id="458" name="楕円 457">
          <a:extLst>
            <a:ext uri="{FF2B5EF4-FFF2-40B4-BE49-F238E27FC236}">
              <a16:creationId xmlns:a16="http://schemas.microsoft.com/office/drawing/2014/main" id="{DD783711-E256-4B04-874F-3D6BE4098C6C}"/>
            </a:ext>
          </a:extLst>
        </xdr:cNvPr>
        <xdr:cNvSpPr/>
      </xdr:nvSpPr>
      <xdr:spPr>
        <a:xfrm>
          <a:off x="14541500" y="10719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140426</xdr:rowOff>
    </xdr:from>
    <xdr:to>
      <xdr:col>81</xdr:col>
      <xdr:colOff>50800</xdr:colOff>
      <xdr:row>62</xdr:row>
      <xdr:rowOff>150223</xdr:rowOff>
    </xdr:to>
    <xdr:cxnSp macro="">
      <xdr:nvCxnSpPr>
        <xdr:cNvPr id="459" name="直線コネクタ 458">
          <a:extLst>
            <a:ext uri="{FF2B5EF4-FFF2-40B4-BE49-F238E27FC236}">
              <a16:creationId xmlns:a16="http://schemas.microsoft.com/office/drawing/2014/main" id="{2F70C0EF-67A0-475A-92D7-A9CEE2068FA0}"/>
            </a:ext>
          </a:extLst>
        </xdr:cNvPr>
        <xdr:cNvCxnSpPr/>
      </xdr:nvCxnSpPr>
      <xdr:spPr>
        <a:xfrm>
          <a:off x="14592300" y="10770326"/>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70031</xdr:rowOff>
    </xdr:from>
    <xdr:to>
      <xdr:col>72</xdr:col>
      <xdr:colOff>38100</xdr:colOff>
      <xdr:row>63</xdr:row>
      <xdr:rowOff>181</xdr:rowOff>
    </xdr:to>
    <xdr:sp macro="" textlink="">
      <xdr:nvSpPr>
        <xdr:cNvPr id="460" name="楕円 459">
          <a:extLst>
            <a:ext uri="{FF2B5EF4-FFF2-40B4-BE49-F238E27FC236}">
              <a16:creationId xmlns:a16="http://schemas.microsoft.com/office/drawing/2014/main" id="{485D0911-F49E-48CA-966F-BB30A889D88C}"/>
            </a:ext>
          </a:extLst>
        </xdr:cNvPr>
        <xdr:cNvSpPr/>
      </xdr:nvSpPr>
      <xdr:spPr>
        <a:xfrm>
          <a:off x="13652500" y="10699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120831</xdr:rowOff>
    </xdr:from>
    <xdr:to>
      <xdr:col>76</xdr:col>
      <xdr:colOff>114300</xdr:colOff>
      <xdr:row>62</xdr:row>
      <xdr:rowOff>140426</xdr:rowOff>
    </xdr:to>
    <xdr:cxnSp macro="">
      <xdr:nvCxnSpPr>
        <xdr:cNvPr id="461" name="直線コネクタ 460">
          <a:extLst>
            <a:ext uri="{FF2B5EF4-FFF2-40B4-BE49-F238E27FC236}">
              <a16:creationId xmlns:a16="http://schemas.microsoft.com/office/drawing/2014/main" id="{8F4D1CE5-B8C2-4B1D-A86E-31AEEEF4822D}"/>
            </a:ext>
          </a:extLst>
        </xdr:cNvPr>
        <xdr:cNvCxnSpPr/>
      </xdr:nvCxnSpPr>
      <xdr:spPr>
        <a:xfrm>
          <a:off x="13703300" y="10750731"/>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39007</xdr:rowOff>
    </xdr:from>
    <xdr:to>
      <xdr:col>67</xdr:col>
      <xdr:colOff>101600</xdr:colOff>
      <xdr:row>62</xdr:row>
      <xdr:rowOff>140607</xdr:rowOff>
    </xdr:to>
    <xdr:sp macro="" textlink="">
      <xdr:nvSpPr>
        <xdr:cNvPr id="462" name="楕円 461">
          <a:extLst>
            <a:ext uri="{FF2B5EF4-FFF2-40B4-BE49-F238E27FC236}">
              <a16:creationId xmlns:a16="http://schemas.microsoft.com/office/drawing/2014/main" id="{338ACFBA-AD18-435F-AF03-602408BE5998}"/>
            </a:ext>
          </a:extLst>
        </xdr:cNvPr>
        <xdr:cNvSpPr/>
      </xdr:nvSpPr>
      <xdr:spPr>
        <a:xfrm>
          <a:off x="12763500" y="10668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89807</xdr:rowOff>
    </xdr:from>
    <xdr:to>
      <xdr:col>71</xdr:col>
      <xdr:colOff>177800</xdr:colOff>
      <xdr:row>62</xdr:row>
      <xdr:rowOff>120831</xdr:rowOff>
    </xdr:to>
    <xdr:cxnSp macro="">
      <xdr:nvCxnSpPr>
        <xdr:cNvPr id="463" name="直線コネクタ 462">
          <a:extLst>
            <a:ext uri="{FF2B5EF4-FFF2-40B4-BE49-F238E27FC236}">
              <a16:creationId xmlns:a16="http://schemas.microsoft.com/office/drawing/2014/main" id="{1E60A9C2-CCEF-493B-8B83-6C1F20214545}"/>
            </a:ext>
          </a:extLst>
        </xdr:cNvPr>
        <xdr:cNvCxnSpPr/>
      </xdr:nvCxnSpPr>
      <xdr:spPr>
        <a:xfrm>
          <a:off x="12814300" y="10719707"/>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144071</xdr:rowOff>
    </xdr:from>
    <xdr:ext cx="405111" cy="259045"/>
    <xdr:sp macro="" textlink="">
      <xdr:nvSpPr>
        <xdr:cNvPr id="464" name="n_1aveValue【保健センター・保健所】&#10;有形固定資産減価償却率">
          <a:extLst>
            <a:ext uri="{FF2B5EF4-FFF2-40B4-BE49-F238E27FC236}">
              <a16:creationId xmlns:a16="http://schemas.microsoft.com/office/drawing/2014/main" id="{AB09C2D5-623C-461A-8B97-A6AC23988DDB}"/>
            </a:ext>
          </a:extLst>
        </xdr:cNvPr>
        <xdr:cNvSpPr txBox="1"/>
      </xdr:nvSpPr>
      <xdr:spPr>
        <a:xfrm>
          <a:off x="15266044" y="1008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113047</xdr:rowOff>
    </xdr:from>
    <xdr:ext cx="405111" cy="259045"/>
    <xdr:sp macro="" textlink="">
      <xdr:nvSpPr>
        <xdr:cNvPr id="465" name="n_2aveValue【保健センター・保健所】&#10;有形固定資産減価償却率">
          <a:extLst>
            <a:ext uri="{FF2B5EF4-FFF2-40B4-BE49-F238E27FC236}">
              <a16:creationId xmlns:a16="http://schemas.microsoft.com/office/drawing/2014/main" id="{6BA0C78D-B704-4781-AFE1-D2C5418620F2}"/>
            </a:ext>
          </a:extLst>
        </xdr:cNvPr>
        <xdr:cNvSpPr txBox="1"/>
      </xdr:nvSpPr>
      <xdr:spPr>
        <a:xfrm>
          <a:off x="14389744"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106515</xdr:rowOff>
    </xdr:from>
    <xdr:ext cx="405111" cy="259045"/>
    <xdr:sp macro="" textlink="">
      <xdr:nvSpPr>
        <xdr:cNvPr id="466" name="n_3aveValue【保健センター・保健所】&#10;有形固定資産減価償却率">
          <a:extLst>
            <a:ext uri="{FF2B5EF4-FFF2-40B4-BE49-F238E27FC236}">
              <a16:creationId xmlns:a16="http://schemas.microsoft.com/office/drawing/2014/main" id="{26CAB159-55FD-4B11-9A80-EAB0148D6052}"/>
            </a:ext>
          </a:extLst>
        </xdr:cNvPr>
        <xdr:cNvSpPr txBox="1"/>
      </xdr:nvSpPr>
      <xdr:spPr>
        <a:xfrm>
          <a:off x="13500744" y="10050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117946</xdr:rowOff>
    </xdr:from>
    <xdr:ext cx="405111" cy="259045"/>
    <xdr:sp macro="" textlink="">
      <xdr:nvSpPr>
        <xdr:cNvPr id="467" name="n_4aveValue【保健センター・保健所】&#10;有形固定資産減価償却率">
          <a:extLst>
            <a:ext uri="{FF2B5EF4-FFF2-40B4-BE49-F238E27FC236}">
              <a16:creationId xmlns:a16="http://schemas.microsoft.com/office/drawing/2014/main" id="{19248F03-DE93-4BD0-94AF-2D9AD9318647}"/>
            </a:ext>
          </a:extLst>
        </xdr:cNvPr>
        <xdr:cNvSpPr txBox="1"/>
      </xdr:nvSpPr>
      <xdr:spPr>
        <a:xfrm>
          <a:off x="12611744" y="1006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20700</xdr:rowOff>
    </xdr:from>
    <xdr:ext cx="405111" cy="259045"/>
    <xdr:sp macro="" textlink="">
      <xdr:nvSpPr>
        <xdr:cNvPr id="468" name="n_1mainValue【保健センター・保健所】&#10;有形固定資産減価償却率">
          <a:extLst>
            <a:ext uri="{FF2B5EF4-FFF2-40B4-BE49-F238E27FC236}">
              <a16:creationId xmlns:a16="http://schemas.microsoft.com/office/drawing/2014/main" id="{7721BDC6-11CD-4647-9B67-B429DD9A9DEF}"/>
            </a:ext>
          </a:extLst>
        </xdr:cNvPr>
        <xdr:cNvSpPr txBox="1"/>
      </xdr:nvSpPr>
      <xdr:spPr>
        <a:xfrm>
          <a:off x="15266044" y="10822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10903</xdr:rowOff>
    </xdr:from>
    <xdr:ext cx="405111" cy="259045"/>
    <xdr:sp macro="" textlink="">
      <xdr:nvSpPr>
        <xdr:cNvPr id="469" name="n_2mainValue【保健センター・保健所】&#10;有形固定資産減価償却率">
          <a:extLst>
            <a:ext uri="{FF2B5EF4-FFF2-40B4-BE49-F238E27FC236}">
              <a16:creationId xmlns:a16="http://schemas.microsoft.com/office/drawing/2014/main" id="{205BACDA-6B90-4588-892D-BD1F83B2838F}"/>
            </a:ext>
          </a:extLst>
        </xdr:cNvPr>
        <xdr:cNvSpPr txBox="1"/>
      </xdr:nvSpPr>
      <xdr:spPr>
        <a:xfrm>
          <a:off x="14389744" y="10812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162758</xdr:rowOff>
    </xdr:from>
    <xdr:ext cx="405111" cy="259045"/>
    <xdr:sp macro="" textlink="">
      <xdr:nvSpPr>
        <xdr:cNvPr id="470" name="n_3mainValue【保健センター・保健所】&#10;有形固定資産減価償却率">
          <a:extLst>
            <a:ext uri="{FF2B5EF4-FFF2-40B4-BE49-F238E27FC236}">
              <a16:creationId xmlns:a16="http://schemas.microsoft.com/office/drawing/2014/main" id="{DC81EB9B-62DE-436F-98F3-C839FB00C912}"/>
            </a:ext>
          </a:extLst>
        </xdr:cNvPr>
        <xdr:cNvSpPr txBox="1"/>
      </xdr:nvSpPr>
      <xdr:spPr>
        <a:xfrm>
          <a:off x="13500744" y="10792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131734</xdr:rowOff>
    </xdr:from>
    <xdr:ext cx="405111" cy="259045"/>
    <xdr:sp macro="" textlink="">
      <xdr:nvSpPr>
        <xdr:cNvPr id="471" name="n_4mainValue【保健センター・保健所】&#10;有形固定資産減価償却率">
          <a:extLst>
            <a:ext uri="{FF2B5EF4-FFF2-40B4-BE49-F238E27FC236}">
              <a16:creationId xmlns:a16="http://schemas.microsoft.com/office/drawing/2014/main" id="{F59C75E2-9E45-413D-B83B-7D76B59E8870}"/>
            </a:ext>
          </a:extLst>
        </xdr:cNvPr>
        <xdr:cNvSpPr txBox="1"/>
      </xdr:nvSpPr>
      <xdr:spPr>
        <a:xfrm>
          <a:off x="12611744" y="10761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2" name="正方形/長方形 471">
          <a:extLst>
            <a:ext uri="{FF2B5EF4-FFF2-40B4-BE49-F238E27FC236}">
              <a16:creationId xmlns:a16="http://schemas.microsoft.com/office/drawing/2014/main" id="{4F48BDE2-50F5-43C1-8218-30856341379F}"/>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3" name="正方形/長方形 472">
          <a:extLst>
            <a:ext uri="{FF2B5EF4-FFF2-40B4-BE49-F238E27FC236}">
              <a16:creationId xmlns:a16="http://schemas.microsoft.com/office/drawing/2014/main" id="{B1605B10-3440-4B01-B4F5-3619A433BCB6}"/>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4" name="正方形/長方形 473">
          <a:extLst>
            <a:ext uri="{FF2B5EF4-FFF2-40B4-BE49-F238E27FC236}">
              <a16:creationId xmlns:a16="http://schemas.microsoft.com/office/drawing/2014/main" id="{C29D2981-2ADB-452C-8A49-69C61CEFC063}"/>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5" name="正方形/長方形 474">
          <a:extLst>
            <a:ext uri="{FF2B5EF4-FFF2-40B4-BE49-F238E27FC236}">
              <a16:creationId xmlns:a16="http://schemas.microsoft.com/office/drawing/2014/main" id="{7BC751F3-F1BB-4B16-AD45-3FF0527250CA}"/>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6" name="正方形/長方形 475">
          <a:extLst>
            <a:ext uri="{FF2B5EF4-FFF2-40B4-BE49-F238E27FC236}">
              <a16:creationId xmlns:a16="http://schemas.microsoft.com/office/drawing/2014/main" id="{6A53CE1E-DB35-40A9-9BA6-040215D3ED5E}"/>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7" name="正方形/長方形 476">
          <a:extLst>
            <a:ext uri="{FF2B5EF4-FFF2-40B4-BE49-F238E27FC236}">
              <a16:creationId xmlns:a16="http://schemas.microsoft.com/office/drawing/2014/main" id="{86AD8C33-863D-4B59-90AD-5DA95339CE71}"/>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8" name="正方形/長方形 477">
          <a:extLst>
            <a:ext uri="{FF2B5EF4-FFF2-40B4-BE49-F238E27FC236}">
              <a16:creationId xmlns:a16="http://schemas.microsoft.com/office/drawing/2014/main" id="{95B00BD9-CC33-4CD8-9AAC-DA3D1F969888}"/>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9" name="正方形/長方形 478">
          <a:extLst>
            <a:ext uri="{FF2B5EF4-FFF2-40B4-BE49-F238E27FC236}">
              <a16:creationId xmlns:a16="http://schemas.microsoft.com/office/drawing/2014/main" id="{4373AEA9-D7AA-48DB-A53E-A18D9576BCB8}"/>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80" name="テキスト ボックス 479">
          <a:extLst>
            <a:ext uri="{FF2B5EF4-FFF2-40B4-BE49-F238E27FC236}">
              <a16:creationId xmlns:a16="http://schemas.microsoft.com/office/drawing/2014/main" id="{56B75A8D-7A55-4019-A5AC-950DB6445A6D}"/>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81" name="直線コネクタ 480">
          <a:extLst>
            <a:ext uri="{FF2B5EF4-FFF2-40B4-BE49-F238E27FC236}">
              <a16:creationId xmlns:a16="http://schemas.microsoft.com/office/drawing/2014/main" id="{FD2A22B5-0B93-4D82-989D-6A19B240796C}"/>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482" name="直線コネクタ 481">
          <a:extLst>
            <a:ext uri="{FF2B5EF4-FFF2-40B4-BE49-F238E27FC236}">
              <a16:creationId xmlns:a16="http://schemas.microsoft.com/office/drawing/2014/main" id="{9279B06D-DB59-4148-A8BF-D73E2C011EF5}"/>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83" name="テキスト ボックス 482">
          <a:extLst>
            <a:ext uri="{FF2B5EF4-FFF2-40B4-BE49-F238E27FC236}">
              <a16:creationId xmlns:a16="http://schemas.microsoft.com/office/drawing/2014/main" id="{46557F13-3D62-4489-894E-A0B64C2C73B6}"/>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84" name="直線コネクタ 483">
          <a:extLst>
            <a:ext uri="{FF2B5EF4-FFF2-40B4-BE49-F238E27FC236}">
              <a16:creationId xmlns:a16="http://schemas.microsoft.com/office/drawing/2014/main" id="{19044D6A-E0F2-454F-9FED-CCE6B073A44D}"/>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485" name="テキスト ボックス 484">
          <a:extLst>
            <a:ext uri="{FF2B5EF4-FFF2-40B4-BE49-F238E27FC236}">
              <a16:creationId xmlns:a16="http://schemas.microsoft.com/office/drawing/2014/main" id="{D042C3B3-6665-40CF-971B-5EACCA6F0A5B}"/>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86" name="直線コネクタ 485">
          <a:extLst>
            <a:ext uri="{FF2B5EF4-FFF2-40B4-BE49-F238E27FC236}">
              <a16:creationId xmlns:a16="http://schemas.microsoft.com/office/drawing/2014/main" id="{5BF44920-97FF-4651-AA2D-8B739A49668A}"/>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487" name="テキスト ボックス 486">
          <a:extLst>
            <a:ext uri="{FF2B5EF4-FFF2-40B4-BE49-F238E27FC236}">
              <a16:creationId xmlns:a16="http://schemas.microsoft.com/office/drawing/2014/main" id="{C31C2170-33A1-4D9E-B087-2A48C3F5F083}"/>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8" name="直線コネクタ 487">
          <a:extLst>
            <a:ext uri="{FF2B5EF4-FFF2-40B4-BE49-F238E27FC236}">
              <a16:creationId xmlns:a16="http://schemas.microsoft.com/office/drawing/2014/main" id="{786CC118-1532-4F16-85D2-79D7A00F9FA5}"/>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489" name="テキスト ボックス 488">
          <a:extLst>
            <a:ext uri="{FF2B5EF4-FFF2-40B4-BE49-F238E27FC236}">
              <a16:creationId xmlns:a16="http://schemas.microsoft.com/office/drawing/2014/main" id="{6D2A6767-9398-4009-913F-C621FEA977F9}"/>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0" name="直線コネクタ 489">
          <a:extLst>
            <a:ext uri="{FF2B5EF4-FFF2-40B4-BE49-F238E27FC236}">
              <a16:creationId xmlns:a16="http://schemas.microsoft.com/office/drawing/2014/main" id="{544B62CF-9CE6-46F0-BC24-2326330F2E6D}"/>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1" name="テキスト ボックス 490">
          <a:extLst>
            <a:ext uri="{FF2B5EF4-FFF2-40B4-BE49-F238E27FC236}">
              <a16:creationId xmlns:a16="http://schemas.microsoft.com/office/drawing/2014/main" id="{82C98793-D9A1-49E8-87F1-D13C93EB81C2}"/>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2" name="【保健センター・保健所】&#10;一人当たり面積グラフ枠">
          <a:extLst>
            <a:ext uri="{FF2B5EF4-FFF2-40B4-BE49-F238E27FC236}">
              <a16:creationId xmlns:a16="http://schemas.microsoft.com/office/drawing/2014/main" id="{55064E29-B463-40F2-A706-114336147CB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123901</xdr:rowOff>
    </xdr:from>
    <xdr:to>
      <xdr:col>116</xdr:col>
      <xdr:colOff>62864</xdr:colOff>
      <xdr:row>63</xdr:row>
      <xdr:rowOff>163220</xdr:rowOff>
    </xdr:to>
    <xdr:cxnSp macro="">
      <xdr:nvCxnSpPr>
        <xdr:cNvPr id="493" name="直線コネクタ 492">
          <a:extLst>
            <a:ext uri="{FF2B5EF4-FFF2-40B4-BE49-F238E27FC236}">
              <a16:creationId xmlns:a16="http://schemas.microsoft.com/office/drawing/2014/main" id="{910B5134-3AB4-4E33-9FB3-66477444D07C}"/>
            </a:ext>
          </a:extLst>
        </xdr:cNvPr>
        <xdr:cNvCxnSpPr/>
      </xdr:nvCxnSpPr>
      <xdr:spPr>
        <a:xfrm flipV="1">
          <a:off x="22160864" y="9896551"/>
          <a:ext cx="0" cy="1068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167047</xdr:rowOff>
    </xdr:from>
    <xdr:ext cx="469744" cy="259045"/>
    <xdr:sp macro="" textlink="">
      <xdr:nvSpPr>
        <xdr:cNvPr id="494" name="【保健センター・保健所】&#10;一人当たり面積最小値テキスト">
          <a:extLst>
            <a:ext uri="{FF2B5EF4-FFF2-40B4-BE49-F238E27FC236}">
              <a16:creationId xmlns:a16="http://schemas.microsoft.com/office/drawing/2014/main" id="{51114723-AB7C-452C-98E6-F4AFF7DCC13A}"/>
            </a:ext>
          </a:extLst>
        </xdr:cNvPr>
        <xdr:cNvSpPr txBox="1"/>
      </xdr:nvSpPr>
      <xdr:spPr>
        <a:xfrm>
          <a:off x="22199600" y="10968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163220</xdr:rowOff>
    </xdr:from>
    <xdr:to>
      <xdr:col>116</xdr:col>
      <xdr:colOff>152400</xdr:colOff>
      <xdr:row>63</xdr:row>
      <xdr:rowOff>163220</xdr:rowOff>
    </xdr:to>
    <xdr:cxnSp macro="">
      <xdr:nvCxnSpPr>
        <xdr:cNvPr id="495" name="直線コネクタ 494">
          <a:extLst>
            <a:ext uri="{FF2B5EF4-FFF2-40B4-BE49-F238E27FC236}">
              <a16:creationId xmlns:a16="http://schemas.microsoft.com/office/drawing/2014/main" id="{CFF6BC7C-3BDB-40E1-91D7-21AEFF9461CC}"/>
            </a:ext>
          </a:extLst>
        </xdr:cNvPr>
        <xdr:cNvCxnSpPr/>
      </xdr:nvCxnSpPr>
      <xdr:spPr>
        <a:xfrm>
          <a:off x="22072600" y="10964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70578</xdr:rowOff>
    </xdr:from>
    <xdr:ext cx="469744" cy="259045"/>
    <xdr:sp macro="" textlink="">
      <xdr:nvSpPr>
        <xdr:cNvPr id="496" name="【保健センター・保健所】&#10;一人当たり面積最大値テキスト">
          <a:extLst>
            <a:ext uri="{FF2B5EF4-FFF2-40B4-BE49-F238E27FC236}">
              <a16:creationId xmlns:a16="http://schemas.microsoft.com/office/drawing/2014/main" id="{925E20DF-4CC6-4A66-9572-79631FD9BD8F}"/>
            </a:ext>
          </a:extLst>
        </xdr:cNvPr>
        <xdr:cNvSpPr txBox="1"/>
      </xdr:nvSpPr>
      <xdr:spPr>
        <a:xfrm>
          <a:off x="22199600" y="9671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123901</xdr:rowOff>
    </xdr:from>
    <xdr:to>
      <xdr:col>116</xdr:col>
      <xdr:colOff>152400</xdr:colOff>
      <xdr:row>57</xdr:row>
      <xdr:rowOff>123901</xdr:rowOff>
    </xdr:to>
    <xdr:cxnSp macro="">
      <xdr:nvCxnSpPr>
        <xdr:cNvPr id="497" name="直線コネクタ 496">
          <a:extLst>
            <a:ext uri="{FF2B5EF4-FFF2-40B4-BE49-F238E27FC236}">
              <a16:creationId xmlns:a16="http://schemas.microsoft.com/office/drawing/2014/main" id="{7E41215C-ADFA-4DAC-AE07-1765DDAEEF62}"/>
            </a:ext>
          </a:extLst>
        </xdr:cNvPr>
        <xdr:cNvCxnSpPr/>
      </xdr:nvCxnSpPr>
      <xdr:spPr>
        <a:xfrm>
          <a:off x="22072600" y="98965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39641</xdr:rowOff>
    </xdr:from>
    <xdr:ext cx="469744" cy="259045"/>
    <xdr:sp macro="" textlink="">
      <xdr:nvSpPr>
        <xdr:cNvPr id="498" name="【保健センター・保健所】&#10;一人当たり面積平均値テキスト">
          <a:extLst>
            <a:ext uri="{FF2B5EF4-FFF2-40B4-BE49-F238E27FC236}">
              <a16:creationId xmlns:a16="http://schemas.microsoft.com/office/drawing/2014/main" id="{C1CF109F-3B30-4F17-8EB1-CDC3C095636E}"/>
            </a:ext>
          </a:extLst>
        </xdr:cNvPr>
        <xdr:cNvSpPr txBox="1"/>
      </xdr:nvSpPr>
      <xdr:spPr>
        <a:xfrm>
          <a:off x="22199600" y="106695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61214</xdr:rowOff>
    </xdr:from>
    <xdr:to>
      <xdr:col>116</xdr:col>
      <xdr:colOff>114300</xdr:colOff>
      <xdr:row>62</xdr:row>
      <xdr:rowOff>162814</xdr:rowOff>
    </xdr:to>
    <xdr:sp macro="" textlink="">
      <xdr:nvSpPr>
        <xdr:cNvPr id="499" name="フローチャート: 判断 498">
          <a:extLst>
            <a:ext uri="{FF2B5EF4-FFF2-40B4-BE49-F238E27FC236}">
              <a16:creationId xmlns:a16="http://schemas.microsoft.com/office/drawing/2014/main" id="{85DFEFCA-E9B8-4C75-8BF8-C1282BA46FC5}"/>
            </a:ext>
          </a:extLst>
        </xdr:cNvPr>
        <xdr:cNvSpPr/>
      </xdr:nvSpPr>
      <xdr:spPr>
        <a:xfrm>
          <a:off x="22110700" y="1069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62585</xdr:rowOff>
    </xdr:from>
    <xdr:to>
      <xdr:col>112</xdr:col>
      <xdr:colOff>38100</xdr:colOff>
      <xdr:row>62</xdr:row>
      <xdr:rowOff>164185</xdr:rowOff>
    </xdr:to>
    <xdr:sp macro="" textlink="">
      <xdr:nvSpPr>
        <xdr:cNvPr id="500" name="フローチャート: 判断 499">
          <a:extLst>
            <a:ext uri="{FF2B5EF4-FFF2-40B4-BE49-F238E27FC236}">
              <a16:creationId xmlns:a16="http://schemas.microsoft.com/office/drawing/2014/main" id="{12D87A7B-6D31-46C2-A844-15374D2AEA67}"/>
            </a:ext>
          </a:extLst>
        </xdr:cNvPr>
        <xdr:cNvSpPr/>
      </xdr:nvSpPr>
      <xdr:spPr>
        <a:xfrm>
          <a:off x="21272500" y="10692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76759</xdr:rowOff>
    </xdr:from>
    <xdr:to>
      <xdr:col>107</xdr:col>
      <xdr:colOff>101600</xdr:colOff>
      <xdr:row>63</xdr:row>
      <xdr:rowOff>6909</xdr:rowOff>
    </xdr:to>
    <xdr:sp macro="" textlink="">
      <xdr:nvSpPr>
        <xdr:cNvPr id="501" name="フローチャート: 判断 500">
          <a:extLst>
            <a:ext uri="{FF2B5EF4-FFF2-40B4-BE49-F238E27FC236}">
              <a16:creationId xmlns:a16="http://schemas.microsoft.com/office/drawing/2014/main" id="{F3E10E5C-7763-4FFA-AAF9-6A1769C2BEC5}"/>
            </a:ext>
          </a:extLst>
        </xdr:cNvPr>
        <xdr:cNvSpPr/>
      </xdr:nvSpPr>
      <xdr:spPr>
        <a:xfrm>
          <a:off x="20383500" y="1070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84989</xdr:rowOff>
    </xdr:from>
    <xdr:to>
      <xdr:col>102</xdr:col>
      <xdr:colOff>165100</xdr:colOff>
      <xdr:row>63</xdr:row>
      <xdr:rowOff>15139</xdr:rowOff>
    </xdr:to>
    <xdr:sp macro="" textlink="">
      <xdr:nvSpPr>
        <xdr:cNvPr id="502" name="フローチャート: 判断 501">
          <a:extLst>
            <a:ext uri="{FF2B5EF4-FFF2-40B4-BE49-F238E27FC236}">
              <a16:creationId xmlns:a16="http://schemas.microsoft.com/office/drawing/2014/main" id="{BAD785D7-7E11-4211-86FA-FF5EC5C4A0F2}"/>
            </a:ext>
          </a:extLst>
        </xdr:cNvPr>
        <xdr:cNvSpPr/>
      </xdr:nvSpPr>
      <xdr:spPr>
        <a:xfrm>
          <a:off x="19494500" y="10714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98704</xdr:rowOff>
    </xdr:from>
    <xdr:to>
      <xdr:col>98</xdr:col>
      <xdr:colOff>38100</xdr:colOff>
      <xdr:row>63</xdr:row>
      <xdr:rowOff>28854</xdr:rowOff>
    </xdr:to>
    <xdr:sp macro="" textlink="">
      <xdr:nvSpPr>
        <xdr:cNvPr id="503" name="フローチャート: 判断 502">
          <a:extLst>
            <a:ext uri="{FF2B5EF4-FFF2-40B4-BE49-F238E27FC236}">
              <a16:creationId xmlns:a16="http://schemas.microsoft.com/office/drawing/2014/main" id="{D1A1960D-DD1C-4644-8EE6-BCD9234EF59D}"/>
            </a:ext>
          </a:extLst>
        </xdr:cNvPr>
        <xdr:cNvSpPr/>
      </xdr:nvSpPr>
      <xdr:spPr>
        <a:xfrm>
          <a:off x="18605500" y="10728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797E5880-CB15-4B69-83D7-C7AE39DDACFA}"/>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BE7BFC7C-BEFD-49DF-830F-94E0DC0E811E}"/>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5119BBCA-0CF5-4962-9284-518E582BE2D1}"/>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7" name="テキスト ボックス 506">
          <a:extLst>
            <a:ext uri="{FF2B5EF4-FFF2-40B4-BE49-F238E27FC236}">
              <a16:creationId xmlns:a16="http://schemas.microsoft.com/office/drawing/2014/main" id="{5E7093D0-07D3-42C3-B38F-AA17B31916B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id="{C436D593-6278-4FD7-A183-DA5157934845}"/>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46127</xdr:rowOff>
    </xdr:from>
    <xdr:to>
      <xdr:col>116</xdr:col>
      <xdr:colOff>114300</xdr:colOff>
      <xdr:row>62</xdr:row>
      <xdr:rowOff>147727</xdr:rowOff>
    </xdr:to>
    <xdr:sp macro="" textlink="">
      <xdr:nvSpPr>
        <xdr:cNvPr id="509" name="楕円 508">
          <a:extLst>
            <a:ext uri="{FF2B5EF4-FFF2-40B4-BE49-F238E27FC236}">
              <a16:creationId xmlns:a16="http://schemas.microsoft.com/office/drawing/2014/main" id="{C526EA06-86FE-4883-BACB-25C0596660AA}"/>
            </a:ext>
          </a:extLst>
        </xdr:cNvPr>
        <xdr:cNvSpPr/>
      </xdr:nvSpPr>
      <xdr:spPr>
        <a:xfrm>
          <a:off x="22110700" y="10676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69004</xdr:rowOff>
    </xdr:from>
    <xdr:ext cx="469744" cy="259045"/>
    <xdr:sp macro="" textlink="">
      <xdr:nvSpPr>
        <xdr:cNvPr id="510" name="【保健センター・保健所】&#10;一人当たり面積該当値テキスト">
          <a:extLst>
            <a:ext uri="{FF2B5EF4-FFF2-40B4-BE49-F238E27FC236}">
              <a16:creationId xmlns:a16="http://schemas.microsoft.com/office/drawing/2014/main" id="{E3DF183A-DCEC-426F-99EA-BB77F817FF1B}"/>
            </a:ext>
          </a:extLst>
        </xdr:cNvPr>
        <xdr:cNvSpPr txBox="1"/>
      </xdr:nvSpPr>
      <xdr:spPr>
        <a:xfrm>
          <a:off x="22199600" y="10527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52527</xdr:rowOff>
    </xdr:from>
    <xdr:to>
      <xdr:col>112</xdr:col>
      <xdr:colOff>38100</xdr:colOff>
      <xdr:row>62</xdr:row>
      <xdr:rowOff>154127</xdr:rowOff>
    </xdr:to>
    <xdr:sp macro="" textlink="">
      <xdr:nvSpPr>
        <xdr:cNvPr id="511" name="楕円 510">
          <a:extLst>
            <a:ext uri="{FF2B5EF4-FFF2-40B4-BE49-F238E27FC236}">
              <a16:creationId xmlns:a16="http://schemas.microsoft.com/office/drawing/2014/main" id="{8B6D8D37-3E6B-4BDE-90EF-B3C0A63499E2}"/>
            </a:ext>
          </a:extLst>
        </xdr:cNvPr>
        <xdr:cNvSpPr/>
      </xdr:nvSpPr>
      <xdr:spPr>
        <a:xfrm>
          <a:off x="21272500" y="10682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96927</xdr:rowOff>
    </xdr:from>
    <xdr:to>
      <xdr:col>116</xdr:col>
      <xdr:colOff>63500</xdr:colOff>
      <xdr:row>62</xdr:row>
      <xdr:rowOff>103327</xdr:rowOff>
    </xdr:to>
    <xdr:cxnSp macro="">
      <xdr:nvCxnSpPr>
        <xdr:cNvPr id="512" name="直線コネクタ 511">
          <a:extLst>
            <a:ext uri="{FF2B5EF4-FFF2-40B4-BE49-F238E27FC236}">
              <a16:creationId xmlns:a16="http://schemas.microsoft.com/office/drawing/2014/main" id="{0174C9CD-2D61-4A05-902C-9D267011D650}"/>
            </a:ext>
          </a:extLst>
        </xdr:cNvPr>
        <xdr:cNvCxnSpPr/>
      </xdr:nvCxnSpPr>
      <xdr:spPr>
        <a:xfrm flipV="1">
          <a:off x="21323300" y="10726827"/>
          <a:ext cx="838200" cy="6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59842</xdr:rowOff>
    </xdr:from>
    <xdr:to>
      <xdr:col>107</xdr:col>
      <xdr:colOff>101600</xdr:colOff>
      <xdr:row>62</xdr:row>
      <xdr:rowOff>161442</xdr:rowOff>
    </xdr:to>
    <xdr:sp macro="" textlink="">
      <xdr:nvSpPr>
        <xdr:cNvPr id="513" name="楕円 512">
          <a:extLst>
            <a:ext uri="{FF2B5EF4-FFF2-40B4-BE49-F238E27FC236}">
              <a16:creationId xmlns:a16="http://schemas.microsoft.com/office/drawing/2014/main" id="{5A30A5E4-8CCB-48CB-8632-459AEE4C7B69}"/>
            </a:ext>
          </a:extLst>
        </xdr:cNvPr>
        <xdr:cNvSpPr/>
      </xdr:nvSpPr>
      <xdr:spPr>
        <a:xfrm>
          <a:off x="20383500" y="10689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103327</xdr:rowOff>
    </xdr:from>
    <xdr:to>
      <xdr:col>111</xdr:col>
      <xdr:colOff>177800</xdr:colOff>
      <xdr:row>62</xdr:row>
      <xdr:rowOff>110642</xdr:rowOff>
    </xdr:to>
    <xdr:cxnSp macro="">
      <xdr:nvCxnSpPr>
        <xdr:cNvPr id="514" name="直線コネクタ 513">
          <a:extLst>
            <a:ext uri="{FF2B5EF4-FFF2-40B4-BE49-F238E27FC236}">
              <a16:creationId xmlns:a16="http://schemas.microsoft.com/office/drawing/2014/main" id="{C917A350-DA86-4865-9188-147BFC204646}"/>
            </a:ext>
          </a:extLst>
        </xdr:cNvPr>
        <xdr:cNvCxnSpPr/>
      </xdr:nvCxnSpPr>
      <xdr:spPr>
        <a:xfrm flipV="1">
          <a:off x="20434300" y="10733227"/>
          <a:ext cx="889000" cy="7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68072</xdr:rowOff>
    </xdr:from>
    <xdr:to>
      <xdr:col>102</xdr:col>
      <xdr:colOff>165100</xdr:colOff>
      <xdr:row>62</xdr:row>
      <xdr:rowOff>169672</xdr:rowOff>
    </xdr:to>
    <xdr:sp macro="" textlink="">
      <xdr:nvSpPr>
        <xdr:cNvPr id="515" name="楕円 514">
          <a:extLst>
            <a:ext uri="{FF2B5EF4-FFF2-40B4-BE49-F238E27FC236}">
              <a16:creationId xmlns:a16="http://schemas.microsoft.com/office/drawing/2014/main" id="{FB93C5F2-7845-4269-9AFB-430AD0709ED3}"/>
            </a:ext>
          </a:extLst>
        </xdr:cNvPr>
        <xdr:cNvSpPr/>
      </xdr:nvSpPr>
      <xdr:spPr>
        <a:xfrm>
          <a:off x="19494500" y="1069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110642</xdr:rowOff>
    </xdr:from>
    <xdr:to>
      <xdr:col>107</xdr:col>
      <xdr:colOff>50800</xdr:colOff>
      <xdr:row>62</xdr:row>
      <xdr:rowOff>118872</xdr:rowOff>
    </xdr:to>
    <xdr:cxnSp macro="">
      <xdr:nvCxnSpPr>
        <xdr:cNvPr id="516" name="直線コネクタ 515">
          <a:extLst>
            <a:ext uri="{FF2B5EF4-FFF2-40B4-BE49-F238E27FC236}">
              <a16:creationId xmlns:a16="http://schemas.microsoft.com/office/drawing/2014/main" id="{FD66AC8A-93B0-4855-BBF5-214FEBD6E90E}"/>
            </a:ext>
          </a:extLst>
        </xdr:cNvPr>
        <xdr:cNvCxnSpPr/>
      </xdr:nvCxnSpPr>
      <xdr:spPr>
        <a:xfrm flipV="1">
          <a:off x="19545300" y="10740542"/>
          <a:ext cx="889000" cy="8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74473</xdr:rowOff>
    </xdr:from>
    <xdr:to>
      <xdr:col>98</xdr:col>
      <xdr:colOff>38100</xdr:colOff>
      <xdr:row>63</xdr:row>
      <xdr:rowOff>4623</xdr:rowOff>
    </xdr:to>
    <xdr:sp macro="" textlink="">
      <xdr:nvSpPr>
        <xdr:cNvPr id="517" name="楕円 516">
          <a:extLst>
            <a:ext uri="{FF2B5EF4-FFF2-40B4-BE49-F238E27FC236}">
              <a16:creationId xmlns:a16="http://schemas.microsoft.com/office/drawing/2014/main" id="{86AF4675-5070-481D-A7DF-EFC19862135E}"/>
            </a:ext>
          </a:extLst>
        </xdr:cNvPr>
        <xdr:cNvSpPr/>
      </xdr:nvSpPr>
      <xdr:spPr>
        <a:xfrm>
          <a:off x="18605500" y="10704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118872</xdr:rowOff>
    </xdr:from>
    <xdr:to>
      <xdr:col>102</xdr:col>
      <xdr:colOff>114300</xdr:colOff>
      <xdr:row>62</xdr:row>
      <xdr:rowOff>125273</xdr:rowOff>
    </xdr:to>
    <xdr:cxnSp macro="">
      <xdr:nvCxnSpPr>
        <xdr:cNvPr id="518" name="直線コネクタ 517">
          <a:extLst>
            <a:ext uri="{FF2B5EF4-FFF2-40B4-BE49-F238E27FC236}">
              <a16:creationId xmlns:a16="http://schemas.microsoft.com/office/drawing/2014/main" id="{37098FE1-69FB-4815-A6C5-EC66367E50B5}"/>
            </a:ext>
          </a:extLst>
        </xdr:cNvPr>
        <xdr:cNvCxnSpPr/>
      </xdr:nvCxnSpPr>
      <xdr:spPr>
        <a:xfrm flipV="1">
          <a:off x="18656300" y="10748772"/>
          <a:ext cx="88900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155312</xdr:rowOff>
    </xdr:from>
    <xdr:ext cx="469744" cy="259045"/>
    <xdr:sp macro="" textlink="">
      <xdr:nvSpPr>
        <xdr:cNvPr id="519" name="n_1aveValue【保健センター・保健所】&#10;一人当たり面積">
          <a:extLst>
            <a:ext uri="{FF2B5EF4-FFF2-40B4-BE49-F238E27FC236}">
              <a16:creationId xmlns:a16="http://schemas.microsoft.com/office/drawing/2014/main" id="{3EF40F35-B169-4DE5-B436-52B74329437B}"/>
            </a:ext>
          </a:extLst>
        </xdr:cNvPr>
        <xdr:cNvSpPr txBox="1"/>
      </xdr:nvSpPr>
      <xdr:spPr>
        <a:xfrm>
          <a:off x="21075727" y="10785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169486</xdr:rowOff>
    </xdr:from>
    <xdr:ext cx="469744" cy="259045"/>
    <xdr:sp macro="" textlink="">
      <xdr:nvSpPr>
        <xdr:cNvPr id="520" name="n_2aveValue【保健センター・保健所】&#10;一人当たり面積">
          <a:extLst>
            <a:ext uri="{FF2B5EF4-FFF2-40B4-BE49-F238E27FC236}">
              <a16:creationId xmlns:a16="http://schemas.microsoft.com/office/drawing/2014/main" id="{7F7FA624-B9CC-475D-BFA4-D16F87300864}"/>
            </a:ext>
          </a:extLst>
        </xdr:cNvPr>
        <xdr:cNvSpPr txBox="1"/>
      </xdr:nvSpPr>
      <xdr:spPr>
        <a:xfrm>
          <a:off x="20199427" y="10799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6266</xdr:rowOff>
    </xdr:from>
    <xdr:ext cx="469744" cy="259045"/>
    <xdr:sp macro="" textlink="">
      <xdr:nvSpPr>
        <xdr:cNvPr id="521" name="n_3aveValue【保健センター・保健所】&#10;一人当たり面積">
          <a:extLst>
            <a:ext uri="{FF2B5EF4-FFF2-40B4-BE49-F238E27FC236}">
              <a16:creationId xmlns:a16="http://schemas.microsoft.com/office/drawing/2014/main" id="{EFB34F90-C972-4614-96D6-9CB47BC7A4EC}"/>
            </a:ext>
          </a:extLst>
        </xdr:cNvPr>
        <xdr:cNvSpPr txBox="1"/>
      </xdr:nvSpPr>
      <xdr:spPr>
        <a:xfrm>
          <a:off x="19310427" y="10807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19981</xdr:rowOff>
    </xdr:from>
    <xdr:ext cx="469744" cy="259045"/>
    <xdr:sp macro="" textlink="">
      <xdr:nvSpPr>
        <xdr:cNvPr id="522" name="n_4aveValue【保健センター・保健所】&#10;一人当たり面積">
          <a:extLst>
            <a:ext uri="{FF2B5EF4-FFF2-40B4-BE49-F238E27FC236}">
              <a16:creationId xmlns:a16="http://schemas.microsoft.com/office/drawing/2014/main" id="{64ABC63B-EF25-4961-B80E-24B7A75343C7}"/>
            </a:ext>
          </a:extLst>
        </xdr:cNvPr>
        <xdr:cNvSpPr txBox="1"/>
      </xdr:nvSpPr>
      <xdr:spPr>
        <a:xfrm>
          <a:off x="18421427" y="10821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170654</xdr:rowOff>
    </xdr:from>
    <xdr:ext cx="469744" cy="259045"/>
    <xdr:sp macro="" textlink="">
      <xdr:nvSpPr>
        <xdr:cNvPr id="523" name="n_1mainValue【保健センター・保健所】&#10;一人当たり面積">
          <a:extLst>
            <a:ext uri="{FF2B5EF4-FFF2-40B4-BE49-F238E27FC236}">
              <a16:creationId xmlns:a16="http://schemas.microsoft.com/office/drawing/2014/main" id="{2CB7C87A-9EA0-4CEA-B7B2-03961697BB7A}"/>
            </a:ext>
          </a:extLst>
        </xdr:cNvPr>
        <xdr:cNvSpPr txBox="1"/>
      </xdr:nvSpPr>
      <xdr:spPr>
        <a:xfrm>
          <a:off x="21075727" y="10457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6519</xdr:rowOff>
    </xdr:from>
    <xdr:ext cx="469744" cy="259045"/>
    <xdr:sp macro="" textlink="">
      <xdr:nvSpPr>
        <xdr:cNvPr id="524" name="n_2mainValue【保健センター・保健所】&#10;一人当たり面積">
          <a:extLst>
            <a:ext uri="{FF2B5EF4-FFF2-40B4-BE49-F238E27FC236}">
              <a16:creationId xmlns:a16="http://schemas.microsoft.com/office/drawing/2014/main" id="{2256719F-E18A-4547-822C-A1FDA57FC22C}"/>
            </a:ext>
          </a:extLst>
        </xdr:cNvPr>
        <xdr:cNvSpPr txBox="1"/>
      </xdr:nvSpPr>
      <xdr:spPr>
        <a:xfrm>
          <a:off x="20199427" y="10464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14749</xdr:rowOff>
    </xdr:from>
    <xdr:ext cx="469744" cy="259045"/>
    <xdr:sp macro="" textlink="">
      <xdr:nvSpPr>
        <xdr:cNvPr id="525" name="n_3mainValue【保健センター・保健所】&#10;一人当たり面積">
          <a:extLst>
            <a:ext uri="{FF2B5EF4-FFF2-40B4-BE49-F238E27FC236}">
              <a16:creationId xmlns:a16="http://schemas.microsoft.com/office/drawing/2014/main" id="{68AE0A35-FE57-447F-9E56-D5AFC2E3772D}"/>
            </a:ext>
          </a:extLst>
        </xdr:cNvPr>
        <xdr:cNvSpPr txBox="1"/>
      </xdr:nvSpPr>
      <xdr:spPr>
        <a:xfrm>
          <a:off x="19310427" y="10473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21150</xdr:rowOff>
    </xdr:from>
    <xdr:ext cx="469744" cy="259045"/>
    <xdr:sp macro="" textlink="">
      <xdr:nvSpPr>
        <xdr:cNvPr id="526" name="n_4mainValue【保健センター・保健所】&#10;一人当たり面積">
          <a:extLst>
            <a:ext uri="{FF2B5EF4-FFF2-40B4-BE49-F238E27FC236}">
              <a16:creationId xmlns:a16="http://schemas.microsoft.com/office/drawing/2014/main" id="{5DB36BAE-1B15-462C-BC02-C17C82398DE1}"/>
            </a:ext>
          </a:extLst>
        </xdr:cNvPr>
        <xdr:cNvSpPr txBox="1"/>
      </xdr:nvSpPr>
      <xdr:spPr>
        <a:xfrm>
          <a:off x="18421427" y="10479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7" name="正方形/長方形 526">
          <a:extLst>
            <a:ext uri="{FF2B5EF4-FFF2-40B4-BE49-F238E27FC236}">
              <a16:creationId xmlns:a16="http://schemas.microsoft.com/office/drawing/2014/main" id="{462D5269-1191-42BA-8A40-77BE846B8158}"/>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8" name="正方形/長方形 527">
          <a:extLst>
            <a:ext uri="{FF2B5EF4-FFF2-40B4-BE49-F238E27FC236}">
              <a16:creationId xmlns:a16="http://schemas.microsoft.com/office/drawing/2014/main" id="{1756AF1E-0665-4E52-92F3-483F1C2F13DD}"/>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9" name="正方形/長方形 528">
          <a:extLst>
            <a:ext uri="{FF2B5EF4-FFF2-40B4-BE49-F238E27FC236}">
              <a16:creationId xmlns:a16="http://schemas.microsoft.com/office/drawing/2014/main" id="{5CF93174-449A-4ACF-898E-A20A700A8308}"/>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0" name="正方形/長方形 529">
          <a:extLst>
            <a:ext uri="{FF2B5EF4-FFF2-40B4-BE49-F238E27FC236}">
              <a16:creationId xmlns:a16="http://schemas.microsoft.com/office/drawing/2014/main" id="{02DE9D96-C9E2-4985-B935-B99AC25715C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1" name="正方形/長方形 530">
          <a:extLst>
            <a:ext uri="{FF2B5EF4-FFF2-40B4-BE49-F238E27FC236}">
              <a16:creationId xmlns:a16="http://schemas.microsoft.com/office/drawing/2014/main" id="{785DE3EF-5412-46CE-B30F-634E01802EDA}"/>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2" name="正方形/長方形 531">
          <a:extLst>
            <a:ext uri="{FF2B5EF4-FFF2-40B4-BE49-F238E27FC236}">
              <a16:creationId xmlns:a16="http://schemas.microsoft.com/office/drawing/2014/main" id="{EE2DFBBF-601F-4109-87CD-2BF8DF4BBD7E}"/>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3" name="正方形/長方形 532">
          <a:extLst>
            <a:ext uri="{FF2B5EF4-FFF2-40B4-BE49-F238E27FC236}">
              <a16:creationId xmlns:a16="http://schemas.microsoft.com/office/drawing/2014/main" id="{72DA6ACB-DD19-4268-99A0-D59E6C8826E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4" name="正方形/長方形 533">
          <a:extLst>
            <a:ext uri="{FF2B5EF4-FFF2-40B4-BE49-F238E27FC236}">
              <a16:creationId xmlns:a16="http://schemas.microsoft.com/office/drawing/2014/main" id="{03AFFC3C-A8CA-4AD0-9FD1-2B5ADE099D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5" name="テキスト ボックス 534">
          <a:extLst>
            <a:ext uri="{FF2B5EF4-FFF2-40B4-BE49-F238E27FC236}">
              <a16:creationId xmlns:a16="http://schemas.microsoft.com/office/drawing/2014/main" id="{90D6997F-26E1-4888-968D-29AA7EACD36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6" name="直線コネクタ 535">
          <a:extLst>
            <a:ext uri="{FF2B5EF4-FFF2-40B4-BE49-F238E27FC236}">
              <a16:creationId xmlns:a16="http://schemas.microsoft.com/office/drawing/2014/main" id="{6558A585-500C-40CF-9372-84AAD2972CE4}"/>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7" name="テキスト ボックス 536">
          <a:extLst>
            <a:ext uri="{FF2B5EF4-FFF2-40B4-BE49-F238E27FC236}">
              <a16:creationId xmlns:a16="http://schemas.microsoft.com/office/drawing/2014/main" id="{20BCA316-20E4-4144-911F-91671905CE76}"/>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8" name="直線コネクタ 537">
          <a:extLst>
            <a:ext uri="{FF2B5EF4-FFF2-40B4-BE49-F238E27FC236}">
              <a16:creationId xmlns:a16="http://schemas.microsoft.com/office/drawing/2014/main" id="{C3B37E66-37B8-45CE-AA91-AAD89CB3C90A}"/>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9" name="テキスト ボックス 538">
          <a:extLst>
            <a:ext uri="{FF2B5EF4-FFF2-40B4-BE49-F238E27FC236}">
              <a16:creationId xmlns:a16="http://schemas.microsoft.com/office/drawing/2014/main" id="{8F342076-4737-4E13-A416-DBACBB6A38DE}"/>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40" name="直線コネクタ 539">
          <a:extLst>
            <a:ext uri="{FF2B5EF4-FFF2-40B4-BE49-F238E27FC236}">
              <a16:creationId xmlns:a16="http://schemas.microsoft.com/office/drawing/2014/main" id="{58DD1330-924E-4716-A888-056CC4EB9321}"/>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41" name="テキスト ボックス 540">
          <a:extLst>
            <a:ext uri="{FF2B5EF4-FFF2-40B4-BE49-F238E27FC236}">
              <a16:creationId xmlns:a16="http://schemas.microsoft.com/office/drawing/2014/main" id="{778945A6-CA8A-4D3B-BD58-FD2A1D79013A}"/>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42" name="直線コネクタ 541">
          <a:extLst>
            <a:ext uri="{FF2B5EF4-FFF2-40B4-BE49-F238E27FC236}">
              <a16:creationId xmlns:a16="http://schemas.microsoft.com/office/drawing/2014/main" id="{1B277342-6BFB-471C-ACAC-8F3FE2A9029C}"/>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3" name="テキスト ボックス 542">
          <a:extLst>
            <a:ext uri="{FF2B5EF4-FFF2-40B4-BE49-F238E27FC236}">
              <a16:creationId xmlns:a16="http://schemas.microsoft.com/office/drawing/2014/main" id="{84FB07B6-2435-4E19-9CCF-4F3631D1B3FE}"/>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4" name="直線コネクタ 543">
          <a:extLst>
            <a:ext uri="{FF2B5EF4-FFF2-40B4-BE49-F238E27FC236}">
              <a16:creationId xmlns:a16="http://schemas.microsoft.com/office/drawing/2014/main" id="{3EDF9CE4-B054-4786-8B7C-9D1BB30545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5" name="テキスト ボックス 544">
          <a:extLst>
            <a:ext uri="{FF2B5EF4-FFF2-40B4-BE49-F238E27FC236}">
              <a16:creationId xmlns:a16="http://schemas.microsoft.com/office/drawing/2014/main" id="{563BC50B-F285-47B2-B799-5E2526517C1B}"/>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6" name="直線コネクタ 545">
          <a:extLst>
            <a:ext uri="{FF2B5EF4-FFF2-40B4-BE49-F238E27FC236}">
              <a16:creationId xmlns:a16="http://schemas.microsoft.com/office/drawing/2014/main" id="{BEA264DB-B6A4-4A14-AEA4-6E661FA610BA}"/>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7" name="テキスト ボックス 546">
          <a:extLst>
            <a:ext uri="{FF2B5EF4-FFF2-40B4-BE49-F238E27FC236}">
              <a16:creationId xmlns:a16="http://schemas.microsoft.com/office/drawing/2014/main" id="{FD38029C-0378-468E-9CC4-CE26B3AABFEA}"/>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8" name="直線コネクタ 547">
          <a:extLst>
            <a:ext uri="{FF2B5EF4-FFF2-40B4-BE49-F238E27FC236}">
              <a16:creationId xmlns:a16="http://schemas.microsoft.com/office/drawing/2014/main" id="{3EA78950-BC4C-49D4-982A-AB151390916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9" name="テキスト ボックス 548">
          <a:extLst>
            <a:ext uri="{FF2B5EF4-FFF2-40B4-BE49-F238E27FC236}">
              <a16:creationId xmlns:a16="http://schemas.microsoft.com/office/drawing/2014/main" id="{49A4B847-0D79-4221-91A0-356B5F235C3F}"/>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50" name="直線コネクタ 549">
          <a:extLst>
            <a:ext uri="{FF2B5EF4-FFF2-40B4-BE49-F238E27FC236}">
              <a16:creationId xmlns:a16="http://schemas.microsoft.com/office/drawing/2014/main" id="{84E31138-004D-4D30-9340-BAADA0A487B7}"/>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51" name="【消防施設】&#10;有形固定資産減価償却率グラフ枠">
          <a:extLst>
            <a:ext uri="{FF2B5EF4-FFF2-40B4-BE49-F238E27FC236}">
              <a16:creationId xmlns:a16="http://schemas.microsoft.com/office/drawing/2014/main" id="{A43D7896-5E9F-40C9-B5A1-E195D39A2485}"/>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544</xdr:rowOff>
    </xdr:from>
    <xdr:to>
      <xdr:col>85</xdr:col>
      <xdr:colOff>126364</xdr:colOff>
      <xdr:row>86</xdr:row>
      <xdr:rowOff>168729</xdr:rowOff>
    </xdr:to>
    <xdr:cxnSp macro="">
      <xdr:nvCxnSpPr>
        <xdr:cNvPr id="552" name="直線コネクタ 551">
          <a:extLst>
            <a:ext uri="{FF2B5EF4-FFF2-40B4-BE49-F238E27FC236}">
              <a16:creationId xmlns:a16="http://schemas.microsoft.com/office/drawing/2014/main" id="{F7240C20-D205-47A8-98C7-23506E87B8B0}"/>
            </a:ext>
          </a:extLst>
        </xdr:cNvPr>
        <xdr:cNvCxnSpPr/>
      </xdr:nvCxnSpPr>
      <xdr:spPr>
        <a:xfrm flipV="1">
          <a:off x="16318864" y="13373644"/>
          <a:ext cx="0" cy="1539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53" name="【消防施設】&#10;有形固定資産減価償却率最小値テキスト">
          <a:extLst>
            <a:ext uri="{FF2B5EF4-FFF2-40B4-BE49-F238E27FC236}">
              <a16:creationId xmlns:a16="http://schemas.microsoft.com/office/drawing/2014/main" id="{177094AD-F357-449E-B13C-C70957A94575}"/>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54" name="直線コネクタ 553">
          <a:extLst>
            <a:ext uri="{FF2B5EF4-FFF2-40B4-BE49-F238E27FC236}">
              <a16:creationId xmlns:a16="http://schemas.microsoft.com/office/drawing/2014/main" id="{55EC2A66-C42D-4CB1-92D7-59AB88D23312}"/>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118671</xdr:rowOff>
    </xdr:from>
    <xdr:ext cx="340478" cy="259045"/>
    <xdr:sp macro="" textlink="">
      <xdr:nvSpPr>
        <xdr:cNvPr id="555" name="【消防施設】&#10;有形固定資産減価償却率最大値テキスト">
          <a:extLst>
            <a:ext uri="{FF2B5EF4-FFF2-40B4-BE49-F238E27FC236}">
              <a16:creationId xmlns:a16="http://schemas.microsoft.com/office/drawing/2014/main" id="{9F567CDE-31DC-4C35-8D2D-2BAE6C3118AA}"/>
            </a:ext>
          </a:extLst>
        </xdr:cNvPr>
        <xdr:cNvSpPr txBox="1"/>
      </xdr:nvSpPr>
      <xdr:spPr>
        <a:xfrm>
          <a:off x="16357600" y="131488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xdr:rowOff>
    </xdr:from>
    <xdr:to>
      <xdr:col>86</xdr:col>
      <xdr:colOff>25400</xdr:colOff>
      <xdr:row>78</xdr:row>
      <xdr:rowOff>544</xdr:rowOff>
    </xdr:to>
    <xdr:cxnSp macro="">
      <xdr:nvCxnSpPr>
        <xdr:cNvPr id="556" name="直線コネクタ 555">
          <a:extLst>
            <a:ext uri="{FF2B5EF4-FFF2-40B4-BE49-F238E27FC236}">
              <a16:creationId xmlns:a16="http://schemas.microsoft.com/office/drawing/2014/main" id="{F9E8C7C3-11A5-4C99-BBDB-A39A47967F94}"/>
            </a:ext>
          </a:extLst>
        </xdr:cNvPr>
        <xdr:cNvCxnSpPr/>
      </xdr:nvCxnSpPr>
      <xdr:spPr>
        <a:xfrm>
          <a:off x="16230600" y="13373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19611</xdr:rowOff>
    </xdr:from>
    <xdr:ext cx="405111" cy="259045"/>
    <xdr:sp macro="" textlink="">
      <xdr:nvSpPr>
        <xdr:cNvPr id="557" name="【消防施設】&#10;有形固定資産減価償却率平均値テキスト">
          <a:extLst>
            <a:ext uri="{FF2B5EF4-FFF2-40B4-BE49-F238E27FC236}">
              <a16:creationId xmlns:a16="http://schemas.microsoft.com/office/drawing/2014/main" id="{72E3F3DC-7F0D-47D7-977C-1A154B7FA1FF}"/>
            </a:ext>
          </a:extLst>
        </xdr:cNvPr>
        <xdr:cNvSpPr txBox="1"/>
      </xdr:nvSpPr>
      <xdr:spPr>
        <a:xfrm>
          <a:off x="16357600" y="142499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41184</xdr:rowOff>
    </xdr:from>
    <xdr:to>
      <xdr:col>85</xdr:col>
      <xdr:colOff>177800</xdr:colOff>
      <xdr:row>83</xdr:row>
      <xdr:rowOff>142784</xdr:rowOff>
    </xdr:to>
    <xdr:sp macro="" textlink="">
      <xdr:nvSpPr>
        <xdr:cNvPr id="558" name="フローチャート: 判断 557">
          <a:extLst>
            <a:ext uri="{FF2B5EF4-FFF2-40B4-BE49-F238E27FC236}">
              <a16:creationId xmlns:a16="http://schemas.microsoft.com/office/drawing/2014/main" id="{441BAE00-6E99-400A-8E2B-07DD422770A1}"/>
            </a:ext>
          </a:extLst>
        </xdr:cNvPr>
        <xdr:cNvSpPr/>
      </xdr:nvSpPr>
      <xdr:spPr>
        <a:xfrm>
          <a:off x="16268700" y="1427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15058</xdr:rowOff>
    </xdr:from>
    <xdr:to>
      <xdr:col>81</xdr:col>
      <xdr:colOff>101600</xdr:colOff>
      <xdr:row>83</xdr:row>
      <xdr:rowOff>116658</xdr:rowOff>
    </xdr:to>
    <xdr:sp macro="" textlink="">
      <xdr:nvSpPr>
        <xdr:cNvPr id="559" name="フローチャート: 判断 558">
          <a:extLst>
            <a:ext uri="{FF2B5EF4-FFF2-40B4-BE49-F238E27FC236}">
              <a16:creationId xmlns:a16="http://schemas.microsoft.com/office/drawing/2014/main" id="{2FC3E479-AAB2-4C00-B12B-33097A502A24}"/>
            </a:ext>
          </a:extLst>
        </xdr:cNvPr>
        <xdr:cNvSpPr/>
      </xdr:nvSpPr>
      <xdr:spPr>
        <a:xfrm>
          <a:off x="15430500" y="1424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153851</xdr:rowOff>
    </xdr:from>
    <xdr:to>
      <xdr:col>76</xdr:col>
      <xdr:colOff>165100</xdr:colOff>
      <xdr:row>83</xdr:row>
      <xdr:rowOff>84001</xdr:rowOff>
    </xdr:to>
    <xdr:sp macro="" textlink="">
      <xdr:nvSpPr>
        <xdr:cNvPr id="560" name="フローチャート: 判断 559">
          <a:extLst>
            <a:ext uri="{FF2B5EF4-FFF2-40B4-BE49-F238E27FC236}">
              <a16:creationId xmlns:a16="http://schemas.microsoft.com/office/drawing/2014/main" id="{17D20EC9-1E36-4282-9373-7E707B4D8BC4}"/>
            </a:ext>
          </a:extLst>
        </xdr:cNvPr>
        <xdr:cNvSpPr/>
      </xdr:nvSpPr>
      <xdr:spPr>
        <a:xfrm>
          <a:off x="14541500" y="1421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114663</xdr:rowOff>
    </xdr:from>
    <xdr:to>
      <xdr:col>72</xdr:col>
      <xdr:colOff>38100</xdr:colOff>
      <xdr:row>83</xdr:row>
      <xdr:rowOff>44813</xdr:rowOff>
    </xdr:to>
    <xdr:sp macro="" textlink="">
      <xdr:nvSpPr>
        <xdr:cNvPr id="561" name="フローチャート: 判断 560">
          <a:extLst>
            <a:ext uri="{FF2B5EF4-FFF2-40B4-BE49-F238E27FC236}">
              <a16:creationId xmlns:a16="http://schemas.microsoft.com/office/drawing/2014/main" id="{F22EBE68-E4E0-4836-AA66-AAE4A229DAE0}"/>
            </a:ext>
          </a:extLst>
        </xdr:cNvPr>
        <xdr:cNvSpPr/>
      </xdr:nvSpPr>
      <xdr:spPr>
        <a:xfrm>
          <a:off x="13652500" y="1417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135889</xdr:rowOff>
    </xdr:from>
    <xdr:to>
      <xdr:col>67</xdr:col>
      <xdr:colOff>101600</xdr:colOff>
      <xdr:row>83</xdr:row>
      <xdr:rowOff>66039</xdr:rowOff>
    </xdr:to>
    <xdr:sp macro="" textlink="">
      <xdr:nvSpPr>
        <xdr:cNvPr id="562" name="フローチャート: 判断 561">
          <a:extLst>
            <a:ext uri="{FF2B5EF4-FFF2-40B4-BE49-F238E27FC236}">
              <a16:creationId xmlns:a16="http://schemas.microsoft.com/office/drawing/2014/main" id="{A9B2816C-3603-44AE-B4D7-4AD18A88AAF5}"/>
            </a:ext>
          </a:extLst>
        </xdr:cNvPr>
        <xdr:cNvSpPr/>
      </xdr:nvSpPr>
      <xdr:spPr>
        <a:xfrm>
          <a:off x="12763500" y="1419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547C5F06-5FF6-40DA-B083-51E735ADCC8E}"/>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2A231AD3-90B6-4E72-9B04-62898621337A}"/>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9EA008CF-E82E-4C61-A67E-1EC184FF224B}"/>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6" name="テキスト ボックス 565">
          <a:extLst>
            <a:ext uri="{FF2B5EF4-FFF2-40B4-BE49-F238E27FC236}">
              <a16:creationId xmlns:a16="http://schemas.microsoft.com/office/drawing/2014/main" id="{5F9AD752-1B49-4517-A2C7-70E2CA8D22F1}"/>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7" name="テキスト ボックス 566">
          <a:extLst>
            <a:ext uri="{FF2B5EF4-FFF2-40B4-BE49-F238E27FC236}">
              <a16:creationId xmlns:a16="http://schemas.microsoft.com/office/drawing/2014/main" id="{18F768C9-060A-4188-BF30-F385B1AB29EF}"/>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166914</xdr:rowOff>
    </xdr:from>
    <xdr:to>
      <xdr:col>85</xdr:col>
      <xdr:colOff>177800</xdr:colOff>
      <xdr:row>79</xdr:row>
      <xdr:rowOff>97064</xdr:rowOff>
    </xdr:to>
    <xdr:sp macro="" textlink="">
      <xdr:nvSpPr>
        <xdr:cNvPr id="568" name="楕円 567">
          <a:extLst>
            <a:ext uri="{FF2B5EF4-FFF2-40B4-BE49-F238E27FC236}">
              <a16:creationId xmlns:a16="http://schemas.microsoft.com/office/drawing/2014/main" id="{A61AF0F9-CDAD-4D84-82AE-174E5AEF97A0}"/>
            </a:ext>
          </a:extLst>
        </xdr:cNvPr>
        <xdr:cNvSpPr/>
      </xdr:nvSpPr>
      <xdr:spPr>
        <a:xfrm>
          <a:off x="16268700" y="13540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18341</xdr:rowOff>
    </xdr:from>
    <xdr:ext cx="405111" cy="259045"/>
    <xdr:sp macro="" textlink="">
      <xdr:nvSpPr>
        <xdr:cNvPr id="569" name="【消防施設】&#10;有形固定資産減価償却率該当値テキスト">
          <a:extLst>
            <a:ext uri="{FF2B5EF4-FFF2-40B4-BE49-F238E27FC236}">
              <a16:creationId xmlns:a16="http://schemas.microsoft.com/office/drawing/2014/main" id="{3A375ED0-8440-4906-80F1-153F6761BFD5}"/>
            </a:ext>
          </a:extLst>
        </xdr:cNvPr>
        <xdr:cNvSpPr txBox="1"/>
      </xdr:nvSpPr>
      <xdr:spPr>
        <a:xfrm>
          <a:off x="16357600" y="13391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129358</xdr:rowOff>
    </xdr:from>
    <xdr:to>
      <xdr:col>81</xdr:col>
      <xdr:colOff>101600</xdr:colOff>
      <xdr:row>83</xdr:row>
      <xdr:rowOff>59508</xdr:rowOff>
    </xdr:to>
    <xdr:sp macro="" textlink="">
      <xdr:nvSpPr>
        <xdr:cNvPr id="570" name="楕円 569">
          <a:extLst>
            <a:ext uri="{FF2B5EF4-FFF2-40B4-BE49-F238E27FC236}">
              <a16:creationId xmlns:a16="http://schemas.microsoft.com/office/drawing/2014/main" id="{3C1423A1-D086-46AE-91B6-A19652C7CB78}"/>
            </a:ext>
          </a:extLst>
        </xdr:cNvPr>
        <xdr:cNvSpPr/>
      </xdr:nvSpPr>
      <xdr:spPr>
        <a:xfrm>
          <a:off x="15430500" y="14188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46264</xdr:rowOff>
    </xdr:from>
    <xdr:to>
      <xdr:col>85</xdr:col>
      <xdr:colOff>127000</xdr:colOff>
      <xdr:row>83</xdr:row>
      <xdr:rowOff>8708</xdr:rowOff>
    </xdr:to>
    <xdr:cxnSp macro="">
      <xdr:nvCxnSpPr>
        <xdr:cNvPr id="571" name="直線コネクタ 570">
          <a:extLst>
            <a:ext uri="{FF2B5EF4-FFF2-40B4-BE49-F238E27FC236}">
              <a16:creationId xmlns:a16="http://schemas.microsoft.com/office/drawing/2014/main" id="{F1C96358-E5CF-4202-9395-EAC88DA4BACF}"/>
            </a:ext>
          </a:extLst>
        </xdr:cNvPr>
        <xdr:cNvCxnSpPr/>
      </xdr:nvCxnSpPr>
      <xdr:spPr>
        <a:xfrm flipV="1">
          <a:off x="15481300" y="13590814"/>
          <a:ext cx="838200" cy="648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99968</xdr:rowOff>
    </xdr:from>
    <xdr:to>
      <xdr:col>76</xdr:col>
      <xdr:colOff>165100</xdr:colOff>
      <xdr:row>83</xdr:row>
      <xdr:rowOff>30118</xdr:rowOff>
    </xdr:to>
    <xdr:sp macro="" textlink="">
      <xdr:nvSpPr>
        <xdr:cNvPr id="572" name="楕円 571">
          <a:extLst>
            <a:ext uri="{FF2B5EF4-FFF2-40B4-BE49-F238E27FC236}">
              <a16:creationId xmlns:a16="http://schemas.microsoft.com/office/drawing/2014/main" id="{C5306C49-A6A7-4804-A567-97ADB1863DBC}"/>
            </a:ext>
          </a:extLst>
        </xdr:cNvPr>
        <xdr:cNvSpPr/>
      </xdr:nvSpPr>
      <xdr:spPr>
        <a:xfrm>
          <a:off x="14541500" y="14158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150768</xdr:rowOff>
    </xdr:from>
    <xdr:to>
      <xdr:col>81</xdr:col>
      <xdr:colOff>50800</xdr:colOff>
      <xdr:row>83</xdr:row>
      <xdr:rowOff>8708</xdr:rowOff>
    </xdr:to>
    <xdr:cxnSp macro="">
      <xdr:nvCxnSpPr>
        <xdr:cNvPr id="573" name="直線コネクタ 572">
          <a:extLst>
            <a:ext uri="{FF2B5EF4-FFF2-40B4-BE49-F238E27FC236}">
              <a16:creationId xmlns:a16="http://schemas.microsoft.com/office/drawing/2014/main" id="{33F6A777-6BBA-4CCB-899F-8F00DAF2A7C2}"/>
            </a:ext>
          </a:extLst>
        </xdr:cNvPr>
        <xdr:cNvCxnSpPr/>
      </xdr:nvCxnSpPr>
      <xdr:spPr>
        <a:xfrm>
          <a:off x="14592300" y="14209668"/>
          <a:ext cx="889000" cy="29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108131</xdr:rowOff>
    </xdr:from>
    <xdr:to>
      <xdr:col>72</xdr:col>
      <xdr:colOff>38100</xdr:colOff>
      <xdr:row>84</xdr:row>
      <xdr:rowOff>38281</xdr:rowOff>
    </xdr:to>
    <xdr:sp macro="" textlink="">
      <xdr:nvSpPr>
        <xdr:cNvPr id="574" name="楕円 573">
          <a:extLst>
            <a:ext uri="{FF2B5EF4-FFF2-40B4-BE49-F238E27FC236}">
              <a16:creationId xmlns:a16="http://schemas.microsoft.com/office/drawing/2014/main" id="{C07EDCFB-373E-44B7-A0DA-68AA6D5546C0}"/>
            </a:ext>
          </a:extLst>
        </xdr:cNvPr>
        <xdr:cNvSpPr/>
      </xdr:nvSpPr>
      <xdr:spPr>
        <a:xfrm>
          <a:off x="13652500" y="14338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150768</xdr:rowOff>
    </xdr:from>
    <xdr:to>
      <xdr:col>76</xdr:col>
      <xdr:colOff>114300</xdr:colOff>
      <xdr:row>83</xdr:row>
      <xdr:rowOff>158931</xdr:rowOff>
    </xdr:to>
    <xdr:cxnSp macro="">
      <xdr:nvCxnSpPr>
        <xdr:cNvPr id="575" name="直線コネクタ 574">
          <a:extLst>
            <a:ext uri="{FF2B5EF4-FFF2-40B4-BE49-F238E27FC236}">
              <a16:creationId xmlns:a16="http://schemas.microsoft.com/office/drawing/2014/main" id="{F85B7082-2FC1-4458-A0FD-3DC56295AF07}"/>
            </a:ext>
          </a:extLst>
        </xdr:cNvPr>
        <xdr:cNvCxnSpPr/>
      </xdr:nvCxnSpPr>
      <xdr:spPr>
        <a:xfrm flipV="1">
          <a:off x="13703300" y="14209668"/>
          <a:ext cx="889000" cy="179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83638</xdr:rowOff>
    </xdr:from>
    <xdr:to>
      <xdr:col>67</xdr:col>
      <xdr:colOff>101600</xdr:colOff>
      <xdr:row>84</xdr:row>
      <xdr:rowOff>13788</xdr:rowOff>
    </xdr:to>
    <xdr:sp macro="" textlink="">
      <xdr:nvSpPr>
        <xdr:cNvPr id="576" name="楕円 575">
          <a:extLst>
            <a:ext uri="{FF2B5EF4-FFF2-40B4-BE49-F238E27FC236}">
              <a16:creationId xmlns:a16="http://schemas.microsoft.com/office/drawing/2014/main" id="{D848E076-FD0D-47DF-8D58-7AC90AF1CA84}"/>
            </a:ext>
          </a:extLst>
        </xdr:cNvPr>
        <xdr:cNvSpPr/>
      </xdr:nvSpPr>
      <xdr:spPr>
        <a:xfrm>
          <a:off x="12763500" y="14313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134438</xdr:rowOff>
    </xdr:from>
    <xdr:to>
      <xdr:col>71</xdr:col>
      <xdr:colOff>177800</xdr:colOff>
      <xdr:row>83</xdr:row>
      <xdr:rowOff>158931</xdr:rowOff>
    </xdr:to>
    <xdr:cxnSp macro="">
      <xdr:nvCxnSpPr>
        <xdr:cNvPr id="577" name="直線コネクタ 576">
          <a:extLst>
            <a:ext uri="{FF2B5EF4-FFF2-40B4-BE49-F238E27FC236}">
              <a16:creationId xmlns:a16="http://schemas.microsoft.com/office/drawing/2014/main" id="{B3D66696-AA2F-4910-AFA6-339F5CA4D607}"/>
            </a:ext>
          </a:extLst>
        </xdr:cNvPr>
        <xdr:cNvCxnSpPr/>
      </xdr:nvCxnSpPr>
      <xdr:spPr>
        <a:xfrm>
          <a:off x="12814300" y="14364788"/>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107785</xdr:rowOff>
    </xdr:from>
    <xdr:ext cx="405111" cy="259045"/>
    <xdr:sp macro="" textlink="">
      <xdr:nvSpPr>
        <xdr:cNvPr id="578" name="n_1aveValue【消防施設】&#10;有形固定資産減価償却率">
          <a:extLst>
            <a:ext uri="{FF2B5EF4-FFF2-40B4-BE49-F238E27FC236}">
              <a16:creationId xmlns:a16="http://schemas.microsoft.com/office/drawing/2014/main" id="{F3057B76-19EF-4D89-929A-E0E211DF616F}"/>
            </a:ext>
          </a:extLst>
        </xdr:cNvPr>
        <xdr:cNvSpPr txBox="1"/>
      </xdr:nvSpPr>
      <xdr:spPr>
        <a:xfrm>
          <a:off x="15266044" y="14338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75128</xdr:rowOff>
    </xdr:from>
    <xdr:ext cx="405111" cy="259045"/>
    <xdr:sp macro="" textlink="">
      <xdr:nvSpPr>
        <xdr:cNvPr id="579" name="n_2aveValue【消防施設】&#10;有形固定資産減価償却率">
          <a:extLst>
            <a:ext uri="{FF2B5EF4-FFF2-40B4-BE49-F238E27FC236}">
              <a16:creationId xmlns:a16="http://schemas.microsoft.com/office/drawing/2014/main" id="{FA8BE5B1-C172-4436-9653-6DE112DC28EF}"/>
            </a:ext>
          </a:extLst>
        </xdr:cNvPr>
        <xdr:cNvSpPr txBox="1"/>
      </xdr:nvSpPr>
      <xdr:spPr>
        <a:xfrm>
          <a:off x="14389744" y="1430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61340</xdr:rowOff>
    </xdr:from>
    <xdr:ext cx="405111" cy="259045"/>
    <xdr:sp macro="" textlink="">
      <xdr:nvSpPr>
        <xdr:cNvPr id="580" name="n_3aveValue【消防施設】&#10;有形固定資産減価償却率">
          <a:extLst>
            <a:ext uri="{FF2B5EF4-FFF2-40B4-BE49-F238E27FC236}">
              <a16:creationId xmlns:a16="http://schemas.microsoft.com/office/drawing/2014/main" id="{D98D9053-F2B1-4304-ABD1-AF7675DDFB70}"/>
            </a:ext>
          </a:extLst>
        </xdr:cNvPr>
        <xdr:cNvSpPr txBox="1"/>
      </xdr:nvSpPr>
      <xdr:spPr>
        <a:xfrm>
          <a:off x="13500744" y="13948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82566</xdr:rowOff>
    </xdr:from>
    <xdr:ext cx="405111" cy="259045"/>
    <xdr:sp macro="" textlink="">
      <xdr:nvSpPr>
        <xdr:cNvPr id="581" name="n_4aveValue【消防施設】&#10;有形固定資産減価償却率">
          <a:extLst>
            <a:ext uri="{FF2B5EF4-FFF2-40B4-BE49-F238E27FC236}">
              <a16:creationId xmlns:a16="http://schemas.microsoft.com/office/drawing/2014/main" id="{94F5D4D3-476E-4212-A3F8-4BBD72855D20}"/>
            </a:ext>
          </a:extLst>
        </xdr:cNvPr>
        <xdr:cNvSpPr txBox="1"/>
      </xdr:nvSpPr>
      <xdr:spPr>
        <a:xfrm>
          <a:off x="12611744" y="13970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76035</xdr:rowOff>
    </xdr:from>
    <xdr:ext cx="405111" cy="259045"/>
    <xdr:sp macro="" textlink="">
      <xdr:nvSpPr>
        <xdr:cNvPr id="582" name="n_1mainValue【消防施設】&#10;有形固定資産減価償却率">
          <a:extLst>
            <a:ext uri="{FF2B5EF4-FFF2-40B4-BE49-F238E27FC236}">
              <a16:creationId xmlns:a16="http://schemas.microsoft.com/office/drawing/2014/main" id="{E922B692-5E0D-4BB3-898D-4492372F46F9}"/>
            </a:ext>
          </a:extLst>
        </xdr:cNvPr>
        <xdr:cNvSpPr txBox="1"/>
      </xdr:nvSpPr>
      <xdr:spPr>
        <a:xfrm>
          <a:off x="15266044" y="13963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46645</xdr:rowOff>
    </xdr:from>
    <xdr:ext cx="405111" cy="259045"/>
    <xdr:sp macro="" textlink="">
      <xdr:nvSpPr>
        <xdr:cNvPr id="583" name="n_2mainValue【消防施設】&#10;有形固定資産減価償却率">
          <a:extLst>
            <a:ext uri="{FF2B5EF4-FFF2-40B4-BE49-F238E27FC236}">
              <a16:creationId xmlns:a16="http://schemas.microsoft.com/office/drawing/2014/main" id="{36BDC94F-DC61-4BA9-85C4-70689503BB1D}"/>
            </a:ext>
          </a:extLst>
        </xdr:cNvPr>
        <xdr:cNvSpPr txBox="1"/>
      </xdr:nvSpPr>
      <xdr:spPr>
        <a:xfrm>
          <a:off x="14389744" y="13934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29408</xdr:rowOff>
    </xdr:from>
    <xdr:ext cx="405111" cy="259045"/>
    <xdr:sp macro="" textlink="">
      <xdr:nvSpPr>
        <xdr:cNvPr id="584" name="n_3mainValue【消防施設】&#10;有形固定資産減価償却率">
          <a:extLst>
            <a:ext uri="{FF2B5EF4-FFF2-40B4-BE49-F238E27FC236}">
              <a16:creationId xmlns:a16="http://schemas.microsoft.com/office/drawing/2014/main" id="{40D47923-C15C-4347-A2B5-3FBD37AA9EDE}"/>
            </a:ext>
          </a:extLst>
        </xdr:cNvPr>
        <xdr:cNvSpPr txBox="1"/>
      </xdr:nvSpPr>
      <xdr:spPr>
        <a:xfrm>
          <a:off x="13500744" y="14431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4915</xdr:rowOff>
    </xdr:from>
    <xdr:ext cx="405111" cy="259045"/>
    <xdr:sp macro="" textlink="">
      <xdr:nvSpPr>
        <xdr:cNvPr id="585" name="n_4mainValue【消防施設】&#10;有形固定資産減価償却率">
          <a:extLst>
            <a:ext uri="{FF2B5EF4-FFF2-40B4-BE49-F238E27FC236}">
              <a16:creationId xmlns:a16="http://schemas.microsoft.com/office/drawing/2014/main" id="{6BAEB25B-E346-447A-BB3B-82849AEE93FE}"/>
            </a:ext>
          </a:extLst>
        </xdr:cNvPr>
        <xdr:cNvSpPr txBox="1"/>
      </xdr:nvSpPr>
      <xdr:spPr>
        <a:xfrm>
          <a:off x="12611744" y="14406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6" name="正方形/長方形 585">
          <a:extLst>
            <a:ext uri="{FF2B5EF4-FFF2-40B4-BE49-F238E27FC236}">
              <a16:creationId xmlns:a16="http://schemas.microsoft.com/office/drawing/2014/main" id="{68A9BC26-74AD-420A-97E3-9532379C3F02}"/>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7" name="正方形/長方形 586">
          <a:extLst>
            <a:ext uri="{FF2B5EF4-FFF2-40B4-BE49-F238E27FC236}">
              <a16:creationId xmlns:a16="http://schemas.microsoft.com/office/drawing/2014/main" id="{9D38FAB4-3309-49ED-8A74-4A4C32CF6157}"/>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8" name="正方形/長方形 587">
          <a:extLst>
            <a:ext uri="{FF2B5EF4-FFF2-40B4-BE49-F238E27FC236}">
              <a16:creationId xmlns:a16="http://schemas.microsoft.com/office/drawing/2014/main" id="{C4B525B9-E37B-48B3-9FEB-F06352DF8C8B}"/>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9" name="正方形/長方形 588">
          <a:extLst>
            <a:ext uri="{FF2B5EF4-FFF2-40B4-BE49-F238E27FC236}">
              <a16:creationId xmlns:a16="http://schemas.microsoft.com/office/drawing/2014/main" id="{5CBEC38C-0CFD-42DA-BC23-F00A3006BE25}"/>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0" name="正方形/長方形 589">
          <a:extLst>
            <a:ext uri="{FF2B5EF4-FFF2-40B4-BE49-F238E27FC236}">
              <a16:creationId xmlns:a16="http://schemas.microsoft.com/office/drawing/2014/main" id="{1CA3B668-DD88-4D5F-B074-731EBCCDB8C8}"/>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1" name="正方形/長方形 590">
          <a:extLst>
            <a:ext uri="{FF2B5EF4-FFF2-40B4-BE49-F238E27FC236}">
              <a16:creationId xmlns:a16="http://schemas.microsoft.com/office/drawing/2014/main" id="{571C5F5C-DBFF-4B6B-B510-5F5A73EAE6A3}"/>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2" name="正方形/長方形 591">
          <a:extLst>
            <a:ext uri="{FF2B5EF4-FFF2-40B4-BE49-F238E27FC236}">
              <a16:creationId xmlns:a16="http://schemas.microsoft.com/office/drawing/2014/main" id="{3DD46D27-9580-4E2A-A8D9-1D135DA28FDB}"/>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3" name="正方形/長方形 592">
          <a:extLst>
            <a:ext uri="{FF2B5EF4-FFF2-40B4-BE49-F238E27FC236}">
              <a16:creationId xmlns:a16="http://schemas.microsoft.com/office/drawing/2014/main" id="{D27A006E-78A8-4E71-90EE-FCE366871C06}"/>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4" name="テキスト ボックス 593">
          <a:extLst>
            <a:ext uri="{FF2B5EF4-FFF2-40B4-BE49-F238E27FC236}">
              <a16:creationId xmlns:a16="http://schemas.microsoft.com/office/drawing/2014/main" id="{D155012B-55CE-4676-83BC-D7963F96C5EE}"/>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5" name="直線コネクタ 594">
          <a:extLst>
            <a:ext uri="{FF2B5EF4-FFF2-40B4-BE49-F238E27FC236}">
              <a16:creationId xmlns:a16="http://schemas.microsoft.com/office/drawing/2014/main" id="{25270F4F-BC36-4272-8909-6B7C7AA795A5}"/>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96" name="直線コネクタ 595">
          <a:extLst>
            <a:ext uri="{FF2B5EF4-FFF2-40B4-BE49-F238E27FC236}">
              <a16:creationId xmlns:a16="http://schemas.microsoft.com/office/drawing/2014/main" id="{02575FBF-AD4C-4E4B-9DCB-AA09FD938C02}"/>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97" name="テキスト ボックス 596">
          <a:extLst>
            <a:ext uri="{FF2B5EF4-FFF2-40B4-BE49-F238E27FC236}">
              <a16:creationId xmlns:a16="http://schemas.microsoft.com/office/drawing/2014/main" id="{5795C57A-3677-40E5-BD0E-D0843F070CFE}"/>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98" name="直線コネクタ 597">
          <a:extLst>
            <a:ext uri="{FF2B5EF4-FFF2-40B4-BE49-F238E27FC236}">
              <a16:creationId xmlns:a16="http://schemas.microsoft.com/office/drawing/2014/main" id="{7D9D648D-B76E-4682-95F2-7CE5743E5C71}"/>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599" name="テキスト ボックス 598">
          <a:extLst>
            <a:ext uri="{FF2B5EF4-FFF2-40B4-BE49-F238E27FC236}">
              <a16:creationId xmlns:a16="http://schemas.microsoft.com/office/drawing/2014/main" id="{F0A31419-0FB0-4B50-B08E-9A2A7A8D8F9F}"/>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00" name="直線コネクタ 599">
          <a:extLst>
            <a:ext uri="{FF2B5EF4-FFF2-40B4-BE49-F238E27FC236}">
              <a16:creationId xmlns:a16="http://schemas.microsoft.com/office/drawing/2014/main" id="{465DCA65-B45C-487A-9629-1A96B3D14CD5}"/>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01" name="テキスト ボックス 600">
          <a:extLst>
            <a:ext uri="{FF2B5EF4-FFF2-40B4-BE49-F238E27FC236}">
              <a16:creationId xmlns:a16="http://schemas.microsoft.com/office/drawing/2014/main" id="{BAC3E1FB-6AD7-4E66-B16C-52F4D95D81E5}"/>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02" name="直線コネクタ 601">
          <a:extLst>
            <a:ext uri="{FF2B5EF4-FFF2-40B4-BE49-F238E27FC236}">
              <a16:creationId xmlns:a16="http://schemas.microsoft.com/office/drawing/2014/main" id="{523ABB6C-CDC6-48E6-AD18-6906017741F1}"/>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03" name="テキスト ボックス 602">
          <a:extLst>
            <a:ext uri="{FF2B5EF4-FFF2-40B4-BE49-F238E27FC236}">
              <a16:creationId xmlns:a16="http://schemas.microsoft.com/office/drawing/2014/main" id="{4FF0B7DA-7112-484A-AFAE-89843383D40B}"/>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04" name="直線コネクタ 603">
          <a:extLst>
            <a:ext uri="{FF2B5EF4-FFF2-40B4-BE49-F238E27FC236}">
              <a16:creationId xmlns:a16="http://schemas.microsoft.com/office/drawing/2014/main" id="{E64C8E37-CB08-4275-A8FB-64D04FE402DD}"/>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91820</xdr:rowOff>
    </xdr:from>
    <xdr:ext cx="531299" cy="259045"/>
    <xdr:sp macro="" textlink="">
      <xdr:nvSpPr>
        <xdr:cNvPr id="605" name="テキスト ボックス 604">
          <a:extLst>
            <a:ext uri="{FF2B5EF4-FFF2-40B4-BE49-F238E27FC236}">
              <a16:creationId xmlns:a16="http://schemas.microsoft.com/office/drawing/2014/main" id="{33678700-C264-4D88-9A83-F3BB05E8DD67}"/>
            </a:ext>
          </a:extLst>
        </xdr:cNvPr>
        <xdr:cNvSpPr txBox="1"/>
      </xdr:nvSpPr>
      <xdr:spPr>
        <a:xfrm>
          <a:off x="17756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06" name="直線コネクタ 605">
          <a:extLst>
            <a:ext uri="{FF2B5EF4-FFF2-40B4-BE49-F238E27FC236}">
              <a16:creationId xmlns:a16="http://schemas.microsoft.com/office/drawing/2014/main" id="{FC76A5CB-EFD4-4BA7-B3C3-A7FE89DA976E}"/>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607" name="テキスト ボックス 606">
          <a:extLst>
            <a:ext uri="{FF2B5EF4-FFF2-40B4-BE49-F238E27FC236}">
              <a16:creationId xmlns:a16="http://schemas.microsoft.com/office/drawing/2014/main" id="{46982946-EE92-48CE-92C7-C05DAEB9DBBD}"/>
            </a:ext>
          </a:extLst>
        </xdr:cNvPr>
        <xdr:cNvSpPr txBox="1"/>
      </xdr:nvSpPr>
      <xdr:spPr>
        <a:xfrm>
          <a:off x="17756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8" name="直線コネクタ 607">
          <a:extLst>
            <a:ext uri="{FF2B5EF4-FFF2-40B4-BE49-F238E27FC236}">
              <a16:creationId xmlns:a16="http://schemas.microsoft.com/office/drawing/2014/main" id="{B90A61AB-E1C2-4555-8A7A-93C3572AF608}"/>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609" name="テキスト ボックス 608">
          <a:extLst>
            <a:ext uri="{FF2B5EF4-FFF2-40B4-BE49-F238E27FC236}">
              <a16:creationId xmlns:a16="http://schemas.microsoft.com/office/drawing/2014/main" id="{A1BF629B-4A22-4E7A-8225-7B822A2567AC}"/>
            </a:ext>
          </a:extLst>
        </xdr:cNvPr>
        <xdr:cNvSpPr txBox="1"/>
      </xdr:nvSpPr>
      <xdr:spPr>
        <a:xfrm>
          <a:off x="17756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10" name="【消防施設】&#10;一人当たり面積グラフ枠">
          <a:extLst>
            <a:ext uri="{FF2B5EF4-FFF2-40B4-BE49-F238E27FC236}">
              <a16:creationId xmlns:a16="http://schemas.microsoft.com/office/drawing/2014/main" id="{C7D3CA76-4644-47F1-A567-FAD3FD2C781E}"/>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96447</xdr:rowOff>
    </xdr:from>
    <xdr:to>
      <xdr:col>116</xdr:col>
      <xdr:colOff>62864</xdr:colOff>
      <xdr:row>86</xdr:row>
      <xdr:rowOff>167966</xdr:rowOff>
    </xdr:to>
    <xdr:cxnSp macro="">
      <xdr:nvCxnSpPr>
        <xdr:cNvPr id="611" name="直線コネクタ 610">
          <a:extLst>
            <a:ext uri="{FF2B5EF4-FFF2-40B4-BE49-F238E27FC236}">
              <a16:creationId xmlns:a16="http://schemas.microsoft.com/office/drawing/2014/main" id="{B7144317-7EF6-43F7-B9DD-388492CAD509}"/>
            </a:ext>
          </a:extLst>
        </xdr:cNvPr>
        <xdr:cNvCxnSpPr/>
      </xdr:nvCxnSpPr>
      <xdr:spPr>
        <a:xfrm flipV="1">
          <a:off x="22160864" y="13298097"/>
          <a:ext cx="0" cy="1614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7165</xdr:rowOff>
    </xdr:from>
    <xdr:ext cx="469744" cy="259045"/>
    <xdr:sp macro="" textlink="">
      <xdr:nvSpPr>
        <xdr:cNvPr id="612" name="【消防施設】&#10;一人当たり面積最小値テキスト">
          <a:extLst>
            <a:ext uri="{FF2B5EF4-FFF2-40B4-BE49-F238E27FC236}">
              <a16:creationId xmlns:a16="http://schemas.microsoft.com/office/drawing/2014/main" id="{D81D6838-5DD0-4CD6-9AD8-479B62B0839B}"/>
            </a:ext>
          </a:extLst>
        </xdr:cNvPr>
        <xdr:cNvSpPr txBox="1"/>
      </xdr:nvSpPr>
      <xdr:spPr>
        <a:xfrm>
          <a:off x="22199600" y="14923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167966</xdr:rowOff>
    </xdr:from>
    <xdr:to>
      <xdr:col>116</xdr:col>
      <xdr:colOff>152400</xdr:colOff>
      <xdr:row>86</xdr:row>
      <xdr:rowOff>167966</xdr:rowOff>
    </xdr:to>
    <xdr:cxnSp macro="">
      <xdr:nvCxnSpPr>
        <xdr:cNvPr id="613" name="直線コネクタ 612">
          <a:extLst>
            <a:ext uri="{FF2B5EF4-FFF2-40B4-BE49-F238E27FC236}">
              <a16:creationId xmlns:a16="http://schemas.microsoft.com/office/drawing/2014/main" id="{B9AFED90-A043-440A-ADEF-5FA074844F11}"/>
            </a:ext>
          </a:extLst>
        </xdr:cNvPr>
        <xdr:cNvCxnSpPr/>
      </xdr:nvCxnSpPr>
      <xdr:spPr>
        <a:xfrm>
          <a:off x="22072600" y="14912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43124</xdr:rowOff>
    </xdr:from>
    <xdr:ext cx="534377" cy="259045"/>
    <xdr:sp macro="" textlink="">
      <xdr:nvSpPr>
        <xdr:cNvPr id="614" name="【消防施設】&#10;一人当たり面積最大値テキスト">
          <a:extLst>
            <a:ext uri="{FF2B5EF4-FFF2-40B4-BE49-F238E27FC236}">
              <a16:creationId xmlns:a16="http://schemas.microsoft.com/office/drawing/2014/main" id="{DB27165F-9AE6-471E-BB54-67D77E5B6614}"/>
            </a:ext>
          </a:extLst>
        </xdr:cNvPr>
        <xdr:cNvSpPr txBox="1"/>
      </xdr:nvSpPr>
      <xdr:spPr>
        <a:xfrm>
          <a:off x="22199600" y="13073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96447</xdr:rowOff>
    </xdr:from>
    <xdr:to>
      <xdr:col>116</xdr:col>
      <xdr:colOff>152400</xdr:colOff>
      <xdr:row>77</xdr:row>
      <xdr:rowOff>96447</xdr:rowOff>
    </xdr:to>
    <xdr:cxnSp macro="">
      <xdr:nvCxnSpPr>
        <xdr:cNvPr id="615" name="直線コネクタ 614">
          <a:extLst>
            <a:ext uri="{FF2B5EF4-FFF2-40B4-BE49-F238E27FC236}">
              <a16:creationId xmlns:a16="http://schemas.microsoft.com/office/drawing/2014/main" id="{2E028264-D47F-4ECA-BBC7-8DA4BFAA9FBD}"/>
            </a:ext>
          </a:extLst>
        </xdr:cNvPr>
        <xdr:cNvCxnSpPr/>
      </xdr:nvCxnSpPr>
      <xdr:spPr>
        <a:xfrm>
          <a:off x="22072600" y="13298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96065</xdr:rowOff>
    </xdr:from>
    <xdr:ext cx="469744" cy="259045"/>
    <xdr:sp macro="" textlink="">
      <xdr:nvSpPr>
        <xdr:cNvPr id="616" name="【消防施設】&#10;一人当たり面積平均値テキスト">
          <a:extLst>
            <a:ext uri="{FF2B5EF4-FFF2-40B4-BE49-F238E27FC236}">
              <a16:creationId xmlns:a16="http://schemas.microsoft.com/office/drawing/2014/main" id="{C1726D0E-6323-45CE-BD9F-4AE8D1522487}"/>
            </a:ext>
          </a:extLst>
        </xdr:cNvPr>
        <xdr:cNvSpPr txBox="1"/>
      </xdr:nvSpPr>
      <xdr:spPr>
        <a:xfrm>
          <a:off x="22199600" y="146693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73188</xdr:rowOff>
    </xdr:from>
    <xdr:to>
      <xdr:col>116</xdr:col>
      <xdr:colOff>114300</xdr:colOff>
      <xdr:row>87</xdr:row>
      <xdr:rowOff>3338</xdr:rowOff>
    </xdr:to>
    <xdr:sp macro="" textlink="">
      <xdr:nvSpPr>
        <xdr:cNvPr id="617" name="フローチャート: 判断 616">
          <a:extLst>
            <a:ext uri="{FF2B5EF4-FFF2-40B4-BE49-F238E27FC236}">
              <a16:creationId xmlns:a16="http://schemas.microsoft.com/office/drawing/2014/main" id="{5B3314C7-4C6E-44E8-904F-2B7D1DF5654B}"/>
            </a:ext>
          </a:extLst>
        </xdr:cNvPr>
        <xdr:cNvSpPr/>
      </xdr:nvSpPr>
      <xdr:spPr>
        <a:xfrm>
          <a:off x="22110700" y="14817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76454</xdr:rowOff>
    </xdr:from>
    <xdr:to>
      <xdr:col>112</xdr:col>
      <xdr:colOff>38100</xdr:colOff>
      <xdr:row>87</xdr:row>
      <xdr:rowOff>6604</xdr:rowOff>
    </xdr:to>
    <xdr:sp macro="" textlink="">
      <xdr:nvSpPr>
        <xdr:cNvPr id="618" name="フローチャート: 判断 617">
          <a:extLst>
            <a:ext uri="{FF2B5EF4-FFF2-40B4-BE49-F238E27FC236}">
              <a16:creationId xmlns:a16="http://schemas.microsoft.com/office/drawing/2014/main" id="{130EBF3D-AD99-4B09-9117-1253E46C98B3}"/>
            </a:ext>
          </a:extLst>
        </xdr:cNvPr>
        <xdr:cNvSpPr/>
      </xdr:nvSpPr>
      <xdr:spPr>
        <a:xfrm>
          <a:off x="21272500" y="1482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80699</xdr:rowOff>
    </xdr:from>
    <xdr:to>
      <xdr:col>107</xdr:col>
      <xdr:colOff>101600</xdr:colOff>
      <xdr:row>87</xdr:row>
      <xdr:rowOff>10849</xdr:rowOff>
    </xdr:to>
    <xdr:sp macro="" textlink="">
      <xdr:nvSpPr>
        <xdr:cNvPr id="619" name="フローチャート: 判断 618">
          <a:extLst>
            <a:ext uri="{FF2B5EF4-FFF2-40B4-BE49-F238E27FC236}">
              <a16:creationId xmlns:a16="http://schemas.microsoft.com/office/drawing/2014/main" id="{E8F5EF70-0F2E-4037-BEAA-3BAD1BBD8152}"/>
            </a:ext>
          </a:extLst>
        </xdr:cNvPr>
        <xdr:cNvSpPr/>
      </xdr:nvSpPr>
      <xdr:spPr>
        <a:xfrm>
          <a:off x="20383500" y="1482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81353</xdr:rowOff>
    </xdr:from>
    <xdr:to>
      <xdr:col>102</xdr:col>
      <xdr:colOff>165100</xdr:colOff>
      <xdr:row>87</xdr:row>
      <xdr:rowOff>11503</xdr:rowOff>
    </xdr:to>
    <xdr:sp macro="" textlink="">
      <xdr:nvSpPr>
        <xdr:cNvPr id="620" name="フローチャート: 判断 619">
          <a:extLst>
            <a:ext uri="{FF2B5EF4-FFF2-40B4-BE49-F238E27FC236}">
              <a16:creationId xmlns:a16="http://schemas.microsoft.com/office/drawing/2014/main" id="{E7994FFC-6C38-487B-AB4F-02B0DC13266D}"/>
            </a:ext>
          </a:extLst>
        </xdr:cNvPr>
        <xdr:cNvSpPr/>
      </xdr:nvSpPr>
      <xdr:spPr>
        <a:xfrm>
          <a:off x="19494500" y="14826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86251</xdr:rowOff>
    </xdr:from>
    <xdr:to>
      <xdr:col>98</xdr:col>
      <xdr:colOff>38100</xdr:colOff>
      <xdr:row>87</xdr:row>
      <xdr:rowOff>16401</xdr:rowOff>
    </xdr:to>
    <xdr:sp macro="" textlink="">
      <xdr:nvSpPr>
        <xdr:cNvPr id="621" name="フローチャート: 判断 620">
          <a:extLst>
            <a:ext uri="{FF2B5EF4-FFF2-40B4-BE49-F238E27FC236}">
              <a16:creationId xmlns:a16="http://schemas.microsoft.com/office/drawing/2014/main" id="{45280550-D8E4-4CA4-9C4A-EE11B8C91958}"/>
            </a:ext>
          </a:extLst>
        </xdr:cNvPr>
        <xdr:cNvSpPr/>
      </xdr:nvSpPr>
      <xdr:spPr>
        <a:xfrm>
          <a:off x="18605500" y="14830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61B2F35C-366F-4F60-A33D-469A3F861C1D}"/>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3" name="テキスト ボックス 622">
          <a:extLst>
            <a:ext uri="{FF2B5EF4-FFF2-40B4-BE49-F238E27FC236}">
              <a16:creationId xmlns:a16="http://schemas.microsoft.com/office/drawing/2014/main" id="{AA01CAEF-1E6C-453C-BDEA-552018B9E738}"/>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4" name="テキスト ボックス 623">
          <a:extLst>
            <a:ext uri="{FF2B5EF4-FFF2-40B4-BE49-F238E27FC236}">
              <a16:creationId xmlns:a16="http://schemas.microsoft.com/office/drawing/2014/main" id="{BC808445-CAF9-40BC-85F1-9B66AA46AD81}"/>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5" name="テキスト ボックス 624">
          <a:extLst>
            <a:ext uri="{FF2B5EF4-FFF2-40B4-BE49-F238E27FC236}">
              <a16:creationId xmlns:a16="http://schemas.microsoft.com/office/drawing/2014/main" id="{61463A3C-B7A9-4EE5-BE8C-D5A433BAB93A}"/>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6" name="テキスト ボックス 625">
          <a:extLst>
            <a:ext uri="{FF2B5EF4-FFF2-40B4-BE49-F238E27FC236}">
              <a16:creationId xmlns:a16="http://schemas.microsoft.com/office/drawing/2014/main" id="{0314ADCD-DBB4-4B4B-82CF-C7CE0398C577}"/>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90605</xdr:rowOff>
    </xdr:from>
    <xdr:to>
      <xdr:col>116</xdr:col>
      <xdr:colOff>114300</xdr:colOff>
      <xdr:row>87</xdr:row>
      <xdr:rowOff>20755</xdr:rowOff>
    </xdr:to>
    <xdr:sp macro="" textlink="">
      <xdr:nvSpPr>
        <xdr:cNvPr id="627" name="楕円 626">
          <a:extLst>
            <a:ext uri="{FF2B5EF4-FFF2-40B4-BE49-F238E27FC236}">
              <a16:creationId xmlns:a16="http://schemas.microsoft.com/office/drawing/2014/main" id="{D1F41EF6-7A09-4B8E-A3FA-20C4B4FE314C}"/>
            </a:ext>
          </a:extLst>
        </xdr:cNvPr>
        <xdr:cNvSpPr/>
      </xdr:nvSpPr>
      <xdr:spPr>
        <a:xfrm>
          <a:off x="22110700" y="14835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51615</xdr:rowOff>
    </xdr:from>
    <xdr:ext cx="469744" cy="259045"/>
    <xdr:sp macro="" textlink="">
      <xdr:nvSpPr>
        <xdr:cNvPr id="628" name="【消防施設】&#10;一人当たり面積該当値テキスト">
          <a:extLst>
            <a:ext uri="{FF2B5EF4-FFF2-40B4-BE49-F238E27FC236}">
              <a16:creationId xmlns:a16="http://schemas.microsoft.com/office/drawing/2014/main" id="{DC7BEA41-4F86-4CD4-B665-9621AD012785}"/>
            </a:ext>
          </a:extLst>
        </xdr:cNvPr>
        <xdr:cNvSpPr txBox="1"/>
      </xdr:nvSpPr>
      <xdr:spPr>
        <a:xfrm>
          <a:off x="22199600" y="14796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105084</xdr:rowOff>
    </xdr:from>
    <xdr:to>
      <xdr:col>112</xdr:col>
      <xdr:colOff>38100</xdr:colOff>
      <xdr:row>87</xdr:row>
      <xdr:rowOff>35234</xdr:rowOff>
    </xdr:to>
    <xdr:sp macro="" textlink="">
      <xdr:nvSpPr>
        <xdr:cNvPr id="629" name="楕円 628">
          <a:extLst>
            <a:ext uri="{FF2B5EF4-FFF2-40B4-BE49-F238E27FC236}">
              <a16:creationId xmlns:a16="http://schemas.microsoft.com/office/drawing/2014/main" id="{25BDD96D-8C01-4768-BC9E-B9EC10C54165}"/>
            </a:ext>
          </a:extLst>
        </xdr:cNvPr>
        <xdr:cNvSpPr/>
      </xdr:nvSpPr>
      <xdr:spPr>
        <a:xfrm>
          <a:off x="21272500" y="14849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141405</xdr:rowOff>
    </xdr:from>
    <xdr:to>
      <xdr:col>116</xdr:col>
      <xdr:colOff>63500</xdr:colOff>
      <xdr:row>86</xdr:row>
      <xdr:rowOff>155884</xdr:rowOff>
    </xdr:to>
    <xdr:cxnSp macro="">
      <xdr:nvCxnSpPr>
        <xdr:cNvPr id="630" name="直線コネクタ 629">
          <a:extLst>
            <a:ext uri="{FF2B5EF4-FFF2-40B4-BE49-F238E27FC236}">
              <a16:creationId xmlns:a16="http://schemas.microsoft.com/office/drawing/2014/main" id="{91AB9670-CFA5-4913-B86D-6D79CCC0B4CF}"/>
            </a:ext>
          </a:extLst>
        </xdr:cNvPr>
        <xdr:cNvCxnSpPr/>
      </xdr:nvCxnSpPr>
      <xdr:spPr>
        <a:xfrm flipV="1">
          <a:off x="21323300" y="14886105"/>
          <a:ext cx="838200" cy="14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105411</xdr:rowOff>
    </xdr:from>
    <xdr:to>
      <xdr:col>107</xdr:col>
      <xdr:colOff>101600</xdr:colOff>
      <xdr:row>87</xdr:row>
      <xdr:rowOff>35561</xdr:rowOff>
    </xdr:to>
    <xdr:sp macro="" textlink="">
      <xdr:nvSpPr>
        <xdr:cNvPr id="631" name="楕円 630">
          <a:extLst>
            <a:ext uri="{FF2B5EF4-FFF2-40B4-BE49-F238E27FC236}">
              <a16:creationId xmlns:a16="http://schemas.microsoft.com/office/drawing/2014/main" id="{3A13AE7B-BC1B-4CEC-89E4-0F8EEB1D4B8F}"/>
            </a:ext>
          </a:extLst>
        </xdr:cNvPr>
        <xdr:cNvSpPr/>
      </xdr:nvSpPr>
      <xdr:spPr>
        <a:xfrm>
          <a:off x="20383500" y="14850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155884</xdr:rowOff>
    </xdr:from>
    <xdr:to>
      <xdr:col>111</xdr:col>
      <xdr:colOff>177800</xdr:colOff>
      <xdr:row>86</xdr:row>
      <xdr:rowOff>156211</xdr:rowOff>
    </xdr:to>
    <xdr:cxnSp macro="">
      <xdr:nvCxnSpPr>
        <xdr:cNvPr id="632" name="直線コネクタ 631">
          <a:extLst>
            <a:ext uri="{FF2B5EF4-FFF2-40B4-BE49-F238E27FC236}">
              <a16:creationId xmlns:a16="http://schemas.microsoft.com/office/drawing/2014/main" id="{39A577BF-743E-4AEC-8BE5-FB1EC7F3C3EE}"/>
            </a:ext>
          </a:extLst>
        </xdr:cNvPr>
        <xdr:cNvCxnSpPr/>
      </xdr:nvCxnSpPr>
      <xdr:spPr>
        <a:xfrm flipV="1">
          <a:off x="20434300" y="14900584"/>
          <a:ext cx="8890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105845</xdr:rowOff>
    </xdr:from>
    <xdr:to>
      <xdr:col>102</xdr:col>
      <xdr:colOff>165100</xdr:colOff>
      <xdr:row>87</xdr:row>
      <xdr:rowOff>35995</xdr:rowOff>
    </xdr:to>
    <xdr:sp macro="" textlink="">
      <xdr:nvSpPr>
        <xdr:cNvPr id="633" name="楕円 632">
          <a:extLst>
            <a:ext uri="{FF2B5EF4-FFF2-40B4-BE49-F238E27FC236}">
              <a16:creationId xmlns:a16="http://schemas.microsoft.com/office/drawing/2014/main" id="{11C5955B-52DB-467E-8A5C-E35A42FF5525}"/>
            </a:ext>
          </a:extLst>
        </xdr:cNvPr>
        <xdr:cNvSpPr/>
      </xdr:nvSpPr>
      <xdr:spPr>
        <a:xfrm>
          <a:off x="19494500" y="1485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156211</xdr:rowOff>
    </xdr:from>
    <xdr:to>
      <xdr:col>107</xdr:col>
      <xdr:colOff>50800</xdr:colOff>
      <xdr:row>86</xdr:row>
      <xdr:rowOff>156645</xdr:rowOff>
    </xdr:to>
    <xdr:cxnSp macro="">
      <xdr:nvCxnSpPr>
        <xdr:cNvPr id="634" name="直線コネクタ 633">
          <a:extLst>
            <a:ext uri="{FF2B5EF4-FFF2-40B4-BE49-F238E27FC236}">
              <a16:creationId xmlns:a16="http://schemas.microsoft.com/office/drawing/2014/main" id="{CF21F032-DD77-4D8D-8B00-5B3008FE6DCD}"/>
            </a:ext>
          </a:extLst>
        </xdr:cNvPr>
        <xdr:cNvCxnSpPr/>
      </xdr:nvCxnSpPr>
      <xdr:spPr>
        <a:xfrm flipV="1">
          <a:off x="19545300" y="14900911"/>
          <a:ext cx="889000" cy="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106172</xdr:rowOff>
    </xdr:from>
    <xdr:to>
      <xdr:col>98</xdr:col>
      <xdr:colOff>38100</xdr:colOff>
      <xdr:row>87</xdr:row>
      <xdr:rowOff>36322</xdr:rowOff>
    </xdr:to>
    <xdr:sp macro="" textlink="">
      <xdr:nvSpPr>
        <xdr:cNvPr id="635" name="楕円 634">
          <a:extLst>
            <a:ext uri="{FF2B5EF4-FFF2-40B4-BE49-F238E27FC236}">
              <a16:creationId xmlns:a16="http://schemas.microsoft.com/office/drawing/2014/main" id="{1642B7D5-1409-48D8-9D9E-4BB51D51EE9C}"/>
            </a:ext>
          </a:extLst>
        </xdr:cNvPr>
        <xdr:cNvSpPr/>
      </xdr:nvSpPr>
      <xdr:spPr>
        <a:xfrm>
          <a:off x="18605500" y="14850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156645</xdr:rowOff>
    </xdr:from>
    <xdr:to>
      <xdr:col>102</xdr:col>
      <xdr:colOff>114300</xdr:colOff>
      <xdr:row>86</xdr:row>
      <xdr:rowOff>156972</xdr:rowOff>
    </xdr:to>
    <xdr:cxnSp macro="">
      <xdr:nvCxnSpPr>
        <xdr:cNvPr id="636" name="直線コネクタ 635">
          <a:extLst>
            <a:ext uri="{FF2B5EF4-FFF2-40B4-BE49-F238E27FC236}">
              <a16:creationId xmlns:a16="http://schemas.microsoft.com/office/drawing/2014/main" id="{D9E439A5-ED49-46E2-876A-4BE932EE325B}"/>
            </a:ext>
          </a:extLst>
        </xdr:cNvPr>
        <xdr:cNvCxnSpPr/>
      </xdr:nvCxnSpPr>
      <xdr:spPr>
        <a:xfrm flipV="1">
          <a:off x="18656300" y="14901345"/>
          <a:ext cx="8890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23131</xdr:rowOff>
    </xdr:from>
    <xdr:ext cx="469744" cy="259045"/>
    <xdr:sp macro="" textlink="">
      <xdr:nvSpPr>
        <xdr:cNvPr id="637" name="n_1aveValue【消防施設】&#10;一人当たり面積">
          <a:extLst>
            <a:ext uri="{FF2B5EF4-FFF2-40B4-BE49-F238E27FC236}">
              <a16:creationId xmlns:a16="http://schemas.microsoft.com/office/drawing/2014/main" id="{B62F9033-E63F-4F83-A861-7F73BE4E6193}"/>
            </a:ext>
          </a:extLst>
        </xdr:cNvPr>
        <xdr:cNvSpPr txBox="1"/>
      </xdr:nvSpPr>
      <xdr:spPr>
        <a:xfrm>
          <a:off x="21075727" y="14596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27376</xdr:rowOff>
    </xdr:from>
    <xdr:ext cx="469744" cy="259045"/>
    <xdr:sp macro="" textlink="">
      <xdr:nvSpPr>
        <xdr:cNvPr id="638" name="n_2aveValue【消防施設】&#10;一人当たり面積">
          <a:extLst>
            <a:ext uri="{FF2B5EF4-FFF2-40B4-BE49-F238E27FC236}">
              <a16:creationId xmlns:a16="http://schemas.microsoft.com/office/drawing/2014/main" id="{2EDE34AB-F8EC-437D-B2F3-2A6E94D6FEBA}"/>
            </a:ext>
          </a:extLst>
        </xdr:cNvPr>
        <xdr:cNvSpPr txBox="1"/>
      </xdr:nvSpPr>
      <xdr:spPr>
        <a:xfrm>
          <a:off x="20199427" y="14600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28030</xdr:rowOff>
    </xdr:from>
    <xdr:ext cx="469744" cy="259045"/>
    <xdr:sp macro="" textlink="">
      <xdr:nvSpPr>
        <xdr:cNvPr id="639" name="n_3aveValue【消防施設】&#10;一人当たり面積">
          <a:extLst>
            <a:ext uri="{FF2B5EF4-FFF2-40B4-BE49-F238E27FC236}">
              <a16:creationId xmlns:a16="http://schemas.microsoft.com/office/drawing/2014/main" id="{8226406B-7CE4-4525-919F-29C9DF3E28CD}"/>
            </a:ext>
          </a:extLst>
        </xdr:cNvPr>
        <xdr:cNvSpPr txBox="1"/>
      </xdr:nvSpPr>
      <xdr:spPr>
        <a:xfrm>
          <a:off x="19310427" y="14601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32928</xdr:rowOff>
    </xdr:from>
    <xdr:ext cx="469744" cy="259045"/>
    <xdr:sp macro="" textlink="">
      <xdr:nvSpPr>
        <xdr:cNvPr id="640" name="n_4aveValue【消防施設】&#10;一人当たり面積">
          <a:extLst>
            <a:ext uri="{FF2B5EF4-FFF2-40B4-BE49-F238E27FC236}">
              <a16:creationId xmlns:a16="http://schemas.microsoft.com/office/drawing/2014/main" id="{80ED39F7-1E01-4F48-8CB5-9A41443A1CAF}"/>
            </a:ext>
          </a:extLst>
        </xdr:cNvPr>
        <xdr:cNvSpPr txBox="1"/>
      </xdr:nvSpPr>
      <xdr:spPr>
        <a:xfrm>
          <a:off x="18421427" y="14606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26361</xdr:rowOff>
    </xdr:from>
    <xdr:ext cx="469744" cy="259045"/>
    <xdr:sp macro="" textlink="">
      <xdr:nvSpPr>
        <xdr:cNvPr id="641" name="n_1mainValue【消防施設】&#10;一人当たり面積">
          <a:extLst>
            <a:ext uri="{FF2B5EF4-FFF2-40B4-BE49-F238E27FC236}">
              <a16:creationId xmlns:a16="http://schemas.microsoft.com/office/drawing/2014/main" id="{C9249EEC-A2A9-4019-97E2-DB970752E21D}"/>
            </a:ext>
          </a:extLst>
        </xdr:cNvPr>
        <xdr:cNvSpPr txBox="1"/>
      </xdr:nvSpPr>
      <xdr:spPr>
        <a:xfrm>
          <a:off x="21075727" y="14942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26688</xdr:rowOff>
    </xdr:from>
    <xdr:ext cx="469744" cy="259045"/>
    <xdr:sp macro="" textlink="">
      <xdr:nvSpPr>
        <xdr:cNvPr id="642" name="n_2mainValue【消防施設】&#10;一人当たり面積">
          <a:extLst>
            <a:ext uri="{FF2B5EF4-FFF2-40B4-BE49-F238E27FC236}">
              <a16:creationId xmlns:a16="http://schemas.microsoft.com/office/drawing/2014/main" id="{53C6692E-BA3E-4AA8-B804-7175825D9F8D}"/>
            </a:ext>
          </a:extLst>
        </xdr:cNvPr>
        <xdr:cNvSpPr txBox="1"/>
      </xdr:nvSpPr>
      <xdr:spPr>
        <a:xfrm>
          <a:off x="20199427" y="14942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27122</xdr:rowOff>
    </xdr:from>
    <xdr:ext cx="469744" cy="259045"/>
    <xdr:sp macro="" textlink="">
      <xdr:nvSpPr>
        <xdr:cNvPr id="643" name="n_3mainValue【消防施設】&#10;一人当たり面積">
          <a:extLst>
            <a:ext uri="{FF2B5EF4-FFF2-40B4-BE49-F238E27FC236}">
              <a16:creationId xmlns:a16="http://schemas.microsoft.com/office/drawing/2014/main" id="{4185CA9F-B1EB-4E26-BA3D-041B5706C0DE}"/>
            </a:ext>
          </a:extLst>
        </xdr:cNvPr>
        <xdr:cNvSpPr txBox="1"/>
      </xdr:nvSpPr>
      <xdr:spPr>
        <a:xfrm>
          <a:off x="19310427" y="14943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27449</xdr:rowOff>
    </xdr:from>
    <xdr:ext cx="469744" cy="259045"/>
    <xdr:sp macro="" textlink="">
      <xdr:nvSpPr>
        <xdr:cNvPr id="644" name="n_4mainValue【消防施設】&#10;一人当たり面積">
          <a:extLst>
            <a:ext uri="{FF2B5EF4-FFF2-40B4-BE49-F238E27FC236}">
              <a16:creationId xmlns:a16="http://schemas.microsoft.com/office/drawing/2014/main" id="{1337FE86-22F9-404E-AB8D-B00B03146203}"/>
            </a:ext>
          </a:extLst>
        </xdr:cNvPr>
        <xdr:cNvSpPr txBox="1"/>
      </xdr:nvSpPr>
      <xdr:spPr>
        <a:xfrm>
          <a:off x="18421427" y="14943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5" name="正方形/長方形 644">
          <a:extLst>
            <a:ext uri="{FF2B5EF4-FFF2-40B4-BE49-F238E27FC236}">
              <a16:creationId xmlns:a16="http://schemas.microsoft.com/office/drawing/2014/main" id="{22337A32-D131-4D47-920E-9B2393557DBE}"/>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6" name="正方形/長方形 645">
          <a:extLst>
            <a:ext uri="{FF2B5EF4-FFF2-40B4-BE49-F238E27FC236}">
              <a16:creationId xmlns:a16="http://schemas.microsoft.com/office/drawing/2014/main" id="{5AFE5D56-932B-43C1-BBF6-74775034DBCB}"/>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7" name="正方形/長方形 646">
          <a:extLst>
            <a:ext uri="{FF2B5EF4-FFF2-40B4-BE49-F238E27FC236}">
              <a16:creationId xmlns:a16="http://schemas.microsoft.com/office/drawing/2014/main" id="{71EFDDBF-0CFE-483C-ABC5-3D80B80548DE}"/>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8" name="正方形/長方形 647">
          <a:extLst>
            <a:ext uri="{FF2B5EF4-FFF2-40B4-BE49-F238E27FC236}">
              <a16:creationId xmlns:a16="http://schemas.microsoft.com/office/drawing/2014/main" id="{53073094-B362-45D5-B85E-6518286B1A04}"/>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9" name="正方形/長方形 648">
          <a:extLst>
            <a:ext uri="{FF2B5EF4-FFF2-40B4-BE49-F238E27FC236}">
              <a16:creationId xmlns:a16="http://schemas.microsoft.com/office/drawing/2014/main" id="{ACF62331-23E6-467A-8E9F-B788842124D1}"/>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0" name="正方形/長方形 649">
          <a:extLst>
            <a:ext uri="{FF2B5EF4-FFF2-40B4-BE49-F238E27FC236}">
              <a16:creationId xmlns:a16="http://schemas.microsoft.com/office/drawing/2014/main" id="{97439366-5F68-49A8-A249-2EADF6899BE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1" name="正方形/長方形 650">
          <a:extLst>
            <a:ext uri="{FF2B5EF4-FFF2-40B4-BE49-F238E27FC236}">
              <a16:creationId xmlns:a16="http://schemas.microsoft.com/office/drawing/2014/main" id="{9559D994-C092-42A1-8FD9-B6AC144D17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2" name="正方形/長方形 651">
          <a:extLst>
            <a:ext uri="{FF2B5EF4-FFF2-40B4-BE49-F238E27FC236}">
              <a16:creationId xmlns:a16="http://schemas.microsoft.com/office/drawing/2014/main" id="{3C93A824-A635-4BB1-ADE8-61C1CEFC64E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3" name="テキスト ボックス 652">
          <a:extLst>
            <a:ext uri="{FF2B5EF4-FFF2-40B4-BE49-F238E27FC236}">
              <a16:creationId xmlns:a16="http://schemas.microsoft.com/office/drawing/2014/main" id="{FA311F8F-AF17-4A7A-9CB2-E97E8893DFF1}"/>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4" name="直線コネクタ 653">
          <a:extLst>
            <a:ext uri="{FF2B5EF4-FFF2-40B4-BE49-F238E27FC236}">
              <a16:creationId xmlns:a16="http://schemas.microsoft.com/office/drawing/2014/main" id="{CEF2C775-4027-4B68-A835-77E1A7EFB81A}"/>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5" name="テキスト ボックス 654">
          <a:extLst>
            <a:ext uri="{FF2B5EF4-FFF2-40B4-BE49-F238E27FC236}">
              <a16:creationId xmlns:a16="http://schemas.microsoft.com/office/drawing/2014/main" id="{A069C38B-02E6-4256-BB7E-55DE7951973D}"/>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6" name="直線コネクタ 655">
          <a:extLst>
            <a:ext uri="{FF2B5EF4-FFF2-40B4-BE49-F238E27FC236}">
              <a16:creationId xmlns:a16="http://schemas.microsoft.com/office/drawing/2014/main" id="{BA6D6034-22F8-41C4-9CF5-094A433BB86E}"/>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7" name="テキスト ボックス 656">
          <a:extLst>
            <a:ext uri="{FF2B5EF4-FFF2-40B4-BE49-F238E27FC236}">
              <a16:creationId xmlns:a16="http://schemas.microsoft.com/office/drawing/2014/main" id="{F72E0ADD-3FD9-4EB4-B1B2-E46853A7446A}"/>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8" name="直線コネクタ 657">
          <a:extLst>
            <a:ext uri="{FF2B5EF4-FFF2-40B4-BE49-F238E27FC236}">
              <a16:creationId xmlns:a16="http://schemas.microsoft.com/office/drawing/2014/main" id="{05CE70AC-CE19-46A6-8A2A-B01A1D1B88A2}"/>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9" name="テキスト ボックス 658">
          <a:extLst>
            <a:ext uri="{FF2B5EF4-FFF2-40B4-BE49-F238E27FC236}">
              <a16:creationId xmlns:a16="http://schemas.microsoft.com/office/drawing/2014/main" id="{13F88830-4167-4816-8B34-6DE7A370D221}"/>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60" name="直線コネクタ 659">
          <a:extLst>
            <a:ext uri="{FF2B5EF4-FFF2-40B4-BE49-F238E27FC236}">
              <a16:creationId xmlns:a16="http://schemas.microsoft.com/office/drawing/2014/main" id="{FA6EA522-7549-4EA2-B737-370308344A6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61" name="テキスト ボックス 660">
          <a:extLst>
            <a:ext uri="{FF2B5EF4-FFF2-40B4-BE49-F238E27FC236}">
              <a16:creationId xmlns:a16="http://schemas.microsoft.com/office/drawing/2014/main" id="{DB1F0EB8-9850-4BBC-A2E2-4D4F07942B5A}"/>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2" name="直線コネクタ 661">
          <a:extLst>
            <a:ext uri="{FF2B5EF4-FFF2-40B4-BE49-F238E27FC236}">
              <a16:creationId xmlns:a16="http://schemas.microsoft.com/office/drawing/2014/main" id="{876E3AD5-AE4C-4275-9D6B-9BA6D04803D6}"/>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3" name="テキスト ボックス 662">
          <a:extLst>
            <a:ext uri="{FF2B5EF4-FFF2-40B4-BE49-F238E27FC236}">
              <a16:creationId xmlns:a16="http://schemas.microsoft.com/office/drawing/2014/main" id="{84ADA6D4-10FA-48F9-87B7-9992EF965A6E}"/>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4" name="直線コネクタ 663">
          <a:extLst>
            <a:ext uri="{FF2B5EF4-FFF2-40B4-BE49-F238E27FC236}">
              <a16:creationId xmlns:a16="http://schemas.microsoft.com/office/drawing/2014/main" id="{CE9963C1-9C83-40ED-A8B3-858F87BA983F}"/>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5" name="テキスト ボックス 664">
          <a:extLst>
            <a:ext uri="{FF2B5EF4-FFF2-40B4-BE49-F238E27FC236}">
              <a16:creationId xmlns:a16="http://schemas.microsoft.com/office/drawing/2014/main" id="{8A3909CF-29F0-4310-8CC0-4855C8B90D6A}"/>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6" name="直線コネクタ 665">
          <a:extLst>
            <a:ext uri="{FF2B5EF4-FFF2-40B4-BE49-F238E27FC236}">
              <a16:creationId xmlns:a16="http://schemas.microsoft.com/office/drawing/2014/main" id="{507045FD-944D-441B-AA13-2768E73E2BFB}"/>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7" name="テキスト ボックス 666">
          <a:extLst>
            <a:ext uri="{FF2B5EF4-FFF2-40B4-BE49-F238E27FC236}">
              <a16:creationId xmlns:a16="http://schemas.microsoft.com/office/drawing/2014/main" id="{218C2856-7619-4C12-A655-7CED475DB7DE}"/>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8" name="直線コネクタ 667">
          <a:extLst>
            <a:ext uri="{FF2B5EF4-FFF2-40B4-BE49-F238E27FC236}">
              <a16:creationId xmlns:a16="http://schemas.microsoft.com/office/drawing/2014/main" id="{51E828FD-0778-496A-A735-C7CC97E7C443}"/>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9" name="【庁舎】&#10;有形固定資産減価償却率グラフ枠">
          <a:extLst>
            <a:ext uri="{FF2B5EF4-FFF2-40B4-BE49-F238E27FC236}">
              <a16:creationId xmlns:a16="http://schemas.microsoft.com/office/drawing/2014/main" id="{CCF0832A-5AC3-4F32-BB26-5857B8FAEF8E}"/>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30480</xdr:rowOff>
    </xdr:from>
    <xdr:to>
      <xdr:col>85</xdr:col>
      <xdr:colOff>126364</xdr:colOff>
      <xdr:row>109</xdr:row>
      <xdr:rowOff>35379</xdr:rowOff>
    </xdr:to>
    <xdr:cxnSp macro="">
      <xdr:nvCxnSpPr>
        <xdr:cNvPr id="670" name="直線コネクタ 669">
          <a:extLst>
            <a:ext uri="{FF2B5EF4-FFF2-40B4-BE49-F238E27FC236}">
              <a16:creationId xmlns:a16="http://schemas.microsoft.com/office/drawing/2014/main" id="{1A317ADF-2CBA-42E4-B352-69488B1E8028}"/>
            </a:ext>
          </a:extLst>
        </xdr:cNvPr>
        <xdr:cNvCxnSpPr/>
      </xdr:nvCxnSpPr>
      <xdr:spPr>
        <a:xfrm flipV="1">
          <a:off x="16318864" y="17175480"/>
          <a:ext cx="0" cy="1547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71" name="【庁舎】&#10;有形固定資産減価償却率最小値テキスト">
          <a:extLst>
            <a:ext uri="{FF2B5EF4-FFF2-40B4-BE49-F238E27FC236}">
              <a16:creationId xmlns:a16="http://schemas.microsoft.com/office/drawing/2014/main" id="{3131E546-191F-490D-8B3A-A020D86B4866}"/>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72" name="直線コネクタ 671">
          <a:extLst>
            <a:ext uri="{FF2B5EF4-FFF2-40B4-BE49-F238E27FC236}">
              <a16:creationId xmlns:a16="http://schemas.microsoft.com/office/drawing/2014/main" id="{B6830179-C1EA-4742-AC68-D145B0EDF60A}"/>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148607</xdr:rowOff>
    </xdr:from>
    <xdr:ext cx="340478" cy="259045"/>
    <xdr:sp macro="" textlink="">
      <xdr:nvSpPr>
        <xdr:cNvPr id="673" name="【庁舎】&#10;有形固定資産減価償却率最大値テキスト">
          <a:extLst>
            <a:ext uri="{FF2B5EF4-FFF2-40B4-BE49-F238E27FC236}">
              <a16:creationId xmlns:a16="http://schemas.microsoft.com/office/drawing/2014/main" id="{78CC3D0F-8810-4927-A6A6-2A9BD0DF474B}"/>
            </a:ext>
          </a:extLst>
        </xdr:cNvPr>
        <xdr:cNvSpPr txBox="1"/>
      </xdr:nvSpPr>
      <xdr:spPr>
        <a:xfrm>
          <a:off x="16357600" y="1695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30480</xdr:rowOff>
    </xdr:from>
    <xdr:to>
      <xdr:col>86</xdr:col>
      <xdr:colOff>25400</xdr:colOff>
      <xdr:row>100</xdr:row>
      <xdr:rowOff>30480</xdr:rowOff>
    </xdr:to>
    <xdr:cxnSp macro="">
      <xdr:nvCxnSpPr>
        <xdr:cNvPr id="674" name="直線コネクタ 673">
          <a:extLst>
            <a:ext uri="{FF2B5EF4-FFF2-40B4-BE49-F238E27FC236}">
              <a16:creationId xmlns:a16="http://schemas.microsoft.com/office/drawing/2014/main" id="{1E3B85C9-F038-4163-90AB-15DEA81FB2DE}"/>
            </a:ext>
          </a:extLst>
        </xdr:cNvPr>
        <xdr:cNvCxnSpPr/>
      </xdr:nvCxnSpPr>
      <xdr:spPr>
        <a:xfrm>
          <a:off x="16230600" y="1717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139716</xdr:rowOff>
    </xdr:from>
    <xdr:ext cx="405111" cy="259045"/>
    <xdr:sp macro="" textlink="">
      <xdr:nvSpPr>
        <xdr:cNvPr id="675" name="【庁舎】&#10;有形固定資産減価償却率平均値テキスト">
          <a:extLst>
            <a:ext uri="{FF2B5EF4-FFF2-40B4-BE49-F238E27FC236}">
              <a16:creationId xmlns:a16="http://schemas.microsoft.com/office/drawing/2014/main" id="{A4ECA668-A218-4251-8E8C-E6710F751071}"/>
            </a:ext>
          </a:extLst>
        </xdr:cNvPr>
        <xdr:cNvSpPr txBox="1"/>
      </xdr:nvSpPr>
      <xdr:spPr>
        <a:xfrm>
          <a:off x="16357600" y="177990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676" name="フローチャート: 判断 675">
          <a:extLst>
            <a:ext uri="{FF2B5EF4-FFF2-40B4-BE49-F238E27FC236}">
              <a16:creationId xmlns:a16="http://schemas.microsoft.com/office/drawing/2014/main" id="{CC87BF63-49CD-4E45-BD89-C0BFF13E2DDB}"/>
            </a:ext>
          </a:extLst>
        </xdr:cNvPr>
        <xdr:cNvSpPr/>
      </xdr:nvSpPr>
      <xdr:spPr>
        <a:xfrm>
          <a:off x="162687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84182</xdr:rowOff>
    </xdr:from>
    <xdr:to>
      <xdr:col>81</xdr:col>
      <xdr:colOff>101600</xdr:colOff>
      <xdr:row>105</xdr:row>
      <xdr:rowOff>14332</xdr:rowOff>
    </xdr:to>
    <xdr:sp macro="" textlink="">
      <xdr:nvSpPr>
        <xdr:cNvPr id="677" name="フローチャート: 判断 676">
          <a:extLst>
            <a:ext uri="{FF2B5EF4-FFF2-40B4-BE49-F238E27FC236}">
              <a16:creationId xmlns:a16="http://schemas.microsoft.com/office/drawing/2014/main" id="{5A512131-295F-4FD5-98A4-FCB8C18AA46F}"/>
            </a:ext>
          </a:extLst>
        </xdr:cNvPr>
        <xdr:cNvSpPr/>
      </xdr:nvSpPr>
      <xdr:spPr>
        <a:xfrm>
          <a:off x="15430500" y="1791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105411</xdr:rowOff>
    </xdr:from>
    <xdr:to>
      <xdr:col>76</xdr:col>
      <xdr:colOff>165100</xdr:colOff>
      <xdr:row>105</xdr:row>
      <xdr:rowOff>35561</xdr:rowOff>
    </xdr:to>
    <xdr:sp macro="" textlink="">
      <xdr:nvSpPr>
        <xdr:cNvPr id="678" name="フローチャート: 判断 677">
          <a:extLst>
            <a:ext uri="{FF2B5EF4-FFF2-40B4-BE49-F238E27FC236}">
              <a16:creationId xmlns:a16="http://schemas.microsoft.com/office/drawing/2014/main" id="{203C7F0B-0599-4C68-A630-6FC7B536F435}"/>
            </a:ext>
          </a:extLst>
        </xdr:cNvPr>
        <xdr:cNvSpPr/>
      </xdr:nvSpPr>
      <xdr:spPr>
        <a:xfrm>
          <a:off x="14541500" y="1793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123371</xdr:rowOff>
    </xdr:from>
    <xdr:to>
      <xdr:col>72</xdr:col>
      <xdr:colOff>38100</xdr:colOff>
      <xdr:row>105</xdr:row>
      <xdr:rowOff>53521</xdr:rowOff>
    </xdr:to>
    <xdr:sp macro="" textlink="">
      <xdr:nvSpPr>
        <xdr:cNvPr id="679" name="フローチャート: 判断 678">
          <a:extLst>
            <a:ext uri="{FF2B5EF4-FFF2-40B4-BE49-F238E27FC236}">
              <a16:creationId xmlns:a16="http://schemas.microsoft.com/office/drawing/2014/main" id="{DE1A6AA9-BD67-438B-9A26-C136395B3D9F}"/>
            </a:ext>
          </a:extLst>
        </xdr:cNvPr>
        <xdr:cNvSpPr/>
      </xdr:nvSpPr>
      <xdr:spPr>
        <a:xfrm>
          <a:off x="13652500" y="1795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157662</xdr:rowOff>
    </xdr:from>
    <xdr:to>
      <xdr:col>67</xdr:col>
      <xdr:colOff>101600</xdr:colOff>
      <xdr:row>105</xdr:row>
      <xdr:rowOff>87812</xdr:rowOff>
    </xdr:to>
    <xdr:sp macro="" textlink="">
      <xdr:nvSpPr>
        <xdr:cNvPr id="680" name="フローチャート: 判断 679">
          <a:extLst>
            <a:ext uri="{FF2B5EF4-FFF2-40B4-BE49-F238E27FC236}">
              <a16:creationId xmlns:a16="http://schemas.microsoft.com/office/drawing/2014/main" id="{69CF0CD3-BBD5-4EFF-8F0E-5A394E9F6EED}"/>
            </a:ext>
          </a:extLst>
        </xdr:cNvPr>
        <xdr:cNvSpPr/>
      </xdr:nvSpPr>
      <xdr:spPr>
        <a:xfrm>
          <a:off x="12763500" y="1798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75FF4E2A-CE2B-449C-8EF9-B046BA69EA05}"/>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57F9ECE7-F12E-4204-8589-2C1A4FFA11B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3" name="テキスト ボックス 682">
          <a:extLst>
            <a:ext uri="{FF2B5EF4-FFF2-40B4-BE49-F238E27FC236}">
              <a16:creationId xmlns:a16="http://schemas.microsoft.com/office/drawing/2014/main" id="{3B9E6221-D091-45D4-9573-3C825BBE3DA1}"/>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49657CA9-2324-4186-A2D8-D8EE6D73037D}"/>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5" name="テキスト ボックス 684">
          <a:extLst>
            <a:ext uri="{FF2B5EF4-FFF2-40B4-BE49-F238E27FC236}">
              <a16:creationId xmlns:a16="http://schemas.microsoft.com/office/drawing/2014/main" id="{9F16C901-E765-4DB9-A5D6-5085CA360DB7}"/>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66221</xdr:rowOff>
    </xdr:from>
    <xdr:to>
      <xdr:col>85</xdr:col>
      <xdr:colOff>177800</xdr:colOff>
      <xdr:row>106</xdr:row>
      <xdr:rowOff>167821</xdr:rowOff>
    </xdr:to>
    <xdr:sp macro="" textlink="">
      <xdr:nvSpPr>
        <xdr:cNvPr id="686" name="楕円 685">
          <a:extLst>
            <a:ext uri="{FF2B5EF4-FFF2-40B4-BE49-F238E27FC236}">
              <a16:creationId xmlns:a16="http://schemas.microsoft.com/office/drawing/2014/main" id="{84AFD148-0A70-437C-A25E-E11A60B951A6}"/>
            </a:ext>
          </a:extLst>
        </xdr:cNvPr>
        <xdr:cNvSpPr/>
      </xdr:nvSpPr>
      <xdr:spPr>
        <a:xfrm>
          <a:off x="16268700" y="18239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44648</xdr:rowOff>
    </xdr:from>
    <xdr:ext cx="405111" cy="259045"/>
    <xdr:sp macro="" textlink="">
      <xdr:nvSpPr>
        <xdr:cNvPr id="687" name="【庁舎】&#10;有形固定資産減価償却率該当値テキスト">
          <a:extLst>
            <a:ext uri="{FF2B5EF4-FFF2-40B4-BE49-F238E27FC236}">
              <a16:creationId xmlns:a16="http://schemas.microsoft.com/office/drawing/2014/main" id="{F80457EB-6EFD-4C1F-AAB2-D78377796B61}"/>
            </a:ext>
          </a:extLst>
        </xdr:cNvPr>
        <xdr:cNvSpPr txBox="1"/>
      </xdr:nvSpPr>
      <xdr:spPr>
        <a:xfrm>
          <a:off x="16357600" y="182183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41729</xdr:rowOff>
    </xdr:from>
    <xdr:to>
      <xdr:col>81</xdr:col>
      <xdr:colOff>101600</xdr:colOff>
      <xdr:row>106</xdr:row>
      <xdr:rowOff>143329</xdr:rowOff>
    </xdr:to>
    <xdr:sp macro="" textlink="">
      <xdr:nvSpPr>
        <xdr:cNvPr id="688" name="楕円 687">
          <a:extLst>
            <a:ext uri="{FF2B5EF4-FFF2-40B4-BE49-F238E27FC236}">
              <a16:creationId xmlns:a16="http://schemas.microsoft.com/office/drawing/2014/main" id="{369416BB-72B8-4EA8-A17A-4CA976A4FAD7}"/>
            </a:ext>
          </a:extLst>
        </xdr:cNvPr>
        <xdr:cNvSpPr/>
      </xdr:nvSpPr>
      <xdr:spPr>
        <a:xfrm>
          <a:off x="15430500" y="18215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92529</xdr:rowOff>
    </xdr:from>
    <xdr:to>
      <xdr:col>85</xdr:col>
      <xdr:colOff>127000</xdr:colOff>
      <xdr:row>106</xdr:row>
      <xdr:rowOff>117021</xdr:rowOff>
    </xdr:to>
    <xdr:cxnSp macro="">
      <xdr:nvCxnSpPr>
        <xdr:cNvPr id="689" name="直線コネクタ 688">
          <a:extLst>
            <a:ext uri="{FF2B5EF4-FFF2-40B4-BE49-F238E27FC236}">
              <a16:creationId xmlns:a16="http://schemas.microsoft.com/office/drawing/2014/main" id="{59BF0DBF-4B35-4782-AF7E-DFCE1CB3D736}"/>
            </a:ext>
          </a:extLst>
        </xdr:cNvPr>
        <xdr:cNvCxnSpPr/>
      </xdr:nvCxnSpPr>
      <xdr:spPr>
        <a:xfrm>
          <a:off x="15481300" y="18266229"/>
          <a:ext cx="838200" cy="2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18869</xdr:rowOff>
    </xdr:from>
    <xdr:to>
      <xdr:col>76</xdr:col>
      <xdr:colOff>165100</xdr:colOff>
      <xdr:row>106</xdr:row>
      <xdr:rowOff>120469</xdr:rowOff>
    </xdr:to>
    <xdr:sp macro="" textlink="">
      <xdr:nvSpPr>
        <xdr:cNvPr id="690" name="楕円 689">
          <a:extLst>
            <a:ext uri="{FF2B5EF4-FFF2-40B4-BE49-F238E27FC236}">
              <a16:creationId xmlns:a16="http://schemas.microsoft.com/office/drawing/2014/main" id="{9442CE22-8FE5-4D59-83A6-47AFBD5C2B03}"/>
            </a:ext>
          </a:extLst>
        </xdr:cNvPr>
        <xdr:cNvSpPr/>
      </xdr:nvSpPr>
      <xdr:spPr>
        <a:xfrm>
          <a:off x="14541500" y="1819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69669</xdr:rowOff>
    </xdr:from>
    <xdr:to>
      <xdr:col>81</xdr:col>
      <xdr:colOff>50800</xdr:colOff>
      <xdr:row>106</xdr:row>
      <xdr:rowOff>92529</xdr:rowOff>
    </xdr:to>
    <xdr:cxnSp macro="">
      <xdr:nvCxnSpPr>
        <xdr:cNvPr id="691" name="直線コネクタ 690">
          <a:extLst>
            <a:ext uri="{FF2B5EF4-FFF2-40B4-BE49-F238E27FC236}">
              <a16:creationId xmlns:a16="http://schemas.microsoft.com/office/drawing/2014/main" id="{7F08B32B-972D-498B-8843-CC790FA08B21}"/>
            </a:ext>
          </a:extLst>
        </xdr:cNvPr>
        <xdr:cNvCxnSpPr/>
      </xdr:nvCxnSpPr>
      <xdr:spPr>
        <a:xfrm>
          <a:off x="14592300" y="18243369"/>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164193</xdr:rowOff>
    </xdr:from>
    <xdr:to>
      <xdr:col>72</xdr:col>
      <xdr:colOff>38100</xdr:colOff>
      <xdr:row>106</xdr:row>
      <xdr:rowOff>94343</xdr:rowOff>
    </xdr:to>
    <xdr:sp macro="" textlink="">
      <xdr:nvSpPr>
        <xdr:cNvPr id="692" name="楕円 691">
          <a:extLst>
            <a:ext uri="{FF2B5EF4-FFF2-40B4-BE49-F238E27FC236}">
              <a16:creationId xmlns:a16="http://schemas.microsoft.com/office/drawing/2014/main" id="{B9EE7328-F818-41A6-9BAB-7FC74A42C182}"/>
            </a:ext>
          </a:extLst>
        </xdr:cNvPr>
        <xdr:cNvSpPr/>
      </xdr:nvSpPr>
      <xdr:spPr>
        <a:xfrm>
          <a:off x="13652500" y="18166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43543</xdr:rowOff>
    </xdr:from>
    <xdr:to>
      <xdr:col>76</xdr:col>
      <xdr:colOff>114300</xdr:colOff>
      <xdr:row>106</xdr:row>
      <xdr:rowOff>69669</xdr:rowOff>
    </xdr:to>
    <xdr:cxnSp macro="">
      <xdr:nvCxnSpPr>
        <xdr:cNvPr id="693" name="直線コネクタ 692">
          <a:extLst>
            <a:ext uri="{FF2B5EF4-FFF2-40B4-BE49-F238E27FC236}">
              <a16:creationId xmlns:a16="http://schemas.microsoft.com/office/drawing/2014/main" id="{1AF22272-E1FA-44B2-9A51-C53968380139}"/>
            </a:ext>
          </a:extLst>
        </xdr:cNvPr>
        <xdr:cNvCxnSpPr/>
      </xdr:nvCxnSpPr>
      <xdr:spPr>
        <a:xfrm>
          <a:off x="13703300" y="18217243"/>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138068</xdr:rowOff>
    </xdr:from>
    <xdr:to>
      <xdr:col>67</xdr:col>
      <xdr:colOff>101600</xdr:colOff>
      <xdr:row>106</xdr:row>
      <xdr:rowOff>68218</xdr:rowOff>
    </xdr:to>
    <xdr:sp macro="" textlink="">
      <xdr:nvSpPr>
        <xdr:cNvPr id="694" name="楕円 693">
          <a:extLst>
            <a:ext uri="{FF2B5EF4-FFF2-40B4-BE49-F238E27FC236}">
              <a16:creationId xmlns:a16="http://schemas.microsoft.com/office/drawing/2014/main" id="{3374C3D0-76B4-4784-931E-42435F03FBA9}"/>
            </a:ext>
          </a:extLst>
        </xdr:cNvPr>
        <xdr:cNvSpPr/>
      </xdr:nvSpPr>
      <xdr:spPr>
        <a:xfrm>
          <a:off x="12763500" y="18140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17418</xdr:rowOff>
    </xdr:from>
    <xdr:to>
      <xdr:col>71</xdr:col>
      <xdr:colOff>177800</xdr:colOff>
      <xdr:row>106</xdr:row>
      <xdr:rowOff>43543</xdr:rowOff>
    </xdr:to>
    <xdr:cxnSp macro="">
      <xdr:nvCxnSpPr>
        <xdr:cNvPr id="695" name="直線コネクタ 694">
          <a:extLst>
            <a:ext uri="{FF2B5EF4-FFF2-40B4-BE49-F238E27FC236}">
              <a16:creationId xmlns:a16="http://schemas.microsoft.com/office/drawing/2014/main" id="{8385A485-11DB-4657-AFD3-E172036D1E2D}"/>
            </a:ext>
          </a:extLst>
        </xdr:cNvPr>
        <xdr:cNvCxnSpPr/>
      </xdr:nvCxnSpPr>
      <xdr:spPr>
        <a:xfrm>
          <a:off x="12814300" y="18191118"/>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30859</xdr:rowOff>
    </xdr:from>
    <xdr:ext cx="405111" cy="259045"/>
    <xdr:sp macro="" textlink="">
      <xdr:nvSpPr>
        <xdr:cNvPr id="696" name="n_1aveValue【庁舎】&#10;有形固定資産減価償却率">
          <a:extLst>
            <a:ext uri="{FF2B5EF4-FFF2-40B4-BE49-F238E27FC236}">
              <a16:creationId xmlns:a16="http://schemas.microsoft.com/office/drawing/2014/main" id="{C5173B49-BDC4-4883-ABD3-B3C7F53D4685}"/>
            </a:ext>
          </a:extLst>
        </xdr:cNvPr>
        <xdr:cNvSpPr txBox="1"/>
      </xdr:nvSpPr>
      <xdr:spPr>
        <a:xfrm>
          <a:off x="15266044" y="17690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52088</xdr:rowOff>
    </xdr:from>
    <xdr:ext cx="405111" cy="259045"/>
    <xdr:sp macro="" textlink="">
      <xdr:nvSpPr>
        <xdr:cNvPr id="697" name="n_2aveValue【庁舎】&#10;有形固定資産減価償却率">
          <a:extLst>
            <a:ext uri="{FF2B5EF4-FFF2-40B4-BE49-F238E27FC236}">
              <a16:creationId xmlns:a16="http://schemas.microsoft.com/office/drawing/2014/main" id="{E04A56ED-1EDE-4D7C-9BB3-AA55730202A1}"/>
            </a:ext>
          </a:extLst>
        </xdr:cNvPr>
        <xdr:cNvSpPr txBox="1"/>
      </xdr:nvSpPr>
      <xdr:spPr>
        <a:xfrm>
          <a:off x="14389744" y="17711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70048</xdr:rowOff>
    </xdr:from>
    <xdr:ext cx="405111" cy="259045"/>
    <xdr:sp macro="" textlink="">
      <xdr:nvSpPr>
        <xdr:cNvPr id="698" name="n_3aveValue【庁舎】&#10;有形固定資産減価償却率">
          <a:extLst>
            <a:ext uri="{FF2B5EF4-FFF2-40B4-BE49-F238E27FC236}">
              <a16:creationId xmlns:a16="http://schemas.microsoft.com/office/drawing/2014/main" id="{264B805D-29A3-4E11-B70B-E1D24199ECE5}"/>
            </a:ext>
          </a:extLst>
        </xdr:cNvPr>
        <xdr:cNvSpPr txBox="1"/>
      </xdr:nvSpPr>
      <xdr:spPr>
        <a:xfrm>
          <a:off x="13500744" y="17729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104339</xdr:rowOff>
    </xdr:from>
    <xdr:ext cx="405111" cy="259045"/>
    <xdr:sp macro="" textlink="">
      <xdr:nvSpPr>
        <xdr:cNvPr id="699" name="n_4aveValue【庁舎】&#10;有形固定資産減価償却率">
          <a:extLst>
            <a:ext uri="{FF2B5EF4-FFF2-40B4-BE49-F238E27FC236}">
              <a16:creationId xmlns:a16="http://schemas.microsoft.com/office/drawing/2014/main" id="{5775B237-62CB-4920-AB3E-256B809CFA58}"/>
            </a:ext>
          </a:extLst>
        </xdr:cNvPr>
        <xdr:cNvSpPr txBox="1"/>
      </xdr:nvSpPr>
      <xdr:spPr>
        <a:xfrm>
          <a:off x="12611744" y="17763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134456</xdr:rowOff>
    </xdr:from>
    <xdr:ext cx="405111" cy="259045"/>
    <xdr:sp macro="" textlink="">
      <xdr:nvSpPr>
        <xdr:cNvPr id="700" name="n_1mainValue【庁舎】&#10;有形固定資産減価償却率">
          <a:extLst>
            <a:ext uri="{FF2B5EF4-FFF2-40B4-BE49-F238E27FC236}">
              <a16:creationId xmlns:a16="http://schemas.microsoft.com/office/drawing/2014/main" id="{21A3DFEA-FCC2-42AD-AA9C-A80B19D4A873}"/>
            </a:ext>
          </a:extLst>
        </xdr:cNvPr>
        <xdr:cNvSpPr txBox="1"/>
      </xdr:nvSpPr>
      <xdr:spPr>
        <a:xfrm>
          <a:off x="15266044" y="18308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111596</xdr:rowOff>
    </xdr:from>
    <xdr:ext cx="405111" cy="259045"/>
    <xdr:sp macro="" textlink="">
      <xdr:nvSpPr>
        <xdr:cNvPr id="701" name="n_2mainValue【庁舎】&#10;有形固定資産減価償却率">
          <a:extLst>
            <a:ext uri="{FF2B5EF4-FFF2-40B4-BE49-F238E27FC236}">
              <a16:creationId xmlns:a16="http://schemas.microsoft.com/office/drawing/2014/main" id="{1C65B83E-B1FF-4D1F-8A87-5362E374FD0A}"/>
            </a:ext>
          </a:extLst>
        </xdr:cNvPr>
        <xdr:cNvSpPr txBox="1"/>
      </xdr:nvSpPr>
      <xdr:spPr>
        <a:xfrm>
          <a:off x="14389744" y="18285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85470</xdr:rowOff>
    </xdr:from>
    <xdr:ext cx="405111" cy="259045"/>
    <xdr:sp macro="" textlink="">
      <xdr:nvSpPr>
        <xdr:cNvPr id="702" name="n_3mainValue【庁舎】&#10;有形固定資産減価償却率">
          <a:extLst>
            <a:ext uri="{FF2B5EF4-FFF2-40B4-BE49-F238E27FC236}">
              <a16:creationId xmlns:a16="http://schemas.microsoft.com/office/drawing/2014/main" id="{BBFF86DC-EACD-4B60-997C-3C467FA809B9}"/>
            </a:ext>
          </a:extLst>
        </xdr:cNvPr>
        <xdr:cNvSpPr txBox="1"/>
      </xdr:nvSpPr>
      <xdr:spPr>
        <a:xfrm>
          <a:off x="13500744" y="18259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59345</xdr:rowOff>
    </xdr:from>
    <xdr:ext cx="405111" cy="259045"/>
    <xdr:sp macro="" textlink="">
      <xdr:nvSpPr>
        <xdr:cNvPr id="703" name="n_4mainValue【庁舎】&#10;有形固定資産減価償却率">
          <a:extLst>
            <a:ext uri="{FF2B5EF4-FFF2-40B4-BE49-F238E27FC236}">
              <a16:creationId xmlns:a16="http://schemas.microsoft.com/office/drawing/2014/main" id="{36D02FA7-AFAB-4FA9-B89F-E965264320EE}"/>
            </a:ext>
          </a:extLst>
        </xdr:cNvPr>
        <xdr:cNvSpPr txBox="1"/>
      </xdr:nvSpPr>
      <xdr:spPr>
        <a:xfrm>
          <a:off x="12611744" y="18233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4" name="正方形/長方形 703">
          <a:extLst>
            <a:ext uri="{FF2B5EF4-FFF2-40B4-BE49-F238E27FC236}">
              <a16:creationId xmlns:a16="http://schemas.microsoft.com/office/drawing/2014/main" id="{F245A81C-D7A2-4198-9852-591248C01208}"/>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5" name="正方形/長方形 704">
          <a:extLst>
            <a:ext uri="{FF2B5EF4-FFF2-40B4-BE49-F238E27FC236}">
              <a16:creationId xmlns:a16="http://schemas.microsoft.com/office/drawing/2014/main" id="{B89CB8F9-68FE-4B3F-820B-12101014CBD8}"/>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6" name="正方形/長方形 705">
          <a:extLst>
            <a:ext uri="{FF2B5EF4-FFF2-40B4-BE49-F238E27FC236}">
              <a16:creationId xmlns:a16="http://schemas.microsoft.com/office/drawing/2014/main" id="{30CC576C-5CB9-4EC2-9AB2-592871273B6B}"/>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7" name="正方形/長方形 706">
          <a:extLst>
            <a:ext uri="{FF2B5EF4-FFF2-40B4-BE49-F238E27FC236}">
              <a16:creationId xmlns:a16="http://schemas.microsoft.com/office/drawing/2014/main" id="{629CBFC9-DECA-4AB3-A67F-1E794135004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8" name="正方形/長方形 707">
          <a:extLst>
            <a:ext uri="{FF2B5EF4-FFF2-40B4-BE49-F238E27FC236}">
              <a16:creationId xmlns:a16="http://schemas.microsoft.com/office/drawing/2014/main" id="{E391A285-DD5E-44E7-8EC6-28D31AB31247}"/>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9" name="正方形/長方形 708">
          <a:extLst>
            <a:ext uri="{FF2B5EF4-FFF2-40B4-BE49-F238E27FC236}">
              <a16:creationId xmlns:a16="http://schemas.microsoft.com/office/drawing/2014/main" id="{6BEAF177-127F-4DEE-AA07-F51402609B3A}"/>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0" name="正方形/長方形 709">
          <a:extLst>
            <a:ext uri="{FF2B5EF4-FFF2-40B4-BE49-F238E27FC236}">
              <a16:creationId xmlns:a16="http://schemas.microsoft.com/office/drawing/2014/main" id="{25BE99BA-EB55-4C9A-80D1-47AE63E03B54}"/>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1" name="正方形/長方形 710">
          <a:extLst>
            <a:ext uri="{FF2B5EF4-FFF2-40B4-BE49-F238E27FC236}">
              <a16:creationId xmlns:a16="http://schemas.microsoft.com/office/drawing/2014/main" id="{7366AF5D-BEEA-4250-93B6-761078AEF6B4}"/>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2" name="テキスト ボックス 711">
          <a:extLst>
            <a:ext uri="{FF2B5EF4-FFF2-40B4-BE49-F238E27FC236}">
              <a16:creationId xmlns:a16="http://schemas.microsoft.com/office/drawing/2014/main" id="{F77C8741-426A-4256-95EE-D4D464E842D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3" name="直線コネクタ 712">
          <a:extLst>
            <a:ext uri="{FF2B5EF4-FFF2-40B4-BE49-F238E27FC236}">
              <a16:creationId xmlns:a16="http://schemas.microsoft.com/office/drawing/2014/main" id="{44F5D3DA-BD58-4DFD-AEBC-7547FCE42E3A}"/>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14" name="直線コネクタ 713">
          <a:extLst>
            <a:ext uri="{FF2B5EF4-FFF2-40B4-BE49-F238E27FC236}">
              <a16:creationId xmlns:a16="http://schemas.microsoft.com/office/drawing/2014/main" id="{5A644AA3-DCDA-497C-A2C4-4774F0B279F2}"/>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5" name="テキスト ボックス 714">
          <a:extLst>
            <a:ext uri="{FF2B5EF4-FFF2-40B4-BE49-F238E27FC236}">
              <a16:creationId xmlns:a16="http://schemas.microsoft.com/office/drawing/2014/main" id="{AC299124-5554-4485-9B09-BDF80E330239}"/>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6" name="直線コネクタ 715">
          <a:extLst>
            <a:ext uri="{FF2B5EF4-FFF2-40B4-BE49-F238E27FC236}">
              <a16:creationId xmlns:a16="http://schemas.microsoft.com/office/drawing/2014/main" id="{EC2470A3-ACC2-479C-A0F8-AAC47B3CCE84}"/>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7" name="テキスト ボックス 716">
          <a:extLst>
            <a:ext uri="{FF2B5EF4-FFF2-40B4-BE49-F238E27FC236}">
              <a16:creationId xmlns:a16="http://schemas.microsoft.com/office/drawing/2014/main" id="{1AD798D0-AB16-4887-BE44-4D6E6BB53116}"/>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8" name="直線コネクタ 717">
          <a:extLst>
            <a:ext uri="{FF2B5EF4-FFF2-40B4-BE49-F238E27FC236}">
              <a16:creationId xmlns:a16="http://schemas.microsoft.com/office/drawing/2014/main" id="{8F6EFF21-7DAD-4878-85DB-B2BA57DB77B6}"/>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9" name="テキスト ボックス 718">
          <a:extLst>
            <a:ext uri="{FF2B5EF4-FFF2-40B4-BE49-F238E27FC236}">
              <a16:creationId xmlns:a16="http://schemas.microsoft.com/office/drawing/2014/main" id="{662A6DA8-78C1-405F-9CA2-00A3EEC40955}"/>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20" name="直線コネクタ 719">
          <a:extLst>
            <a:ext uri="{FF2B5EF4-FFF2-40B4-BE49-F238E27FC236}">
              <a16:creationId xmlns:a16="http://schemas.microsoft.com/office/drawing/2014/main" id="{40595B61-531F-4A9E-8C59-1A0274E8B6B8}"/>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21" name="テキスト ボックス 720">
          <a:extLst>
            <a:ext uri="{FF2B5EF4-FFF2-40B4-BE49-F238E27FC236}">
              <a16:creationId xmlns:a16="http://schemas.microsoft.com/office/drawing/2014/main" id="{F4F89F83-950B-4251-8B95-D248FFCAED46}"/>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2" name="直線コネクタ 721">
          <a:extLst>
            <a:ext uri="{FF2B5EF4-FFF2-40B4-BE49-F238E27FC236}">
              <a16:creationId xmlns:a16="http://schemas.microsoft.com/office/drawing/2014/main" id="{B18CD67E-4B85-4141-A72D-ACDA315B7797}"/>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3" name="テキスト ボックス 722">
          <a:extLst>
            <a:ext uri="{FF2B5EF4-FFF2-40B4-BE49-F238E27FC236}">
              <a16:creationId xmlns:a16="http://schemas.microsoft.com/office/drawing/2014/main" id="{E855CFA3-BB5A-4BEC-BCA5-05A8D0544F79}"/>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4" name="【庁舎】&#10;一人当たり面積グラフ枠">
          <a:extLst>
            <a:ext uri="{FF2B5EF4-FFF2-40B4-BE49-F238E27FC236}">
              <a16:creationId xmlns:a16="http://schemas.microsoft.com/office/drawing/2014/main" id="{0BDD315D-9A7C-4B75-89AF-525840B16628}"/>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125577</xdr:rowOff>
    </xdr:from>
    <xdr:to>
      <xdr:col>116</xdr:col>
      <xdr:colOff>62864</xdr:colOff>
      <xdr:row>108</xdr:row>
      <xdr:rowOff>3505</xdr:rowOff>
    </xdr:to>
    <xdr:cxnSp macro="">
      <xdr:nvCxnSpPr>
        <xdr:cNvPr id="725" name="直線コネクタ 724">
          <a:extLst>
            <a:ext uri="{FF2B5EF4-FFF2-40B4-BE49-F238E27FC236}">
              <a16:creationId xmlns:a16="http://schemas.microsoft.com/office/drawing/2014/main" id="{07DE6054-5766-4290-AAA5-46ADD70A2A39}"/>
            </a:ext>
          </a:extLst>
        </xdr:cNvPr>
        <xdr:cNvCxnSpPr/>
      </xdr:nvCxnSpPr>
      <xdr:spPr>
        <a:xfrm flipV="1">
          <a:off x="22160864" y="17270577"/>
          <a:ext cx="0" cy="1249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7332</xdr:rowOff>
    </xdr:from>
    <xdr:ext cx="469744" cy="259045"/>
    <xdr:sp macro="" textlink="">
      <xdr:nvSpPr>
        <xdr:cNvPr id="726" name="【庁舎】&#10;一人当たり面積最小値テキスト">
          <a:extLst>
            <a:ext uri="{FF2B5EF4-FFF2-40B4-BE49-F238E27FC236}">
              <a16:creationId xmlns:a16="http://schemas.microsoft.com/office/drawing/2014/main" id="{3C4D797B-1339-4EDE-B5D2-1D934BA9B43B}"/>
            </a:ext>
          </a:extLst>
        </xdr:cNvPr>
        <xdr:cNvSpPr txBox="1"/>
      </xdr:nvSpPr>
      <xdr:spPr>
        <a:xfrm>
          <a:off x="22199600" y="18523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xdr:rowOff>
    </xdr:from>
    <xdr:to>
      <xdr:col>116</xdr:col>
      <xdr:colOff>152400</xdr:colOff>
      <xdr:row>108</xdr:row>
      <xdr:rowOff>3505</xdr:rowOff>
    </xdr:to>
    <xdr:cxnSp macro="">
      <xdr:nvCxnSpPr>
        <xdr:cNvPr id="727" name="直線コネクタ 726">
          <a:extLst>
            <a:ext uri="{FF2B5EF4-FFF2-40B4-BE49-F238E27FC236}">
              <a16:creationId xmlns:a16="http://schemas.microsoft.com/office/drawing/2014/main" id="{DD80A5B3-29AF-43C3-AFA0-DFDAB3D87EB2}"/>
            </a:ext>
          </a:extLst>
        </xdr:cNvPr>
        <xdr:cNvCxnSpPr/>
      </xdr:nvCxnSpPr>
      <xdr:spPr>
        <a:xfrm>
          <a:off x="22072600" y="18520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72254</xdr:rowOff>
    </xdr:from>
    <xdr:ext cx="469744" cy="259045"/>
    <xdr:sp macro="" textlink="">
      <xdr:nvSpPr>
        <xdr:cNvPr id="728" name="【庁舎】&#10;一人当たり面積最大値テキスト">
          <a:extLst>
            <a:ext uri="{FF2B5EF4-FFF2-40B4-BE49-F238E27FC236}">
              <a16:creationId xmlns:a16="http://schemas.microsoft.com/office/drawing/2014/main" id="{37AC4981-2028-4CCF-B934-04D34D97CF71}"/>
            </a:ext>
          </a:extLst>
        </xdr:cNvPr>
        <xdr:cNvSpPr txBox="1"/>
      </xdr:nvSpPr>
      <xdr:spPr>
        <a:xfrm>
          <a:off x="22199600" y="17045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125577</xdr:rowOff>
    </xdr:from>
    <xdr:to>
      <xdr:col>116</xdr:col>
      <xdr:colOff>152400</xdr:colOff>
      <xdr:row>100</xdr:row>
      <xdr:rowOff>125577</xdr:rowOff>
    </xdr:to>
    <xdr:cxnSp macro="">
      <xdr:nvCxnSpPr>
        <xdr:cNvPr id="729" name="直線コネクタ 728">
          <a:extLst>
            <a:ext uri="{FF2B5EF4-FFF2-40B4-BE49-F238E27FC236}">
              <a16:creationId xmlns:a16="http://schemas.microsoft.com/office/drawing/2014/main" id="{54225A52-2692-47B3-A415-06774BBE41CB}"/>
            </a:ext>
          </a:extLst>
        </xdr:cNvPr>
        <xdr:cNvCxnSpPr/>
      </xdr:nvCxnSpPr>
      <xdr:spPr>
        <a:xfrm>
          <a:off x="22072600" y="17270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105782</xdr:rowOff>
    </xdr:from>
    <xdr:ext cx="469744" cy="259045"/>
    <xdr:sp macro="" textlink="">
      <xdr:nvSpPr>
        <xdr:cNvPr id="730" name="【庁舎】&#10;一人当たり面積平均値テキスト">
          <a:extLst>
            <a:ext uri="{FF2B5EF4-FFF2-40B4-BE49-F238E27FC236}">
              <a16:creationId xmlns:a16="http://schemas.microsoft.com/office/drawing/2014/main" id="{C51A6052-5816-4D81-BFF3-1494E45E54E2}"/>
            </a:ext>
          </a:extLst>
        </xdr:cNvPr>
        <xdr:cNvSpPr txBox="1"/>
      </xdr:nvSpPr>
      <xdr:spPr>
        <a:xfrm>
          <a:off x="22199600" y="182794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127355</xdr:rowOff>
    </xdr:from>
    <xdr:to>
      <xdr:col>116</xdr:col>
      <xdr:colOff>114300</xdr:colOff>
      <xdr:row>107</xdr:row>
      <xdr:rowOff>57505</xdr:rowOff>
    </xdr:to>
    <xdr:sp macro="" textlink="">
      <xdr:nvSpPr>
        <xdr:cNvPr id="731" name="フローチャート: 判断 730">
          <a:extLst>
            <a:ext uri="{FF2B5EF4-FFF2-40B4-BE49-F238E27FC236}">
              <a16:creationId xmlns:a16="http://schemas.microsoft.com/office/drawing/2014/main" id="{1E2EEC0D-5307-4FA8-B5D6-0825032B03C9}"/>
            </a:ext>
          </a:extLst>
        </xdr:cNvPr>
        <xdr:cNvSpPr/>
      </xdr:nvSpPr>
      <xdr:spPr>
        <a:xfrm>
          <a:off x="22110700" y="18301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126670</xdr:rowOff>
    </xdr:from>
    <xdr:to>
      <xdr:col>112</xdr:col>
      <xdr:colOff>38100</xdr:colOff>
      <xdr:row>107</xdr:row>
      <xdr:rowOff>56820</xdr:rowOff>
    </xdr:to>
    <xdr:sp macro="" textlink="">
      <xdr:nvSpPr>
        <xdr:cNvPr id="732" name="フローチャート: 判断 731">
          <a:extLst>
            <a:ext uri="{FF2B5EF4-FFF2-40B4-BE49-F238E27FC236}">
              <a16:creationId xmlns:a16="http://schemas.microsoft.com/office/drawing/2014/main" id="{BD6C3493-3E9D-4530-9DA1-638E09460DB4}"/>
            </a:ext>
          </a:extLst>
        </xdr:cNvPr>
        <xdr:cNvSpPr/>
      </xdr:nvSpPr>
      <xdr:spPr>
        <a:xfrm>
          <a:off x="21272500" y="18300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134899</xdr:rowOff>
    </xdr:from>
    <xdr:to>
      <xdr:col>107</xdr:col>
      <xdr:colOff>101600</xdr:colOff>
      <xdr:row>107</xdr:row>
      <xdr:rowOff>65049</xdr:rowOff>
    </xdr:to>
    <xdr:sp macro="" textlink="">
      <xdr:nvSpPr>
        <xdr:cNvPr id="733" name="フローチャート: 判断 732">
          <a:extLst>
            <a:ext uri="{FF2B5EF4-FFF2-40B4-BE49-F238E27FC236}">
              <a16:creationId xmlns:a16="http://schemas.microsoft.com/office/drawing/2014/main" id="{F4D86395-E07E-410B-90D8-CE2622FFFF05}"/>
            </a:ext>
          </a:extLst>
        </xdr:cNvPr>
        <xdr:cNvSpPr/>
      </xdr:nvSpPr>
      <xdr:spPr>
        <a:xfrm>
          <a:off x="20383500" y="18308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147929</xdr:rowOff>
    </xdr:from>
    <xdr:to>
      <xdr:col>102</xdr:col>
      <xdr:colOff>165100</xdr:colOff>
      <xdr:row>107</xdr:row>
      <xdr:rowOff>78079</xdr:rowOff>
    </xdr:to>
    <xdr:sp macro="" textlink="">
      <xdr:nvSpPr>
        <xdr:cNvPr id="734" name="フローチャート: 判断 733">
          <a:extLst>
            <a:ext uri="{FF2B5EF4-FFF2-40B4-BE49-F238E27FC236}">
              <a16:creationId xmlns:a16="http://schemas.microsoft.com/office/drawing/2014/main" id="{8B76E219-F869-40B3-A477-B7923A55603B}"/>
            </a:ext>
          </a:extLst>
        </xdr:cNvPr>
        <xdr:cNvSpPr/>
      </xdr:nvSpPr>
      <xdr:spPr>
        <a:xfrm>
          <a:off x="19494500" y="1832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157987</xdr:rowOff>
    </xdr:from>
    <xdr:to>
      <xdr:col>98</xdr:col>
      <xdr:colOff>38100</xdr:colOff>
      <xdr:row>107</xdr:row>
      <xdr:rowOff>88137</xdr:rowOff>
    </xdr:to>
    <xdr:sp macro="" textlink="">
      <xdr:nvSpPr>
        <xdr:cNvPr id="735" name="フローチャート: 判断 734">
          <a:extLst>
            <a:ext uri="{FF2B5EF4-FFF2-40B4-BE49-F238E27FC236}">
              <a16:creationId xmlns:a16="http://schemas.microsoft.com/office/drawing/2014/main" id="{21D92828-CDC0-4330-8534-4CD3495FE915}"/>
            </a:ext>
          </a:extLst>
        </xdr:cNvPr>
        <xdr:cNvSpPr/>
      </xdr:nvSpPr>
      <xdr:spPr>
        <a:xfrm>
          <a:off x="18605500" y="18331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45D73AE8-BC94-4E06-8BE1-FFE0D8D6BE87}"/>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EE934346-5808-4297-8C62-BA44FC362A93}"/>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CEEA4FF5-3EEE-49EF-8F3B-51C8846F033F}"/>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A18B00E3-4551-48FE-8E03-1D1D3336C3D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71BBF143-0378-4A6B-9EAC-0A27AB065447}"/>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11912</xdr:rowOff>
    </xdr:from>
    <xdr:to>
      <xdr:col>116</xdr:col>
      <xdr:colOff>114300</xdr:colOff>
      <xdr:row>106</xdr:row>
      <xdr:rowOff>113512</xdr:rowOff>
    </xdr:to>
    <xdr:sp macro="" textlink="">
      <xdr:nvSpPr>
        <xdr:cNvPr id="741" name="楕円 740">
          <a:extLst>
            <a:ext uri="{FF2B5EF4-FFF2-40B4-BE49-F238E27FC236}">
              <a16:creationId xmlns:a16="http://schemas.microsoft.com/office/drawing/2014/main" id="{F46D2288-9AFA-42C6-AF8B-50F1CF994D5A}"/>
            </a:ext>
          </a:extLst>
        </xdr:cNvPr>
        <xdr:cNvSpPr/>
      </xdr:nvSpPr>
      <xdr:spPr>
        <a:xfrm>
          <a:off x="22110700" y="18185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34789</xdr:rowOff>
    </xdr:from>
    <xdr:ext cx="469744" cy="259045"/>
    <xdr:sp macro="" textlink="">
      <xdr:nvSpPr>
        <xdr:cNvPr id="742" name="【庁舎】&#10;一人当たり面積該当値テキスト">
          <a:extLst>
            <a:ext uri="{FF2B5EF4-FFF2-40B4-BE49-F238E27FC236}">
              <a16:creationId xmlns:a16="http://schemas.microsoft.com/office/drawing/2014/main" id="{46E7EEE6-986C-4D59-BD18-1C734077BFB2}"/>
            </a:ext>
          </a:extLst>
        </xdr:cNvPr>
        <xdr:cNvSpPr txBox="1"/>
      </xdr:nvSpPr>
      <xdr:spPr>
        <a:xfrm>
          <a:off x="22199600" y="18037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21286</xdr:rowOff>
    </xdr:from>
    <xdr:to>
      <xdr:col>112</xdr:col>
      <xdr:colOff>38100</xdr:colOff>
      <xdr:row>106</xdr:row>
      <xdr:rowOff>122886</xdr:rowOff>
    </xdr:to>
    <xdr:sp macro="" textlink="">
      <xdr:nvSpPr>
        <xdr:cNvPr id="743" name="楕円 742">
          <a:extLst>
            <a:ext uri="{FF2B5EF4-FFF2-40B4-BE49-F238E27FC236}">
              <a16:creationId xmlns:a16="http://schemas.microsoft.com/office/drawing/2014/main" id="{A53F7A45-A058-40D8-8191-84AC47C03A62}"/>
            </a:ext>
          </a:extLst>
        </xdr:cNvPr>
        <xdr:cNvSpPr/>
      </xdr:nvSpPr>
      <xdr:spPr>
        <a:xfrm>
          <a:off x="21272500" y="18194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62712</xdr:rowOff>
    </xdr:from>
    <xdr:to>
      <xdr:col>116</xdr:col>
      <xdr:colOff>63500</xdr:colOff>
      <xdr:row>106</xdr:row>
      <xdr:rowOff>72086</xdr:rowOff>
    </xdr:to>
    <xdr:cxnSp macro="">
      <xdr:nvCxnSpPr>
        <xdr:cNvPr id="744" name="直線コネクタ 743">
          <a:extLst>
            <a:ext uri="{FF2B5EF4-FFF2-40B4-BE49-F238E27FC236}">
              <a16:creationId xmlns:a16="http://schemas.microsoft.com/office/drawing/2014/main" id="{7990C5AE-3CD6-41D9-8BAF-CA9B9A8A6F59}"/>
            </a:ext>
          </a:extLst>
        </xdr:cNvPr>
        <xdr:cNvCxnSpPr/>
      </xdr:nvCxnSpPr>
      <xdr:spPr>
        <a:xfrm flipV="1">
          <a:off x="21323300" y="18236412"/>
          <a:ext cx="838200" cy="9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31801</xdr:rowOff>
    </xdr:from>
    <xdr:to>
      <xdr:col>107</xdr:col>
      <xdr:colOff>101600</xdr:colOff>
      <xdr:row>106</xdr:row>
      <xdr:rowOff>133401</xdr:rowOff>
    </xdr:to>
    <xdr:sp macro="" textlink="">
      <xdr:nvSpPr>
        <xdr:cNvPr id="745" name="楕円 744">
          <a:extLst>
            <a:ext uri="{FF2B5EF4-FFF2-40B4-BE49-F238E27FC236}">
              <a16:creationId xmlns:a16="http://schemas.microsoft.com/office/drawing/2014/main" id="{10F7A88A-CFFC-43B5-86D4-F159076B3F22}"/>
            </a:ext>
          </a:extLst>
        </xdr:cNvPr>
        <xdr:cNvSpPr/>
      </xdr:nvSpPr>
      <xdr:spPr>
        <a:xfrm>
          <a:off x="20383500" y="18205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72086</xdr:rowOff>
    </xdr:from>
    <xdr:to>
      <xdr:col>111</xdr:col>
      <xdr:colOff>177800</xdr:colOff>
      <xdr:row>106</xdr:row>
      <xdr:rowOff>82601</xdr:rowOff>
    </xdr:to>
    <xdr:cxnSp macro="">
      <xdr:nvCxnSpPr>
        <xdr:cNvPr id="746" name="直線コネクタ 745">
          <a:extLst>
            <a:ext uri="{FF2B5EF4-FFF2-40B4-BE49-F238E27FC236}">
              <a16:creationId xmlns:a16="http://schemas.microsoft.com/office/drawing/2014/main" id="{2BBA3A40-B70A-453E-B43F-582A44ECF0CC}"/>
            </a:ext>
          </a:extLst>
        </xdr:cNvPr>
        <xdr:cNvCxnSpPr/>
      </xdr:nvCxnSpPr>
      <xdr:spPr>
        <a:xfrm flipV="1">
          <a:off x="20434300" y="18245786"/>
          <a:ext cx="889000" cy="10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43687</xdr:rowOff>
    </xdr:from>
    <xdr:to>
      <xdr:col>102</xdr:col>
      <xdr:colOff>165100</xdr:colOff>
      <xdr:row>106</xdr:row>
      <xdr:rowOff>145287</xdr:rowOff>
    </xdr:to>
    <xdr:sp macro="" textlink="">
      <xdr:nvSpPr>
        <xdr:cNvPr id="747" name="楕円 746">
          <a:extLst>
            <a:ext uri="{FF2B5EF4-FFF2-40B4-BE49-F238E27FC236}">
              <a16:creationId xmlns:a16="http://schemas.microsoft.com/office/drawing/2014/main" id="{95F5D17C-7B65-42F6-8051-CEF27D9CB37C}"/>
            </a:ext>
          </a:extLst>
        </xdr:cNvPr>
        <xdr:cNvSpPr/>
      </xdr:nvSpPr>
      <xdr:spPr>
        <a:xfrm>
          <a:off x="19494500" y="18217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82601</xdr:rowOff>
    </xdr:from>
    <xdr:to>
      <xdr:col>107</xdr:col>
      <xdr:colOff>50800</xdr:colOff>
      <xdr:row>106</xdr:row>
      <xdr:rowOff>94487</xdr:rowOff>
    </xdr:to>
    <xdr:cxnSp macro="">
      <xdr:nvCxnSpPr>
        <xdr:cNvPr id="748" name="直線コネクタ 747">
          <a:extLst>
            <a:ext uri="{FF2B5EF4-FFF2-40B4-BE49-F238E27FC236}">
              <a16:creationId xmlns:a16="http://schemas.microsoft.com/office/drawing/2014/main" id="{66F79AC2-2564-4F0F-AF13-E1B666F45E3C}"/>
            </a:ext>
          </a:extLst>
        </xdr:cNvPr>
        <xdr:cNvCxnSpPr/>
      </xdr:nvCxnSpPr>
      <xdr:spPr>
        <a:xfrm flipV="1">
          <a:off x="19545300" y="18256301"/>
          <a:ext cx="889000" cy="11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52832</xdr:rowOff>
    </xdr:from>
    <xdr:to>
      <xdr:col>98</xdr:col>
      <xdr:colOff>38100</xdr:colOff>
      <xdr:row>106</xdr:row>
      <xdr:rowOff>154432</xdr:rowOff>
    </xdr:to>
    <xdr:sp macro="" textlink="">
      <xdr:nvSpPr>
        <xdr:cNvPr id="749" name="楕円 748">
          <a:extLst>
            <a:ext uri="{FF2B5EF4-FFF2-40B4-BE49-F238E27FC236}">
              <a16:creationId xmlns:a16="http://schemas.microsoft.com/office/drawing/2014/main" id="{7EA4B4C8-3AE1-4545-B7AC-386159A2BD4B}"/>
            </a:ext>
          </a:extLst>
        </xdr:cNvPr>
        <xdr:cNvSpPr/>
      </xdr:nvSpPr>
      <xdr:spPr>
        <a:xfrm>
          <a:off x="18605500" y="18226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94487</xdr:rowOff>
    </xdr:from>
    <xdr:to>
      <xdr:col>102</xdr:col>
      <xdr:colOff>114300</xdr:colOff>
      <xdr:row>106</xdr:row>
      <xdr:rowOff>103632</xdr:rowOff>
    </xdr:to>
    <xdr:cxnSp macro="">
      <xdr:nvCxnSpPr>
        <xdr:cNvPr id="750" name="直線コネクタ 749">
          <a:extLst>
            <a:ext uri="{FF2B5EF4-FFF2-40B4-BE49-F238E27FC236}">
              <a16:creationId xmlns:a16="http://schemas.microsoft.com/office/drawing/2014/main" id="{D770C058-DB6C-4EC6-B9C2-12C5A2B1AF9D}"/>
            </a:ext>
          </a:extLst>
        </xdr:cNvPr>
        <xdr:cNvCxnSpPr/>
      </xdr:nvCxnSpPr>
      <xdr:spPr>
        <a:xfrm flipV="1">
          <a:off x="18656300" y="18268187"/>
          <a:ext cx="8890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47947</xdr:rowOff>
    </xdr:from>
    <xdr:ext cx="469744" cy="259045"/>
    <xdr:sp macro="" textlink="">
      <xdr:nvSpPr>
        <xdr:cNvPr id="751" name="n_1aveValue【庁舎】&#10;一人当たり面積">
          <a:extLst>
            <a:ext uri="{FF2B5EF4-FFF2-40B4-BE49-F238E27FC236}">
              <a16:creationId xmlns:a16="http://schemas.microsoft.com/office/drawing/2014/main" id="{A17E4083-2918-488E-B4DB-73D99C3B2AD9}"/>
            </a:ext>
          </a:extLst>
        </xdr:cNvPr>
        <xdr:cNvSpPr txBox="1"/>
      </xdr:nvSpPr>
      <xdr:spPr>
        <a:xfrm>
          <a:off x="21075727" y="18393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56176</xdr:rowOff>
    </xdr:from>
    <xdr:ext cx="469744" cy="259045"/>
    <xdr:sp macro="" textlink="">
      <xdr:nvSpPr>
        <xdr:cNvPr id="752" name="n_2aveValue【庁舎】&#10;一人当たり面積">
          <a:extLst>
            <a:ext uri="{FF2B5EF4-FFF2-40B4-BE49-F238E27FC236}">
              <a16:creationId xmlns:a16="http://schemas.microsoft.com/office/drawing/2014/main" id="{6129CFEE-A71A-4A63-8927-CD6D06FAC101}"/>
            </a:ext>
          </a:extLst>
        </xdr:cNvPr>
        <xdr:cNvSpPr txBox="1"/>
      </xdr:nvSpPr>
      <xdr:spPr>
        <a:xfrm>
          <a:off x="20199427" y="18401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69206</xdr:rowOff>
    </xdr:from>
    <xdr:ext cx="469744" cy="259045"/>
    <xdr:sp macro="" textlink="">
      <xdr:nvSpPr>
        <xdr:cNvPr id="753" name="n_3aveValue【庁舎】&#10;一人当たり面積">
          <a:extLst>
            <a:ext uri="{FF2B5EF4-FFF2-40B4-BE49-F238E27FC236}">
              <a16:creationId xmlns:a16="http://schemas.microsoft.com/office/drawing/2014/main" id="{E1598B47-D629-45A7-8F7F-A1ECEE0B67C4}"/>
            </a:ext>
          </a:extLst>
        </xdr:cNvPr>
        <xdr:cNvSpPr txBox="1"/>
      </xdr:nvSpPr>
      <xdr:spPr>
        <a:xfrm>
          <a:off x="19310427" y="18414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79264</xdr:rowOff>
    </xdr:from>
    <xdr:ext cx="469744" cy="259045"/>
    <xdr:sp macro="" textlink="">
      <xdr:nvSpPr>
        <xdr:cNvPr id="754" name="n_4aveValue【庁舎】&#10;一人当たり面積">
          <a:extLst>
            <a:ext uri="{FF2B5EF4-FFF2-40B4-BE49-F238E27FC236}">
              <a16:creationId xmlns:a16="http://schemas.microsoft.com/office/drawing/2014/main" id="{8FF960C1-AC8D-479B-AEC4-27E9032151B7}"/>
            </a:ext>
          </a:extLst>
        </xdr:cNvPr>
        <xdr:cNvSpPr txBox="1"/>
      </xdr:nvSpPr>
      <xdr:spPr>
        <a:xfrm>
          <a:off x="18421427" y="18424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139413</xdr:rowOff>
    </xdr:from>
    <xdr:ext cx="469744" cy="259045"/>
    <xdr:sp macro="" textlink="">
      <xdr:nvSpPr>
        <xdr:cNvPr id="755" name="n_1mainValue【庁舎】&#10;一人当たり面積">
          <a:extLst>
            <a:ext uri="{FF2B5EF4-FFF2-40B4-BE49-F238E27FC236}">
              <a16:creationId xmlns:a16="http://schemas.microsoft.com/office/drawing/2014/main" id="{F3EA236D-141C-45DE-B2C6-08F0810475B2}"/>
            </a:ext>
          </a:extLst>
        </xdr:cNvPr>
        <xdr:cNvSpPr txBox="1"/>
      </xdr:nvSpPr>
      <xdr:spPr>
        <a:xfrm>
          <a:off x="21075727" y="17970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149928</xdr:rowOff>
    </xdr:from>
    <xdr:ext cx="469744" cy="259045"/>
    <xdr:sp macro="" textlink="">
      <xdr:nvSpPr>
        <xdr:cNvPr id="756" name="n_2mainValue【庁舎】&#10;一人当たり面積">
          <a:extLst>
            <a:ext uri="{FF2B5EF4-FFF2-40B4-BE49-F238E27FC236}">
              <a16:creationId xmlns:a16="http://schemas.microsoft.com/office/drawing/2014/main" id="{1C04DC33-685F-4209-B24C-B83684F931CA}"/>
            </a:ext>
          </a:extLst>
        </xdr:cNvPr>
        <xdr:cNvSpPr txBox="1"/>
      </xdr:nvSpPr>
      <xdr:spPr>
        <a:xfrm>
          <a:off x="20199427" y="17980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161814</xdr:rowOff>
    </xdr:from>
    <xdr:ext cx="469744" cy="259045"/>
    <xdr:sp macro="" textlink="">
      <xdr:nvSpPr>
        <xdr:cNvPr id="757" name="n_3mainValue【庁舎】&#10;一人当たり面積">
          <a:extLst>
            <a:ext uri="{FF2B5EF4-FFF2-40B4-BE49-F238E27FC236}">
              <a16:creationId xmlns:a16="http://schemas.microsoft.com/office/drawing/2014/main" id="{611EBC5F-7E13-4B0C-A694-D83FE576364E}"/>
            </a:ext>
          </a:extLst>
        </xdr:cNvPr>
        <xdr:cNvSpPr txBox="1"/>
      </xdr:nvSpPr>
      <xdr:spPr>
        <a:xfrm>
          <a:off x="19310427" y="17992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170959</xdr:rowOff>
    </xdr:from>
    <xdr:ext cx="469744" cy="259045"/>
    <xdr:sp macro="" textlink="">
      <xdr:nvSpPr>
        <xdr:cNvPr id="758" name="n_4mainValue【庁舎】&#10;一人当たり面積">
          <a:extLst>
            <a:ext uri="{FF2B5EF4-FFF2-40B4-BE49-F238E27FC236}">
              <a16:creationId xmlns:a16="http://schemas.microsoft.com/office/drawing/2014/main" id="{D7637AAF-85F5-42E9-AA18-9F0A242C30C3}"/>
            </a:ext>
          </a:extLst>
        </xdr:cNvPr>
        <xdr:cNvSpPr txBox="1"/>
      </xdr:nvSpPr>
      <xdr:spPr>
        <a:xfrm>
          <a:off x="18421427" y="1800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9" name="正方形/長方形 758">
          <a:extLst>
            <a:ext uri="{FF2B5EF4-FFF2-40B4-BE49-F238E27FC236}">
              <a16:creationId xmlns:a16="http://schemas.microsoft.com/office/drawing/2014/main" id="{127433AB-C56D-4F9C-BCE7-92651F7877F8}"/>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0" name="正方形/長方形 759">
          <a:extLst>
            <a:ext uri="{FF2B5EF4-FFF2-40B4-BE49-F238E27FC236}">
              <a16:creationId xmlns:a16="http://schemas.microsoft.com/office/drawing/2014/main" id="{FADDD963-D5C7-49BB-B3AE-0759D72E13A1}"/>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1" name="テキスト ボックス 760">
          <a:extLst>
            <a:ext uri="{FF2B5EF4-FFF2-40B4-BE49-F238E27FC236}">
              <a16:creationId xmlns:a16="http://schemas.microsoft.com/office/drawing/2014/main" id="{A81ADA81-7A2B-43AC-BF58-ACC88BCEB96E}"/>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有形固定資産減価償却率については、保健センター・保健所、庁舎が類似団体と比較して高く、一般廃棄物処理施設・消防施設が低くなっている。</a:t>
          </a:r>
        </a:p>
        <a:p>
          <a:r>
            <a:rPr kumimoji="1" lang="ja-JP" altLang="en-US" sz="1300">
              <a:latin typeface="ＭＳ Ｐゴシック" panose="020B0600070205080204" pitchFamily="50" charset="-128"/>
              <a:ea typeface="ＭＳ Ｐゴシック" panose="020B0600070205080204" pitchFamily="50" charset="-128"/>
            </a:rPr>
            <a:t>一般廃棄物処理施設の低い要因は、令和２年度に村内の清掃センターの建替えを行ったことにより、令和２年度より大幅に下がり、類似団体に比べ大幅に低くなっているためである。</a:t>
          </a:r>
        </a:p>
        <a:p>
          <a:r>
            <a:rPr kumimoji="1" lang="ja-JP" altLang="en-US" sz="1300">
              <a:latin typeface="ＭＳ Ｐゴシック" panose="020B0600070205080204" pitchFamily="50" charset="-128"/>
              <a:ea typeface="ＭＳ Ｐゴシック" panose="020B0600070205080204" pitchFamily="50" charset="-128"/>
            </a:rPr>
            <a:t>消防施設の低い要因は、令和６年度に消防施設の新築を行ったことにより、有形固定資産減価償却率が大幅に低下したためである。</a:t>
          </a:r>
        </a:p>
        <a:p>
          <a:r>
            <a:rPr kumimoji="1" lang="ja-JP" altLang="en-US" sz="1300">
              <a:latin typeface="ＭＳ Ｐゴシック" panose="020B0600070205080204" pitchFamily="50" charset="-128"/>
              <a:ea typeface="ＭＳ Ｐゴシック" panose="020B0600070205080204" pitchFamily="50" charset="-128"/>
            </a:rPr>
            <a:t>保健センター・保健所については、建築からの経過年数の経過により老朽化が進んでいることから、令和３年度に改定した公共施設等総合管理計画に基づき、改修等を検討していく。</a:t>
          </a:r>
        </a:p>
        <a:p>
          <a:r>
            <a:rPr kumimoji="1" lang="ja-JP" altLang="en-US" sz="1300">
              <a:latin typeface="ＭＳ Ｐゴシック" panose="020B0600070205080204" pitchFamily="50" charset="-128"/>
              <a:ea typeface="ＭＳ Ｐゴシック" panose="020B0600070205080204" pitchFamily="50" charset="-128"/>
            </a:rPr>
            <a:t>今後は施設の現況等を確認し、公共施設等総合管理計画を活用し、適切に施設を管理していく。</a:t>
          </a: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2_9&#26376;&#20844;&#34920;&#20998;/02_&#24066;&#8594;&#30476;/15%20&#23019;&#23798;&#26449;/&#12304;&#36001;&#25919;&#29366;&#27841;&#36039;&#26009;&#38598;&#12305;_443221_&#23019;&#23798;&#26449;_2024(2&#22238;&#30446;).xlsx" TargetMode="External"/><Relationship Id="rId2" Type="http://schemas.openxmlformats.org/officeDocument/2006/relationships/externalLinkPath" Target="file:///\\sv802269\&#24066;&#30010;&#26449;&#25391;&#33288;&#35506;&#20849;&#26377;\&#36001;&#25919;&#29677;\&#36001;&#25919;&#25285;&#24403;R8&#24180;&#24230;\&#27770;&#31639;&#32113;&#35336;\01&#26222;&#36890;&#20250;&#35336;\R6&#36001;&#25919;&#29366;&#27841;&#36039;&#26009;&#38598;\02_9&#26376;&#20844;&#34920;&#20998;\02_&#24066;&#8594;&#30476;\15%20&#23019;&#23798;&#26449;\&#12304;&#36001;&#25919;&#29366;&#27841;&#36039;&#26009;&#38598;&#12305;_443221_&#23019;&#23798;&#26449;_2024(2&#22238;&#30446;).xlsx" TargetMode="External"/><Relationship Id="rId1" Type="http://schemas.openxmlformats.org/officeDocument/2006/relationships/externalLinkPath" Target="/&#36001;&#25919;&#29677;/&#36001;&#25919;&#25285;&#24403;R8&#24180;&#24230;/&#27770;&#31639;&#32113;&#35336;/01&#26222;&#36890;&#20250;&#35336;/R6&#36001;&#25919;&#29366;&#27841;&#36039;&#26009;&#38598;/02_9&#26376;&#20844;&#34920;&#20998;/02_&#24066;&#8594;&#30476;/15%20&#23019;&#23798;&#26449;/&#12304;&#36001;&#25919;&#29366;&#27841;&#36039;&#26009;&#38598;&#12305;_443221_&#23019;&#23798;&#26449;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51.5</v>
          </cell>
          <cell r="BX53">
            <v>53.4</v>
          </cell>
          <cell r="CF53">
            <v>53.6</v>
          </cell>
          <cell r="CN53">
            <v>55.8</v>
          </cell>
          <cell r="CV53">
            <v>57.4</v>
          </cell>
        </row>
        <row r="55">
          <cell r="AN55" t="str">
            <v>類似団体内平均値</v>
          </cell>
          <cell r="BP55">
            <v>0</v>
          </cell>
          <cell r="BX55">
            <v>0</v>
          </cell>
          <cell r="CF55">
            <v>0</v>
          </cell>
          <cell r="CN55">
            <v>0</v>
          </cell>
          <cell r="CV55">
            <v>0</v>
          </cell>
        </row>
        <row r="57">
          <cell r="BP57">
            <v>61</v>
          </cell>
          <cell r="BX57">
            <v>62.2</v>
          </cell>
          <cell r="CF57">
            <v>63.6</v>
          </cell>
          <cell r="CN57">
            <v>65.900000000000006</v>
          </cell>
          <cell r="CV57">
            <v>66.599999999999994</v>
          </cell>
        </row>
        <row r="72">
          <cell r="BP72" t="str">
            <v>R02</v>
          </cell>
          <cell r="BX72" t="str">
            <v>R03</v>
          </cell>
          <cell r="CF72" t="str">
            <v>R04</v>
          </cell>
          <cell r="CN72" t="str">
            <v>R05</v>
          </cell>
          <cell r="CV72" t="str">
            <v>R06</v>
          </cell>
        </row>
        <row r="73">
          <cell r="AN73" t="str">
            <v>当該団体値</v>
          </cell>
        </row>
        <row r="75">
          <cell r="BP75">
            <v>4.9000000000000004</v>
          </cell>
          <cell r="BX75">
            <v>4.5</v>
          </cell>
          <cell r="CF75">
            <v>3.6</v>
          </cell>
          <cell r="CN75">
            <v>3.4</v>
          </cell>
          <cell r="CV75">
            <v>4.5</v>
          </cell>
        </row>
        <row r="77">
          <cell r="AN77" t="str">
            <v>類似団体内平均値</v>
          </cell>
          <cell r="BP77">
            <v>0</v>
          </cell>
          <cell r="BX77">
            <v>0</v>
          </cell>
          <cell r="CF77">
            <v>0</v>
          </cell>
          <cell r="CN77">
            <v>0</v>
          </cell>
          <cell r="CV77">
            <v>0</v>
          </cell>
        </row>
        <row r="79">
          <cell r="BP79">
            <v>7.4</v>
          </cell>
          <cell r="BX79">
            <v>7.5</v>
          </cell>
          <cell r="CF79">
            <v>7.5</v>
          </cell>
          <cell r="CN79">
            <v>7.7</v>
          </cell>
          <cell r="CV79">
            <v>8</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zoomScale="70" zoomScaleNormal="70"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75" thickBot="1" x14ac:dyDescent="0.2">
      <c r="B2" s="164" t="s">
        <v>77</v>
      </c>
      <c r="C2" s="164"/>
      <c r="D2" s="165"/>
    </row>
    <row r="3" spans="1:119" ht="18.75" customHeight="1" thickBot="1" x14ac:dyDescent="0.2">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15">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3150931</v>
      </c>
      <c r="BO4" s="436"/>
      <c r="BP4" s="436"/>
      <c r="BQ4" s="436"/>
      <c r="BR4" s="436"/>
      <c r="BS4" s="436"/>
      <c r="BT4" s="436"/>
      <c r="BU4" s="437"/>
      <c r="BV4" s="435">
        <v>2979402</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17.3</v>
      </c>
      <c r="CU4" s="576"/>
      <c r="CV4" s="576"/>
      <c r="CW4" s="576"/>
      <c r="CX4" s="576"/>
      <c r="CY4" s="576"/>
      <c r="CZ4" s="576"/>
      <c r="DA4" s="577"/>
      <c r="DB4" s="575">
        <v>27.2</v>
      </c>
      <c r="DC4" s="576"/>
      <c r="DD4" s="576"/>
      <c r="DE4" s="576"/>
      <c r="DF4" s="576"/>
      <c r="DG4" s="576"/>
      <c r="DH4" s="576"/>
      <c r="DI4" s="577"/>
    </row>
    <row r="5" spans="1:119" ht="18.75" customHeight="1" x14ac:dyDescent="0.15">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2863804</v>
      </c>
      <c r="BO5" s="407"/>
      <c r="BP5" s="407"/>
      <c r="BQ5" s="407"/>
      <c r="BR5" s="407"/>
      <c r="BS5" s="407"/>
      <c r="BT5" s="407"/>
      <c r="BU5" s="408"/>
      <c r="BV5" s="406">
        <v>2576367</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91</v>
      </c>
      <c r="CU5" s="404"/>
      <c r="CV5" s="404"/>
      <c r="CW5" s="404"/>
      <c r="CX5" s="404"/>
      <c r="CY5" s="404"/>
      <c r="CZ5" s="404"/>
      <c r="DA5" s="405"/>
      <c r="DB5" s="403">
        <v>84.4</v>
      </c>
      <c r="DC5" s="404"/>
      <c r="DD5" s="404"/>
      <c r="DE5" s="404"/>
      <c r="DF5" s="404"/>
      <c r="DG5" s="404"/>
      <c r="DH5" s="404"/>
      <c r="DI5" s="405"/>
    </row>
    <row r="6" spans="1:119" ht="18.75" customHeight="1" x14ac:dyDescent="0.15">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90</v>
      </c>
      <c r="AV6" s="465"/>
      <c r="AW6" s="465"/>
      <c r="AX6" s="465"/>
      <c r="AY6" s="420" t="s">
        <v>98</v>
      </c>
      <c r="AZ6" s="421"/>
      <c r="BA6" s="421"/>
      <c r="BB6" s="421"/>
      <c r="BC6" s="421"/>
      <c r="BD6" s="421"/>
      <c r="BE6" s="421"/>
      <c r="BF6" s="421"/>
      <c r="BG6" s="421"/>
      <c r="BH6" s="421"/>
      <c r="BI6" s="421"/>
      <c r="BJ6" s="421"/>
      <c r="BK6" s="421"/>
      <c r="BL6" s="421"/>
      <c r="BM6" s="422"/>
      <c r="BN6" s="406">
        <v>287127</v>
      </c>
      <c r="BO6" s="407"/>
      <c r="BP6" s="407"/>
      <c r="BQ6" s="407"/>
      <c r="BR6" s="407"/>
      <c r="BS6" s="407"/>
      <c r="BT6" s="407"/>
      <c r="BU6" s="408"/>
      <c r="BV6" s="406">
        <v>403035</v>
      </c>
      <c r="BW6" s="407"/>
      <c r="BX6" s="407"/>
      <c r="BY6" s="407"/>
      <c r="BZ6" s="407"/>
      <c r="CA6" s="407"/>
      <c r="CB6" s="407"/>
      <c r="CC6" s="408"/>
      <c r="CD6" s="446" t="s">
        <v>99</v>
      </c>
      <c r="CE6" s="366"/>
      <c r="CF6" s="366"/>
      <c r="CG6" s="366"/>
      <c r="CH6" s="366"/>
      <c r="CI6" s="366"/>
      <c r="CJ6" s="366"/>
      <c r="CK6" s="366"/>
      <c r="CL6" s="366"/>
      <c r="CM6" s="366"/>
      <c r="CN6" s="366"/>
      <c r="CO6" s="366"/>
      <c r="CP6" s="366"/>
      <c r="CQ6" s="366"/>
      <c r="CR6" s="366"/>
      <c r="CS6" s="447"/>
      <c r="CT6" s="549">
        <v>91.2</v>
      </c>
      <c r="CU6" s="550"/>
      <c r="CV6" s="550"/>
      <c r="CW6" s="550"/>
      <c r="CX6" s="550"/>
      <c r="CY6" s="550"/>
      <c r="CZ6" s="550"/>
      <c r="DA6" s="551"/>
      <c r="DB6" s="549">
        <v>84.7</v>
      </c>
      <c r="DC6" s="550"/>
      <c r="DD6" s="550"/>
      <c r="DE6" s="550"/>
      <c r="DF6" s="550"/>
      <c r="DG6" s="550"/>
      <c r="DH6" s="550"/>
      <c r="DI6" s="551"/>
    </row>
    <row r="7" spans="1:119" ht="18.75" customHeight="1" x14ac:dyDescent="0.15">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100</v>
      </c>
      <c r="AN7" s="363"/>
      <c r="AO7" s="363"/>
      <c r="AP7" s="363"/>
      <c r="AQ7" s="363"/>
      <c r="AR7" s="363"/>
      <c r="AS7" s="363"/>
      <c r="AT7" s="364"/>
      <c r="AU7" s="464" t="s">
        <v>90</v>
      </c>
      <c r="AV7" s="465"/>
      <c r="AW7" s="465"/>
      <c r="AX7" s="465"/>
      <c r="AY7" s="420" t="s">
        <v>101</v>
      </c>
      <c r="AZ7" s="421"/>
      <c r="BA7" s="421"/>
      <c r="BB7" s="421"/>
      <c r="BC7" s="421"/>
      <c r="BD7" s="421"/>
      <c r="BE7" s="421"/>
      <c r="BF7" s="421"/>
      <c r="BG7" s="421"/>
      <c r="BH7" s="421"/>
      <c r="BI7" s="421"/>
      <c r="BJ7" s="421"/>
      <c r="BK7" s="421"/>
      <c r="BL7" s="421"/>
      <c r="BM7" s="422"/>
      <c r="BN7" s="406">
        <v>22109</v>
      </c>
      <c r="BO7" s="407"/>
      <c r="BP7" s="407"/>
      <c r="BQ7" s="407"/>
      <c r="BR7" s="407"/>
      <c r="BS7" s="407"/>
      <c r="BT7" s="407"/>
      <c r="BU7" s="408"/>
      <c r="BV7" s="406">
        <v>2933</v>
      </c>
      <c r="BW7" s="407"/>
      <c r="BX7" s="407"/>
      <c r="BY7" s="407"/>
      <c r="BZ7" s="407"/>
      <c r="CA7" s="407"/>
      <c r="CB7" s="407"/>
      <c r="CC7" s="408"/>
      <c r="CD7" s="446" t="s">
        <v>102</v>
      </c>
      <c r="CE7" s="366"/>
      <c r="CF7" s="366"/>
      <c r="CG7" s="366"/>
      <c r="CH7" s="366"/>
      <c r="CI7" s="366"/>
      <c r="CJ7" s="366"/>
      <c r="CK7" s="366"/>
      <c r="CL7" s="366"/>
      <c r="CM7" s="366"/>
      <c r="CN7" s="366"/>
      <c r="CO7" s="366"/>
      <c r="CP7" s="366"/>
      <c r="CQ7" s="366"/>
      <c r="CR7" s="366"/>
      <c r="CS7" s="447"/>
      <c r="CT7" s="406">
        <v>1534844</v>
      </c>
      <c r="CU7" s="407"/>
      <c r="CV7" s="407"/>
      <c r="CW7" s="407"/>
      <c r="CX7" s="407"/>
      <c r="CY7" s="407"/>
      <c r="CZ7" s="407"/>
      <c r="DA7" s="408"/>
      <c r="DB7" s="406">
        <v>1471011</v>
      </c>
      <c r="DC7" s="407"/>
      <c r="DD7" s="407"/>
      <c r="DE7" s="407"/>
      <c r="DF7" s="407"/>
      <c r="DG7" s="407"/>
      <c r="DH7" s="407"/>
      <c r="DI7" s="408"/>
    </row>
    <row r="8" spans="1:119" ht="18.75" customHeight="1" thickBot="1" x14ac:dyDescent="0.2">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103</v>
      </c>
      <c r="AN8" s="363"/>
      <c r="AO8" s="363"/>
      <c r="AP8" s="363"/>
      <c r="AQ8" s="363"/>
      <c r="AR8" s="363"/>
      <c r="AS8" s="363"/>
      <c r="AT8" s="364"/>
      <c r="AU8" s="464" t="s">
        <v>90</v>
      </c>
      <c r="AV8" s="465"/>
      <c r="AW8" s="465"/>
      <c r="AX8" s="465"/>
      <c r="AY8" s="420" t="s">
        <v>104</v>
      </c>
      <c r="AZ8" s="421"/>
      <c r="BA8" s="421"/>
      <c r="BB8" s="421"/>
      <c r="BC8" s="421"/>
      <c r="BD8" s="421"/>
      <c r="BE8" s="421"/>
      <c r="BF8" s="421"/>
      <c r="BG8" s="421"/>
      <c r="BH8" s="421"/>
      <c r="BI8" s="421"/>
      <c r="BJ8" s="421"/>
      <c r="BK8" s="421"/>
      <c r="BL8" s="421"/>
      <c r="BM8" s="422"/>
      <c r="BN8" s="406">
        <v>265018</v>
      </c>
      <c r="BO8" s="407"/>
      <c r="BP8" s="407"/>
      <c r="BQ8" s="407"/>
      <c r="BR8" s="407"/>
      <c r="BS8" s="407"/>
      <c r="BT8" s="407"/>
      <c r="BU8" s="408"/>
      <c r="BV8" s="406">
        <v>400102</v>
      </c>
      <c r="BW8" s="407"/>
      <c r="BX8" s="407"/>
      <c r="BY8" s="407"/>
      <c r="BZ8" s="407"/>
      <c r="CA8" s="407"/>
      <c r="CB8" s="407"/>
      <c r="CC8" s="408"/>
      <c r="CD8" s="446" t="s">
        <v>105</v>
      </c>
      <c r="CE8" s="366"/>
      <c r="CF8" s="366"/>
      <c r="CG8" s="366"/>
      <c r="CH8" s="366"/>
      <c r="CI8" s="366"/>
      <c r="CJ8" s="366"/>
      <c r="CK8" s="366"/>
      <c r="CL8" s="366"/>
      <c r="CM8" s="366"/>
      <c r="CN8" s="366"/>
      <c r="CO8" s="366"/>
      <c r="CP8" s="366"/>
      <c r="CQ8" s="366"/>
      <c r="CR8" s="366"/>
      <c r="CS8" s="447"/>
      <c r="CT8" s="509">
        <v>0.1</v>
      </c>
      <c r="CU8" s="510"/>
      <c r="CV8" s="510"/>
      <c r="CW8" s="510"/>
      <c r="CX8" s="510"/>
      <c r="CY8" s="510"/>
      <c r="CZ8" s="510"/>
      <c r="DA8" s="511"/>
      <c r="DB8" s="509">
        <v>0.1</v>
      </c>
      <c r="DC8" s="510"/>
      <c r="DD8" s="510"/>
      <c r="DE8" s="510"/>
      <c r="DF8" s="510"/>
      <c r="DG8" s="510"/>
      <c r="DH8" s="510"/>
      <c r="DI8" s="511"/>
    </row>
    <row r="9" spans="1:119" ht="18.75" customHeight="1" thickBot="1" x14ac:dyDescent="0.2">
      <c r="A9" s="163"/>
      <c r="B9" s="538" t="s">
        <v>106</v>
      </c>
      <c r="C9" s="539"/>
      <c r="D9" s="539"/>
      <c r="E9" s="539"/>
      <c r="F9" s="539"/>
      <c r="G9" s="539"/>
      <c r="H9" s="539"/>
      <c r="I9" s="539"/>
      <c r="J9" s="539"/>
      <c r="K9" s="457"/>
      <c r="L9" s="540" t="s">
        <v>107</v>
      </c>
      <c r="M9" s="541"/>
      <c r="N9" s="541"/>
      <c r="O9" s="541"/>
      <c r="P9" s="541"/>
      <c r="Q9" s="542"/>
      <c r="R9" s="543">
        <v>1725</v>
      </c>
      <c r="S9" s="544"/>
      <c r="T9" s="544"/>
      <c r="U9" s="544"/>
      <c r="V9" s="545"/>
      <c r="W9" s="475" t="s">
        <v>108</v>
      </c>
      <c r="X9" s="476"/>
      <c r="Y9" s="476"/>
      <c r="Z9" s="476"/>
      <c r="AA9" s="476"/>
      <c r="AB9" s="476"/>
      <c r="AC9" s="476"/>
      <c r="AD9" s="476"/>
      <c r="AE9" s="476"/>
      <c r="AF9" s="476"/>
      <c r="AG9" s="476"/>
      <c r="AH9" s="476"/>
      <c r="AI9" s="476"/>
      <c r="AJ9" s="476"/>
      <c r="AK9" s="476"/>
      <c r="AL9" s="546"/>
      <c r="AM9" s="463" t="s">
        <v>109</v>
      </c>
      <c r="AN9" s="363"/>
      <c r="AO9" s="363"/>
      <c r="AP9" s="363"/>
      <c r="AQ9" s="363"/>
      <c r="AR9" s="363"/>
      <c r="AS9" s="363"/>
      <c r="AT9" s="364"/>
      <c r="AU9" s="464" t="s">
        <v>90</v>
      </c>
      <c r="AV9" s="465"/>
      <c r="AW9" s="465"/>
      <c r="AX9" s="465"/>
      <c r="AY9" s="420" t="s">
        <v>110</v>
      </c>
      <c r="AZ9" s="421"/>
      <c r="BA9" s="421"/>
      <c r="BB9" s="421"/>
      <c r="BC9" s="421"/>
      <c r="BD9" s="421"/>
      <c r="BE9" s="421"/>
      <c r="BF9" s="421"/>
      <c r="BG9" s="421"/>
      <c r="BH9" s="421"/>
      <c r="BI9" s="421"/>
      <c r="BJ9" s="421"/>
      <c r="BK9" s="421"/>
      <c r="BL9" s="421"/>
      <c r="BM9" s="422"/>
      <c r="BN9" s="406">
        <v>-135084</v>
      </c>
      <c r="BO9" s="407"/>
      <c r="BP9" s="407"/>
      <c r="BQ9" s="407"/>
      <c r="BR9" s="407"/>
      <c r="BS9" s="407"/>
      <c r="BT9" s="407"/>
      <c r="BU9" s="408"/>
      <c r="BV9" s="406">
        <v>524</v>
      </c>
      <c r="BW9" s="407"/>
      <c r="BX9" s="407"/>
      <c r="BY9" s="407"/>
      <c r="BZ9" s="407"/>
      <c r="CA9" s="407"/>
      <c r="CB9" s="407"/>
      <c r="CC9" s="408"/>
      <c r="CD9" s="446" t="s">
        <v>111</v>
      </c>
      <c r="CE9" s="366"/>
      <c r="CF9" s="366"/>
      <c r="CG9" s="366"/>
      <c r="CH9" s="366"/>
      <c r="CI9" s="366"/>
      <c r="CJ9" s="366"/>
      <c r="CK9" s="366"/>
      <c r="CL9" s="366"/>
      <c r="CM9" s="366"/>
      <c r="CN9" s="366"/>
      <c r="CO9" s="366"/>
      <c r="CP9" s="366"/>
      <c r="CQ9" s="366"/>
      <c r="CR9" s="366"/>
      <c r="CS9" s="447"/>
      <c r="CT9" s="403">
        <v>12.5</v>
      </c>
      <c r="CU9" s="404"/>
      <c r="CV9" s="404"/>
      <c r="CW9" s="404"/>
      <c r="CX9" s="404"/>
      <c r="CY9" s="404"/>
      <c r="CZ9" s="404"/>
      <c r="DA9" s="405"/>
      <c r="DB9" s="403">
        <v>8.9</v>
      </c>
      <c r="DC9" s="404"/>
      <c r="DD9" s="404"/>
      <c r="DE9" s="404"/>
      <c r="DF9" s="404"/>
      <c r="DG9" s="404"/>
      <c r="DH9" s="404"/>
      <c r="DI9" s="405"/>
    </row>
    <row r="10" spans="1:119" ht="18.75" customHeight="1" thickBot="1" x14ac:dyDescent="0.2">
      <c r="A10" s="163"/>
      <c r="B10" s="538"/>
      <c r="C10" s="539"/>
      <c r="D10" s="539"/>
      <c r="E10" s="539"/>
      <c r="F10" s="539"/>
      <c r="G10" s="539"/>
      <c r="H10" s="539"/>
      <c r="I10" s="539"/>
      <c r="J10" s="539"/>
      <c r="K10" s="457"/>
      <c r="L10" s="362" t="s">
        <v>112</v>
      </c>
      <c r="M10" s="363"/>
      <c r="N10" s="363"/>
      <c r="O10" s="363"/>
      <c r="P10" s="363"/>
      <c r="Q10" s="364"/>
      <c r="R10" s="359">
        <v>1991</v>
      </c>
      <c r="S10" s="360"/>
      <c r="T10" s="360"/>
      <c r="U10" s="360"/>
      <c r="V10" s="419"/>
      <c r="W10" s="547"/>
      <c r="X10" s="357"/>
      <c r="Y10" s="357"/>
      <c r="Z10" s="357"/>
      <c r="AA10" s="357"/>
      <c r="AB10" s="357"/>
      <c r="AC10" s="357"/>
      <c r="AD10" s="357"/>
      <c r="AE10" s="357"/>
      <c r="AF10" s="357"/>
      <c r="AG10" s="357"/>
      <c r="AH10" s="357"/>
      <c r="AI10" s="357"/>
      <c r="AJ10" s="357"/>
      <c r="AK10" s="357"/>
      <c r="AL10" s="548"/>
      <c r="AM10" s="463" t="s">
        <v>113</v>
      </c>
      <c r="AN10" s="363"/>
      <c r="AO10" s="363"/>
      <c r="AP10" s="363"/>
      <c r="AQ10" s="363"/>
      <c r="AR10" s="363"/>
      <c r="AS10" s="363"/>
      <c r="AT10" s="364"/>
      <c r="AU10" s="464" t="s">
        <v>114</v>
      </c>
      <c r="AV10" s="465"/>
      <c r="AW10" s="465"/>
      <c r="AX10" s="465"/>
      <c r="AY10" s="420" t="s">
        <v>115</v>
      </c>
      <c r="AZ10" s="421"/>
      <c r="BA10" s="421"/>
      <c r="BB10" s="421"/>
      <c r="BC10" s="421"/>
      <c r="BD10" s="421"/>
      <c r="BE10" s="421"/>
      <c r="BF10" s="421"/>
      <c r="BG10" s="421"/>
      <c r="BH10" s="421"/>
      <c r="BI10" s="421"/>
      <c r="BJ10" s="421"/>
      <c r="BK10" s="421"/>
      <c r="BL10" s="421"/>
      <c r="BM10" s="422"/>
      <c r="BN10" s="406">
        <v>202171</v>
      </c>
      <c r="BO10" s="407"/>
      <c r="BP10" s="407"/>
      <c r="BQ10" s="407"/>
      <c r="BR10" s="407"/>
      <c r="BS10" s="407"/>
      <c r="BT10" s="407"/>
      <c r="BU10" s="408"/>
      <c r="BV10" s="406">
        <v>196126</v>
      </c>
      <c r="BW10" s="407"/>
      <c r="BX10" s="407"/>
      <c r="BY10" s="407"/>
      <c r="BZ10" s="407"/>
      <c r="CA10" s="407"/>
      <c r="CB10" s="407"/>
      <c r="CC10" s="408"/>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538"/>
      <c r="C11" s="539"/>
      <c r="D11" s="539"/>
      <c r="E11" s="539"/>
      <c r="F11" s="539"/>
      <c r="G11" s="539"/>
      <c r="H11" s="539"/>
      <c r="I11" s="539"/>
      <c r="J11" s="539"/>
      <c r="K11" s="457"/>
      <c r="L11" s="367" t="s">
        <v>117</v>
      </c>
      <c r="M11" s="368"/>
      <c r="N11" s="368"/>
      <c r="O11" s="368"/>
      <c r="P11" s="368"/>
      <c r="Q11" s="369"/>
      <c r="R11" s="535" t="s">
        <v>118</v>
      </c>
      <c r="S11" s="536"/>
      <c r="T11" s="536"/>
      <c r="U11" s="536"/>
      <c r="V11" s="537"/>
      <c r="W11" s="547"/>
      <c r="X11" s="357"/>
      <c r="Y11" s="357"/>
      <c r="Z11" s="357"/>
      <c r="AA11" s="357"/>
      <c r="AB11" s="357"/>
      <c r="AC11" s="357"/>
      <c r="AD11" s="357"/>
      <c r="AE11" s="357"/>
      <c r="AF11" s="357"/>
      <c r="AG11" s="357"/>
      <c r="AH11" s="357"/>
      <c r="AI11" s="357"/>
      <c r="AJ11" s="357"/>
      <c r="AK11" s="357"/>
      <c r="AL11" s="548"/>
      <c r="AM11" s="463" t="s">
        <v>119</v>
      </c>
      <c r="AN11" s="363"/>
      <c r="AO11" s="363"/>
      <c r="AP11" s="363"/>
      <c r="AQ11" s="363"/>
      <c r="AR11" s="363"/>
      <c r="AS11" s="363"/>
      <c r="AT11" s="364"/>
      <c r="AU11" s="464" t="s">
        <v>90</v>
      </c>
      <c r="AV11" s="465"/>
      <c r="AW11" s="465"/>
      <c r="AX11" s="465"/>
      <c r="AY11" s="420" t="s">
        <v>120</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0</v>
      </c>
      <c r="BW11" s="407"/>
      <c r="BX11" s="407"/>
      <c r="BY11" s="407"/>
      <c r="BZ11" s="407"/>
      <c r="CA11" s="407"/>
      <c r="CB11" s="407"/>
      <c r="CC11" s="408"/>
      <c r="CD11" s="446" t="s">
        <v>121</v>
      </c>
      <c r="CE11" s="366"/>
      <c r="CF11" s="366"/>
      <c r="CG11" s="366"/>
      <c r="CH11" s="366"/>
      <c r="CI11" s="366"/>
      <c r="CJ11" s="366"/>
      <c r="CK11" s="366"/>
      <c r="CL11" s="366"/>
      <c r="CM11" s="366"/>
      <c r="CN11" s="366"/>
      <c r="CO11" s="366"/>
      <c r="CP11" s="366"/>
      <c r="CQ11" s="366"/>
      <c r="CR11" s="366"/>
      <c r="CS11" s="447"/>
      <c r="CT11" s="509" t="s">
        <v>122</v>
      </c>
      <c r="CU11" s="510"/>
      <c r="CV11" s="510"/>
      <c r="CW11" s="510"/>
      <c r="CX11" s="510"/>
      <c r="CY11" s="510"/>
      <c r="CZ11" s="510"/>
      <c r="DA11" s="511"/>
      <c r="DB11" s="509" t="s">
        <v>122</v>
      </c>
      <c r="DC11" s="510"/>
      <c r="DD11" s="510"/>
      <c r="DE11" s="510"/>
      <c r="DF11" s="510"/>
      <c r="DG11" s="510"/>
      <c r="DH11" s="510"/>
      <c r="DI11" s="511"/>
    </row>
    <row r="12" spans="1:119" ht="18.75" customHeight="1" x14ac:dyDescent="0.15">
      <c r="A12" s="163"/>
      <c r="B12" s="512" t="s">
        <v>123</v>
      </c>
      <c r="C12" s="513"/>
      <c r="D12" s="513"/>
      <c r="E12" s="513"/>
      <c r="F12" s="513"/>
      <c r="G12" s="513"/>
      <c r="H12" s="513"/>
      <c r="I12" s="513"/>
      <c r="J12" s="513"/>
      <c r="K12" s="514"/>
      <c r="L12" s="521" t="s">
        <v>124</v>
      </c>
      <c r="M12" s="522"/>
      <c r="N12" s="522"/>
      <c r="O12" s="522"/>
      <c r="P12" s="522"/>
      <c r="Q12" s="523"/>
      <c r="R12" s="524">
        <v>1711</v>
      </c>
      <c r="S12" s="525"/>
      <c r="T12" s="525"/>
      <c r="U12" s="525"/>
      <c r="V12" s="526"/>
      <c r="W12" s="527" t="s">
        <v>1</v>
      </c>
      <c r="X12" s="465"/>
      <c r="Y12" s="465"/>
      <c r="Z12" s="465"/>
      <c r="AA12" s="465"/>
      <c r="AB12" s="528"/>
      <c r="AC12" s="529" t="s">
        <v>125</v>
      </c>
      <c r="AD12" s="530"/>
      <c r="AE12" s="530"/>
      <c r="AF12" s="530"/>
      <c r="AG12" s="531"/>
      <c r="AH12" s="529" t="s">
        <v>126</v>
      </c>
      <c r="AI12" s="530"/>
      <c r="AJ12" s="530"/>
      <c r="AK12" s="530"/>
      <c r="AL12" s="532"/>
      <c r="AM12" s="463" t="s">
        <v>127</v>
      </c>
      <c r="AN12" s="363"/>
      <c r="AO12" s="363"/>
      <c r="AP12" s="363"/>
      <c r="AQ12" s="363"/>
      <c r="AR12" s="363"/>
      <c r="AS12" s="363"/>
      <c r="AT12" s="364"/>
      <c r="AU12" s="464" t="s">
        <v>90</v>
      </c>
      <c r="AV12" s="465"/>
      <c r="AW12" s="465"/>
      <c r="AX12" s="465"/>
      <c r="AY12" s="420" t="s">
        <v>128</v>
      </c>
      <c r="AZ12" s="421"/>
      <c r="BA12" s="421"/>
      <c r="BB12" s="421"/>
      <c r="BC12" s="421"/>
      <c r="BD12" s="421"/>
      <c r="BE12" s="421"/>
      <c r="BF12" s="421"/>
      <c r="BG12" s="421"/>
      <c r="BH12" s="421"/>
      <c r="BI12" s="421"/>
      <c r="BJ12" s="421"/>
      <c r="BK12" s="421"/>
      <c r="BL12" s="421"/>
      <c r="BM12" s="422"/>
      <c r="BN12" s="406">
        <v>202171</v>
      </c>
      <c r="BO12" s="407"/>
      <c r="BP12" s="407"/>
      <c r="BQ12" s="407"/>
      <c r="BR12" s="407"/>
      <c r="BS12" s="407"/>
      <c r="BT12" s="407"/>
      <c r="BU12" s="408"/>
      <c r="BV12" s="406">
        <v>196126</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122</v>
      </c>
      <c r="CU12" s="510"/>
      <c r="CV12" s="510"/>
      <c r="CW12" s="510"/>
      <c r="CX12" s="510"/>
      <c r="CY12" s="510"/>
      <c r="CZ12" s="510"/>
      <c r="DA12" s="511"/>
      <c r="DB12" s="509" t="s">
        <v>122</v>
      </c>
      <c r="DC12" s="510"/>
      <c r="DD12" s="510"/>
      <c r="DE12" s="510"/>
      <c r="DF12" s="510"/>
      <c r="DG12" s="510"/>
      <c r="DH12" s="510"/>
      <c r="DI12" s="511"/>
    </row>
    <row r="13" spans="1:119" ht="18.75" customHeight="1" x14ac:dyDescent="0.15">
      <c r="A13" s="163"/>
      <c r="B13" s="515"/>
      <c r="C13" s="516"/>
      <c r="D13" s="516"/>
      <c r="E13" s="516"/>
      <c r="F13" s="516"/>
      <c r="G13" s="516"/>
      <c r="H13" s="516"/>
      <c r="I13" s="516"/>
      <c r="J13" s="516"/>
      <c r="K13" s="517"/>
      <c r="L13" s="172"/>
      <c r="M13" s="490" t="s">
        <v>130</v>
      </c>
      <c r="N13" s="491"/>
      <c r="O13" s="491"/>
      <c r="P13" s="491"/>
      <c r="Q13" s="492"/>
      <c r="R13" s="493">
        <v>1710</v>
      </c>
      <c r="S13" s="494"/>
      <c r="T13" s="494"/>
      <c r="U13" s="494"/>
      <c r="V13" s="495"/>
      <c r="W13" s="496" t="s">
        <v>131</v>
      </c>
      <c r="X13" s="392"/>
      <c r="Y13" s="392"/>
      <c r="Z13" s="392"/>
      <c r="AA13" s="392"/>
      <c r="AB13" s="393"/>
      <c r="AC13" s="359">
        <v>169</v>
      </c>
      <c r="AD13" s="360"/>
      <c r="AE13" s="360"/>
      <c r="AF13" s="360"/>
      <c r="AG13" s="361"/>
      <c r="AH13" s="359">
        <v>218</v>
      </c>
      <c r="AI13" s="360"/>
      <c r="AJ13" s="360"/>
      <c r="AK13" s="360"/>
      <c r="AL13" s="419"/>
      <c r="AM13" s="463" t="s">
        <v>132</v>
      </c>
      <c r="AN13" s="363"/>
      <c r="AO13" s="363"/>
      <c r="AP13" s="363"/>
      <c r="AQ13" s="363"/>
      <c r="AR13" s="363"/>
      <c r="AS13" s="363"/>
      <c r="AT13" s="364"/>
      <c r="AU13" s="464" t="s">
        <v>114</v>
      </c>
      <c r="AV13" s="465"/>
      <c r="AW13" s="465"/>
      <c r="AX13" s="465"/>
      <c r="AY13" s="420" t="s">
        <v>133</v>
      </c>
      <c r="AZ13" s="421"/>
      <c r="BA13" s="421"/>
      <c r="BB13" s="421"/>
      <c r="BC13" s="421"/>
      <c r="BD13" s="421"/>
      <c r="BE13" s="421"/>
      <c r="BF13" s="421"/>
      <c r="BG13" s="421"/>
      <c r="BH13" s="421"/>
      <c r="BI13" s="421"/>
      <c r="BJ13" s="421"/>
      <c r="BK13" s="421"/>
      <c r="BL13" s="421"/>
      <c r="BM13" s="422"/>
      <c r="BN13" s="406">
        <v>-135084</v>
      </c>
      <c r="BO13" s="407"/>
      <c r="BP13" s="407"/>
      <c r="BQ13" s="407"/>
      <c r="BR13" s="407"/>
      <c r="BS13" s="407"/>
      <c r="BT13" s="407"/>
      <c r="BU13" s="408"/>
      <c r="BV13" s="406">
        <v>524</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4.5</v>
      </c>
      <c r="CU13" s="404"/>
      <c r="CV13" s="404"/>
      <c r="CW13" s="404"/>
      <c r="CX13" s="404"/>
      <c r="CY13" s="404"/>
      <c r="CZ13" s="404"/>
      <c r="DA13" s="405"/>
      <c r="DB13" s="403">
        <v>3.4</v>
      </c>
      <c r="DC13" s="404"/>
      <c r="DD13" s="404"/>
      <c r="DE13" s="404"/>
      <c r="DF13" s="404"/>
      <c r="DG13" s="404"/>
      <c r="DH13" s="404"/>
      <c r="DI13" s="405"/>
    </row>
    <row r="14" spans="1:119" ht="18.75" customHeight="1" thickBot="1" x14ac:dyDescent="0.2">
      <c r="A14" s="163"/>
      <c r="B14" s="515"/>
      <c r="C14" s="516"/>
      <c r="D14" s="516"/>
      <c r="E14" s="516"/>
      <c r="F14" s="516"/>
      <c r="G14" s="516"/>
      <c r="H14" s="516"/>
      <c r="I14" s="516"/>
      <c r="J14" s="516"/>
      <c r="K14" s="517"/>
      <c r="L14" s="480" t="s">
        <v>135</v>
      </c>
      <c r="M14" s="533"/>
      <c r="N14" s="533"/>
      <c r="O14" s="533"/>
      <c r="P14" s="533"/>
      <c r="Q14" s="534"/>
      <c r="R14" s="493">
        <v>1757</v>
      </c>
      <c r="S14" s="494"/>
      <c r="T14" s="494"/>
      <c r="U14" s="494"/>
      <c r="V14" s="495"/>
      <c r="W14" s="497"/>
      <c r="X14" s="395"/>
      <c r="Y14" s="395"/>
      <c r="Z14" s="395"/>
      <c r="AA14" s="395"/>
      <c r="AB14" s="396"/>
      <c r="AC14" s="486">
        <v>21.8</v>
      </c>
      <c r="AD14" s="487"/>
      <c r="AE14" s="487"/>
      <c r="AF14" s="487"/>
      <c r="AG14" s="488"/>
      <c r="AH14" s="486">
        <v>24.7</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t="s">
        <v>122</v>
      </c>
      <c r="CU14" s="504"/>
      <c r="CV14" s="504"/>
      <c r="CW14" s="504"/>
      <c r="CX14" s="504"/>
      <c r="CY14" s="504"/>
      <c r="CZ14" s="504"/>
      <c r="DA14" s="505"/>
      <c r="DB14" s="503" t="s">
        <v>122</v>
      </c>
      <c r="DC14" s="504"/>
      <c r="DD14" s="504"/>
      <c r="DE14" s="504"/>
      <c r="DF14" s="504"/>
      <c r="DG14" s="504"/>
      <c r="DH14" s="504"/>
      <c r="DI14" s="505"/>
    </row>
    <row r="15" spans="1:119" ht="18.75" customHeight="1" x14ac:dyDescent="0.15">
      <c r="A15" s="163"/>
      <c r="B15" s="515"/>
      <c r="C15" s="516"/>
      <c r="D15" s="516"/>
      <c r="E15" s="516"/>
      <c r="F15" s="516"/>
      <c r="G15" s="516"/>
      <c r="H15" s="516"/>
      <c r="I15" s="516"/>
      <c r="J15" s="516"/>
      <c r="K15" s="517"/>
      <c r="L15" s="172"/>
      <c r="M15" s="490" t="s">
        <v>130</v>
      </c>
      <c r="N15" s="491"/>
      <c r="O15" s="491"/>
      <c r="P15" s="491"/>
      <c r="Q15" s="492"/>
      <c r="R15" s="493">
        <v>1756</v>
      </c>
      <c r="S15" s="494"/>
      <c r="T15" s="494"/>
      <c r="U15" s="494"/>
      <c r="V15" s="495"/>
      <c r="W15" s="496" t="s">
        <v>137</v>
      </c>
      <c r="X15" s="392"/>
      <c r="Y15" s="392"/>
      <c r="Z15" s="392"/>
      <c r="AA15" s="392"/>
      <c r="AB15" s="393"/>
      <c r="AC15" s="359">
        <v>99</v>
      </c>
      <c r="AD15" s="360"/>
      <c r="AE15" s="360"/>
      <c r="AF15" s="360"/>
      <c r="AG15" s="361"/>
      <c r="AH15" s="359">
        <v>121</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142731</v>
      </c>
      <c r="BO15" s="436"/>
      <c r="BP15" s="436"/>
      <c r="BQ15" s="436"/>
      <c r="BR15" s="436"/>
      <c r="BS15" s="436"/>
      <c r="BT15" s="436"/>
      <c r="BU15" s="437"/>
      <c r="BV15" s="435">
        <v>139264</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12.8</v>
      </c>
      <c r="AD16" s="487"/>
      <c r="AE16" s="487"/>
      <c r="AF16" s="487"/>
      <c r="AG16" s="488"/>
      <c r="AH16" s="486">
        <v>13.7</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1501045</v>
      </c>
      <c r="BO16" s="407"/>
      <c r="BP16" s="407"/>
      <c r="BQ16" s="407"/>
      <c r="BR16" s="407"/>
      <c r="BS16" s="407"/>
      <c r="BT16" s="407"/>
      <c r="BU16" s="408"/>
      <c r="BV16" s="406">
        <v>1438790</v>
      </c>
      <c r="BW16" s="407"/>
      <c r="BX16" s="407"/>
      <c r="BY16" s="407"/>
      <c r="BZ16" s="407"/>
      <c r="CA16" s="407"/>
      <c r="CB16" s="407"/>
      <c r="CC16" s="408"/>
      <c r="CD16" s="176"/>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
      <c r="A17" s="163"/>
      <c r="B17" s="518"/>
      <c r="C17" s="519"/>
      <c r="D17" s="519"/>
      <c r="E17" s="519"/>
      <c r="F17" s="519"/>
      <c r="G17" s="519"/>
      <c r="H17" s="519"/>
      <c r="I17" s="519"/>
      <c r="J17" s="519"/>
      <c r="K17" s="520"/>
      <c r="L17" s="177"/>
      <c r="M17" s="499" t="s">
        <v>143</v>
      </c>
      <c r="N17" s="500"/>
      <c r="O17" s="500"/>
      <c r="P17" s="500"/>
      <c r="Q17" s="501"/>
      <c r="R17" s="483" t="s">
        <v>141</v>
      </c>
      <c r="S17" s="484"/>
      <c r="T17" s="484"/>
      <c r="U17" s="484"/>
      <c r="V17" s="485"/>
      <c r="W17" s="496" t="s">
        <v>144</v>
      </c>
      <c r="X17" s="392"/>
      <c r="Y17" s="392"/>
      <c r="Z17" s="392"/>
      <c r="AA17" s="392"/>
      <c r="AB17" s="393"/>
      <c r="AC17" s="359">
        <v>508</v>
      </c>
      <c r="AD17" s="360"/>
      <c r="AE17" s="360"/>
      <c r="AF17" s="360"/>
      <c r="AG17" s="361"/>
      <c r="AH17" s="359">
        <v>543</v>
      </c>
      <c r="AI17" s="360"/>
      <c r="AJ17" s="360"/>
      <c r="AK17" s="360"/>
      <c r="AL17" s="419"/>
      <c r="AM17" s="463"/>
      <c r="AN17" s="363"/>
      <c r="AO17" s="363"/>
      <c r="AP17" s="363"/>
      <c r="AQ17" s="363"/>
      <c r="AR17" s="363"/>
      <c r="AS17" s="363"/>
      <c r="AT17" s="364"/>
      <c r="AU17" s="464"/>
      <c r="AV17" s="465"/>
      <c r="AW17" s="465"/>
      <c r="AX17" s="465"/>
      <c r="AY17" s="420" t="s">
        <v>145</v>
      </c>
      <c r="AZ17" s="421"/>
      <c r="BA17" s="421"/>
      <c r="BB17" s="421"/>
      <c r="BC17" s="421"/>
      <c r="BD17" s="421"/>
      <c r="BE17" s="421"/>
      <c r="BF17" s="421"/>
      <c r="BG17" s="421"/>
      <c r="BH17" s="421"/>
      <c r="BI17" s="421"/>
      <c r="BJ17" s="421"/>
      <c r="BK17" s="421"/>
      <c r="BL17" s="421"/>
      <c r="BM17" s="422"/>
      <c r="BN17" s="406">
        <v>174100</v>
      </c>
      <c r="BO17" s="407"/>
      <c r="BP17" s="407"/>
      <c r="BQ17" s="407"/>
      <c r="BR17" s="407"/>
      <c r="BS17" s="407"/>
      <c r="BT17" s="407"/>
      <c r="BU17" s="408"/>
      <c r="BV17" s="406">
        <v>169670</v>
      </c>
      <c r="BW17" s="407"/>
      <c r="BX17" s="407"/>
      <c r="BY17" s="407"/>
      <c r="BZ17" s="407"/>
      <c r="CA17" s="407"/>
      <c r="CB17" s="407"/>
      <c r="CC17" s="408"/>
      <c r="CD17" s="176"/>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
      <c r="A18" s="163"/>
      <c r="B18" s="456" t="s">
        <v>146</v>
      </c>
      <c r="C18" s="457"/>
      <c r="D18" s="457"/>
      <c r="E18" s="458"/>
      <c r="F18" s="458"/>
      <c r="G18" s="458"/>
      <c r="H18" s="458"/>
      <c r="I18" s="458"/>
      <c r="J18" s="458"/>
      <c r="K18" s="458"/>
      <c r="L18" s="459">
        <v>6.99</v>
      </c>
      <c r="M18" s="459"/>
      <c r="N18" s="459"/>
      <c r="O18" s="459"/>
      <c r="P18" s="459"/>
      <c r="Q18" s="459"/>
      <c r="R18" s="460"/>
      <c r="S18" s="460"/>
      <c r="T18" s="460"/>
      <c r="U18" s="460"/>
      <c r="V18" s="461"/>
      <c r="W18" s="477"/>
      <c r="X18" s="478"/>
      <c r="Y18" s="478"/>
      <c r="Z18" s="478"/>
      <c r="AA18" s="478"/>
      <c r="AB18" s="502"/>
      <c r="AC18" s="376">
        <v>65.5</v>
      </c>
      <c r="AD18" s="377"/>
      <c r="AE18" s="377"/>
      <c r="AF18" s="377"/>
      <c r="AG18" s="462"/>
      <c r="AH18" s="376">
        <v>61.6</v>
      </c>
      <c r="AI18" s="377"/>
      <c r="AJ18" s="377"/>
      <c r="AK18" s="377"/>
      <c r="AL18" s="378"/>
      <c r="AM18" s="463"/>
      <c r="AN18" s="363"/>
      <c r="AO18" s="363"/>
      <c r="AP18" s="363"/>
      <c r="AQ18" s="363"/>
      <c r="AR18" s="363"/>
      <c r="AS18" s="363"/>
      <c r="AT18" s="364"/>
      <c r="AU18" s="464"/>
      <c r="AV18" s="465"/>
      <c r="AW18" s="465"/>
      <c r="AX18" s="465"/>
      <c r="AY18" s="420" t="s">
        <v>147</v>
      </c>
      <c r="AZ18" s="421"/>
      <c r="BA18" s="421"/>
      <c r="BB18" s="421"/>
      <c r="BC18" s="421"/>
      <c r="BD18" s="421"/>
      <c r="BE18" s="421"/>
      <c r="BF18" s="421"/>
      <c r="BG18" s="421"/>
      <c r="BH18" s="421"/>
      <c r="BI18" s="421"/>
      <c r="BJ18" s="421"/>
      <c r="BK18" s="421"/>
      <c r="BL18" s="421"/>
      <c r="BM18" s="422"/>
      <c r="BN18" s="406">
        <v>1404919</v>
      </c>
      <c r="BO18" s="407"/>
      <c r="BP18" s="407"/>
      <c r="BQ18" s="407"/>
      <c r="BR18" s="407"/>
      <c r="BS18" s="407"/>
      <c r="BT18" s="407"/>
      <c r="BU18" s="408"/>
      <c r="BV18" s="406">
        <v>1260694</v>
      </c>
      <c r="BW18" s="407"/>
      <c r="BX18" s="407"/>
      <c r="BY18" s="407"/>
      <c r="BZ18" s="407"/>
      <c r="CA18" s="407"/>
      <c r="CB18" s="407"/>
      <c r="CC18" s="408"/>
      <c r="CD18" s="176"/>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
      <c r="A19" s="163"/>
      <c r="B19" s="456" t="s">
        <v>148</v>
      </c>
      <c r="C19" s="457"/>
      <c r="D19" s="457"/>
      <c r="E19" s="458"/>
      <c r="F19" s="458"/>
      <c r="G19" s="458"/>
      <c r="H19" s="458"/>
      <c r="I19" s="458"/>
      <c r="J19" s="458"/>
      <c r="K19" s="458"/>
      <c r="L19" s="466">
        <v>247</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149</v>
      </c>
      <c r="AZ19" s="421"/>
      <c r="BA19" s="421"/>
      <c r="BB19" s="421"/>
      <c r="BC19" s="421"/>
      <c r="BD19" s="421"/>
      <c r="BE19" s="421"/>
      <c r="BF19" s="421"/>
      <c r="BG19" s="421"/>
      <c r="BH19" s="421"/>
      <c r="BI19" s="421"/>
      <c r="BJ19" s="421"/>
      <c r="BK19" s="421"/>
      <c r="BL19" s="421"/>
      <c r="BM19" s="422"/>
      <c r="BN19" s="406">
        <v>2497499</v>
      </c>
      <c r="BO19" s="407"/>
      <c r="BP19" s="407"/>
      <c r="BQ19" s="407"/>
      <c r="BR19" s="407"/>
      <c r="BS19" s="407"/>
      <c r="BT19" s="407"/>
      <c r="BU19" s="408"/>
      <c r="BV19" s="406">
        <v>2455216</v>
      </c>
      <c r="BW19" s="407"/>
      <c r="BX19" s="407"/>
      <c r="BY19" s="407"/>
      <c r="BZ19" s="407"/>
      <c r="CA19" s="407"/>
      <c r="CB19" s="407"/>
      <c r="CC19" s="408"/>
      <c r="CD19" s="176"/>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
      <c r="A20" s="163"/>
      <c r="B20" s="456" t="s">
        <v>150</v>
      </c>
      <c r="C20" s="457"/>
      <c r="D20" s="457"/>
      <c r="E20" s="458"/>
      <c r="F20" s="458"/>
      <c r="G20" s="458"/>
      <c r="H20" s="458"/>
      <c r="I20" s="458"/>
      <c r="J20" s="458"/>
      <c r="K20" s="458"/>
      <c r="L20" s="466">
        <v>832</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6"/>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
      <c r="A21" s="163"/>
      <c r="B21" s="453" t="s">
        <v>151</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6"/>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15">
      <c r="A22" s="163"/>
      <c r="B22" s="382" t="s">
        <v>152</v>
      </c>
      <c r="C22" s="383"/>
      <c r="D22" s="384"/>
      <c r="E22" s="391" t="s">
        <v>1</v>
      </c>
      <c r="F22" s="392"/>
      <c r="G22" s="392"/>
      <c r="H22" s="392"/>
      <c r="I22" s="392"/>
      <c r="J22" s="392"/>
      <c r="K22" s="393"/>
      <c r="L22" s="391" t="s">
        <v>153</v>
      </c>
      <c r="M22" s="392"/>
      <c r="N22" s="392"/>
      <c r="O22" s="392"/>
      <c r="P22" s="393"/>
      <c r="Q22" s="397" t="s">
        <v>154</v>
      </c>
      <c r="R22" s="398"/>
      <c r="S22" s="398"/>
      <c r="T22" s="398"/>
      <c r="U22" s="398"/>
      <c r="V22" s="399"/>
      <c r="W22" s="448" t="s">
        <v>155</v>
      </c>
      <c r="X22" s="383"/>
      <c r="Y22" s="384"/>
      <c r="Z22" s="391" t="s">
        <v>1</v>
      </c>
      <c r="AA22" s="392"/>
      <c r="AB22" s="392"/>
      <c r="AC22" s="392"/>
      <c r="AD22" s="392"/>
      <c r="AE22" s="392"/>
      <c r="AF22" s="392"/>
      <c r="AG22" s="393"/>
      <c r="AH22" s="409" t="s">
        <v>156</v>
      </c>
      <c r="AI22" s="392"/>
      <c r="AJ22" s="392"/>
      <c r="AK22" s="392"/>
      <c r="AL22" s="393"/>
      <c r="AM22" s="409" t="s">
        <v>157</v>
      </c>
      <c r="AN22" s="410"/>
      <c r="AO22" s="410"/>
      <c r="AP22" s="410"/>
      <c r="AQ22" s="410"/>
      <c r="AR22" s="411"/>
      <c r="AS22" s="397" t="s">
        <v>154</v>
      </c>
      <c r="AT22" s="398"/>
      <c r="AU22" s="398"/>
      <c r="AV22" s="398"/>
      <c r="AW22" s="398"/>
      <c r="AX22" s="415"/>
      <c r="AY22" s="432" t="s">
        <v>158</v>
      </c>
      <c r="AZ22" s="433"/>
      <c r="BA22" s="433"/>
      <c r="BB22" s="433"/>
      <c r="BC22" s="433"/>
      <c r="BD22" s="433"/>
      <c r="BE22" s="433"/>
      <c r="BF22" s="433"/>
      <c r="BG22" s="433"/>
      <c r="BH22" s="433"/>
      <c r="BI22" s="433"/>
      <c r="BJ22" s="433"/>
      <c r="BK22" s="433"/>
      <c r="BL22" s="433"/>
      <c r="BM22" s="434"/>
      <c r="BN22" s="435">
        <v>2975372</v>
      </c>
      <c r="BO22" s="436"/>
      <c r="BP22" s="436"/>
      <c r="BQ22" s="436"/>
      <c r="BR22" s="436"/>
      <c r="BS22" s="436"/>
      <c r="BT22" s="436"/>
      <c r="BU22" s="437"/>
      <c r="BV22" s="435">
        <v>2941479</v>
      </c>
      <c r="BW22" s="436"/>
      <c r="BX22" s="436"/>
      <c r="BY22" s="436"/>
      <c r="BZ22" s="436"/>
      <c r="CA22" s="436"/>
      <c r="CB22" s="436"/>
      <c r="CC22" s="437"/>
      <c r="CD22" s="176"/>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15">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159</v>
      </c>
      <c r="AZ23" s="421"/>
      <c r="BA23" s="421"/>
      <c r="BB23" s="421"/>
      <c r="BC23" s="421"/>
      <c r="BD23" s="421"/>
      <c r="BE23" s="421"/>
      <c r="BF23" s="421"/>
      <c r="BG23" s="421"/>
      <c r="BH23" s="421"/>
      <c r="BI23" s="421"/>
      <c r="BJ23" s="421"/>
      <c r="BK23" s="421"/>
      <c r="BL23" s="421"/>
      <c r="BM23" s="422"/>
      <c r="BN23" s="406">
        <v>2948770</v>
      </c>
      <c r="BO23" s="407"/>
      <c r="BP23" s="407"/>
      <c r="BQ23" s="407"/>
      <c r="BR23" s="407"/>
      <c r="BS23" s="407"/>
      <c r="BT23" s="407"/>
      <c r="BU23" s="408"/>
      <c r="BV23" s="406">
        <v>2940228</v>
      </c>
      <c r="BW23" s="407"/>
      <c r="BX23" s="407"/>
      <c r="BY23" s="407"/>
      <c r="BZ23" s="407"/>
      <c r="CA23" s="407"/>
      <c r="CB23" s="407"/>
      <c r="CC23" s="408"/>
      <c r="CD23" s="176"/>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
      <c r="A24" s="163"/>
      <c r="B24" s="385"/>
      <c r="C24" s="386"/>
      <c r="D24" s="387"/>
      <c r="E24" s="362" t="s">
        <v>160</v>
      </c>
      <c r="F24" s="363"/>
      <c r="G24" s="363"/>
      <c r="H24" s="363"/>
      <c r="I24" s="363"/>
      <c r="J24" s="363"/>
      <c r="K24" s="364"/>
      <c r="L24" s="359">
        <v>1</v>
      </c>
      <c r="M24" s="360"/>
      <c r="N24" s="360"/>
      <c r="O24" s="360"/>
      <c r="P24" s="361"/>
      <c r="Q24" s="359">
        <v>6021</v>
      </c>
      <c r="R24" s="360"/>
      <c r="S24" s="360"/>
      <c r="T24" s="360"/>
      <c r="U24" s="360"/>
      <c r="V24" s="361"/>
      <c r="W24" s="449"/>
      <c r="X24" s="386"/>
      <c r="Y24" s="387"/>
      <c r="Z24" s="362" t="s">
        <v>161</v>
      </c>
      <c r="AA24" s="363"/>
      <c r="AB24" s="363"/>
      <c r="AC24" s="363"/>
      <c r="AD24" s="363"/>
      <c r="AE24" s="363"/>
      <c r="AF24" s="363"/>
      <c r="AG24" s="364"/>
      <c r="AH24" s="359">
        <v>62</v>
      </c>
      <c r="AI24" s="360"/>
      <c r="AJ24" s="360"/>
      <c r="AK24" s="360"/>
      <c r="AL24" s="361"/>
      <c r="AM24" s="359">
        <v>162192</v>
      </c>
      <c r="AN24" s="360"/>
      <c r="AO24" s="360"/>
      <c r="AP24" s="360"/>
      <c r="AQ24" s="360"/>
      <c r="AR24" s="361"/>
      <c r="AS24" s="359">
        <v>2616</v>
      </c>
      <c r="AT24" s="360"/>
      <c r="AU24" s="360"/>
      <c r="AV24" s="360"/>
      <c r="AW24" s="360"/>
      <c r="AX24" s="419"/>
      <c r="AY24" s="379" t="s">
        <v>162</v>
      </c>
      <c r="AZ24" s="380"/>
      <c r="BA24" s="380"/>
      <c r="BB24" s="380"/>
      <c r="BC24" s="380"/>
      <c r="BD24" s="380"/>
      <c r="BE24" s="380"/>
      <c r="BF24" s="380"/>
      <c r="BG24" s="380"/>
      <c r="BH24" s="380"/>
      <c r="BI24" s="380"/>
      <c r="BJ24" s="380"/>
      <c r="BK24" s="380"/>
      <c r="BL24" s="380"/>
      <c r="BM24" s="381"/>
      <c r="BN24" s="406">
        <v>2483585</v>
      </c>
      <c r="BO24" s="407"/>
      <c r="BP24" s="407"/>
      <c r="BQ24" s="407"/>
      <c r="BR24" s="407"/>
      <c r="BS24" s="407"/>
      <c r="BT24" s="407"/>
      <c r="BU24" s="408"/>
      <c r="BV24" s="406">
        <v>2399005</v>
      </c>
      <c r="BW24" s="407"/>
      <c r="BX24" s="407"/>
      <c r="BY24" s="407"/>
      <c r="BZ24" s="407"/>
      <c r="CA24" s="407"/>
      <c r="CB24" s="407"/>
      <c r="CC24" s="408"/>
      <c r="CD24" s="176"/>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15">
      <c r="A25" s="163"/>
      <c r="B25" s="385"/>
      <c r="C25" s="386"/>
      <c r="D25" s="387"/>
      <c r="E25" s="362" t="s">
        <v>163</v>
      </c>
      <c r="F25" s="363"/>
      <c r="G25" s="363"/>
      <c r="H25" s="363"/>
      <c r="I25" s="363"/>
      <c r="J25" s="363"/>
      <c r="K25" s="364"/>
      <c r="L25" s="359">
        <v>1</v>
      </c>
      <c r="M25" s="360"/>
      <c r="N25" s="360"/>
      <c r="O25" s="360"/>
      <c r="P25" s="361"/>
      <c r="Q25" s="359">
        <v>4815</v>
      </c>
      <c r="R25" s="360"/>
      <c r="S25" s="360"/>
      <c r="T25" s="360"/>
      <c r="U25" s="360"/>
      <c r="V25" s="361"/>
      <c r="W25" s="449"/>
      <c r="X25" s="386"/>
      <c r="Y25" s="387"/>
      <c r="Z25" s="362" t="s">
        <v>164</v>
      </c>
      <c r="AA25" s="363"/>
      <c r="AB25" s="363"/>
      <c r="AC25" s="363"/>
      <c r="AD25" s="363"/>
      <c r="AE25" s="363"/>
      <c r="AF25" s="363"/>
      <c r="AG25" s="364"/>
      <c r="AH25" s="359" t="s">
        <v>122</v>
      </c>
      <c r="AI25" s="360"/>
      <c r="AJ25" s="360"/>
      <c r="AK25" s="360"/>
      <c r="AL25" s="361"/>
      <c r="AM25" s="359" t="s">
        <v>122</v>
      </c>
      <c r="AN25" s="360"/>
      <c r="AO25" s="360"/>
      <c r="AP25" s="360"/>
      <c r="AQ25" s="360"/>
      <c r="AR25" s="361"/>
      <c r="AS25" s="359" t="s">
        <v>122</v>
      </c>
      <c r="AT25" s="360"/>
      <c r="AU25" s="360"/>
      <c r="AV25" s="360"/>
      <c r="AW25" s="360"/>
      <c r="AX25" s="419"/>
      <c r="AY25" s="432" t="s">
        <v>165</v>
      </c>
      <c r="AZ25" s="433"/>
      <c r="BA25" s="433"/>
      <c r="BB25" s="433"/>
      <c r="BC25" s="433"/>
      <c r="BD25" s="433"/>
      <c r="BE25" s="433"/>
      <c r="BF25" s="433"/>
      <c r="BG25" s="433"/>
      <c r="BH25" s="433"/>
      <c r="BI25" s="433"/>
      <c r="BJ25" s="433"/>
      <c r="BK25" s="433"/>
      <c r="BL25" s="433"/>
      <c r="BM25" s="434"/>
      <c r="BN25" s="435">
        <v>1137</v>
      </c>
      <c r="BO25" s="436"/>
      <c r="BP25" s="436"/>
      <c r="BQ25" s="436"/>
      <c r="BR25" s="436"/>
      <c r="BS25" s="436"/>
      <c r="BT25" s="436"/>
      <c r="BU25" s="437"/>
      <c r="BV25" s="435">
        <v>1137</v>
      </c>
      <c r="BW25" s="436"/>
      <c r="BX25" s="436"/>
      <c r="BY25" s="436"/>
      <c r="BZ25" s="436"/>
      <c r="CA25" s="436"/>
      <c r="CB25" s="436"/>
      <c r="CC25" s="437"/>
      <c r="CD25" s="176"/>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15">
      <c r="A26" s="163"/>
      <c r="B26" s="385"/>
      <c r="C26" s="386"/>
      <c r="D26" s="387"/>
      <c r="E26" s="362" t="s">
        <v>166</v>
      </c>
      <c r="F26" s="363"/>
      <c r="G26" s="363"/>
      <c r="H26" s="363"/>
      <c r="I26" s="363"/>
      <c r="J26" s="363"/>
      <c r="K26" s="364"/>
      <c r="L26" s="359">
        <v>1</v>
      </c>
      <c r="M26" s="360"/>
      <c r="N26" s="360"/>
      <c r="O26" s="360"/>
      <c r="P26" s="361"/>
      <c r="Q26" s="359">
        <v>4370</v>
      </c>
      <c r="R26" s="360"/>
      <c r="S26" s="360"/>
      <c r="T26" s="360"/>
      <c r="U26" s="360"/>
      <c r="V26" s="361"/>
      <c r="W26" s="449"/>
      <c r="X26" s="386"/>
      <c r="Y26" s="387"/>
      <c r="Z26" s="362" t="s">
        <v>167</v>
      </c>
      <c r="AA26" s="417"/>
      <c r="AB26" s="417"/>
      <c r="AC26" s="417"/>
      <c r="AD26" s="417"/>
      <c r="AE26" s="417"/>
      <c r="AF26" s="417"/>
      <c r="AG26" s="418"/>
      <c r="AH26" s="359">
        <v>7</v>
      </c>
      <c r="AI26" s="360"/>
      <c r="AJ26" s="360"/>
      <c r="AK26" s="360"/>
      <c r="AL26" s="361"/>
      <c r="AM26" s="359">
        <v>16177</v>
      </c>
      <c r="AN26" s="360"/>
      <c r="AO26" s="360"/>
      <c r="AP26" s="360"/>
      <c r="AQ26" s="360"/>
      <c r="AR26" s="361"/>
      <c r="AS26" s="359">
        <v>2311</v>
      </c>
      <c r="AT26" s="360"/>
      <c r="AU26" s="360"/>
      <c r="AV26" s="360"/>
      <c r="AW26" s="360"/>
      <c r="AX26" s="419"/>
      <c r="AY26" s="446" t="s">
        <v>168</v>
      </c>
      <c r="AZ26" s="366"/>
      <c r="BA26" s="366"/>
      <c r="BB26" s="366"/>
      <c r="BC26" s="366"/>
      <c r="BD26" s="366"/>
      <c r="BE26" s="366"/>
      <c r="BF26" s="366"/>
      <c r="BG26" s="366"/>
      <c r="BH26" s="366"/>
      <c r="BI26" s="366"/>
      <c r="BJ26" s="366"/>
      <c r="BK26" s="366"/>
      <c r="BL26" s="366"/>
      <c r="BM26" s="447"/>
      <c r="BN26" s="406" t="s">
        <v>122</v>
      </c>
      <c r="BO26" s="407"/>
      <c r="BP26" s="407"/>
      <c r="BQ26" s="407"/>
      <c r="BR26" s="407"/>
      <c r="BS26" s="407"/>
      <c r="BT26" s="407"/>
      <c r="BU26" s="408"/>
      <c r="BV26" s="406" t="s">
        <v>122</v>
      </c>
      <c r="BW26" s="407"/>
      <c r="BX26" s="407"/>
      <c r="BY26" s="407"/>
      <c r="BZ26" s="407"/>
      <c r="CA26" s="407"/>
      <c r="CB26" s="407"/>
      <c r="CC26" s="408"/>
      <c r="CD26" s="176"/>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
      <c r="A27" s="163"/>
      <c r="B27" s="385"/>
      <c r="C27" s="386"/>
      <c r="D27" s="387"/>
      <c r="E27" s="362" t="s">
        <v>169</v>
      </c>
      <c r="F27" s="363"/>
      <c r="G27" s="363"/>
      <c r="H27" s="363"/>
      <c r="I27" s="363"/>
      <c r="J27" s="363"/>
      <c r="K27" s="364"/>
      <c r="L27" s="359">
        <v>1</v>
      </c>
      <c r="M27" s="360"/>
      <c r="N27" s="360"/>
      <c r="O27" s="360"/>
      <c r="P27" s="361"/>
      <c r="Q27" s="359">
        <v>2277</v>
      </c>
      <c r="R27" s="360"/>
      <c r="S27" s="360"/>
      <c r="T27" s="360"/>
      <c r="U27" s="360"/>
      <c r="V27" s="361"/>
      <c r="W27" s="449"/>
      <c r="X27" s="386"/>
      <c r="Y27" s="387"/>
      <c r="Z27" s="362" t="s">
        <v>170</v>
      </c>
      <c r="AA27" s="363"/>
      <c r="AB27" s="363"/>
      <c r="AC27" s="363"/>
      <c r="AD27" s="363"/>
      <c r="AE27" s="363"/>
      <c r="AF27" s="363"/>
      <c r="AG27" s="364"/>
      <c r="AH27" s="359">
        <v>4</v>
      </c>
      <c r="AI27" s="360"/>
      <c r="AJ27" s="360"/>
      <c r="AK27" s="360"/>
      <c r="AL27" s="361"/>
      <c r="AM27" s="359">
        <v>11164</v>
      </c>
      <c r="AN27" s="360"/>
      <c r="AO27" s="360"/>
      <c r="AP27" s="360"/>
      <c r="AQ27" s="360"/>
      <c r="AR27" s="361"/>
      <c r="AS27" s="359">
        <v>2791</v>
      </c>
      <c r="AT27" s="360"/>
      <c r="AU27" s="360"/>
      <c r="AV27" s="360"/>
      <c r="AW27" s="360"/>
      <c r="AX27" s="419"/>
      <c r="AY27" s="443" t="s">
        <v>171</v>
      </c>
      <c r="AZ27" s="444"/>
      <c r="BA27" s="444"/>
      <c r="BB27" s="444"/>
      <c r="BC27" s="444"/>
      <c r="BD27" s="444"/>
      <c r="BE27" s="444"/>
      <c r="BF27" s="444"/>
      <c r="BG27" s="444"/>
      <c r="BH27" s="444"/>
      <c r="BI27" s="444"/>
      <c r="BJ27" s="444"/>
      <c r="BK27" s="444"/>
      <c r="BL27" s="444"/>
      <c r="BM27" s="445"/>
      <c r="BN27" s="440">
        <v>45000</v>
      </c>
      <c r="BO27" s="441"/>
      <c r="BP27" s="441"/>
      <c r="BQ27" s="441"/>
      <c r="BR27" s="441"/>
      <c r="BS27" s="441"/>
      <c r="BT27" s="441"/>
      <c r="BU27" s="442"/>
      <c r="BV27" s="440">
        <v>45000</v>
      </c>
      <c r="BW27" s="441"/>
      <c r="BX27" s="441"/>
      <c r="BY27" s="441"/>
      <c r="BZ27" s="441"/>
      <c r="CA27" s="441"/>
      <c r="CB27" s="441"/>
      <c r="CC27" s="442"/>
      <c r="CD27" s="178"/>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15">
      <c r="A28" s="163"/>
      <c r="B28" s="385"/>
      <c r="C28" s="386"/>
      <c r="D28" s="387"/>
      <c r="E28" s="362" t="s">
        <v>172</v>
      </c>
      <c r="F28" s="363"/>
      <c r="G28" s="363"/>
      <c r="H28" s="363"/>
      <c r="I28" s="363"/>
      <c r="J28" s="363"/>
      <c r="K28" s="364"/>
      <c r="L28" s="359">
        <v>1</v>
      </c>
      <c r="M28" s="360"/>
      <c r="N28" s="360"/>
      <c r="O28" s="360"/>
      <c r="P28" s="361"/>
      <c r="Q28" s="359">
        <v>1971</v>
      </c>
      <c r="R28" s="360"/>
      <c r="S28" s="360"/>
      <c r="T28" s="360"/>
      <c r="U28" s="360"/>
      <c r="V28" s="361"/>
      <c r="W28" s="449"/>
      <c r="X28" s="386"/>
      <c r="Y28" s="387"/>
      <c r="Z28" s="362" t="s">
        <v>173</v>
      </c>
      <c r="AA28" s="363"/>
      <c r="AB28" s="363"/>
      <c r="AC28" s="363"/>
      <c r="AD28" s="363"/>
      <c r="AE28" s="363"/>
      <c r="AF28" s="363"/>
      <c r="AG28" s="364"/>
      <c r="AH28" s="359" t="s">
        <v>122</v>
      </c>
      <c r="AI28" s="360"/>
      <c r="AJ28" s="360"/>
      <c r="AK28" s="360"/>
      <c r="AL28" s="361"/>
      <c r="AM28" s="359" t="s">
        <v>122</v>
      </c>
      <c r="AN28" s="360"/>
      <c r="AO28" s="360"/>
      <c r="AP28" s="360"/>
      <c r="AQ28" s="360"/>
      <c r="AR28" s="361"/>
      <c r="AS28" s="359" t="s">
        <v>122</v>
      </c>
      <c r="AT28" s="360"/>
      <c r="AU28" s="360"/>
      <c r="AV28" s="360"/>
      <c r="AW28" s="360"/>
      <c r="AX28" s="419"/>
      <c r="AY28" s="423" t="s">
        <v>174</v>
      </c>
      <c r="AZ28" s="424"/>
      <c r="BA28" s="424"/>
      <c r="BB28" s="425"/>
      <c r="BC28" s="432" t="s">
        <v>46</v>
      </c>
      <c r="BD28" s="433"/>
      <c r="BE28" s="433"/>
      <c r="BF28" s="433"/>
      <c r="BG28" s="433"/>
      <c r="BH28" s="433"/>
      <c r="BI28" s="433"/>
      <c r="BJ28" s="433"/>
      <c r="BK28" s="433"/>
      <c r="BL28" s="433"/>
      <c r="BM28" s="434"/>
      <c r="BN28" s="435">
        <v>310747</v>
      </c>
      <c r="BO28" s="436"/>
      <c r="BP28" s="436"/>
      <c r="BQ28" s="436"/>
      <c r="BR28" s="436"/>
      <c r="BS28" s="436"/>
      <c r="BT28" s="436"/>
      <c r="BU28" s="437"/>
      <c r="BV28" s="435">
        <v>310747</v>
      </c>
      <c r="BW28" s="436"/>
      <c r="BX28" s="436"/>
      <c r="BY28" s="436"/>
      <c r="BZ28" s="436"/>
      <c r="CA28" s="436"/>
      <c r="CB28" s="436"/>
      <c r="CC28" s="437"/>
      <c r="CD28" s="176"/>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15">
      <c r="A29" s="163"/>
      <c r="B29" s="385"/>
      <c r="C29" s="386"/>
      <c r="D29" s="387"/>
      <c r="E29" s="362" t="s">
        <v>175</v>
      </c>
      <c r="F29" s="363"/>
      <c r="G29" s="363"/>
      <c r="H29" s="363"/>
      <c r="I29" s="363"/>
      <c r="J29" s="363"/>
      <c r="K29" s="364"/>
      <c r="L29" s="359">
        <v>6</v>
      </c>
      <c r="M29" s="360"/>
      <c r="N29" s="360"/>
      <c r="O29" s="360"/>
      <c r="P29" s="361"/>
      <c r="Q29" s="359">
        <v>1863</v>
      </c>
      <c r="R29" s="360"/>
      <c r="S29" s="360"/>
      <c r="T29" s="360"/>
      <c r="U29" s="360"/>
      <c r="V29" s="361"/>
      <c r="W29" s="450"/>
      <c r="X29" s="451"/>
      <c r="Y29" s="452"/>
      <c r="Z29" s="362" t="s">
        <v>176</v>
      </c>
      <c r="AA29" s="363"/>
      <c r="AB29" s="363"/>
      <c r="AC29" s="363"/>
      <c r="AD29" s="363"/>
      <c r="AE29" s="363"/>
      <c r="AF29" s="363"/>
      <c r="AG29" s="364"/>
      <c r="AH29" s="359">
        <v>66</v>
      </c>
      <c r="AI29" s="360"/>
      <c r="AJ29" s="360"/>
      <c r="AK29" s="360"/>
      <c r="AL29" s="361"/>
      <c r="AM29" s="359">
        <v>173356</v>
      </c>
      <c r="AN29" s="360"/>
      <c r="AO29" s="360"/>
      <c r="AP29" s="360"/>
      <c r="AQ29" s="360"/>
      <c r="AR29" s="361"/>
      <c r="AS29" s="359">
        <v>2627</v>
      </c>
      <c r="AT29" s="360"/>
      <c r="AU29" s="360"/>
      <c r="AV29" s="360"/>
      <c r="AW29" s="360"/>
      <c r="AX29" s="419"/>
      <c r="AY29" s="426"/>
      <c r="AZ29" s="427"/>
      <c r="BA29" s="427"/>
      <c r="BB29" s="428"/>
      <c r="BC29" s="420" t="s">
        <v>177</v>
      </c>
      <c r="BD29" s="421"/>
      <c r="BE29" s="421"/>
      <c r="BF29" s="421"/>
      <c r="BG29" s="421"/>
      <c r="BH29" s="421"/>
      <c r="BI29" s="421"/>
      <c r="BJ29" s="421"/>
      <c r="BK29" s="421"/>
      <c r="BL29" s="421"/>
      <c r="BM29" s="422"/>
      <c r="BN29" s="406">
        <v>618411</v>
      </c>
      <c r="BO29" s="407"/>
      <c r="BP29" s="407"/>
      <c r="BQ29" s="407"/>
      <c r="BR29" s="407"/>
      <c r="BS29" s="407"/>
      <c r="BT29" s="407"/>
      <c r="BU29" s="408"/>
      <c r="BV29" s="406">
        <v>618372</v>
      </c>
      <c r="BW29" s="407"/>
      <c r="BX29" s="407"/>
      <c r="BY29" s="407"/>
      <c r="BZ29" s="407"/>
      <c r="CA29" s="407"/>
      <c r="CB29" s="407"/>
      <c r="CC29" s="408"/>
      <c r="CD29" s="178"/>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178</v>
      </c>
      <c r="X30" s="374"/>
      <c r="Y30" s="374"/>
      <c r="Z30" s="374"/>
      <c r="AA30" s="374"/>
      <c r="AB30" s="374"/>
      <c r="AC30" s="374"/>
      <c r="AD30" s="374"/>
      <c r="AE30" s="374"/>
      <c r="AF30" s="374"/>
      <c r="AG30" s="375"/>
      <c r="AH30" s="376">
        <v>83.6</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3643189</v>
      </c>
      <c r="BO30" s="441"/>
      <c r="BP30" s="441"/>
      <c r="BQ30" s="441"/>
      <c r="BR30" s="441"/>
      <c r="BS30" s="441"/>
      <c r="BT30" s="441"/>
      <c r="BU30" s="442"/>
      <c r="BV30" s="440">
        <v>3434327</v>
      </c>
      <c r="BW30" s="441"/>
      <c r="BX30" s="441"/>
      <c r="BY30" s="441"/>
      <c r="BZ30" s="441"/>
      <c r="CA30" s="441"/>
      <c r="CB30" s="441"/>
      <c r="CC30" s="442"/>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365" t="s">
        <v>179</v>
      </c>
      <c r="D32" s="365"/>
      <c r="E32" s="365"/>
      <c r="F32" s="365"/>
      <c r="G32" s="365"/>
      <c r="H32" s="365"/>
      <c r="I32" s="365"/>
      <c r="J32" s="365"/>
      <c r="K32" s="365"/>
      <c r="L32" s="365"/>
      <c r="M32" s="365"/>
      <c r="N32" s="365"/>
      <c r="O32" s="365"/>
      <c r="P32" s="365"/>
      <c r="Q32" s="365"/>
      <c r="R32" s="365"/>
      <c r="S32" s="365"/>
      <c r="U32" s="366" t="s">
        <v>180</v>
      </c>
      <c r="V32" s="366"/>
      <c r="W32" s="366"/>
      <c r="X32" s="366"/>
      <c r="Y32" s="366"/>
      <c r="Z32" s="366"/>
      <c r="AA32" s="366"/>
      <c r="AB32" s="366"/>
      <c r="AC32" s="366"/>
      <c r="AD32" s="366"/>
      <c r="AE32" s="366"/>
      <c r="AF32" s="366"/>
      <c r="AG32" s="366"/>
      <c r="AH32" s="366"/>
      <c r="AI32" s="366"/>
      <c r="AJ32" s="366"/>
      <c r="AK32" s="366"/>
      <c r="AM32" s="366" t="s">
        <v>181</v>
      </c>
      <c r="AN32" s="366"/>
      <c r="AO32" s="366"/>
      <c r="AP32" s="366"/>
      <c r="AQ32" s="366"/>
      <c r="AR32" s="366"/>
      <c r="AS32" s="366"/>
      <c r="AT32" s="366"/>
      <c r="AU32" s="366"/>
      <c r="AV32" s="366"/>
      <c r="AW32" s="366"/>
      <c r="AX32" s="366"/>
      <c r="AY32" s="366"/>
      <c r="AZ32" s="366"/>
      <c r="BA32" s="366"/>
      <c r="BB32" s="366"/>
      <c r="BC32" s="366"/>
      <c r="BE32" s="366" t="s">
        <v>182</v>
      </c>
      <c r="BF32" s="366"/>
      <c r="BG32" s="366"/>
      <c r="BH32" s="366"/>
      <c r="BI32" s="366"/>
      <c r="BJ32" s="366"/>
      <c r="BK32" s="366"/>
      <c r="BL32" s="366"/>
      <c r="BM32" s="366"/>
      <c r="BN32" s="366"/>
      <c r="BO32" s="366"/>
      <c r="BP32" s="366"/>
      <c r="BQ32" s="366"/>
      <c r="BR32" s="366"/>
      <c r="BS32" s="366"/>
      <c r="BT32" s="366"/>
      <c r="BU32" s="366"/>
      <c r="BW32" s="366" t="s">
        <v>183</v>
      </c>
      <c r="BX32" s="366"/>
      <c r="BY32" s="366"/>
      <c r="BZ32" s="366"/>
      <c r="CA32" s="366"/>
      <c r="CB32" s="366"/>
      <c r="CC32" s="366"/>
      <c r="CD32" s="366"/>
      <c r="CE32" s="366"/>
      <c r="CF32" s="366"/>
      <c r="CG32" s="366"/>
      <c r="CH32" s="366"/>
      <c r="CI32" s="366"/>
      <c r="CJ32" s="366"/>
      <c r="CK32" s="366"/>
      <c r="CL32" s="366"/>
      <c r="CM32" s="366"/>
      <c r="CO32" s="366" t="s">
        <v>184</v>
      </c>
      <c r="CP32" s="366"/>
      <c r="CQ32" s="366"/>
      <c r="CR32" s="366"/>
      <c r="CS32" s="366"/>
      <c r="CT32" s="366"/>
      <c r="CU32" s="366"/>
      <c r="CV32" s="366"/>
      <c r="CW32" s="366"/>
      <c r="CX32" s="366"/>
      <c r="CY32" s="366"/>
      <c r="CZ32" s="366"/>
      <c r="DA32" s="366"/>
      <c r="DB32" s="366"/>
      <c r="DC32" s="366"/>
      <c r="DD32" s="366"/>
      <c r="DE32" s="366"/>
      <c r="DI32" s="186"/>
    </row>
    <row r="33" spans="1:113" ht="13.5" customHeight="1" x14ac:dyDescent="0.15">
      <c r="A33" s="163"/>
      <c r="B33" s="187"/>
      <c r="C33" s="358" t="s">
        <v>185</v>
      </c>
      <c r="D33" s="358"/>
      <c r="E33" s="357" t="s">
        <v>186</v>
      </c>
      <c r="F33" s="357"/>
      <c r="G33" s="357"/>
      <c r="H33" s="357"/>
      <c r="I33" s="357"/>
      <c r="J33" s="357"/>
      <c r="K33" s="357"/>
      <c r="L33" s="357"/>
      <c r="M33" s="357"/>
      <c r="N33" s="357"/>
      <c r="O33" s="357"/>
      <c r="P33" s="357"/>
      <c r="Q33" s="357"/>
      <c r="R33" s="357"/>
      <c r="S33" s="357"/>
      <c r="T33" s="188"/>
      <c r="U33" s="358" t="s">
        <v>185</v>
      </c>
      <c r="V33" s="358"/>
      <c r="W33" s="357" t="s">
        <v>186</v>
      </c>
      <c r="X33" s="357"/>
      <c r="Y33" s="357"/>
      <c r="Z33" s="357"/>
      <c r="AA33" s="357"/>
      <c r="AB33" s="357"/>
      <c r="AC33" s="357"/>
      <c r="AD33" s="357"/>
      <c r="AE33" s="357"/>
      <c r="AF33" s="357"/>
      <c r="AG33" s="357"/>
      <c r="AH33" s="357"/>
      <c r="AI33" s="357"/>
      <c r="AJ33" s="357"/>
      <c r="AK33" s="357"/>
      <c r="AL33" s="188"/>
      <c r="AM33" s="358" t="s">
        <v>185</v>
      </c>
      <c r="AN33" s="358"/>
      <c r="AO33" s="357" t="s">
        <v>186</v>
      </c>
      <c r="AP33" s="357"/>
      <c r="AQ33" s="357"/>
      <c r="AR33" s="357"/>
      <c r="AS33" s="357"/>
      <c r="AT33" s="357"/>
      <c r="AU33" s="357"/>
      <c r="AV33" s="357"/>
      <c r="AW33" s="357"/>
      <c r="AX33" s="357"/>
      <c r="AY33" s="357"/>
      <c r="AZ33" s="357"/>
      <c r="BA33" s="357"/>
      <c r="BB33" s="357"/>
      <c r="BC33" s="357"/>
      <c r="BD33" s="189"/>
      <c r="BE33" s="357" t="s">
        <v>187</v>
      </c>
      <c r="BF33" s="357"/>
      <c r="BG33" s="357" t="s">
        <v>188</v>
      </c>
      <c r="BH33" s="357"/>
      <c r="BI33" s="357"/>
      <c r="BJ33" s="357"/>
      <c r="BK33" s="357"/>
      <c r="BL33" s="357"/>
      <c r="BM33" s="357"/>
      <c r="BN33" s="357"/>
      <c r="BO33" s="357"/>
      <c r="BP33" s="357"/>
      <c r="BQ33" s="357"/>
      <c r="BR33" s="357"/>
      <c r="BS33" s="357"/>
      <c r="BT33" s="357"/>
      <c r="BU33" s="357"/>
      <c r="BV33" s="189"/>
      <c r="BW33" s="358" t="s">
        <v>187</v>
      </c>
      <c r="BX33" s="358"/>
      <c r="BY33" s="357" t="s">
        <v>189</v>
      </c>
      <c r="BZ33" s="357"/>
      <c r="CA33" s="357"/>
      <c r="CB33" s="357"/>
      <c r="CC33" s="357"/>
      <c r="CD33" s="357"/>
      <c r="CE33" s="357"/>
      <c r="CF33" s="357"/>
      <c r="CG33" s="357"/>
      <c r="CH33" s="357"/>
      <c r="CI33" s="357"/>
      <c r="CJ33" s="357"/>
      <c r="CK33" s="357"/>
      <c r="CL33" s="357"/>
      <c r="CM33" s="357"/>
      <c r="CN33" s="188"/>
      <c r="CO33" s="358" t="s">
        <v>185</v>
      </c>
      <c r="CP33" s="358"/>
      <c r="CQ33" s="357" t="s">
        <v>190</v>
      </c>
      <c r="CR33" s="357"/>
      <c r="CS33" s="357"/>
      <c r="CT33" s="357"/>
      <c r="CU33" s="357"/>
      <c r="CV33" s="357"/>
      <c r="CW33" s="357"/>
      <c r="CX33" s="357"/>
      <c r="CY33" s="357"/>
      <c r="CZ33" s="357"/>
      <c r="DA33" s="357"/>
      <c r="DB33" s="357"/>
      <c r="DC33" s="357"/>
      <c r="DD33" s="357"/>
      <c r="DE33" s="357"/>
      <c r="DF33" s="188"/>
      <c r="DG33" s="356" t="s">
        <v>191</v>
      </c>
      <c r="DH33" s="356"/>
      <c r="DI33" s="190"/>
    </row>
    <row r="34" spans="1:113" ht="32.25" customHeight="1" x14ac:dyDescent="0.15">
      <c r="A34" s="163"/>
      <c r="B34" s="187"/>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5</v>
      </c>
      <c r="V34" s="354"/>
      <c r="W34" s="355" t="str">
        <f>IF('各会計、関係団体の財政状況及び健全化判断比率'!B28="","",'各会計、関係団体の財政状況及び健全化判断比率'!B28)</f>
        <v>国民健康保険特別会計</v>
      </c>
      <c r="X34" s="355"/>
      <c r="Y34" s="355"/>
      <c r="Z34" s="355"/>
      <c r="AA34" s="355"/>
      <c r="AB34" s="355"/>
      <c r="AC34" s="355"/>
      <c r="AD34" s="355"/>
      <c r="AE34" s="355"/>
      <c r="AF34" s="355"/>
      <c r="AG34" s="355"/>
      <c r="AH34" s="355"/>
      <c r="AI34" s="355"/>
      <c r="AJ34" s="355"/>
      <c r="AK34" s="355"/>
      <c r="AL34" s="163"/>
      <c r="AM34" s="354" t="str">
        <f>IF(AO34="","",MAX(C34:D43,U34:V43)+1)</f>
        <v/>
      </c>
      <c r="AN34" s="354"/>
      <c r="AO34" s="355"/>
      <c r="AP34" s="355"/>
      <c r="AQ34" s="355"/>
      <c r="AR34" s="355"/>
      <c r="AS34" s="355"/>
      <c r="AT34" s="355"/>
      <c r="AU34" s="355"/>
      <c r="AV34" s="355"/>
      <c r="AW34" s="355"/>
      <c r="AX34" s="355"/>
      <c r="AY34" s="355"/>
      <c r="AZ34" s="355"/>
      <c r="BA34" s="355"/>
      <c r="BB34" s="355"/>
      <c r="BC34" s="355"/>
      <c r="BD34" s="163"/>
      <c r="BE34" s="354">
        <f>IF(BG34="","",MAX(C34:D43,U34:V43,AM34:AN43)+1)</f>
        <v>12</v>
      </c>
      <c r="BF34" s="354"/>
      <c r="BG34" s="355" t="str">
        <f>IF('各会計、関係団体の財政状況及び健全化判断比率'!B35="","",'各会計、関係団体の財政状況及び健全化判断比率'!B35)</f>
        <v>簡易水道事業特別会計</v>
      </c>
      <c r="BH34" s="355"/>
      <c r="BI34" s="355"/>
      <c r="BJ34" s="355"/>
      <c r="BK34" s="355"/>
      <c r="BL34" s="355"/>
      <c r="BM34" s="355"/>
      <c r="BN34" s="355"/>
      <c r="BO34" s="355"/>
      <c r="BP34" s="355"/>
      <c r="BQ34" s="355"/>
      <c r="BR34" s="355"/>
      <c r="BS34" s="355"/>
      <c r="BT34" s="355"/>
      <c r="BU34" s="355"/>
      <c r="BV34" s="163"/>
      <c r="BW34" s="354">
        <f>IF(BY34="","",MAX(C34:D43,U34:V43,AM34:AN43,BE34:BF43)+1)</f>
        <v>16</v>
      </c>
      <c r="BX34" s="354"/>
      <c r="BY34" s="355" t="str">
        <f>IF('各会計、関係団体の財政状況及び健全化判断比率'!B68="","",'各会計、関係団体の財政状況及び健全化判断比率'!B68)</f>
        <v>大分県退職手当組合</v>
      </c>
      <c r="BZ34" s="355"/>
      <c r="CA34" s="355"/>
      <c r="CB34" s="355"/>
      <c r="CC34" s="355"/>
      <c r="CD34" s="355"/>
      <c r="CE34" s="355"/>
      <c r="CF34" s="355"/>
      <c r="CG34" s="355"/>
      <c r="CH34" s="355"/>
      <c r="CI34" s="355"/>
      <c r="CJ34" s="355"/>
      <c r="CK34" s="355"/>
      <c r="CL34" s="355"/>
      <c r="CM34" s="355"/>
      <c r="CN34" s="163"/>
      <c r="CO34" s="354">
        <f>IF(CQ34="","",MAX(C34:D43,U34:V43,AM34:AN43,BE34:BF43,BW34:BX43)+1)</f>
        <v>22</v>
      </c>
      <c r="CP34" s="354"/>
      <c r="CQ34" s="355" t="str">
        <f>IF('各会計、関係団体の財政状況及び健全化判断比率'!BS7="","",'各会計、関係団体の財政状況及び健全化判断比率'!BS7)</f>
        <v>姫島車えび養殖</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190"/>
    </row>
    <row r="35" spans="1:113" ht="32.25" customHeight="1" x14ac:dyDescent="0.15">
      <c r="A35" s="163"/>
      <c r="B35" s="187"/>
      <c r="C35" s="354">
        <f>IF(E35="","",C34+1)</f>
        <v>2</v>
      </c>
      <c r="D35" s="354"/>
      <c r="E35" s="355" t="str">
        <f>IF('各会計、関係団体の財政状況及び健全化判断比率'!B8="","",'各会計、関係団体の財政状況及び健全化判断比率'!B8)</f>
        <v>姫島開発総合センター特別会計</v>
      </c>
      <c r="F35" s="355"/>
      <c r="G35" s="355"/>
      <c r="H35" s="355"/>
      <c r="I35" s="355"/>
      <c r="J35" s="355"/>
      <c r="K35" s="355"/>
      <c r="L35" s="355"/>
      <c r="M35" s="355"/>
      <c r="N35" s="355"/>
      <c r="O35" s="355"/>
      <c r="P35" s="355"/>
      <c r="Q35" s="355"/>
      <c r="R35" s="355"/>
      <c r="S35" s="355"/>
      <c r="T35" s="163"/>
      <c r="U35" s="354">
        <f>IF(W35="","",U34+1)</f>
        <v>6</v>
      </c>
      <c r="V35" s="354"/>
      <c r="W35" s="355" t="str">
        <f>IF('各会計、関係団体の財政状況及び健全化判断比率'!B29="","",'各会計、関係団体の財政状況及び健全化判断比率'!B29)</f>
        <v>国民健康保険診療所特別会計</v>
      </c>
      <c r="X35" s="355"/>
      <c r="Y35" s="355"/>
      <c r="Z35" s="355"/>
      <c r="AA35" s="355"/>
      <c r="AB35" s="355"/>
      <c r="AC35" s="355"/>
      <c r="AD35" s="355"/>
      <c r="AE35" s="355"/>
      <c r="AF35" s="355"/>
      <c r="AG35" s="355"/>
      <c r="AH35" s="355"/>
      <c r="AI35" s="355"/>
      <c r="AJ35" s="355"/>
      <c r="AK35" s="355"/>
      <c r="AL35" s="163"/>
      <c r="AM35" s="354" t="str">
        <f t="shared" ref="AM35:AM43" si="0">IF(AO35="","",AM34+1)</f>
        <v/>
      </c>
      <c r="AN35" s="354"/>
      <c r="AO35" s="355"/>
      <c r="AP35" s="355"/>
      <c r="AQ35" s="355"/>
      <c r="AR35" s="355"/>
      <c r="AS35" s="355"/>
      <c r="AT35" s="355"/>
      <c r="AU35" s="355"/>
      <c r="AV35" s="355"/>
      <c r="AW35" s="355"/>
      <c r="AX35" s="355"/>
      <c r="AY35" s="355"/>
      <c r="AZ35" s="355"/>
      <c r="BA35" s="355"/>
      <c r="BB35" s="355"/>
      <c r="BC35" s="355"/>
      <c r="BD35" s="163"/>
      <c r="BE35" s="354">
        <f t="shared" ref="BE35:BE43" si="1">IF(BG35="","",BE34+1)</f>
        <v>13</v>
      </c>
      <c r="BF35" s="354"/>
      <c r="BG35" s="355" t="str">
        <f>IF('各会計、関係団体の財政状況及び健全化判断比率'!B36="","",'各会計、関係団体の財政状況及び健全化判断比率'!B36)</f>
        <v>姫島丸特別会計</v>
      </c>
      <c r="BH35" s="355"/>
      <c r="BI35" s="355"/>
      <c r="BJ35" s="355"/>
      <c r="BK35" s="355"/>
      <c r="BL35" s="355"/>
      <c r="BM35" s="355"/>
      <c r="BN35" s="355"/>
      <c r="BO35" s="355"/>
      <c r="BP35" s="355"/>
      <c r="BQ35" s="355"/>
      <c r="BR35" s="355"/>
      <c r="BS35" s="355"/>
      <c r="BT35" s="355"/>
      <c r="BU35" s="355"/>
      <c r="BV35" s="163"/>
      <c r="BW35" s="354">
        <f t="shared" ref="BW35:BW43" si="2">IF(BY35="","",BW34+1)</f>
        <v>17</v>
      </c>
      <c r="BX35" s="354"/>
      <c r="BY35" s="355" t="str">
        <f>IF('各会計、関係団体の財政状況及び健全化判断比率'!B69="","",'各会計、関係団体の財政状況及び健全化判断比率'!B69)</f>
        <v>大分県消防補償等組合</v>
      </c>
      <c r="BZ35" s="355"/>
      <c r="CA35" s="355"/>
      <c r="CB35" s="355"/>
      <c r="CC35" s="355"/>
      <c r="CD35" s="355"/>
      <c r="CE35" s="355"/>
      <c r="CF35" s="355"/>
      <c r="CG35" s="355"/>
      <c r="CH35" s="355"/>
      <c r="CI35" s="355"/>
      <c r="CJ35" s="355"/>
      <c r="CK35" s="355"/>
      <c r="CL35" s="355"/>
      <c r="CM35" s="355"/>
      <c r="CN35" s="163"/>
      <c r="CO35" s="354" t="str">
        <f t="shared" ref="CO35:CO43" si="3">IF(CQ35="","",CO34+1)</f>
        <v/>
      </c>
      <c r="CP35" s="354"/>
      <c r="CQ35" s="355" t="str">
        <f>IF('各会計、関係団体の財政状況及び健全化判断比率'!BS8="","",'各会計、関係団体の財政状況及び健全化判断比率'!BS8)</f>
        <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190"/>
    </row>
    <row r="36" spans="1:113" ht="32.25" customHeight="1" x14ac:dyDescent="0.15">
      <c r="A36" s="163"/>
      <c r="B36" s="187"/>
      <c r="C36" s="354">
        <f>IF(E36="","",C35+1)</f>
        <v>3</v>
      </c>
      <c r="D36" s="354"/>
      <c r="E36" s="355" t="str">
        <f>IF('各会計、関係団体の財政状況及び健全化判断比率'!B9="","",'各会計、関係団体の財政状況及び健全化判断比率'!B9)</f>
        <v>ケーブルテレビ事業特別会計</v>
      </c>
      <c r="F36" s="355"/>
      <c r="G36" s="355"/>
      <c r="H36" s="355"/>
      <c r="I36" s="355"/>
      <c r="J36" s="355"/>
      <c r="K36" s="355"/>
      <c r="L36" s="355"/>
      <c r="M36" s="355"/>
      <c r="N36" s="355"/>
      <c r="O36" s="355"/>
      <c r="P36" s="355"/>
      <c r="Q36" s="355"/>
      <c r="R36" s="355"/>
      <c r="S36" s="355"/>
      <c r="T36" s="163"/>
      <c r="U36" s="354">
        <f t="shared" ref="U36:U43" si="4">IF(W36="","",U35+1)</f>
        <v>7</v>
      </c>
      <c r="V36" s="354"/>
      <c r="W36" s="355" t="str">
        <f>IF('各会計、関係団体の財政状況及び健全化判断比率'!B30="","",'各会計、関係団体の財政状況及び健全化判断比率'!B30)</f>
        <v>駐車場特別会計</v>
      </c>
      <c r="X36" s="355"/>
      <c r="Y36" s="355"/>
      <c r="Z36" s="355"/>
      <c r="AA36" s="355"/>
      <c r="AB36" s="355"/>
      <c r="AC36" s="355"/>
      <c r="AD36" s="355"/>
      <c r="AE36" s="355"/>
      <c r="AF36" s="355"/>
      <c r="AG36" s="355"/>
      <c r="AH36" s="355"/>
      <c r="AI36" s="355"/>
      <c r="AJ36" s="355"/>
      <c r="AK36" s="355"/>
      <c r="AL36" s="163"/>
      <c r="AM36" s="354" t="str">
        <f t="shared" si="0"/>
        <v/>
      </c>
      <c r="AN36" s="354"/>
      <c r="AO36" s="355"/>
      <c r="AP36" s="355"/>
      <c r="AQ36" s="355"/>
      <c r="AR36" s="355"/>
      <c r="AS36" s="355"/>
      <c r="AT36" s="355"/>
      <c r="AU36" s="355"/>
      <c r="AV36" s="355"/>
      <c r="AW36" s="355"/>
      <c r="AX36" s="355"/>
      <c r="AY36" s="355"/>
      <c r="AZ36" s="355"/>
      <c r="BA36" s="355"/>
      <c r="BB36" s="355"/>
      <c r="BC36" s="355"/>
      <c r="BD36" s="163"/>
      <c r="BE36" s="354">
        <f t="shared" si="1"/>
        <v>14</v>
      </c>
      <c r="BF36" s="354"/>
      <c r="BG36" s="355" t="str">
        <f>IF('各会計、関係団体の財政状況及び健全化判断比率'!B37="","",'各会計、関係団体の財政状況及び健全化判断比率'!B37)</f>
        <v>下水道特別会計</v>
      </c>
      <c r="BH36" s="355"/>
      <c r="BI36" s="355"/>
      <c r="BJ36" s="355"/>
      <c r="BK36" s="355"/>
      <c r="BL36" s="355"/>
      <c r="BM36" s="355"/>
      <c r="BN36" s="355"/>
      <c r="BO36" s="355"/>
      <c r="BP36" s="355"/>
      <c r="BQ36" s="355"/>
      <c r="BR36" s="355"/>
      <c r="BS36" s="355"/>
      <c r="BT36" s="355"/>
      <c r="BU36" s="355"/>
      <c r="BV36" s="163"/>
      <c r="BW36" s="354">
        <f t="shared" si="2"/>
        <v>18</v>
      </c>
      <c r="BX36" s="354"/>
      <c r="BY36" s="355" t="str">
        <f>IF('各会計、関係団体の財政状況及び健全化判断比率'!B70="","",'各会計、関係団体の財政状況及び健全化判断比率'!B70)</f>
        <v>大分県交通災害共済組合（交通災害共済事業会計）</v>
      </c>
      <c r="BZ36" s="355"/>
      <c r="CA36" s="355"/>
      <c r="CB36" s="355"/>
      <c r="CC36" s="355"/>
      <c r="CD36" s="355"/>
      <c r="CE36" s="355"/>
      <c r="CF36" s="355"/>
      <c r="CG36" s="355"/>
      <c r="CH36" s="355"/>
      <c r="CI36" s="355"/>
      <c r="CJ36" s="355"/>
      <c r="CK36" s="355"/>
      <c r="CL36" s="355"/>
      <c r="CM36" s="355"/>
      <c r="CN36" s="163"/>
      <c r="CO36" s="354" t="str">
        <f t="shared" si="3"/>
        <v/>
      </c>
      <c r="CP36" s="354"/>
      <c r="CQ36" s="355" t="str">
        <f>IF('各会計、関係団体の財政状況及び健全化判断比率'!BS9="","",'各会計、関係団体の財政状況及び健全化判断比率'!BS9)</f>
        <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190"/>
    </row>
    <row r="37" spans="1:113" ht="32.25" customHeight="1" x14ac:dyDescent="0.15">
      <c r="A37" s="163"/>
      <c r="B37" s="187"/>
      <c r="C37" s="354">
        <f>IF(E37="","",C36+1)</f>
        <v>4</v>
      </c>
      <c r="D37" s="354"/>
      <c r="E37" s="355" t="str">
        <f>IF('各会計、関係団体の財政状況及び健全化判断比率'!B10="","",'各会計、関係団体の財政状況及び健全化判断比率'!B10)</f>
        <v>老人福祉施設特別会計（普通会計）</v>
      </c>
      <c r="F37" s="355"/>
      <c r="G37" s="355"/>
      <c r="H37" s="355"/>
      <c r="I37" s="355"/>
      <c r="J37" s="355"/>
      <c r="K37" s="355"/>
      <c r="L37" s="355"/>
      <c r="M37" s="355"/>
      <c r="N37" s="355"/>
      <c r="O37" s="355"/>
      <c r="P37" s="355"/>
      <c r="Q37" s="355"/>
      <c r="R37" s="355"/>
      <c r="S37" s="355"/>
      <c r="T37" s="163"/>
      <c r="U37" s="354">
        <f t="shared" si="4"/>
        <v>8</v>
      </c>
      <c r="V37" s="354"/>
      <c r="W37" s="355" t="str">
        <f>IF('各会計、関係団体の財政状況及び健全化判断比率'!B31="","",'各会計、関係団体の財政状況及び健全化判断比率'!B31)</f>
        <v>介護保険特別会計</v>
      </c>
      <c r="X37" s="355"/>
      <c r="Y37" s="355"/>
      <c r="Z37" s="355"/>
      <c r="AA37" s="355"/>
      <c r="AB37" s="355"/>
      <c r="AC37" s="355"/>
      <c r="AD37" s="355"/>
      <c r="AE37" s="355"/>
      <c r="AF37" s="355"/>
      <c r="AG37" s="355"/>
      <c r="AH37" s="355"/>
      <c r="AI37" s="355"/>
      <c r="AJ37" s="355"/>
      <c r="AK37" s="355"/>
      <c r="AL37" s="163"/>
      <c r="AM37" s="354" t="str">
        <f t="shared" si="0"/>
        <v/>
      </c>
      <c r="AN37" s="354"/>
      <c r="AO37" s="355"/>
      <c r="AP37" s="355"/>
      <c r="AQ37" s="355"/>
      <c r="AR37" s="355"/>
      <c r="AS37" s="355"/>
      <c r="AT37" s="355"/>
      <c r="AU37" s="355"/>
      <c r="AV37" s="355"/>
      <c r="AW37" s="355"/>
      <c r="AX37" s="355"/>
      <c r="AY37" s="355"/>
      <c r="AZ37" s="355"/>
      <c r="BA37" s="355"/>
      <c r="BB37" s="355"/>
      <c r="BC37" s="355"/>
      <c r="BD37" s="163"/>
      <c r="BE37" s="354">
        <f t="shared" si="1"/>
        <v>15</v>
      </c>
      <c r="BF37" s="354"/>
      <c r="BG37" s="355" t="str">
        <f>IF('各会計、関係団体の財政状況及び健全化判断比率'!B38="","",'各会計、関係団体の財政状況及び健全化判断比率'!B38)</f>
        <v>漁業集落排水事業特別会計</v>
      </c>
      <c r="BH37" s="355"/>
      <c r="BI37" s="355"/>
      <c r="BJ37" s="355"/>
      <c r="BK37" s="355"/>
      <c r="BL37" s="355"/>
      <c r="BM37" s="355"/>
      <c r="BN37" s="355"/>
      <c r="BO37" s="355"/>
      <c r="BP37" s="355"/>
      <c r="BQ37" s="355"/>
      <c r="BR37" s="355"/>
      <c r="BS37" s="355"/>
      <c r="BT37" s="355"/>
      <c r="BU37" s="355"/>
      <c r="BV37" s="163"/>
      <c r="BW37" s="354">
        <f t="shared" si="2"/>
        <v>19</v>
      </c>
      <c r="BX37" s="354"/>
      <c r="BY37" s="355" t="str">
        <f>IF('各会計、関係団体の財政状況及び健全化判断比率'!B71="","",'各会計、関係団体の財政状況及び健全化判断比率'!B71)</f>
        <v>大分県市町村会館管理組合</v>
      </c>
      <c r="BZ37" s="355"/>
      <c r="CA37" s="355"/>
      <c r="CB37" s="355"/>
      <c r="CC37" s="355"/>
      <c r="CD37" s="355"/>
      <c r="CE37" s="355"/>
      <c r="CF37" s="355"/>
      <c r="CG37" s="355"/>
      <c r="CH37" s="355"/>
      <c r="CI37" s="355"/>
      <c r="CJ37" s="355"/>
      <c r="CK37" s="355"/>
      <c r="CL37" s="355"/>
      <c r="CM37" s="355"/>
      <c r="CN37" s="163"/>
      <c r="CO37" s="354" t="str">
        <f t="shared" si="3"/>
        <v/>
      </c>
      <c r="CP37" s="354"/>
      <c r="CQ37" s="355" t="str">
        <f>IF('各会計、関係団体の財政状況及び健全化判断比率'!BS10="","",'各会計、関係団体の財政状況及び健全化判断比率'!BS10)</f>
        <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90"/>
    </row>
    <row r="38" spans="1:113" ht="32.25" customHeight="1" x14ac:dyDescent="0.15">
      <c r="A38" s="163"/>
      <c r="B38" s="187"/>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f t="shared" si="4"/>
        <v>9</v>
      </c>
      <c r="V38" s="354"/>
      <c r="W38" s="355" t="str">
        <f>IF('各会計、関係団体の財政状況及び健全化判断比率'!B32="","",'各会計、関係団体の財政状況及び健全化判断比率'!B32)</f>
        <v>老人福祉施設特別会計</v>
      </c>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f t="shared" si="2"/>
        <v>20</v>
      </c>
      <c r="BX38" s="354"/>
      <c r="BY38" s="355" t="str">
        <f>IF('各会計、関係団体の財政状況及び健全化判断比率'!B72="","",'各会計、関係団体の財政状況及び健全化判断比率'!B72)</f>
        <v>大分県後期高齢者医療広域連合（普通会計）</v>
      </c>
      <c r="BZ38" s="355"/>
      <c r="CA38" s="355"/>
      <c r="CB38" s="355"/>
      <c r="CC38" s="355"/>
      <c r="CD38" s="355"/>
      <c r="CE38" s="355"/>
      <c r="CF38" s="355"/>
      <c r="CG38" s="355"/>
      <c r="CH38" s="355"/>
      <c r="CI38" s="355"/>
      <c r="CJ38" s="355"/>
      <c r="CK38" s="355"/>
      <c r="CL38" s="355"/>
      <c r="CM38" s="355"/>
      <c r="CN38" s="163"/>
      <c r="CO38" s="354" t="str">
        <f t="shared" si="3"/>
        <v/>
      </c>
      <c r="CP38" s="354"/>
      <c r="CQ38" s="355" t="str">
        <f>IF('各会計、関係団体の財政状況及び健全化判断比率'!BS11="","",'各会計、関係団体の財政状況及び健全化判断比率'!BS11)</f>
        <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90"/>
    </row>
    <row r="39" spans="1:113" ht="32.25" customHeight="1" x14ac:dyDescent="0.15">
      <c r="A39" s="163"/>
      <c r="B39" s="187"/>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f t="shared" si="4"/>
        <v>10</v>
      </c>
      <c r="V39" s="354"/>
      <c r="W39" s="355" t="str">
        <f>IF('各会計、関係団体の財政状況及び健全化判断比率'!B33="","",'各会計、関係団体の財政状況及び健全化判断比率'!B33)</f>
        <v>地域包括支援センター特別会計</v>
      </c>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f t="shared" si="2"/>
        <v>21</v>
      </c>
      <c r="BX39" s="354"/>
      <c r="BY39" s="355" t="str">
        <f>IF('各会計、関係団体の財政状況及び健全化判断比率'!B73="","",'各会計、関係団体の財政状況及び健全化判断比率'!B73)</f>
        <v>大分県後期高齢者医療広域連合（後期高齢者医療事業会計）</v>
      </c>
      <c r="BZ39" s="355"/>
      <c r="CA39" s="355"/>
      <c r="CB39" s="355"/>
      <c r="CC39" s="355"/>
      <c r="CD39" s="355"/>
      <c r="CE39" s="355"/>
      <c r="CF39" s="355"/>
      <c r="CG39" s="355"/>
      <c r="CH39" s="355"/>
      <c r="CI39" s="355"/>
      <c r="CJ39" s="355"/>
      <c r="CK39" s="355"/>
      <c r="CL39" s="355"/>
      <c r="CM39" s="355"/>
      <c r="CN39" s="163"/>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90"/>
    </row>
    <row r="40" spans="1:113" ht="32.25" customHeight="1" x14ac:dyDescent="0.15">
      <c r="A40" s="163"/>
      <c r="B40" s="187"/>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f t="shared" si="4"/>
        <v>11</v>
      </c>
      <c r="V40" s="354"/>
      <c r="W40" s="355" t="str">
        <f>IF('各会計、関係団体の財政状況及び健全化判断比率'!B34="","",'各会計、関係団体の財政状況及び健全化判断比率'!B34)</f>
        <v>後期高齢者医療特別会計</v>
      </c>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t="str">
        <f t="shared" si="2"/>
        <v/>
      </c>
      <c r="BX40" s="354"/>
      <c r="BY40" s="355" t="str">
        <f>IF('各会計、関係団体の財政状況及び健全化判断比率'!B74="","",'各会計、関係団体の財政状況及び健全化判断比率'!B74)</f>
        <v/>
      </c>
      <c r="BZ40" s="355"/>
      <c r="CA40" s="355"/>
      <c r="CB40" s="355"/>
      <c r="CC40" s="355"/>
      <c r="CD40" s="355"/>
      <c r="CE40" s="355"/>
      <c r="CF40" s="355"/>
      <c r="CG40" s="355"/>
      <c r="CH40" s="355"/>
      <c r="CI40" s="355"/>
      <c r="CJ40" s="355"/>
      <c r="CK40" s="355"/>
      <c r="CL40" s="355"/>
      <c r="CM40" s="355"/>
      <c r="CN40" s="163"/>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90"/>
    </row>
    <row r="41" spans="1:113" ht="32.25" customHeight="1" x14ac:dyDescent="0.15">
      <c r="A41" s="163"/>
      <c r="B41" s="187"/>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t="str">
        <f t="shared" si="2"/>
        <v/>
      </c>
      <c r="BX41" s="354"/>
      <c r="BY41" s="355" t="str">
        <f>IF('各会計、関係団体の財政状況及び健全化判断比率'!B75="","",'各会計、関係団体の財政状況及び健全化判断比率'!B75)</f>
        <v/>
      </c>
      <c r="BZ41" s="355"/>
      <c r="CA41" s="355"/>
      <c r="CB41" s="355"/>
      <c r="CC41" s="355"/>
      <c r="CD41" s="355"/>
      <c r="CE41" s="355"/>
      <c r="CF41" s="355"/>
      <c r="CG41" s="355"/>
      <c r="CH41" s="355"/>
      <c r="CI41" s="355"/>
      <c r="CJ41" s="355"/>
      <c r="CK41" s="355"/>
      <c r="CL41" s="355"/>
      <c r="CM41" s="355"/>
      <c r="CN41" s="163"/>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90"/>
    </row>
    <row r="42" spans="1:113" ht="32.25" customHeight="1" x14ac:dyDescent="0.15">
      <c r="B42" s="187"/>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t="str">
        <f t="shared" si="2"/>
        <v/>
      </c>
      <c r="BX42" s="354"/>
      <c r="BY42" s="355" t="str">
        <f>IF('各会計、関係団体の財政状況及び健全化判断比率'!B76="","",'各会計、関係団体の財政状況及び健全化判断比率'!B76)</f>
        <v/>
      </c>
      <c r="BZ42" s="355"/>
      <c r="CA42" s="355"/>
      <c r="CB42" s="355"/>
      <c r="CC42" s="355"/>
      <c r="CD42" s="355"/>
      <c r="CE42" s="355"/>
      <c r="CF42" s="355"/>
      <c r="CG42" s="355"/>
      <c r="CH42" s="355"/>
      <c r="CI42" s="355"/>
      <c r="CJ42" s="355"/>
      <c r="CK42" s="355"/>
      <c r="CL42" s="355"/>
      <c r="CM42" s="355"/>
      <c r="CN42" s="163"/>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90"/>
    </row>
    <row r="43" spans="1:113" ht="32.25" customHeight="1" x14ac:dyDescent="0.15">
      <c r="B43" s="187"/>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t="str">
        <f t="shared" si="2"/>
        <v/>
      </c>
      <c r="BX43" s="354"/>
      <c r="BY43" s="355" t="str">
        <f>IF('各会計、関係団体の財政状況及び健全化判断比率'!B77="","",'各会計、関係団体の財政状況及び健全化判断比率'!B77)</f>
        <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192</v>
      </c>
      <c r="E46" s="351" t="s">
        <v>193</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15">
      <c r="E47" s="351" t="s">
        <v>194</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15">
      <c r="E48" s="351" t="s">
        <v>195</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15">
      <c r="E49" s="353" t="s">
        <v>196</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15">
      <c r="E50" s="351" t="s">
        <v>197</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15">
      <c r="E51" s="351" t="s">
        <v>198</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15">
      <c r="E52" s="351" t="s">
        <v>199</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15">
      <c r="E53" s="351" t="s">
        <v>200</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15"/>
    <row r="55" spans="5:113" x14ac:dyDescent="0.15"/>
    <row r="56" spans="5:113" x14ac:dyDescent="0.15"/>
  </sheetData>
  <sheetProtection algorithmName="SHA-512" hashValue="atZP9vEXrBhjTlcbO31UC71GWL4j5DdK/3RuIOTF9uZ1QsdcZAn9djiEdVmnr9Lgbb0EACFtYocHWVgf3mM5Ng==" saltValue="UJhIIHTY23QzdAHyYSCWz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70" zoomScaleNormal="70" workbookViewId="0">
      <selection activeCell="AP46" sqref="AP46"/>
    </sheetView>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201</v>
      </c>
      <c r="DI1" s="705"/>
      <c r="DJ1" s="705"/>
      <c r="DK1" s="705"/>
      <c r="DL1" s="705"/>
      <c r="DM1" s="705"/>
      <c r="DN1" s="706"/>
      <c r="DO1" s="196"/>
      <c r="DP1" s="704" t="s">
        <v>202</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15">
      <c r="B2" s="197" t="s">
        <v>203</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60" t="s">
        <v>204</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205</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206</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15">
      <c r="B4" s="660" t="s">
        <v>1</v>
      </c>
      <c r="C4" s="661"/>
      <c r="D4" s="661"/>
      <c r="E4" s="661"/>
      <c r="F4" s="661"/>
      <c r="G4" s="661"/>
      <c r="H4" s="661"/>
      <c r="I4" s="661"/>
      <c r="J4" s="661"/>
      <c r="K4" s="661"/>
      <c r="L4" s="661"/>
      <c r="M4" s="661"/>
      <c r="N4" s="661"/>
      <c r="O4" s="661"/>
      <c r="P4" s="661"/>
      <c r="Q4" s="662"/>
      <c r="R4" s="660" t="s">
        <v>207</v>
      </c>
      <c r="S4" s="661"/>
      <c r="T4" s="661"/>
      <c r="U4" s="661"/>
      <c r="V4" s="661"/>
      <c r="W4" s="661"/>
      <c r="X4" s="661"/>
      <c r="Y4" s="662"/>
      <c r="Z4" s="660" t="s">
        <v>208</v>
      </c>
      <c r="AA4" s="661"/>
      <c r="AB4" s="661"/>
      <c r="AC4" s="662"/>
      <c r="AD4" s="660" t="s">
        <v>209</v>
      </c>
      <c r="AE4" s="661"/>
      <c r="AF4" s="661"/>
      <c r="AG4" s="661"/>
      <c r="AH4" s="661"/>
      <c r="AI4" s="661"/>
      <c r="AJ4" s="661"/>
      <c r="AK4" s="662"/>
      <c r="AL4" s="660" t="s">
        <v>208</v>
      </c>
      <c r="AM4" s="661"/>
      <c r="AN4" s="661"/>
      <c r="AO4" s="662"/>
      <c r="AP4" s="707" t="s">
        <v>210</v>
      </c>
      <c r="AQ4" s="707"/>
      <c r="AR4" s="707"/>
      <c r="AS4" s="707"/>
      <c r="AT4" s="707"/>
      <c r="AU4" s="707"/>
      <c r="AV4" s="707"/>
      <c r="AW4" s="707"/>
      <c r="AX4" s="707"/>
      <c r="AY4" s="707"/>
      <c r="AZ4" s="707"/>
      <c r="BA4" s="707"/>
      <c r="BB4" s="707"/>
      <c r="BC4" s="707"/>
      <c r="BD4" s="707"/>
      <c r="BE4" s="707"/>
      <c r="BF4" s="707"/>
      <c r="BG4" s="707" t="s">
        <v>211</v>
      </c>
      <c r="BH4" s="707"/>
      <c r="BI4" s="707"/>
      <c r="BJ4" s="707"/>
      <c r="BK4" s="707"/>
      <c r="BL4" s="707"/>
      <c r="BM4" s="707"/>
      <c r="BN4" s="707"/>
      <c r="BO4" s="707" t="s">
        <v>208</v>
      </c>
      <c r="BP4" s="707"/>
      <c r="BQ4" s="707"/>
      <c r="BR4" s="707"/>
      <c r="BS4" s="707" t="s">
        <v>212</v>
      </c>
      <c r="BT4" s="707"/>
      <c r="BU4" s="707"/>
      <c r="BV4" s="707"/>
      <c r="BW4" s="707"/>
      <c r="BX4" s="707"/>
      <c r="BY4" s="707"/>
      <c r="BZ4" s="707"/>
      <c r="CA4" s="707"/>
      <c r="CB4" s="707"/>
      <c r="CD4" s="660" t="s">
        <v>213</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15">
      <c r="B5" s="666" t="s">
        <v>214</v>
      </c>
      <c r="C5" s="667"/>
      <c r="D5" s="667"/>
      <c r="E5" s="667"/>
      <c r="F5" s="667"/>
      <c r="G5" s="667"/>
      <c r="H5" s="667"/>
      <c r="I5" s="667"/>
      <c r="J5" s="667"/>
      <c r="K5" s="667"/>
      <c r="L5" s="667"/>
      <c r="M5" s="667"/>
      <c r="N5" s="667"/>
      <c r="O5" s="667"/>
      <c r="P5" s="667"/>
      <c r="Q5" s="668"/>
      <c r="R5" s="663">
        <v>117181</v>
      </c>
      <c r="S5" s="664"/>
      <c r="T5" s="664"/>
      <c r="U5" s="664"/>
      <c r="V5" s="664"/>
      <c r="W5" s="664"/>
      <c r="X5" s="664"/>
      <c r="Y5" s="689"/>
      <c r="Z5" s="702">
        <v>3.7</v>
      </c>
      <c r="AA5" s="702"/>
      <c r="AB5" s="702"/>
      <c r="AC5" s="702"/>
      <c r="AD5" s="703">
        <v>117181</v>
      </c>
      <c r="AE5" s="703"/>
      <c r="AF5" s="703"/>
      <c r="AG5" s="703"/>
      <c r="AH5" s="703"/>
      <c r="AI5" s="703"/>
      <c r="AJ5" s="703"/>
      <c r="AK5" s="703"/>
      <c r="AL5" s="690">
        <v>7.6</v>
      </c>
      <c r="AM5" s="672"/>
      <c r="AN5" s="672"/>
      <c r="AO5" s="691"/>
      <c r="AP5" s="666" t="s">
        <v>215</v>
      </c>
      <c r="AQ5" s="667"/>
      <c r="AR5" s="667"/>
      <c r="AS5" s="667"/>
      <c r="AT5" s="667"/>
      <c r="AU5" s="667"/>
      <c r="AV5" s="667"/>
      <c r="AW5" s="667"/>
      <c r="AX5" s="667"/>
      <c r="AY5" s="667"/>
      <c r="AZ5" s="667"/>
      <c r="BA5" s="667"/>
      <c r="BB5" s="667"/>
      <c r="BC5" s="667"/>
      <c r="BD5" s="667"/>
      <c r="BE5" s="667"/>
      <c r="BF5" s="668"/>
      <c r="BG5" s="608">
        <v>117181</v>
      </c>
      <c r="BH5" s="609"/>
      <c r="BI5" s="609"/>
      <c r="BJ5" s="609"/>
      <c r="BK5" s="609"/>
      <c r="BL5" s="609"/>
      <c r="BM5" s="609"/>
      <c r="BN5" s="610"/>
      <c r="BO5" s="646">
        <v>100</v>
      </c>
      <c r="BP5" s="646"/>
      <c r="BQ5" s="646"/>
      <c r="BR5" s="646"/>
      <c r="BS5" s="647" t="s">
        <v>122</v>
      </c>
      <c r="BT5" s="647"/>
      <c r="BU5" s="647"/>
      <c r="BV5" s="647"/>
      <c r="BW5" s="647"/>
      <c r="BX5" s="647"/>
      <c r="BY5" s="647"/>
      <c r="BZ5" s="647"/>
      <c r="CA5" s="647"/>
      <c r="CB5" s="682"/>
      <c r="CD5" s="660" t="s">
        <v>210</v>
      </c>
      <c r="CE5" s="661"/>
      <c r="CF5" s="661"/>
      <c r="CG5" s="661"/>
      <c r="CH5" s="661"/>
      <c r="CI5" s="661"/>
      <c r="CJ5" s="661"/>
      <c r="CK5" s="661"/>
      <c r="CL5" s="661"/>
      <c r="CM5" s="661"/>
      <c r="CN5" s="661"/>
      <c r="CO5" s="661"/>
      <c r="CP5" s="661"/>
      <c r="CQ5" s="662"/>
      <c r="CR5" s="660" t="s">
        <v>216</v>
      </c>
      <c r="CS5" s="661"/>
      <c r="CT5" s="661"/>
      <c r="CU5" s="661"/>
      <c r="CV5" s="661"/>
      <c r="CW5" s="661"/>
      <c r="CX5" s="661"/>
      <c r="CY5" s="662"/>
      <c r="CZ5" s="660" t="s">
        <v>208</v>
      </c>
      <c r="DA5" s="661"/>
      <c r="DB5" s="661"/>
      <c r="DC5" s="662"/>
      <c r="DD5" s="660" t="s">
        <v>217</v>
      </c>
      <c r="DE5" s="661"/>
      <c r="DF5" s="661"/>
      <c r="DG5" s="661"/>
      <c r="DH5" s="661"/>
      <c r="DI5" s="661"/>
      <c r="DJ5" s="661"/>
      <c r="DK5" s="661"/>
      <c r="DL5" s="661"/>
      <c r="DM5" s="661"/>
      <c r="DN5" s="661"/>
      <c r="DO5" s="661"/>
      <c r="DP5" s="662"/>
      <c r="DQ5" s="660" t="s">
        <v>218</v>
      </c>
      <c r="DR5" s="661"/>
      <c r="DS5" s="661"/>
      <c r="DT5" s="661"/>
      <c r="DU5" s="661"/>
      <c r="DV5" s="661"/>
      <c r="DW5" s="661"/>
      <c r="DX5" s="661"/>
      <c r="DY5" s="661"/>
      <c r="DZ5" s="661"/>
      <c r="EA5" s="661"/>
      <c r="EB5" s="661"/>
      <c r="EC5" s="662"/>
    </row>
    <row r="6" spans="2:143" ht="11.25" customHeight="1" x14ac:dyDescent="0.15">
      <c r="B6" s="605" t="s">
        <v>219</v>
      </c>
      <c r="C6" s="606"/>
      <c r="D6" s="606"/>
      <c r="E6" s="606"/>
      <c r="F6" s="606"/>
      <c r="G6" s="606"/>
      <c r="H6" s="606"/>
      <c r="I6" s="606"/>
      <c r="J6" s="606"/>
      <c r="K6" s="606"/>
      <c r="L6" s="606"/>
      <c r="M6" s="606"/>
      <c r="N6" s="606"/>
      <c r="O6" s="606"/>
      <c r="P6" s="606"/>
      <c r="Q6" s="607"/>
      <c r="R6" s="608">
        <v>9133</v>
      </c>
      <c r="S6" s="609"/>
      <c r="T6" s="609"/>
      <c r="U6" s="609"/>
      <c r="V6" s="609"/>
      <c r="W6" s="609"/>
      <c r="X6" s="609"/>
      <c r="Y6" s="610"/>
      <c r="Z6" s="646">
        <v>0.3</v>
      </c>
      <c r="AA6" s="646"/>
      <c r="AB6" s="646"/>
      <c r="AC6" s="646"/>
      <c r="AD6" s="647">
        <v>9133</v>
      </c>
      <c r="AE6" s="647"/>
      <c r="AF6" s="647"/>
      <c r="AG6" s="647"/>
      <c r="AH6" s="647"/>
      <c r="AI6" s="647"/>
      <c r="AJ6" s="647"/>
      <c r="AK6" s="647"/>
      <c r="AL6" s="611">
        <v>0.6</v>
      </c>
      <c r="AM6" s="612"/>
      <c r="AN6" s="612"/>
      <c r="AO6" s="648"/>
      <c r="AP6" s="605" t="s">
        <v>220</v>
      </c>
      <c r="AQ6" s="606"/>
      <c r="AR6" s="606"/>
      <c r="AS6" s="606"/>
      <c r="AT6" s="606"/>
      <c r="AU6" s="606"/>
      <c r="AV6" s="606"/>
      <c r="AW6" s="606"/>
      <c r="AX6" s="606"/>
      <c r="AY6" s="606"/>
      <c r="AZ6" s="606"/>
      <c r="BA6" s="606"/>
      <c r="BB6" s="606"/>
      <c r="BC6" s="606"/>
      <c r="BD6" s="606"/>
      <c r="BE6" s="606"/>
      <c r="BF6" s="607"/>
      <c r="BG6" s="608">
        <v>117181</v>
      </c>
      <c r="BH6" s="609"/>
      <c r="BI6" s="609"/>
      <c r="BJ6" s="609"/>
      <c r="BK6" s="609"/>
      <c r="BL6" s="609"/>
      <c r="BM6" s="609"/>
      <c r="BN6" s="610"/>
      <c r="BO6" s="646">
        <v>100</v>
      </c>
      <c r="BP6" s="646"/>
      <c r="BQ6" s="646"/>
      <c r="BR6" s="646"/>
      <c r="BS6" s="647" t="s">
        <v>122</v>
      </c>
      <c r="BT6" s="647"/>
      <c r="BU6" s="647"/>
      <c r="BV6" s="647"/>
      <c r="BW6" s="647"/>
      <c r="BX6" s="647"/>
      <c r="BY6" s="647"/>
      <c r="BZ6" s="647"/>
      <c r="CA6" s="647"/>
      <c r="CB6" s="682"/>
      <c r="CD6" s="666" t="s">
        <v>221</v>
      </c>
      <c r="CE6" s="667"/>
      <c r="CF6" s="667"/>
      <c r="CG6" s="667"/>
      <c r="CH6" s="667"/>
      <c r="CI6" s="667"/>
      <c r="CJ6" s="667"/>
      <c r="CK6" s="667"/>
      <c r="CL6" s="667"/>
      <c r="CM6" s="667"/>
      <c r="CN6" s="667"/>
      <c r="CO6" s="667"/>
      <c r="CP6" s="667"/>
      <c r="CQ6" s="668"/>
      <c r="CR6" s="608">
        <v>35752</v>
      </c>
      <c r="CS6" s="609"/>
      <c r="CT6" s="609"/>
      <c r="CU6" s="609"/>
      <c r="CV6" s="609"/>
      <c r="CW6" s="609"/>
      <c r="CX6" s="609"/>
      <c r="CY6" s="610"/>
      <c r="CZ6" s="690">
        <v>1.2</v>
      </c>
      <c r="DA6" s="672"/>
      <c r="DB6" s="672"/>
      <c r="DC6" s="692"/>
      <c r="DD6" s="614" t="s">
        <v>122</v>
      </c>
      <c r="DE6" s="609"/>
      <c r="DF6" s="609"/>
      <c r="DG6" s="609"/>
      <c r="DH6" s="609"/>
      <c r="DI6" s="609"/>
      <c r="DJ6" s="609"/>
      <c r="DK6" s="609"/>
      <c r="DL6" s="609"/>
      <c r="DM6" s="609"/>
      <c r="DN6" s="609"/>
      <c r="DO6" s="609"/>
      <c r="DP6" s="610"/>
      <c r="DQ6" s="614">
        <v>35752</v>
      </c>
      <c r="DR6" s="609"/>
      <c r="DS6" s="609"/>
      <c r="DT6" s="609"/>
      <c r="DU6" s="609"/>
      <c r="DV6" s="609"/>
      <c r="DW6" s="609"/>
      <c r="DX6" s="609"/>
      <c r="DY6" s="609"/>
      <c r="DZ6" s="609"/>
      <c r="EA6" s="609"/>
      <c r="EB6" s="609"/>
      <c r="EC6" s="645"/>
    </row>
    <row r="7" spans="2:143" ht="11.25" customHeight="1" x14ac:dyDescent="0.15">
      <c r="B7" s="605" t="s">
        <v>222</v>
      </c>
      <c r="C7" s="606"/>
      <c r="D7" s="606"/>
      <c r="E7" s="606"/>
      <c r="F7" s="606"/>
      <c r="G7" s="606"/>
      <c r="H7" s="606"/>
      <c r="I7" s="606"/>
      <c r="J7" s="606"/>
      <c r="K7" s="606"/>
      <c r="L7" s="606"/>
      <c r="M7" s="606"/>
      <c r="N7" s="606"/>
      <c r="O7" s="606"/>
      <c r="P7" s="606"/>
      <c r="Q7" s="607"/>
      <c r="R7" s="608">
        <v>55</v>
      </c>
      <c r="S7" s="609"/>
      <c r="T7" s="609"/>
      <c r="U7" s="609"/>
      <c r="V7" s="609"/>
      <c r="W7" s="609"/>
      <c r="X7" s="609"/>
      <c r="Y7" s="610"/>
      <c r="Z7" s="646">
        <v>0</v>
      </c>
      <c r="AA7" s="646"/>
      <c r="AB7" s="646"/>
      <c r="AC7" s="646"/>
      <c r="AD7" s="647">
        <v>55</v>
      </c>
      <c r="AE7" s="647"/>
      <c r="AF7" s="647"/>
      <c r="AG7" s="647"/>
      <c r="AH7" s="647"/>
      <c r="AI7" s="647"/>
      <c r="AJ7" s="647"/>
      <c r="AK7" s="647"/>
      <c r="AL7" s="611">
        <v>0</v>
      </c>
      <c r="AM7" s="612"/>
      <c r="AN7" s="612"/>
      <c r="AO7" s="648"/>
      <c r="AP7" s="605" t="s">
        <v>223</v>
      </c>
      <c r="AQ7" s="606"/>
      <c r="AR7" s="606"/>
      <c r="AS7" s="606"/>
      <c r="AT7" s="606"/>
      <c r="AU7" s="606"/>
      <c r="AV7" s="606"/>
      <c r="AW7" s="606"/>
      <c r="AX7" s="606"/>
      <c r="AY7" s="606"/>
      <c r="AZ7" s="606"/>
      <c r="BA7" s="606"/>
      <c r="BB7" s="606"/>
      <c r="BC7" s="606"/>
      <c r="BD7" s="606"/>
      <c r="BE7" s="606"/>
      <c r="BF7" s="607"/>
      <c r="BG7" s="608">
        <v>52425</v>
      </c>
      <c r="BH7" s="609"/>
      <c r="BI7" s="609"/>
      <c r="BJ7" s="609"/>
      <c r="BK7" s="609"/>
      <c r="BL7" s="609"/>
      <c r="BM7" s="609"/>
      <c r="BN7" s="610"/>
      <c r="BO7" s="646">
        <v>44.7</v>
      </c>
      <c r="BP7" s="646"/>
      <c r="BQ7" s="646"/>
      <c r="BR7" s="646"/>
      <c r="BS7" s="647" t="s">
        <v>122</v>
      </c>
      <c r="BT7" s="647"/>
      <c r="BU7" s="647"/>
      <c r="BV7" s="647"/>
      <c r="BW7" s="647"/>
      <c r="BX7" s="647"/>
      <c r="BY7" s="647"/>
      <c r="BZ7" s="647"/>
      <c r="CA7" s="647"/>
      <c r="CB7" s="682"/>
      <c r="CD7" s="605" t="s">
        <v>224</v>
      </c>
      <c r="CE7" s="606"/>
      <c r="CF7" s="606"/>
      <c r="CG7" s="606"/>
      <c r="CH7" s="606"/>
      <c r="CI7" s="606"/>
      <c r="CJ7" s="606"/>
      <c r="CK7" s="606"/>
      <c r="CL7" s="606"/>
      <c r="CM7" s="606"/>
      <c r="CN7" s="606"/>
      <c r="CO7" s="606"/>
      <c r="CP7" s="606"/>
      <c r="CQ7" s="607"/>
      <c r="CR7" s="608">
        <v>865334</v>
      </c>
      <c r="CS7" s="609"/>
      <c r="CT7" s="609"/>
      <c r="CU7" s="609"/>
      <c r="CV7" s="609"/>
      <c r="CW7" s="609"/>
      <c r="CX7" s="609"/>
      <c r="CY7" s="610"/>
      <c r="CZ7" s="646">
        <v>30.2</v>
      </c>
      <c r="DA7" s="646"/>
      <c r="DB7" s="646"/>
      <c r="DC7" s="646"/>
      <c r="DD7" s="614">
        <v>11307</v>
      </c>
      <c r="DE7" s="609"/>
      <c r="DF7" s="609"/>
      <c r="DG7" s="609"/>
      <c r="DH7" s="609"/>
      <c r="DI7" s="609"/>
      <c r="DJ7" s="609"/>
      <c r="DK7" s="609"/>
      <c r="DL7" s="609"/>
      <c r="DM7" s="609"/>
      <c r="DN7" s="609"/>
      <c r="DO7" s="609"/>
      <c r="DP7" s="610"/>
      <c r="DQ7" s="614">
        <v>727338</v>
      </c>
      <c r="DR7" s="609"/>
      <c r="DS7" s="609"/>
      <c r="DT7" s="609"/>
      <c r="DU7" s="609"/>
      <c r="DV7" s="609"/>
      <c r="DW7" s="609"/>
      <c r="DX7" s="609"/>
      <c r="DY7" s="609"/>
      <c r="DZ7" s="609"/>
      <c r="EA7" s="609"/>
      <c r="EB7" s="609"/>
      <c r="EC7" s="645"/>
    </row>
    <row r="8" spans="2:143" ht="11.25" customHeight="1" x14ac:dyDescent="0.15">
      <c r="B8" s="605" t="s">
        <v>225</v>
      </c>
      <c r="C8" s="606"/>
      <c r="D8" s="606"/>
      <c r="E8" s="606"/>
      <c r="F8" s="606"/>
      <c r="G8" s="606"/>
      <c r="H8" s="606"/>
      <c r="I8" s="606"/>
      <c r="J8" s="606"/>
      <c r="K8" s="606"/>
      <c r="L8" s="606"/>
      <c r="M8" s="606"/>
      <c r="N8" s="606"/>
      <c r="O8" s="606"/>
      <c r="P8" s="606"/>
      <c r="Q8" s="607"/>
      <c r="R8" s="608">
        <v>855</v>
      </c>
      <c r="S8" s="609"/>
      <c r="T8" s="609"/>
      <c r="U8" s="609"/>
      <c r="V8" s="609"/>
      <c r="W8" s="609"/>
      <c r="X8" s="609"/>
      <c r="Y8" s="610"/>
      <c r="Z8" s="646">
        <v>0</v>
      </c>
      <c r="AA8" s="646"/>
      <c r="AB8" s="646"/>
      <c r="AC8" s="646"/>
      <c r="AD8" s="647">
        <v>855</v>
      </c>
      <c r="AE8" s="647"/>
      <c r="AF8" s="647"/>
      <c r="AG8" s="647"/>
      <c r="AH8" s="647"/>
      <c r="AI8" s="647"/>
      <c r="AJ8" s="647"/>
      <c r="AK8" s="647"/>
      <c r="AL8" s="611">
        <v>0.1</v>
      </c>
      <c r="AM8" s="612"/>
      <c r="AN8" s="612"/>
      <c r="AO8" s="648"/>
      <c r="AP8" s="605" t="s">
        <v>226</v>
      </c>
      <c r="AQ8" s="606"/>
      <c r="AR8" s="606"/>
      <c r="AS8" s="606"/>
      <c r="AT8" s="606"/>
      <c r="AU8" s="606"/>
      <c r="AV8" s="606"/>
      <c r="AW8" s="606"/>
      <c r="AX8" s="606"/>
      <c r="AY8" s="606"/>
      <c r="AZ8" s="606"/>
      <c r="BA8" s="606"/>
      <c r="BB8" s="606"/>
      <c r="BC8" s="606"/>
      <c r="BD8" s="606"/>
      <c r="BE8" s="606"/>
      <c r="BF8" s="607"/>
      <c r="BG8" s="608">
        <v>2328</v>
      </c>
      <c r="BH8" s="609"/>
      <c r="BI8" s="609"/>
      <c r="BJ8" s="609"/>
      <c r="BK8" s="609"/>
      <c r="BL8" s="609"/>
      <c r="BM8" s="609"/>
      <c r="BN8" s="610"/>
      <c r="BO8" s="646">
        <v>2</v>
      </c>
      <c r="BP8" s="646"/>
      <c r="BQ8" s="646"/>
      <c r="BR8" s="646"/>
      <c r="BS8" s="647" t="s">
        <v>122</v>
      </c>
      <c r="BT8" s="647"/>
      <c r="BU8" s="647"/>
      <c r="BV8" s="647"/>
      <c r="BW8" s="647"/>
      <c r="BX8" s="647"/>
      <c r="BY8" s="647"/>
      <c r="BZ8" s="647"/>
      <c r="CA8" s="647"/>
      <c r="CB8" s="682"/>
      <c r="CD8" s="605" t="s">
        <v>227</v>
      </c>
      <c r="CE8" s="606"/>
      <c r="CF8" s="606"/>
      <c r="CG8" s="606"/>
      <c r="CH8" s="606"/>
      <c r="CI8" s="606"/>
      <c r="CJ8" s="606"/>
      <c r="CK8" s="606"/>
      <c r="CL8" s="606"/>
      <c r="CM8" s="606"/>
      <c r="CN8" s="606"/>
      <c r="CO8" s="606"/>
      <c r="CP8" s="606"/>
      <c r="CQ8" s="607"/>
      <c r="CR8" s="608">
        <v>430324</v>
      </c>
      <c r="CS8" s="609"/>
      <c r="CT8" s="609"/>
      <c r="CU8" s="609"/>
      <c r="CV8" s="609"/>
      <c r="CW8" s="609"/>
      <c r="CX8" s="609"/>
      <c r="CY8" s="610"/>
      <c r="CZ8" s="646">
        <v>15</v>
      </c>
      <c r="DA8" s="646"/>
      <c r="DB8" s="646"/>
      <c r="DC8" s="646"/>
      <c r="DD8" s="614" t="s">
        <v>122</v>
      </c>
      <c r="DE8" s="609"/>
      <c r="DF8" s="609"/>
      <c r="DG8" s="609"/>
      <c r="DH8" s="609"/>
      <c r="DI8" s="609"/>
      <c r="DJ8" s="609"/>
      <c r="DK8" s="609"/>
      <c r="DL8" s="609"/>
      <c r="DM8" s="609"/>
      <c r="DN8" s="609"/>
      <c r="DO8" s="609"/>
      <c r="DP8" s="610"/>
      <c r="DQ8" s="614">
        <v>337368</v>
      </c>
      <c r="DR8" s="609"/>
      <c r="DS8" s="609"/>
      <c r="DT8" s="609"/>
      <c r="DU8" s="609"/>
      <c r="DV8" s="609"/>
      <c r="DW8" s="609"/>
      <c r="DX8" s="609"/>
      <c r="DY8" s="609"/>
      <c r="DZ8" s="609"/>
      <c r="EA8" s="609"/>
      <c r="EB8" s="609"/>
      <c r="EC8" s="645"/>
    </row>
    <row r="9" spans="2:143" ht="11.25" customHeight="1" x14ac:dyDescent="0.15">
      <c r="B9" s="605" t="s">
        <v>228</v>
      </c>
      <c r="C9" s="606"/>
      <c r="D9" s="606"/>
      <c r="E9" s="606"/>
      <c r="F9" s="606"/>
      <c r="G9" s="606"/>
      <c r="H9" s="606"/>
      <c r="I9" s="606"/>
      <c r="J9" s="606"/>
      <c r="K9" s="606"/>
      <c r="L9" s="606"/>
      <c r="M9" s="606"/>
      <c r="N9" s="606"/>
      <c r="O9" s="606"/>
      <c r="P9" s="606"/>
      <c r="Q9" s="607"/>
      <c r="R9" s="608">
        <v>1007</v>
      </c>
      <c r="S9" s="609"/>
      <c r="T9" s="609"/>
      <c r="U9" s="609"/>
      <c r="V9" s="609"/>
      <c r="W9" s="609"/>
      <c r="X9" s="609"/>
      <c r="Y9" s="610"/>
      <c r="Z9" s="646">
        <v>0</v>
      </c>
      <c r="AA9" s="646"/>
      <c r="AB9" s="646"/>
      <c r="AC9" s="646"/>
      <c r="AD9" s="647">
        <v>1007</v>
      </c>
      <c r="AE9" s="647"/>
      <c r="AF9" s="647"/>
      <c r="AG9" s="647"/>
      <c r="AH9" s="647"/>
      <c r="AI9" s="647"/>
      <c r="AJ9" s="647"/>
      <c r="AK9" s="647"/>
      <c r="AL9" s="611">
        <v>0.1</v>
      </c>
      <c r="AM9" s="612"/>
      <c r="AN9" s="612"/>
      <c r="AO9" s="648"/>
      <c r="AP9" s="605" t="s">
        <v>229</v>
      </c>
      <c r="AQ9" s="606"/>
      <c r="AR9" s="606"/>
      <c r="AS9" s="606"/>
      <c r="AT9" s="606"/>
      <c r="AU9" s="606"/>
      <c r="AV9" s="606"/>
      <c r="AW9" s="606"/>
      <c r="AX9" s="606"/>
      <c r="AY9" s="606"/>
      <c r="AZ9" s="606"/>
      <c r="BA9" s="606"/>
      <c r="BB9" s="606"/>
      <c r="BC9" s="606"/>
      <c r="BD9" s="606"/>
      <c r="BE9" s="606"/>
      <c r="BF9" s="607"/>
      <c r="BG9" s="608">
        <v>43942</v>
      </c>
      <c r="BH9" s="609"/>
      <c r="BI9" s="609"/>
      <c r="BJ9" s="609"/>
      <c r="BK9" s="609"/>
      <c r="BL9" s="609"/>
      <c r="BM9" s="609"/>
      <c r="BN9" s="610"/>
      <c r="BO9" s="646">
        <v>37.5</v>
      </c>
      <c r="BP9" s="646"/>
      <c r="BQ9" s="646"/>
      <c r="BR9" s="646"/>
      <c r="BS9" s="647" t="s">
        <v>122</v>
      </c>
      <c r="BT9" s="647"/>
      <c r="BU9" s="647"/>
      <c r="BV9" s="647"/>
      <c r="BW9" s="647"/>
      <c r="BX9" s="647"/>
      <c r="BY9" s="647"/>
      <c r="BZ9" s="647"/>
      <c r="CA9" s="647"/>
      <c r="CB9" s="682"/>
      <c r="CD9" s="605" t="s">
        <v>230</v>
      </c>
      <c r="CE9" s="606"/>
      <c r="CF9" s="606"/>
      <c r="CG9" s="606"/>
      <c r="CH9" s="606"/>
      <c r="CI9" s="606"/>
      <c r="CJ9" s="606"/>
      <c r="CK9" s="606"/>
      <c r="CL9" s="606"/>
      <c r="CM9" s="606"/>
      <c r="CN9" s="606"/>
      <c r="CO9" s="606"/>
      <c r="CP9" s="606"/>
      <c r="CQ9" s="607"/>
      <c r="CR9" s="608">
        <v>286536</v>
      </c>
      <c r="CS9" s="609"/>
      <c r="CT9" s="609"/>
      <c r="CU9" s="609"/>
      <c r="CV9" s="609"/>
      <c r="CW9" s="609"/>
      <c r="CX9" s="609"/>
      <c r="CY9" s="610"/>
      <c r="CZ9" s="646">
        <v>10</v>
      </c>
      <c r="DA9" s="646"/>
      <c r="DB9" s="646"/>
      <c r="DC9" s="646"/>
      <c r="DD9" s="614">
        <v>16702</v>
      </c>
      <c r="DE9" s="609"/>
      <c r="DF9" s="609"/>
      <c r="DG9" s="609"/>
      <c r="DH9" s="609"/>
      <c r="DI9" s="609"/>
      <c r="DJ9" s="609"/>
      <c r="DK9" s="609"/>
      <c r="DL9" s="609"/>
      <c r="DM9" s="609"/>
      <c r="DN9" s="609"/>
      <c r="DO9" s="609"/>
      <c r="DP9" s="610"/>
      <c r="DQ9" s="614">
        <v>243653</v>
      </c>
      <c r="DR9" s="609"/>
      <c r="DS9" s="609"/>
      <c r="DT9" s="609"/>
      <c r="DU9" s="609"/>
      <c r="DV9" s="609"/>
      <c r="DW9" s="609"/>
      <c r="DX9" s="609"/>
      <c r="DY9" s="609"/>
      <c r="DZ9" s="609"/>
      <c r="EA9" s="609"/>
      <c r="EB9" s="609"/>
      <c r="EC9" s="645"/>
    </row>
    <row r="10" spans="2:143" ht="11.25" customHeight="1" x14ac:dyDescent="0.15">
      <c r="B10" s="605" t="s">
        <v>231</v>
      </c>
      <c r="C10" s="606"/>
      <c r="D10" s="606"/>
      <c r="E10" s="606"/>
      <c r="F10" s="606"/>
      <c r="G10" s="606"/>
      <c r="H10" s="606"/>
      <c r="I10" s="606"/>
      <c r="J10" s="606"/>
      <c r="K10" s="606"/>
      <c r="L10" s="606"/>
      <c r="M10" s="606"/>
      <c r="N10" s="606"/>
      <c r="O10" s="606"/>
      <c r="P10" s="606"/>
      <c r="Q10" s="607"/>
      <c r="R10" s="608" t="s">
        <v>122</v>
      </c>
      <c r="S10" s="609"/>
      <c r="T10" s="609"/>
      <c r="U10" s="609"/>
      <c r="V10" s="609"/>
      <c r="W10" s="609"/>
      <c r="X10" s="609"/>
      <c r="Y10" s="610"/>
      <c r="Z10" s="646" t="s">
        <v>122</v>
      </c>
      <c r="AA10" s="646"/>
      <c r="AB10" s="646"/>
      <c r="AC10" s="646"/>
      <c r="AD10" s="647" t="s">
        <v>122</v>
      </c>
      <c r="AE10" s="647"/>
      <c r="AF10" s="647"/>
      <c r="AG10" s="647"/>
      <c r="AH10" s="647"/>
      <c r="AI10" s="647"/>
      <c r="AJ10" s="647"/>
      <c r="AK10" s="647"/>
      <c r="AL10" s="611" t="s">
        <v>122</v>
      </c>
      <c r="AM10" s="612"/>
      <c r="AN10" s="612"/>
      <c r="AO10" s="648"/>
      <c r="AP10" s="605" t="s">
        <v>232</v>
      </c>
      <c r="AQ10" s="606"/>
      <c r="AR10" s="606"/>
      <c r="AS10" s="606"/>
      <c r="AT10" s="606"/>
      <c r="AU10" s="606"/>
      <c r="AV10" s="606"/>
      <c r="AW10" s="606"/>
      <c r="AX10" s="606"/>
      <c r="AY10" s="606"/>
      <c r="AZ10" s="606"/>
      <c r="BA10" s="606"/>
      <c r="BB10" s="606"/>
      <c r="BC10" s="606"/>
      <c r="BD10" s="606"/>
      <c r="BE10" s="606"/>
      <c r="BF10" s="607"/>
      <c r="BG10" s="608">
        <v>2945</v>
      </c>
      <c r="BH10" s="609"/>
      <c r="BI10" s="609"/>
      <c r="BJ10" s="609"/>
      <c r="BK10" s="609"/>
      <c r="BL10" s="609"/>
      <c r="BM10" s="609"/>
      <c r="BN10" s="610"/>
      <c r="BO10" s="646">
        <v>2.5</v>
      </c>
      <c r="BP10" s="646"/>
      <c r="BQ10" s="646"/>
      <c r="BR10" s="646"/>
      <c r="BS10" s="647" t="s">
        <v>122</v>
      </c>
      <c r="BT10" s="647"/>
      <c r="BU10" s="647"/>
      <c r="BV10" s="647"/>
      <c r="BW10" s="647"/>
      <c r="BX10" s="647"/>
      <c r="BY10" s="647"/>
      <c r="BZ10" s="647"/>
      <c r="CA10" s="647"/>
      <c r="CB10" s="682"/>
      <c r="CD10" s="605" t="s">
        <v>233</v>
      </c>
      <c r="CE10" s="606"/>
      <c r="CF10" s="606"/>
      <c r="CG10" s="606"/>
      <c r="CH10" s="606"/>
      <c r="CI10" s="606"/>
      <c r="CJ10" s="606"/>
      <c r="CK10" s="606"/>
      <c r="CL10" s="606"/>
      <c r="CM10" s="606"/>
      <c r="CN10" s="606"/>
      <c r="CO10" s="606"/>
      <c r="CP10" s="606"/>
      <c r="CQ10" s="607"/>
      <c r="CR10" s="608" t="s">
        <v>122</v>
      </c>
      <c r="CS10" s="609"/>
      <c r="CT10" s="609"/>
      <c r="CU10" s="609"/>
      <c r="CV10" s="609"/>
      <c r="CW10" s="609"/>
      <c r="CX10" s="609"/>
      <c r="CY10" s="610"/>
      <c r="CZ10" s="646" t="s">
        <v>122</v>
      </c>
      <c r="DA10" s="646"/>
      <c r="DB10" s="646"/>
      <c r="DC10" s="646"/>
      <c r="DD10" s="614" t="s">
        <v>122</v>
      </c>
      <c r="DE10" s="609"/>
      <c r="DF10" s="609"/>
      <c r="DG10" s="609"/>
      <c r="DH10" s="609"/>
      <c r="DI10" s="609"/>
      <c r="DJ10" s="609"/>
      <c r="DK10" s="609"/>
      <c r="DL10" s="609"/>
      <c r="DM10" s="609"/>
      <c r="DN10" s="609"/>
      <c r="DO10" s="609"/>
      <c r="DP10" s="610"/>
      <c r="DQ10" s="614" t="s">
        <v>122</v>
      </c>
      <c r="DR10" s="609"/>
      <c r="DS10" s="609"/>
      <c r="DT10" s="609"/>
      <c r="DU10" s="609"/>
      <c r="DV10" s="609"/>
      <c r="DW10" s="609"/>
      <c r="DX10" s="609"/>
      <c r="DY10" s="609"/>
      <c r="DZ10" s="609"/>
      <c r="EA10" s="609"/>
      <c r="EB10" s="609"/>
      <c r="EC10" s="645"/>
    </row>
    <row r="11" spans="2:143" ht="11.25" customHeight="1" x14ac:dyDescent="0.15">
      <c r="B11" s="605" t="s">
        <v>234</v>
      </c>
      <c r="C11" s="606"/>
      <c r="D11" s="606"/>
      <c r="E11" s="606"/>
      <c r="F11" s="606"/>
      <c r="G11" s="606"/>
      <c r="H11" s="606"/>
      <c r="I11" s="606"/>
      <c r="J11" s="606"/>
      <c r="K11" s="606"/>
      <c r="L11" s="606"/>
      <c r="M11" s="606"/>
      <c r="N11" s="606"/>
      <c r="O11" s="606"/>
      <c r="P11" s="606"/>
      <c r="Q11" s="607"/>
      <c r="R11" s="608">
        <v>44058</v>
      </c>
      <c r="S11" s="609"/>
      <c r="T11" s="609"/>
      <c r="U11" s="609"/>
      <c r="V11" s="609"/>
      <c r="W11" s="609"/>
      <c r="X11" s="609"/>
      <c r="Y11" s="610"/>
      <c r="Z11" s="611">
        <v>1.4</v>
      </c>
      <c r="AA11" s="612"/>
      <c r="AB11" s="612"/>
      <c r="AC11" s="613"/>
      <c r="AD11" s="614">
        <v>44058</v>
      </c>
      <c r="AE11" s="609"/>
      <c r="AF11" s="609"/>
      <c r="AG11" s="609"/>
      <c r="AH11" s="609"/>
      <c r="AI11" s="609"/>
      <c r="AJ11" s="609"/>
      <c r="AK11" s="610"/>
      <c r="AL11" s="611">
        <v>2.9</v>
      </c>
      <c r="AM11" s="612"/>
      <c r="AN11" s="612"/>
      <c r="AO11" s="648"/>
      <c r="AP11" s="605" t="s">
        <v>235</v>
      </c>
      <c r="AQ11" s="606"/>
      <c r="AR11" s="606"/>
      <c r="AS11" s="606"/>
      <c r="AT11" s="606"/>
      <c r="AU11" s="606"/>
      <c r="AV11" s="606"/>
      <c r="AW11" s="606"/>
      <c r="AX11" s="606"/>
      <c r="AY11" s="606"/>
      <c r="AZ11" s="606"/>
      <c r="BA11" s="606"/>
      <c r="BB11" s="606"/>
      <c r="BC11" s="606"/>
      <c r="BD11" s="606"/>
      <c r="BE11" s="606"/>
      <c r="BF11" s="607"/>
      <c r="BG11" s="608">
        <v>3210</v>
      </c>
      <c r="BH11" s="609"/>
      <c r="BI11" s="609"/>
      <c r="BJ11" s="609"/>
      <c r="BK11" s="609"/>
      <c r="BL11" s="609"/>
      <c r="BM11" s="609"/>
      <c r="BN11" s="610"/>
      <c r="BO11" s="646">
        <v>2.7</v>
      </c>
      <c r="BP11" s="646"/>
      <c r="BQ11" s="646"/>
      <c r="BR11" s="646"/>
      <c r="BS11" s="647" t="s">
        <v>122</v>
      </c>
      <c r="BT11" s="647"/>
      <c r="BU11" s="647"/>
      <c r="BV11" s="647"/>
      <c r="BW11" s="647"/>
      <c r="BX11" s="647"/>
      <c r="BY11" s="647"/>
      <c r="BZ11" s="647"/>
      <c r="CA11" s="647"/>
      <c r="CB11" s="682"/>
      <c r="CD11" s="605" t="s">
        <v>236</v>
      </c>
      <c r="CE11" s="606"/>
      <c r="CF11" s="606"/>
      <c r="CG11" s="606"/>
      <c r="CH11" s="606"/>
      <c r="CI11" s="606"/>
      <c r="CJ11" s="606"/>
      <c r="CK11" s="606"/>
      <c r="CL11" s="606"/>
      <c r="CM11" s="606"/>
      <c r="CN11" s="606"/>
      <c r="CO11" s="606"/>
      <c r="CP11" s="606"/>
      <c r="CQ11" s="607"/>
      <c r="CR11" s="608">
        <v>122729</v>
      </c>
      <c r="CS11" s="609"/>
      <c r="CT11" s="609"/>
      <c r="CU11" s="609"/>
      <c r="CV11" s="609"/>
      <c r="CW11" s="609"/>
      <c r="CX11" s="609"/>
      <c r="CY11" s="610"/>
      <c r="CZ11" s="646">
        <v>4.3</v>
      </c>
      <c r="DA11" s="646"/>
      <c r="DB11" s="646"/>
      <c r="DC11" s="646"/>
      <c r="DD11" s="614">
        <v>22966</v>
      </c>
      <c r="DE11" s="609"/>
      <c r="DF11" s="609"/>
      <c r="DG11" s="609"/>
      <c r="DH11" s="609"/>
      <c r="DI11" s="609"/>
      <c r="DJ11" s="609"/>
      <c r="DK11" s="609"/>
      <c r="DL11" s="609"/>
      <c r="DM11" s="609"/>
      <c r="DN11" s="609"/>
      <c r="DO11" s="609"/>
      <c r="DP11" s="610"/>
      <c r="DQ11" s="614">
        <v>64599</v>
      </c>
      <c r="DR11" s="609"/>
      <c r="DS11" s="609"/>
      <c r="DT11" s="609"/>
      <c r="DU11" s="609"/>
      <c r="DV11" s="609"/>
      <c r="DW11" s="609"/>
      <c r="DX11" s="609"/>
      <c r="DY11" s="609"/>
      <c r="DZ11" s="609"/>
      <c r="EA11" s="609"/>
      <c r="EB11" s="609"/>
      <c r="EC11" s="645"/>
    </row>
    <row r="12" spans="2:143" ht="11.25" customHeight="1" x14ac:dyDescent="0.15">
      <c r="B12" s="605" t="s">
        <v>237</v>
      </c>
      <c r="C12" s="606"/>
      <c r="D12" s="606"/>
      <c r="E12" s="606"/>
      <c r="F12" s="606"/>
      <c r="G12" s="606"/>
      <c r="H12" s="606"/>
      <c r="I12" s="606"/>
      <c r="J12" s="606"/>
      <c r="K12" s="606"/>
      <c r="L12" s="606"/>
      <c r="M12" s="606"/>
      <c r="N12" s="606"/>
      <c r="O12" s="606"/>
      <c r="P12" s="606"/>
      <c r="Q12" s="607"/>
      <c r="R12" s="608" t="s">
        <v>122</v>
      </c>
      <c r="S12" s="609"/>
      <c r="T12" s="609"/>
      <c r="U12" s="609"/>
      <c r="V12" s="609"/>
      <c r="W12" s="609"/>
      <c r="X12" s="609"/>
      <c r="Y12" s="610"/>
      <c r="Z12" s="646" t="s">
        <v>122</v>
      </c>
      <c r="AA12" s="646"/>
      <c r="AB12" s="646"/>
      <c r="AC12" s="646"/>
      <c r="AD12" s="647" t="s">
        <v>122</v>
      </c>
      <c r="AE12" s="647"/>
      <c r="AF12" s="647"/>
      <c r="AG12" s="647"/>
      <c r="AH12" s="647"/>
      <c r="AI12" s="647"/>
      <c r="AJ12" s="647"/>
      <c r="AK12" s="647"/>
      <c r="AL12" s="611" t="s">
        <v>122</v>
      </c>
      <c r="AM12" s="612"/>
      <c r="AN12" s="612"/>
      <c r="AO12" s="648"/>
      <c r="AP12" s="605" t="s">
        <v>238</v>
      </c>
      <c r="AQ12" s="606"/>
      <c r="AR12" s="606"/>
      <c r="AS12" s="606"/>
      <c r="AT12" s="606"/>
      <c r="AU12" s="606"/>
      <c r="AV12" s="606"/>
      <c r="AW12" s="606"/>
      <c r="AX12" s="606"/>
      <c r="AY12" s="606"/>
      <c r="AZ12" s="606"/>
      <c r="BA12" s="606"/>
      <c r="BB12" s="606"/>
      <c r="BC12" s="606"/>
      <c r="BD12" s="606"/>
      <c r="BE12" s="606"/>
      <c r="BF12" s="607"/>
      <c r="BG12" s="608">
        <v>47036</v>
      </c>
      <c r="BH12" s="609"/>
      <c r="BI12" s="609"/>
      <c r="BJ12" s="609"/>
      <c r="BK12" s="609"/>
      <c r="BL12" s="609"/>
      <c r="BM12" s="609"/>
      <c r="BN12" s="610"/>
      <c r="BO12" s="646">
        <v>40.1</v>
      </c>
      <c r="BP12" s="646"/>
      <c r="BQ12" s="646"/>
      <c r="BR12" s="646"/>
      <c r="BS12" s="647" t="s">
        <v>122</v>
      </c>
      <c r="BT12" s="647"/>
      <c r="BU12" s="647"/>
      <c r="BV12" s="647"/>
      <c r="BW12" s="647"/>
      <c r="BX12" s="647"/>
      <c r="BY12" s="647"/>
      <c r="BZ12" s="647"/>
      <c r="CA12" s="647"/>
      <c r="CB12" s="682"/>
      <c r="CD12" s="605" t="s">
        <v>239</v>
      </c>
      <c r="CE12" s="606"/>
      <c r="CF12" s="606"/>
      <c r="CG12" s="606"/>
      <c r="CH12" s="606"/>
      <c r="CI12" s="606"/>
      <c r="CJ12" s="606"/>
      <c r="CK12" s="606"/>
      <c r="CL12" s="606"/>
      <c r="CM12" s="606"/>
      <c r="CN12" s="606"/>
      <c r="CO12" s="606"/>
      <c r="CP12" s="606"/>
      <c r="CQ12" s="607"/>
      <c r="CR12" s="608">
        <v>47370</v>
      </c>
      <c r="CS12" s="609"/>
      <c r="CT12" s="609"/>
      <c r="CU12" s="609"/>
      <c r="CV12" s="609"/>
      <c r="CW12" s="609"/>
      <c r="CX12" s="609"/>
      <c r="CY12" s="610"/>
      <c r="CZ12" s="646">
        <v>1.7</v>
      </c>
      <c r="DA12" s="646"/>
      <c r="DB12" s="646"/>
      <c r="DC12" s="646"/>
      <c r="DD12" s="614" t="s">
        <v>122</v>
      </c>
      <c r="DE12" s="609"/>
      <c r="DF12" s="609"/>
      <c r="DG12" s="609"/>
      <c r="DH12" s="609"/>
      <c r="DI12" s="609"/>
      <c r="DJ12" s="609"/>
      <c r="DK12" s="609"/>
      <c r="DL12" s="609"/>
      <c r="DM12" s="609"/>
      <c r="DN12" s="609"/>
      <c r="DO12" s="609"/>
      <c r="DP12" s="610"/>
      <c r="DQ12" s="614">
        <v>42779</v>
      </c>
      <c r="DR12" s="609"/>
      <c r="DS12" s="609"/>
      <c r="DT12" s="609"/>
      <c r="DU12" s="609"/>
      <c r="DV12" s="609"/>
      <c r="DW12" s="609"/>
      <c r="DX12" s="609"/>
      <c r="DY12" s="609"/>
      <c r="DZ12" s="609"/>
      <c r="EA12" s="609"/>
      <c r="EB12" s="609"/>
      <c r="EC12" s="645"/>
    </row>
    <row r="13" spans="2:143" ht="11.25" customHeight="1" x14ac:dyDescent="0.15">
      <c r="B13" s="605" t="s">
        <v>240</v>
      </c>
      <c r="C13" s="606"/>
      <c r="D13" s="606"/>
      <c r="E13" s="606"/>
      <c r="F13" s="606"/>
      <c r="G13" s="606"/>
      <c r="H13" s="606"/>
      <c r="I13" s="606"/>
      <c r="J13" s="606"/>
      <c r="K13" s="606"/>
      <c r="L13" s="606"/>
      <c r="M13" s="606"/>
      <c r="N13" s="606"/>
      <c r="O13" s="606"/>
      <c r="P13" s="606"/>
      <c r="Q13" s="607"/>
      <c r="R13" s="608" t="s">
        <v>122</v>
      </c>
      <c r="S13" s="609"/>
      <c r="T13" s="609"/>
      <c r="U13" s="609"/>
      <c r="V13" s="609"/>
      <c r="W13" s="609"/>
      <c r="X13" s="609"/>
      <c r="Y13" s="610"/>
      <c r="Z13" s="646" t="s">
        <v>122</v>
      </c>
      <c r="AA13" s="646"/>
      <c r="AB13" s="646"/>
      <c r="AC13" s="646"/>
      <c r="AD13" s="647" t="s">
        <v>122</v>
      </c>
      <c r="AE13" s="647"/>
      <c r="AF13" s="647"/>
      <c r="AG13" s="647"/>
      <c r="AH13" s="647"/>
      <c r="AI13" s="647"/>
      <c r="AJ13" s="647"/>
      <c r="AK13" s="647"/>
      <c r="AL13" s="611" t="s">
        <v>122</v>
      </c>
      <c r="AM13" s="612"/>
      <c r="AN13" s="612"/>
      <c r="AO13" s="648"/>
      <c r="AP13" s="605" t="s">
        <v>241</v>
      </c>
      <c r="AQ13" s="606"/>
      <c r="AR13" s="606"/>
      <c r="AS13" s="606"/>
      <c r="AT13" s="606"/>
      <c r="AU13" s="606"/>
      <c r="AV13" s="606"/>
      <c r="AW13" s="606"/>
      <c r="AX13" s="606"/>
      <c r="AY13" s="606"/>
      <c r="AZ13" s="606"/>
      <c r="BA13" s="606"/>
      <c r="BB13" s="606"/>
      <c r="BC13" s="606"/>
      <c r="BD13" s="606"/>
      <c r="BE13" s="606"/>
      <c r="BF13" s="607"/>
      <c r="BG13" s="608">
        <v>46858</v>
      </c>
      <c r="BH13" s="609"/>
      <c r="BI13" s="609"/>
      <c r="BJ13" s="609"/>
      <c r="BK13" s="609"/>
      <c r="BL13" s="609"/>
      <c r="BM13" s="609"/>
      <c r="BN13" s="610"/>
      <c r="BO13" s="646">
        <v>40</v>
      </c>
      <c r="BP13" s="646"/>
      <c r="BQ13" s="646"/>
      <c r="BR13" s="646"/>
      <c r="BS13" s="647" t="s">
        <v>122</v>
      </c>
      <c r="BT13" s="647"/>
      <c r="BU13" s="647"/>
      <c r="BV13" s="647"/>
      <c r="BW13" s="647"/>
      <c r="BX13" s="647"/>
      <c r="BY13" s="647"/>
      <c r="BZ13" s="647"/>
      <c r="CA13" s="647"/>
      <c r="CB13" s="682"/>
      <c r="CD13" s="605" t="s">
        <v>242</v>
      </c>
      <c r="CE13" s="606"/>
      <c r="CF13" s="606"/>
      <c r="CG13" s="606"/>
      <c r="CH13" s="606"/>
      <c r="CI13" s="606"/>
      <c r="CJ13" s="606"/>
      <c r="CK13" s="606"/>
      <c r="CL13" s="606"/>
      <c r="CM13" s="606"/>
      <c r="CN13" s="606"/>
      <c r="CO13" s="606"/>
      <c r="CP13" s="606"/>
      <c r="CQ13" s="607"/>
      <c r="CR13" s="608">
        <v>125720</v>
      </c>
      <c r="CS13" s="609"/>
      <c r="CT13" s="609"/>
      <c r="CU13" s="609"/>
      <c r="CV13" s="609"/>
      <c r="CW13" s="609"/>
      <c r="CX13" s="609"/>
      <c r="CY13" s="610"/>
      <c r="CZ13" s="646">
        <v>4.4000000000000004</v>
      </c>
      <c r="DA13" s="646"/>
      <c r="DB13" s="646"/>
      <c r="DC13" s="646"/>
      <c r="DD13" s="614">
        <v>34023</v>
      </c>
      <c r="DE13" s="609"/>
      <c r="DF13" s="609"/>
      <c r="DG13" s="609"/>
      <c r="DH13" s="609"/>
      <c r="DI13" s="609"/>
      <c r="DJ13" s="609"/>
      <c r="DK13" s="609"/>
      <c r="DL13" s="609"/>
      <c r="DM13" s="609"/>
      <c r="DN13" s="609"/>
      <c r="DO13" s="609"/>
      <c r="DP13" s="610"/>
      <c r="DQ13" s="614">
        <v>88310</v>
      </c>
      <c r="DR13" s="609"/>
      <c r="DS13" s="609"/>
      <c r="DT13" s="609"/>
      <c r="DU13" s="609"/>
      <c r="DV13" s="609"/>
      <c r="DW13" s="609"/>
      <c r="DX13" s="609"/>
      <c r="DY13" s="609"/>
      <c r="DZ13" s="609"/>
      <c r="EA13" s="609"/>
      <c r="EB13" s="609"/>
      <c r="EC13" s="645"/>
    </row>
    <row r="14" spans="2:143" ht="11.25" customHeight="1" x14ac:dyDescent="0.15">
      <c r="B14" s="605" t="s">
        <v>243</v>
      </c>
      <c r="C14" s="606"/>
      <c r="D14" s="606"/>
      <c r="E14" s="606"/>
      <c r="F14" s="606"/>
      <c r="G14" s="606"/>
      <c r="H14" s="606"/>
      <c r="I14" s="606"/>
      <c r="J14" s="606"/>
      <c r="K14" s="606"/>
      <c r="L14" s="606"/>
      <c r="M14" s="606"/>
      <c r="N14" s="606"/>
      <c r="O14" s="606"/>
      <c r="P14" s="606"/>
      <c r="Q14" s="607"/>
      <c r="R14" s="608" t="s">
        <v>122</v>
      </c>
      <c r="S14" s="609"/>
      <c r="T14" s="609"/>
      <c r="U14" s="609"/>
      <c r="V14" s="609"/>
      <c r="W14" s="609"/>
      <c r="X14" s="609"/>
      <c r="Y14" s="610"/>
      <c r="Z14" s="646" t="s">
        <v>122</v>
      </c>
      <c r="AA14" s="646"/>
      <c r="AB14" s="646"/>
      <c r="AC14" s="646"/>
      <c r="AD14" s="647" t="s">
        <v>122</v>
      </c>
      <c r="AE14" s="647"/>
      <c r="AF14" s="647"/>
      <c r="AG14" s="647"/>
      <c r="AH14" s="647"/>
      <c r="AI14" s="647"/>
      <c r="AJ14" s="647"/>
      <c r="AK14" s="647"/>
      <c r="AL14" s="611" t="s">
        <v>122</v>
      </c>
      <c r="AM14" s="612"/>
      <c r="AN14" s="612"/>
      <c r="AO14" s="648"/>
      <c r="AP14" s="605" t="s">
        <v>244</v>
      </c>
      <c r="AQ14" s="606"/>
      <c r="AR14" s="606"/>
      <c r="AS14" s="606"/>
      <c r="AT14" s="606"/>
      <c r="AU14" s="606"/>
      <c r="AV14" s="606"/>
      <c r="AW14" s="606"/>
      <c r="AX14" s="606"/>
      <c r="AY14" s="606"/>
      <c r="AZ14" s="606"/>
      <c r="BA14" s="606"/>
      <c r="BB14" s="606"/>
      <c r="BC14" s="606"/>
      <c r="BD14" s="606"/>
      <c r="BE14" s="606"/>
      <c r="BF14" s="607"/>
      <c r="BG14" s="608">
        <v>9416</v>
      </c>
      <c r="BH14" s="609"/>
      <c r="BI14" s="609"/>
      <c r="BJ14" s="609"/>
      <c r="BK14" s="609"/>
      <c r="BL14" s="609"/>
      <c r="BM14" s="609"/>
      <c r="BN14" s="610"/>
      <c r="BO14" s="646">
        <v>8</v>
      </c>
      <c r="BP14" s="646"/>
      <c r="BQ14" s="646"/>
      <c r="BR14" s="646"/>
      <c r="BS14" s="647" t="s">
        <v>122</v>
      </c>
      <c r="BT14" s="647"/>
      <c r="BU14" s="647"/>
      <c r="BV14" s="647"/>
      <c r="BW14" s="647"/>
      <c r="BX14" s="647"/>
      <c r="BY14" s="647"/>
      <c r="BZ14" s="647"/>
      <c r="CA14" s="647"/>
      <c r="CB14" s="682"/>
      <c r="CD14" s="605" t="s">
        <v>245</v>
      </c>
      <c r="CE14" s="606"/>
      <c r="CF14" s="606"/>
      <c r="CG14" s="606"/>
      <c r="CH14" s="606"/>
      <c r="CI14" s="606"/>
      <c r="CJ14" s="606"/>
      <c r="CK14" s="606"/>
      <c r="CL14" s="606"/>
      <c r="CM14" s="606"/>
      <c r="CN14" s="606"/>
      <c r="CO14" s="606"/>
      <c r="CP14" s="606"/>
      <c r="CQ14" s="607"/>
      <c r="CR14" s="608">
        <v>338117</v>
      </c>
      <c r="CS14" s="609"/>
      <c r="CT14" s="609"/>
      <c r="CU14" s="609"/>
      <c r="CV14" s="609"/>
      <c r="CW14" s="609"/>
      <c r="CX14" s="609"/>
      <c r="CY14" s="610"/>
      <c r="CZ14" s="646">
        <v>11.8</v>
      </c>
      <c r="DA14" s="646"/>
      <c r="DB14" s="646"/>
      <c r="DC14" s="646"/>
      <c r="DD14" s="614">
        <v>239939</v>
      </c>
      <c r="DE14" s="609"/>
      <c r="DF14" s="609"/>
      <c r="DG14" s="609"/>
      <c r="DH14" s="609"/>
      <c r="DI14" s="609"/>
      <c r="DJ14" s="609"/>
      <c r="DK14" s="609"/>
      <c r="DL14" s="609"/>
      <c r="DM14" s="609"/>
      <c r="DN14" s="609"/>
      <c r="DO14" s="609"/>
      <c r="DP14" s="610"/>
      <c r="DQ14" s="614">
        <v>98617</v>
      </c>
      <c r="DR14" s="609"/>
      <c r="DS14" s="609"/>
      <c r="DT14" s="609"/>
      <c r="DU14" s="609"/>
      <c r="DV14" s="609"/>
      <c r="DW14" s="609"/>
      <c r="DX14" s="609"/>
      <c r="DY14" s="609"/>
      <c r="DZ14" s="609"/>
      <c r="EA14" s="609"/>
      <c r="EB14" s="609"/>
      <c r="EC14" s="645"/>
    </row>
    <row r="15" spans="2:143" ht="11.25" customHeight="1" x14ac:dyDescent="0.15">
      <c r="B15" s="605" t="s">
        <v>246</v>
      </c>
      <c r="C15" s="606"/>
      <c r="D15" s="606"/>
      <c r="E15" s="606"/>
      <c r="F15" s="606"/>
      <c r="G15" s="606"/>
      <c r="H15" s="606"/>
      <c r="I15" s="606"/>
      <c r="J15" s="606"/>
      <c r="K15" s="606"/>
      <c r="L15" s="606"/>
      <c r="M15" s="606"/>
      <c r="N15" s="606"/>
      <c r="O15" s="606"/>
      <c r="P15" s="606"/>
      <c r="Q15" s="607"/>
      <c r="R15" s="608">
        <v>906</v>
      </c>
      <c r="S15" s="609"/>
      <c r="T15" s="609"/>
      <c r="U15" s="609"/>
      <c r="V15" s="609"/>
      <c r="W15" s="609"/>
      <c r="X15" s="609"/>
      <c r="Y15" s="610"/>
      <c r="Z15" s="646">
        <v>0</v>
      </c>
      <c r="AA15" s="646"/>
      <c r="AB15" s="646"/>
      <c r="AC15" s="646"/>
      <c r="AD15" s="647">
        <v>906</v>
      </c>
      <c r="AE15" s="647"/>
      <c r="AF15" s="647"/>
      <c r="AG15" s="647"/>
      <c r="AH15" s="647"/>
      <c r="AI15" s="647"/>
      <c r="AJ15" s="647"/>
      <c r="AK15" s="647"/>
      <c r="AL15" s="611">
        <v>0.1</v>
      </c>
      <c r="AM15" s="612"/>
      <c r="AN15" s="612"/>
      <c r="AO15" s="648"/>
      <c r="AP15" s="605" t="s">
        <v>247</v>
      </c>
      <c r="AQ15" s="606"/>
      <c r="AR15" s="606"/>
      <c r="AS15" s="606"/>
      <c r="AT15" s="606"/>
      <c r="AU15" s="606"/>
      <c r="AV15" s="606"/>
      <c r="AW15" s="606"/>
      <c r="AX15" s="606"/>
      <c r="AY15" s="606"/>
      <c r="AZ15" s="606"/>
      <c r="BA15" s="606"/>
      <c r="BB15" s="606"/>
      <c r="BC15" s="606"/>
      <c r="BD15" s="606"/>
      <c r="BE15" s="606"/>
      <c r="BF15" s="607"/>
      <c r="BG15" s="608">
        <v>8304</v>
      </c>
      <c r="BH15" s="609"/>
      <c r="BI15" s="609"/>
      <c r="BJ15" s="609"/>
      <c r="BK15" s="609"/>
      <c r="BL15" s="609"/>
      <c r="BM15" s="609"/>
      <c r="BN15" s="610"/>
      <c r="BO15" s="646">
        <v>7.1</v>
      </c>
      <c r="BP15" s="646"/>
      <c r="BQ15" s="646"/>
      <c r="BR15" s="646"/>
      <c r="BS15" s="647" t="s">
        <v>122</v>
      </c>
      <c r="BT15" s="647"/>
      <c r="BU15" s="647"/>
      <c r="BV15" s="647"/>
      <c r="BW15" s="647"/>
      <c r="BX15" s="647"/>
      <c r="BY15" s="647"/>
      <c r="BZ15" s="647"/>
      <c r="CA15" s="647"/>
      <c r="CB15" s="682"/>
      <c r="CD15" s="605" t="s">
        <v>248</v>
      </c>
      <c r="CE15" s="606"/>
      <c r="CF15" s="606"/>
      <c r="CG15" s="606"/>
      <c r="CH15" s="606"/>
      <c r="CI15" s="606"/>
      <c r="CJ15" s="606"/>
      <c r="CK15" s="606"/>
      <c r="CL15" s="606"/>
      <c r="CM15" s="606"/>
      <c r="CN15" s="606"/>
      <c r="CO15" s="606"/>
      <c r="CP15" s="606"/>
      <c r="CQ15" s="607"/>
      <c r="CR15" s="608">
        <v>247505</v>
      </c>
      <c r="CS15" s="609"/>
      <c r="CT15" s="609"/>
      <c r="CU15" s="609"/>
      <c r="CV15" s="609"/>
      <c r="CW15" s="609"/>
      <c r="CX15" s="609"/>
      <c r="CY15" s="610"/>
      <c r="CZ15" s="646">
        <v>8.6</v>
      </c>
      <c r="DA15" s="646"/>
      <c r="DB15" s="646"/>
      <c r="DC15" s="646"/>
      <c r="DD15" s="614">
        <v>28058</v>
      </c>
      <c r="DE15" s="609"/>
      <c r="DF15" s="609"/>
      <c r="DG15" s="609"/>
      <c r="DH15" s="609"/>
      <c r="DI15" s="609"/>
      <c r="DJ15" s="609"/>
      <c r="DK15" s="609"/>
      <c r="DL15" s="609"/>
      <c r="DM15" s="609"/>
      <c r="DN15" s="609"/>
      <c r="DO15" s="609"/>
      <c r="DP15" s="610"/>
      <c r="DQ15" s="614">
        <v>207539</v>
      </c>
      <c r="DR15" s="609"/>
      <c r="DS15" s="609"/>
      <c r="DT15" s="609"/>
      <c r="DU15" s="609"/>
      <c r="DV15" s="609"/>
      <c r="DW15" s="609"/>
      <c r="DX15" s="609"/>
      <c r="DY15" s="609"/>
      <c r="DZ15" s="609"/>
      <c r="EA15" s="609"/>
      <c r="EB15" s="609"/>
      <c r="EC15" s="645"/>
    </row>
    <row r="16" spans="2:143" ht="11.25" customHeight="1" x14ac:dyDescent="0.15">
      <c r="B16" s="605" t="s">
        <v>249</v>
      </c>
      <c r="C16" s="606"/>
      <c r="D16" s="606"/>
      <c r="E16" s="606"/>
      <c r="F16" s="606"/>
      <c r="G16" s="606"/>
      <c r="H16" s="606"/>
      <c r="I16" s="606"/>
      <c r="J16" s="606"/>
      <c r="K16" s="606"/>
      <c r="L16" s="606"/>
      <c r="M16" s="606"/>
      <c r="N16" s="606"/>
      <c r="O16" s="606"/>
      <c r="P16" s="606"/>
      <c r="Q16" s="607"/>
      <c r="R16" s="608">
        <v>2779</v>
      </c>
      <c r="S16" s="609"/>
      <c r="T16" s="609"/>
      <c r="U16" s="609"/>
      <c r="V16" s="609"/>
      <c r="W16" s="609"/>
      <c r="X16" s="609"/>
      <c r="Y16" s="610"/>
      <c r="Z16" s="646">
        <v>0.1</v>
      </c>
      <c r="AA16" s="646"/>
      <c r="AB16" s="646"/>
      <c r="AC16" s="646"/>
      <c r="AD16" s="647">
        <v>2779</v>
      </c>
      <c r="AE16" s="647"/>
      <c r="AF16" s="647"/>
      <c r="AG16" s="647"/>
      <c r="AH16" s="647"/>
      <c r="AI16" s="647"/>
      <c r="AJ16" s="647"/>
      <c r="AK16" s="647"/>
      <c r="AL16" s="611">
        <v>0.2</v>
      </c>
      <c r="AM16" s="612"/>
      <c r="AN16" s="612"/>
      <c r="AO16" s="648"/>
      <c r="AP16" s="605" t="s">
        <v>250</v>
      </c>
      <c r="AQ16" s="606"/>
      <c r="AR16" s="606"/>
      <c r="AS16" s="606"/>
      <c r="AT16" s="606"/>
      <c r="AU16" s="606"/>
      <c r="AV16" s="606"/>
      <c r="AW16" s="606"/>
      <c r="AX16" s="606"/>
      <c r="AY16" s="606"/>
      <c r="AZ16" s="606"/>
      <c r="BA16" s="606"/>
      <c r="BB16" s="606"/>
      <c r="BC16" s="606"/>
      <c r="BD16" s="606"/>
      <c r="BE16" s="606"/>
      <c r="BF16" s="607"/>
      <c r="BG16" s="608" t="s">
        <v>122</v>
      </c>
      <c r="BH16" s="609"/>
      <c r="BI16" s="609"/>
      <c r="BJ16" s="609"/>
      <c r="BK16" s="609"/>
      <c r="BL16" s="609"/>
      <c r="BM16" s="609"/>
      <c r="BN16" s="610"/>
      <c r="BO16" s="646" t="s">
        <v>122</v>
      </c>
      <c r="BP16" s="646"/>
      <c r="BQ16" s="646"/>
      <c r="BR16" s="646"/>
      <c r="BS16" s="647" t="s">
        <v>122</v>
      </c>
      <c r="BT16" s="647"/>
      <c r="BU16" s="647"/>
      <c r="BV16" s="647"/>
      <c r="BW16" s="647"/>
      <c r="BX16" s="647"/>
      <c r="BY16" s="647"/>
      <c r="BZ16" s="647"/>
      <c r="CA16" s="647"/>
      <c r="CB16" s="682"/>
      <c r="CD16" s="605" t="s">
        <v>251</v>
      </c>
      <c r="CE16" s="606"/>
      <c r="CF16" s="606"/>
      <c r="CG16" s="606"/>
      <c r="CH16" s="606"/>
      <c r="CI16" s="606"/>
      <c r="CJ16" s="606"/>
      <c r="CK16" s="606"/>
      <c r="CL16" s="606"/>
      <c r="CM16" s="606"/>
      <c r="CN16" s="606"/>
      <c r="CO16" s="606"/>
      <c r="CP16" s="606"/>
      <c r="CQ16" s="607"/>
      <c r="CR16" s="608" t="s">
        <v>122</v>
      </c>
      <c r="CS16" s="609"/>
      <c r="CT16" s="609"/>
      <c r="CU16" s="609"/>
      <c r="CV16" s="609"/>
      <c r="CW16" s="609"/>
      <c r="CX16" s="609"/>
      <c r="CY16" s="610"/>
      <c r="CZ16" s="646" t="s">
        <v>122</v>
      </c>
      <c r="DA16" s="646"/>
      <c r="DB16" s="646"/>
      <c r="DC16" s="646"/>
      <c r="DD16" s="614" t="s">
        <v>122</v>
      </c>
      <c r="DE16" s="609"/>
      <c r="DF16" s="609"/>
      <c r="DG16" s="609"/>
      <c r="DH16" s="609"/>
      <c r="DI16" s="609"/>
      <c r="DJ16" s="609"/>
      <c r="DK16" s="609"/>
      <c r="DL16" s="609"/>
      <c r="DM16" s="609"/>
      <c r="DN16" s="609"/>
      <c r="DO16" s="609"/>
      <c r="DP16" s="610"/>
      <c r="DQ16" s="614" t="s">
        <v>122</v>
      </c>
      <c r="DR16" s="609"/>
      <c r="DS16" s="609"/>
      <c r="DT16" s="609"/>
      <c r="DU16" s="609"/>
      <c r="DV16" s="609"/>
      <c r="DW16" s="609"/>
      <c r="DX16" s="609"/>
      <c r="DY16" s="609"/>
      <c r="DZ16" s="609"/>
      <c r="EA16" s="609"/>
      <c r="EB16" s="609"/>
      <c r="EC16" s="645"/>
    </row>
    <row r="17" spans="2:133" ht="11.25" customHeight="1" x14ac:dyDescent="0.15">
      <c r="B17" s="605" t="s">
        <v>252</v>
      </c>
      <c r="C17" s="606"/>
      <c r="D17" s="606"/>
      <c r="E17" s="606"/>
      <c r="F17" s="606"/>
      <c r="G17" s="606"/>
      <c r="H17" s="606"/>
      <c r="I17" s="606"/>
      <c r="J17" s="606"/>
      <c r="K17" s="606"/>
      <c r="L17" s="606"/>
      <c r="M17" s="606"/>
      <c r="N17" s="606"/>
      <c r="O17" s="606"/>
      <c r="P17" s="606"/>
      <c r="Q17" s="607"/>
      <c r="R17" s="608">
        <v>6134</v>
      </c>
      <c r="S17" s="609"/>
      <c r="T17" s="609"/>
      <c r="U17" s="609"/>
      <c r="V17" s="609"/>
      <c r="W17" s="609"/>
      <c r="X17" s="609"/>
      <c r="Y17" s="610"/>
      <c r="Z17" s="646">
        <v>0.2</v>
      </c>
      <c r="AA17" s="646"/>
      <c r="AB17" s="646"/>
      <c r="AC17" s="646"/>
      <c r="AD17" s="647">
        <v>6134</v>
      </c>
      <c r="AE17" s="647"/>
      <c r="AF17" s="647"/>
      <c r="AG17" s="647"/>
      <c r="AH17" s="647"/>
      <c r="AI17" s="647"/>
      <c r="AJ17" s="647"/>
      <c r="AK17" s="647"/>
      <c r="AL17" s="611">
        <v>0.4</v>
      </c>
      <c r="AM17" s="612"/>
      <c r="AN17" s="612"/>
      <c r="AO17" s="648"/>
      <c r="AP17" s="605" t="s">
        <v>253</v>
      </c>
      <c r="AQ17" s="606"/>
      <c r="AR17" s="606"/>
      <c r="AS17" s="606"/>
      <c r="AT17" s="606"/>
      <c r="AU17" s="606"/>
      <c r="AV17" s="606"/>
      <c r="AW17" s="606"/>
      <c r="AX17" s="606"/>
      <c r="AY17" s="606"/>
      <c r="AZ17" s="606"/>
      <c r="BA17" s="606"/>
      <c r="BB17" s="606"/>
      <c r="BC17" s="606"/>
      <c r="BD17" s="606"/>
      <c r="BE17" s="606"/>
      <c r="BF17" s="607"/>
      <c r="BG17" s="608" t="s">
        <v>122</v>
      </c>
      <c r="BH17" s="609"/>
      <c r="BI17" s="609"/>
      <c r="BJ17" s="609"/>
      <c r="BK17" s="609"/>
      <c r="BL17" s="609"/>
      <c r="BM17" s="609"/>
      <c r="BN17" s="610"/>
      <c r="BO17" s="646" t="s">
        <v>122</v>
      </c>
      <c r="BP17" s="646"/>
      <c r="BQ17" s="646"/>
      <c r="BR17" s="646"/>
      <c r="BS17" s="647" t="s">
        <v>122</v>
      </c>
      <c r="BT17" s="647"/>
      <c r="BU17" s="647"/>
      <c r="BV17" s="647"/>
      <c r="BW17" s="647"/>
      <c r="BX17" s="647"/>
      <c r="BY17" s="647"/>
      <c r="BZ17" s="647"/>
      <c r="CA17" s="647"/>
      <c r="CB17" s="682"/>
      <c r="CD17" s="605" t="s">
        <v>254</v>
      </c>
      <c r="CE17" s="606"/>
      <c r="CF17" s="606"/>
      <c r="CG17" s="606"/>
      <c r="CH17" s="606"/>
      <c r="CI17" s="606"/>
      <c r="CJ17" s="606"/>
      <c r="CK17" s="606"/>
      <c r="CL17" s="606"/>
      <c r="CM17" s="606"/>
      <c r="CN17" s="606"/>
      <c r="CO17" s="606"/>
      <c r="CP17" s="606"/>
      <c r="CQ17" s="607"/>
      <c r="CR17" s="608">
        <v>310952</v>
      </c>
      <c r="CS17" s="609"/>
      <c r="CT17" s="609"/>
      <c r="CU17" s="609"/>
      <c r="CV17" s="609"/>
      <c r="CW17" s="609"/>
      <c r="CX17" s="609"/>
      <c r="CY17" s="610"/>
      <c r="CZ17" s="646">
        <v>10.9</v>
      </c>
      <c r="DA17" s="646"/>
      <c r="DB17" s="646"/>
      <c r="DC17" s="646"/>
      <c r="DD17" s="614" t="s">
        <v>122</v>
      </c>
      <c r="DE17" s="609"/>
      <c r="DF17" s="609"/>
      <c r="DG17" s="609"/>
      <c r="DH17" s="609"/>
      <c r="DI17" s="609"/>
      <c r="DJ17" s="609"/>
      <c r="DK17" s="609"/>
      <c r="DL17" s="609"/>
      <c r="DM17" s="609"/>
      <c r="DN17" s="609"/>
      <c r="DO17" s="609"/>
      <c r="DP17" s="610"/>
      <c r="DQ17" s="614">
        <v>310952</v>
      </c>
      <c r="DR17" s="609"/>
      <c r="DS17" s="609"/>
      <c r="DT17" s="609"/>
      <c r="DU17" s="609"/>
      <c r="DV17" s="609"/>
      <c r="DW17" s="609"/>
      <c r="DX17" s="609"/>
      <c r="DY17" s="609"/>
      <c r="DZ17" s="609"/>
      <c r="EA17" s="609"/>
      <c r="EB17" s="609"/>
      <c r="EC17" s="645"/>
    </row>
    <row r="18" spans="2:133" ht="11.25" customHeight="1" x14ac:dyDescent="0.15">
      <c r="B18" s="605" t="s">
        <v>255</v>
      </c>
      <c r="C18" s="606"/>
      <c r="D18" s="606"/>
      <c r="E18" s="606"/>
      <c r="F18" s="606"/>
      <c r="G18" s="606"/>
      <c r="H18" s="606"/>
      <c r="I18" s="606"/>
      <c r="J18" s="606"/>
      <c r="K18" s="606"/>
      <c r="L18" s="606"/>
      <c r="M18" s="606"/>
      <c r="N18" s="606"/>
      <c r="O18" s="606"/>
      <c r="P18" s="606"/>
      <c r="Q18" s="607"/>
      <c r="R18" s="608">
        <v>611</v>
      </c>
      <c r="S18" s="609"/>
      <c r="T18" s="609"/>
      <c r="U18" s="609"/>
      <c r="V18" s="609"/>
      <c r="W18" s="609"/>
      <c r="X18" s="609"/>
      <c r="Y18" s="610"/>
      <c r="Z18" s="646">
        <v>0</v>
      </c>
      <c r="AA18" s="646"/>
      <c r="AB18" s="646"/>
      <c r="AC18" s="646"/>
      <c r="AD18" s="647">
        <v>611</v>
      </c>
      <c r="AE18" s="647"/>
      <c r="AF18" s="647"/>
      <c r="AG18" s="647"/>
      <c r="AH18" s="647"/>
      <c r="AI18" s="647"/>
      <c r="AJ18" s="647"/>
      <c r="AK18" s="647"/>
      <c r="AL18" s="611">
        <v>0</v>
      </c>
      <c r="AM18" s="612"/>
      <c r="AN18" s="612"/>
      <c r="AO18" s="648"/>
      <c r="AP18" s="605" t="s">
        <v>256</v>
      </c>
      <c r="AQ18" s="606"/>
      <c r="AR18" s="606"/>
      <c r="AS18" s="606"/>
      <c r="AT18" s="606"/>
      <c r="AU18" s="606"/>
      <c r="AV18" s="606"/>
      <c r="AW18" s="606"/>
      <c r="AX18" s="606"/>
      <c r="AY18" s="606"/>
      <c r="AZ18" s="606"/>
      <c r="BA18" s="606"/>
      <c r="BB18" s="606"/>
      <c r="BC18" s="606"/>
      <c r="BD18" s="606"/>
      <c r="BE18" s="606"/>
      <c r="BF18" s="607"/>
      <c r="BG18" s="608" t="s">
        <v>122</v>
      </c>
      <c r="BH18" s="609"/>
      <c r="BI18" s="609"/>
      <c r="BJ18" s="609"/>
      <c r="BK18" s="609"/>
      <c r="BL18" s="609"/>
      <c r="BM18" s="609"/>
      <c r="BN18" s="610"/>
      <c r="BO18" s="646" t="s">
        <v>122</v>
      </c>
      <c r="BP18" s="646"/>
      <c r="BQ18" s="646"/>
      <c r="BR18" s="646"/>
      <c r="BS18" s="647" t="s">
        <v>122</v>
      </c>
      <c r="BT18" s="647"/>
      <c r="BU18" s="647"/>
      <c r="BV18" s="647"/>
      <c r="BW18" s="647"/>
      <c r="BX18" s="647"/>
      <c r="BY18" s="647"/>
      <c r="BZ18" s="647"/>
      <c r="CA18" s="647"/>
      <c r="CB18" s="682"/>
      <c r="CD18" s="605" t="s">
        <v>257</v>
      </c>
      <c r="CE18" s="606"/>
      <c r="CF18" s="606"/>
      <c r="CG18" s="606"/>
      <c r="CH18" s="606"/>
      <c r="CI18" s="606"/>
      <c r="CJ18" s="606"/>
      <c r="CK18" s="606"/>
      <c r="CL18" s="606"/>
      <c r="CM18" s="606"/>
      <c r="CN18" s="606"/>
      <c r="CO18" s="606"/>
      <c r="CP18" s="606"/>
      <c r="CQ18" s="607"/>
      <c r="CR18" s="608">
        <v>53465</v>
      </c>
      <c r="CS18" s="609"/>
      <c r="CT18" s="609"/>
      <c r="CU18" s="609"/>
      <c r="CV18" s="609"/>
      <c r="CW18" s="609"/>
      <c r="CX18" s="609"/>
      <c r="CY18" s="610"/>
      <c r="CZ18" s="646">
        <v>1.9</v>
      </c>
      <c r="DA18" s="646"/>
      <c r="DB18" s="646"/>
      <c r="DC18" s="646"/>
      <c r="DD18" s="614" t="s">
        <v>122</v>
      </c>
      <c r="DE18" s="609"/>
      <c r="DF18" s="609"/>
      <c r="DG18" s="609"/>
      <c r="DH18" s="609"/>
      <c r="DI18" s="609"/>
      <c r="DJ18" s="609"/>
      <c r="DK18" s="609"/>
      <c r="DL18" s="609"/>
      <c r="DM18" s="609"/>
      <c r="DN18" s="609"/>
      <c r="DO18" s="609"/>
      <c r="DP18" s="610"/>
      <c r="DQ18" s="614">
        <v>53465</v>
      </c>
      <c r="DR18" s="609"/>
      <c r="DS18" s="609"/>
      <c r="DT18" s="609"/>
      <c r="DU18" s="609"/>
      <c r="DV18" s="609"/>
      <c r="DW18" s="609"/>
      <c r="DX18" s="609"/>
      <c r="DY18" s="609"/>
      <c r="DZ18" s="609"/>
      <c r="EA18" s="609"/>
      <c r="EB18" s="609"/>
      <c r="EC18" s="645"/>
    </row>
    <row r="19" spans="2:133" ht="11.25" customHeight="1" x14ac:dyDescent="0.15">
      <c r="B19" s="605" t="s">
        <v>258</v>
      </c>
      <c r="C19" s="606"/>
      <c r="D19" s="606"/>
      <c r="E19" s="606"/>
      <c r="F19" s="606"/>
      <c r="G19" s="606"/>
      <c r="H19" s="606"/>
      <c r="I19" s="606"/>
      <c r="J19" s="606"/>
      <c r="K19" s="606"/>
      <c r="L19" s="606"/>
      <c r="M19" s="606"/>
      <c r="N19" s="606"/>
      <c r="O19" s="606"/>
      <c r="P19" s="606"/>
      <c r="Q19" s="607"/>
      <c r="R19" s="608">
        <v>5523</v>
      </c>
      <c r="S19" s="609"/>
      <c r="T19" s="609"/>
      <c r="U19" s="609"/>
      <c r="V19" s="609"/>
      <c r="W19" s="609"/>
      <c r="X19" s="609"/>
      <c r="Y19" s="610"/>
      <c r="Z19" s="646">
        <v>0.2</v>
      </c>
      <c r="AA19" s="646"/>
      <c r="AB19" s="646"/>
      <c r="AC19" s="646"/>
      <c r="AD19" s="647">
        <v>5523</v>
      </c>
      <c r="AE19" s="647"/>
      <c r="AF19" s="647"/>
      <c r="AG19" s="647"/>
      <c r="AH19" s="647"/>
      <c r="AI19" s="647"/>
      <c r="AJ19" s="647"/>
      <c r="AK19" s="647"/>
      <c r="AL19" s="611">
        <v>0.4</v>
      </c>
      <c r="AM19" s="612"/>
      <c r="AN19" s="612"/>
      <c r="AO19" s="648"/>
      <c r="AP19" s="605" t="s">
        <v>259</v>
      </c>
      <c r="AQ19" s="606"/>
      <c r="AR19" s="606"/>
      <c r="AS19" s="606"/>
      <c r="AT19" s="606"/>
      <c r="AU19" s="606"/>
      <c r="AV19" s="606"/>
      <c r="AW19" s="606"/>
      <c r="AX19" s="606"/>
      <c r="AY19" s="606"/>
      <c r="AZ19" s="606"/>
      <c r="BA19" s="606"/>
      <c r="BB19" s="606"/>
      <c r="BC19" s="606"/>
      <c r="BD19" s="606"/>
      <c r="BE19" s="606"/>
      <c r="BF19" s="607"/>
      <c r="BG19" s="608" t="s">
        <v>122</v>
      </c>
      <c r="BH19" s="609"/>
      <c r="BI19" s="609"/>
      <c r="BJ19" s="609"/>
      <c r="BK19" s="609"/>
      <c r="BL19" s="609"/>
      <c r="BM19" s="609"/>
      <c r="BN19" s="610"/>
      <c r="BO19" s="646" t="s">
        <v>122</v>
      </c>
      <c r="BP19" s="646"/>
      <c r="BQ19" s="646"/>
      <c r="BR19" s="646"/>
      <c r="BS19" s="647" t="s">
        <v>122</v>
      </c>
      <c r="BT19" s="647"/>
      <c r="BU19" s="647"/>
      <c r="BV19" s="647"/>
      <c r="BW19" s="647"/>
      <c r="BX19" s="647"/>
      <c r="BY19" s="647"/>
      <c r="BZ19" s="647"/>
      <c r="CA19" s="647"/>
      <c r="CB19" s="682"/>
      <c r="CD19" s="605" t="s">
        <v>260</v>
      </c>
      <c r="CE19" s="606"/>
      <c r="CF19" s="606"/>
      <c r="CG19" s="606"/>
      <c r="CH19" s="606"/>
      <c r="CI19" s="606"/>
      <c r="CJ19" s="606"/>
      <c r="CK19" s="606"/>
      <c r="CL19" s="606"/>
      <c r="CM19" s="606"/>
      <c r="CN19" s="606"/>
      <c r="CO19" s="606"/>
      <c r="CP19" s="606"/>
      <c r="CQ19" s="607"/>
      <c r="CR19" s="608" t="s">
        <v>122</v>
      </c>
      <c r="CS19" s="609"/>
      <c r="CT19" s="609"/>
      <c r="CU19" s="609"/>
      <c r="CV19" s="609"/>
      <c r="CW19" s="609"/>
      <c r="CX19" s="609"/>
      <c r="CY19" s="610"/>
      <c r="CZ19" s="646" t="s">
        <v>122</v>
      </c>
      <c r="DA19" s="646"/>
      <c r="DB19" s="646"/>
      <c r="DC19" s="646"/>
      <c r="DD19" s="614" t="s">
        <v>122</v>
      </c>
      <c r="DE19" s="609"/>
      <c r="DF19" s="609"/>
      <c r="DG19" s="609"/>
      <c r="DH19" s="609"/>
      <c r="DI19" s="609"/>
      <c r="DJ19" s="609"/>
      <c r="DK19" s="609"/>
      <c r="DL19" s="609"/>
      <c r="DM19" s="609"/>
      <c r="DN19" s="609"/>
      <c r="DO19" s="609"/>
      <c r="DP19" s="610"/>
      <c r="DQ19" s="614" t="s">
        <v>122</v>
      </c>
      <c r="DR19" s="609"/>
      <c r="DS19" s="609"/>
      <c r="DT19" s="609"/>
      <c r="DU19" s="609"/>
      <c r="DV19" s="609"/>
      <c r="DW19" s="609"/>
      <c r="DX19" s="609"/>
      <c r="DY19" s="609"/>
      <c r="DZ19" s="609"/>
      <c r="EA19" s="609"/>
      <c r="EB19" s="609"/>
      <c r="EC19" s="645"/>
    </row>
    <row r="20" spans="2:133" ht="11.25" customHeight="1" x14ac:dyDescent="0.15">
      <c r="B20" s="683" t="s">
        <v>261</v>
      </c>
      <c r="C20" s="684"/>
      <c r="D20" s="684"/>
      <c r="E20" s="684"/>
      <c r="F20" s="684"/>
      <c r="G20" s="684"/>
      <c r="H20" s="684"/>
      <c r="I20" s="684"/>
      <c r="J20" s="684"/>
      <c r="K20" s="684"/>
      <c r="L20" s="684"/>
      <c r="M20" s="684"/>
      <c r="N20" s="684"/>
      <c r="O20" s="684"/>
      <c r="P20" s="684"/>
      <c r="Q20" s="685"/>
      <c r="R20" s="608" t="s">
        <v>122</v>
      </c>
      <c r="S20" s="609"/>
      <c r="T20" s="609"/>
      <c r="U20" s="609"/>
      <c r="V20" s="609"/>
      <c r="W20" s="609"/>
      <c r="X20" s="609"/>
      <c r="Y20" s="610"/>
      <c r="Z20" s="646" t="s">
        <v>122</v>
      </c>
      <c r="AA20" s="646"/>
      <c r="AB20" s="646"/>
      <c r="AC20" s="646"/>
      <c r="AD20" s="647" t="s">
        <v>122</v>
      </c>
      <c r="AE20" s="647"/>
      <c r="AF20" s="647"/>
      <c r="AG20" s="647"/>
      <c r="AH20" s="647"/>
      <c r="AI20" s="647"/>
      <c r="AJ20" s="647"/>
      <c r="AK20" s="647"/>
      <c r="AL20" s="611" t="s">
        <v>122</v>
      </c>
      <c r="AM20" s="612"/>
      <c r="AN20" s="612"/>
      <c r="AO20" s="648"/>
      <c r="AP20" s="605" t="s">
        <v>262</v>
      </c>
      <c r="AQ20" s="606"/>
      <c r="AR20" s="606"/>
      <c r="AS20" s="606"/>
      <c r="AT20" s="606"/>
      <c r="AU20" s="606"/>
      <c r="AV20" s="606"/>
      <c r="AW20" s="606"/>
      <c r="AX20" s="606"/>
      <c r="AY20" s="606"/>
      <c r="AZ20" s="606"/>
      <c r="BA20" s="606"/>
      <c r="BB20" s="606"/>
      <c r="BC20" s="606"/>
      <c r="BD20" s="606"/>
      <c r="BE20" s="606"/>
      <c r="BF20" s="607"/>
      <c r="BG20" s="608" t="s">
        <v>122</v>
      </c>
      <c r="BH20" s="609"/>
      <c r="BI20" s="609"/>
      <c r="BJ20" s="609"/>
      <c r="BK20" s="609"/>
      <c r="BL20" s="609"/>
      <c r="BM20" s="609"/>
      <c r="BN20" s="610"/>
      <c r="BO20" s="646" t="s">
        <v>122</v>
      </c>
      <c r="BP20" s="646"/>
      <c r="BQ20" s="646"/>
      <c r="BR20" s="646"/>
      <c r="BS20" s="647" t="s">
        <v>122</v>
      </c>
      <c r="BT20" s="647"/>
      <c r="BU20" s="647"/>
      <c r="BV20" s="647"/>
      <c r="BW20" s="647"/>
      <c r="BX20" s="647"/>
      <c r="BY20" s="647"/>
      <c r="BZ20" s="647"/>
      <c r="CA20" s="647"/>
      <c r="CB20" s="682"/>
      <c r="CD20" s="605" t="s">
        <v>263</v>
      </c>
      <c r="CE20" s="606"/>
      <c r="CF20" s="606"/>
      <c r="CG20" s="606"/>
      <c r="CH20" s="606"/>
      <c r="CI20" s="606"/>
      <c r="CJ20" s="606"/>
      <c r="CK20" s="606"/>
      <c r="CL20" s="606"/>
      <c r="CM20" s="606"/>
      <c r="CN20" s="606"/>
      <c r="CO20" s="606"/>
      <c r="CP20" s="606"/>
      <c r="CQ20" s="607"/>
      <c r="CR20" s="608">
        <v>2863804</v>
      </c>
      <c r="CS20" s="609"/>
      <c r="CT20" s="609"/>
      <c r="CU20" s="609"/>
      <c r="CV20" s="609"/>
      <c r="CW20" s="609"/>
      <c r="CX20" s="609"/>
      <c r="CY20" s="610"/>
      <c r="CZ20" s="646">
        <v>100</v>
      </c>
      <c r="DA20" s="646"/>
      <c r="DB20" s="646"/>
      <c r="DC20" s="646"/>
      <c r="DD20" s="614">
        <v>352995</v>
      </c>
      <c r="DE20" s="609"/>
      <c r="DF20" s="609"/>
      <c r="DG20" s="609"/>
      <c r="DH20" s="609"/>
      <c r="DI20" s="609"/>
      <c r="DJ20" s="609"/>
      <c r="DK20" s="609"/>
      <c r="DL20" s="609"/>
      <c r="DM20" s="609"/>
      <c r="DN20" s="609"/>
      <c r="DO20" s="609"/>
      <c r="DP20" s="610"/>
      <c r="DQ20" s="614">
        <v>2210372</v>
      </c>
      <c r="DR20" s="609"/>
      <c r="DS20" s="609"/>
      <c r="DT20" s="609"/>
      <c r="DU20" s="609"/>
      <c r="DV20" s="609"/>
      <c r="DW20" s="609"/>
      <c r="DX20" s="609"/>
      <c r="DY20" s="609"/>
      <c r="DZ20" s="609"/>
      <c r="EA20" s="609"/>
      <c r="EB20" s="609"/>
      <c r="EC20" s="645"/>
    </row>
    <row r="21" spans="2:133" ht="11.25" customHeight="1" x14ac:dyDescent="0.15">
      <c r="B21" s="605" t="s">
        <v>264</v>
      </c>
      <c r="C21" s="606"/>
      <c r="D21" s="606"/>
      <c r="E21" s="606"/>
      <c r="F21" s="606"/>
      <c r="G21" s="606"/>
      <c r="H21" s="606"/>
      <c r="I21" s="606"/>
      <c r="J21" s="606"/>
      <c r="K21" s="606"/>
      <c r="L21" s="606"/>
      <c r="M21" s="606"/>
      <c r="N21" s="606"/>
      <c r="O21" s="606"/>
      <c r="P21" s="606"/>
      <c r="Q21" s="607"/>
      <c r="R21" s="608">
        <v>1617650</v>
      </c>
      <c r="S21" s="609"/>
      <c r="T21" s="609"/>
      <c r="U21" s="609"/>
      <c r="V21" s="609"/>
      <c r="W21" s="609"/>
      <c r="X21" s="609"/>
      <c r="Y21" s="610"/>
      <c r="Z21" s="646">
        <v>51.3</v>
      </c>
      <c r="AA21" s="646"/>
      <c r="AB21" s="646"/>
      <c r="AC21" s="646"/>
      <c r="AD21" s="647">
        <v>1358314</v>
      </c>
      <c r="AE21" s="647"/>
      <c r="AF21" s="647"/>
      <c r="AG21" s="647"/>
      <c r="AH21" s="647"/>
      <c r="AI21" s="647"/>
      <c r="AJ21" s="647"/>
      <c r="AK21" s="647"/>
      <c r="AL21" s="611">
        <v>88.1</v>
      </c>
      <c r="AM21" s="612"/>
      <c r="AN21" s="612"/>
      <c r="AO21" s="648"/>
      <c r="AP21" s="605" t="s">
        <v>265</v>
      </c>
      <c r="AQ21" s="686"/>
      <c r="AR21" s="686"/>
      <c r="AS21" s="686"/>
      <c r="AT21" s="686"/>
      <c r="AU21" s="686"/>
      <c r="AV21" s="686"/>
      <c r="AW21" s="686"/>
      <c r="AX21" s="686"/>
      <c r="AY21" s="686"/>
      <c r="AZ21" s="686"/>
      <c r="BA21" s="686"/>
      <c r="BB21" s="686"/>
      <c r="BC21" s="686"/>
      <c r="BD21" s="686"/>
      <c r="BE21" s="686"/>
      <c r="BF21" s="687"/>
      <c r="BG21" s="608" t="s">
        <v>122</v>
      </c>
      <c r="BH21" s="609"/>
      <c r="BI21" s="609"/>
      <c r="BJ21" s="609"/>
      <c r="BK21" s="609"/>
      <c r="BL21" s="609"/>
      <c r="BM21" s="609"/>
      <c r="BN21" s="610"/>
      <c r="BO21" s="646" t="s">
        <v>122</v>
      </c>
      <c r="BP21" s="646"/>
      <c r="BQ21" s="646"/>
      <c r="BR21" s="646"/>
      <c r="BS21" s="647" t="s">
        <v>122</v>
      </c>
      <c r="BT21" s="647"/>
      <c r="BU21" s="647"/>
      <c r="BV21" s="647"/>
      <c r="BW21" s="647"/>
      <c r="BX21" s="647"/>
      <c r="BY21" s="647"/>
      <c r="BZ21" s="647"/>
      <c r="CA21" s="647"/>
      <c r="CB21" s="682"/>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15">
      <c r="B22" s="605" t="s">
        <v>266</v>
      </c>
      <c r="C22" s="606"/>
      <c r="D22" s="606"/>
      <c r="E22" s="606"/>
      <c r="F22" s="606"/>
      <c r="G22" s="606"/>
      <c r="H22" s="606"/>
      <c r="I22" s="606"/>
      <c r="J22" s="606"/>
      <c r="K22" s="606"/>
      <c r="L22" s="606"/>
      <c r="M22" s="606"/>
      <c r="N22" s="606"/>
      <c r="O22" s="606"/>
      <c r="P22" s="606"/>
      <c r="Q22" s="607"/>
      <c r="R22" s="608">
        <v>1358314</v>
      </c>
      <c r="S22" s="609"/>
      <c r="T22" s="609"/>
      <c r="U22" s="609"/>
      <c r="V22" s="609"/>
      <c r="W22" s="609"/>
      <c r="X22" s="609"/>
      <c r="Y22" s="610"/>
      <c r="Z22" s="646">
        <v>43.1</v>
      </c>
      <c r="AA22" s="646"/>
      <c r="AB22" s="646"/>
      <c r="AC22" s="646"/>
      <c r="AD22" s="647">
        <v>1358314</v>
      </c>
      <c r="AE22" s="647"/>
      <c r="AF22" s="647"/>
      <c r="AG22" s="647"/>
      <c r="AH22" s="647"/>
      <c r="AI22" s="647"/>
      <c r="AJ22" s="647"/>
      <c r="AK22" s="647"/>
      <c r="AL22" s="611">
        <v>88.1</v>
      </c>
      <c r="AM22" s="612"/>
      <c r="AN22" s="612"/>
      <c r="AO22" s="648"/>
      <c r="AP22" s="605" t="s">
        <v>267</v>
      </c>
      <c r="AQ22" s="686"/>
      <c r="AR22" s="686"/>
      <c r="AS22" s="686"/>
      <c r="AT22" s="686"/>
      <c r="AU22" s="686"/>
      <c r="AV22" s="686"/>
      <c r="AW22" s="686"/>
      <c r="AX22" s="686"/>
      <c r="AY22" s="686"/>
      <c r="AZ22" s="686"/>
      <c r="BA22" s="686"/>
      <c r="BB22" s="686"/>
      <c r="BC22" s="686"/>
      <c r="BD22" s="686"/>
      <c r="BE22" s="686"/>
      <c r="BF22" s="687"/>
      <c r="BG22" s="608" t="s">
        <v>122</v>
      </c>
      <c r="BH22" s="609"/>
      <c r="BI22" s="609"/>
      <c r="BJ22" s="609"/>
      <c r="BK22" s="609"/>
      <c r="BL22" s="609"/>
      <c r="BM22" s="609"/>
      <c r="BN22" s="610"/>
      <c r="BO22" s="646" t="s">
        <v>122</v>
      </c>
      <c r="BP22" s="646"/>
      <c r="BQ22" s="646"/>
      <c r="BR22" s="646"/>
      <c r="BS22" s="647" t="s">
        <v>122</v>
      </c>
      <c r="BT22" s="647"/>
      <c r="BU22" s="647"/>
      <c r="BV22" s="647"/>
      <c r="BW22" s="647"/>
      <c r="BX22" s="647"/>
      <c r="BY22" s="647"/>
      <c r="BZ22" s="647"/>
      <c r="CA22" s="647"/>
      <c r="CB22" s="682"/>
      <c r="CD22" s="660" t="s">
        <v>268</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15">
      <c r="B23" s="605" t="s">
        <v>269</v>
      </c>
      <c r="C23" s="606"/>
      <c r="D23" s="606"/>
      <c r="E23" s="606"/>
      <c r="F23" s="606"/>
      <c r="G23" s="606"/>
      <c r="H23" s="606"/>
      <c r="I23" s="606"/>
      <c r="J23" s="606"/>
      <c r="K23" s="606"/>
      <c r="L23" s="606"/>
      <c r="M23" s="606"/>
      <c r="N23" s="606"/>
      <c r="O23" s="606"/>
      <c r="P23" s="606"/>
      <c r="Q23" s="607"/>
      <c r="R23" s="608">
        <v>259336</v>
      </c>
      <c r="S23" s="609"/>
      <c r="T23" s="609"/>
      <c r="U23" s="609"/>
      <c r="V23" s="609"/>
      <c r="W23" s="609"/>
      <c r="X23" s="609"/>
      <c r="Y23" s="610"/>
      <c r="Z23" s="646">
        <v>8.1999999999999993</v>
      </c>
      <c r="AA23" s="646"/>
      <c r="AB23" s="646"/>
      <c r="AC23" s="646"/>
      <c r="AD23" s="647" t="s">
        <v>122</v>
      </c>
      <c r="AE23" s="647"/>
      <c r="AF23" s="647"/>
      <c r="AG23" s="647"/>
      <c r="AH23" s="647"/>
      <c r="AI23" s="647"/>
      <c r="AJ23" s="647"/>
      <c r="AK23" s="647"/>
      <c r="AL23" s="611" t="s">
        <v>122</v>
      </c>
      <c r="AM23" s="612"/>
      <c r="AN23" s="612"/>
      <c r="AO23" s="648"/>
      <c r="AP23" s="605" t="s">
        <v>270</v>
      </c>
      <c r="AQ23" s="686"/>
      <c r="AR23" s="686"/>
      <c r="AS23" s="686"/>
      <c r="AT23" s="686"/>
      <c r="AU23" s="686"/>
      <c r="AV23" s="686"/>
      <c r="AW23" s="686"/>
      <c r="AX23" s="686"/>
      <c r="AY23" s="686"/>
      <c r="AZ23" s="686"/>
      <c r="BA23" s="686"/>
      <c r="BB23" s="686"/>
      <c r="BC23" s="686"/>
      <c r="BD23" s="686"/>
      <c r="BE23" s="686"/>
      <c r="BF23" s="687"/>
      <c r="BG23" s="608" t="s">
        <v>122</v>
      </c>
      <c r="BH23" s="609"/>
      <c r="BI23" s="609"/>
      <c r="BJ23" s="609"/>
      <c r="BK23" s="609"/>
      <c r="BL23" s="609"/>
      <c r="BM23" s="609"/>
      <c r="BN23" s="610"/>
      <c r="BO23" s="646" t="s">
        <v>122</v>
      </c>
      <c r="BP23" s="646"/>
      <c r="BQ23" s="646"/>
      <c r="BR23" s="646"/>
      <c r="BS23" s="647" t="s">
        <v>122</v>
      </c>
      <c r="BT23" s="647"/>
      <c r="BU23" s="647"/>
      <c r="BV23" s="647"/>
      <c r="BW23" s="647"/>
      <c r="BX23" s="647"/>
      <c r="BY23" s="647"/>
      <c r="BZ23" s="647"/>
      <c r="CA23" s="647"/>
      <c r="CB23" s="682"/>
      <c r="CD23" s="660" t="s">
        <v>210</v>
      </c>
      <c r="CE23" s="661"/>
      <c r="CF23" s="661"/>
      <c r="CG23" s="661"/>
      <c r="CH23" s="661"/>
      <c r="CI23" s="661"/>
      <c r="CJ23" s="661"/>
      <c r="CK23" s="661"/>
      <c r="CL23" s="661"/>
      <c r="CM23" s="661"/>
      <c r="CN23" s="661"/>
      <c r="CO23" s="661"/>
      <c r="CP23" s="661"/>
      <c r="CQ23" s="662"/>
      <c r="CR23" s="660" t="s">
        <v>271</v>
      </c>
      <c r="CS23" s="661"/>
      <c r="CT23" s="661"/>
      <c r="CU23" s="661"/>
      <c r="CV23" s="661"/>
      <c r="CW23" s="661"/>
      <c r="CX23" s="661"/>
      <c r="CY23" s="662"/>
      <c r="CZ23" s="660" t="s">
        <v>272</v>
      </c>
      <c r="DA23" s="661"/>
      <c r="DB23" s="661"/>
      <c r="DC23" s="662"/>
      <c r="DD23" s="660" t="s">
        <v>273</v>
      </c>
      <c r="DE23" s="661"/>
      <c r="DF23" s="661"/>
      <c r="DG23" s="661"/>
      <c r="DH23" s="661"/>
      <c r="DI23" s="661"/>
      <c r="DJ23" s="661"/>
      <c r="DK23" s="662"/>
      <c r="DL23" s="698" t="s">
        <v>274</v>
      </c>
      <c r="DM23" s="699"/>
      <c r="DN23" s="699"/>
      <c r="DO23" s="699"/>
      <c r="DP23" s="699"/>
      <c r="DQ23" s="699"/>
      <c r="DR23" s="699"/>
      <c r="DS23" s="699"/>
      <c r="DT23" s="699"/>
      <c r="DU23" s="699"/>
      <c r="DV23" s="700"/>
      <c r="DW23" s="660" t="s">
        <v>275</v>
      </c>
      <c r="DX23" s="661"/>
      <c r="DY23" s="661"/>
      <c r="DZ23" s="661"/>
      <c r="EA23" s="661"/>
      <c r="EB23" s="661"/>
      <c r="EC23" s="662"/>
    </row>
    <row r="24" spans="2:133" ht="11.25" customHeight="1" x14ac:dyDescent="0.15">
      <c r="B24" s="605" t="s">
        <v>276</v>
      </c>
      <c r="C24" s="606"/>
      <c r="D24" s="606"/>
      <c r="E24" s="606"/>
      <c r="F24" s="606"/>
      <c r="G24" s="606"/>
      <c r="H24" s="606"/>
      <c r="I24" s="606"/>
      <c r="J24" s="606"/>
      <c r="K24" s="606"/>
      <c r="L24" s="606"/>
      <c r="M24" s="606"/>
      <c r="N24" s="606"/>
      <c r="O24" s="606"/>
      <c r="P24" s="606"/>
      <c r="Q24" s="607"/>
      <c r="R24" s="608" t="s">
        <v>122</v>
      </c>
      <c r="S24" s="609"/>
      <c r="T24" s="609"/>
      <c r="U24" s="609"/>
      <c r="V24" s="609"/>
      <c r="W24" s="609"/>
      <c r="X24" s="609"/>
      <c r="Y24" s="610"/>
      <c r="Z24" s="646" t="s">
        <v>122</v>
      </c>
      <c r="AA24" s="646"/>
      <c r="AB24" s="646"/>
      <c r="AC24" s="646"/>
      <c r="AD24" s="647" t="s">
        <v>122</v>
      </c>
      <c r="AE24" s="647"/>
      <c r="AF24" s="647"/>
      <c r="AG24" s="647"/>
      <c r="AH24" s="647"/>
      <c r="AI24" s="647"/>
      <c r="AJ24" s="647"/>
      <c r="AK24" s="647"/>
      <c r="AL24" s="611" t="s">
        <v>122</v>
      </c>
      <c r="AM24" s="612"/>
      <c r="AN24" s="612"/>
      <c r="AO24" s="648"/>
      <c r="AP24" s="605" t="s">
        <v>277</v>
      </c>
      <c r="AQ24" s="686"/>
      <c r="AR24" s="686"/>
      <c r="AS24" s="686"/>
      <c r="AT24" s="686"/>
      <c r="AU24" s="686"/>
      <c r="AV24" s="686"/>
      <c r="AW24" s="686"/>
      <c r="AX24" s="686"/>
      <c r="AY24" s="686"/>
      <c r="AZ24" s="686"/>
      <c r="BA24" s="686"/>
      <c r="BB24" s="686"/>
      <c r="BC24" s="686"/>
      <c r="BD24" s="686"/>
      <c r="BE24" s="686"/>
      <c r="BF24" s="687"/>
      <c r="BG24" s="608" t="s">
        <v>122</v>
      </c>
      <c r="BH24" s="609"/>
      <c r="BI24" s="609"/>
      <c r="BJ24" s="609"/>
      <c r="BK24" s="609"/>
      <c r="BL24" s="609"/>
      <c r="BM24" s="609"/>
      <c r="BN24" s="610"/>
      <c r="BO24" s="646" t="s">
        <v>122</v>
      </c>
      <c r="BP24" s="646"/>
      <c r="BQ24" s="646"/>
      <c r="BR24" s="646"/>
      <c r="BS24" s="647" t="s">
        <v>122</v>
      </c>
      <c r="BT24" s="647"/>
      <c r="BU24" s="647"/>
      <c r="BV24" s="647"/>
      <c r="BW24" s="647"/>
      <c r="BX24" s="647"/>
      <c r="BY24" s="647"/>
      <c r="BZ24" s="647"/>
      <c r="CA24" s="647"/>
      <c r="CB24" s="682"/>
      <c r="CD24" s="666" t="s">
        <v>278</v>
      </c>
      <c r="CE24" s="667"/>
      <c r="CF24" s="667"/>
      <c r="CG24" s="667"/>
      <c r="CH24" s="667"/>
      <c r="CI24" s="667"/>
      <c r="CJ24" s="667"/>
      <c r="CK24" s="667"/>
      <c r="CL24" s="667"/>
      <c r="CM24" s="667"/>
      <c r="CN24" s="667"/>
      <c r="CO24" s="667"/>
      <c r="CP24" s="667"/>
      <c r="CQ24" s="668"/>
      <c r="CR24" s="663">
        <v>1016406</v>
      </c>
      <c r="CS24" s="664"/>
      <c r="CT24" s="664"/>
      <c r="CU24" s="664"/>
      <c r="CV24" s="664"/>
      <c r="CW24" s="664"/>
      <c r="CX24" s="664"/>
      <c r="CY24" s="689"/>
      <c r="CZ24" s="690">
        <v>35.5</v>
      </c>
      <c r="DA24" s="672"/>
      <c r="DB24" s="672"/>
      <c r="DC24" s="692"/>
      <c r="DD24" s="688">
        <v>937936</v>
      </c>
      <c r="DE24" s="664"/>
      <c r="DF24" s="664"/>
      <c r="DG24" s="664"/>
      <c r="DH24" s="664"/>
      <c r="DI24" s="664"/>
      <c r="DJ24" s="664"/>
      <c r="DK24" s="689"/>
      <c r="DL24" s="688">
        <v>904831</v>
      </c>
      <c r="DM24" s="664"/>
      <c r="DN24" s="664"/>
      <c r="DO24" s="664"/>
      <c r="DP24" s="664"/>
      <c r="DQ24" s="664"/>
      <c r="DR24" s="664"/>
      <c r="DS24" s="664"/>
      <c r="DT24" s="664"/>
      <c r="DU24" s="664"/>
      <c r="DV24" s="689"/>
      <c r="DW24" s="690">
        <v>58.6</v>
      </c>
      <c r="DX24" s="672"/>
      <c r="DY24" s="672"/>
      <c r="DZ24" s="672"/>
      <c r="EA24" s="672"/>
      <c r="EB24" s="672"/>
      <c r="EC24" s="691"/>
    </row>
    <row r="25" spans="2:133" ht="11.25" customHeight="1" x14ac:dyDescent="0.15">
      <c r="B25" s="605" t="s">
        <v>279</v>
      </c>
      <c r="C25" s="606"/>
      <c r="D25" s="606"/>
      <c r="E25" s="606"/>
      <c r="F25" s="606"/>
      <c r="G25" s="606"/>
      <c r="H25" s="606"/>
      <c r="I25" s="606"/>
      <c r="J25" s="606"/>
      <c r="K25" s="606"/>
      <c r="L25" s="606"/>
      <c r="M25" s="606"/>
      <c r="N25" s="606"/>
      <c r="O25" s="606"/>
      <c r="P25" s="606"/>
      <c r="Q25" s="607"/>
      <c r="R25" s="608">
        <v>1799758</v>
      </c>
      <c r="S25" s="609"/>
      <c r="T25" s="609"/>
      <c r="U25" s="609"/>
      <c r="V25" s="609"/>
      <c r="W25" s="609"/>
      <c r="X25" s="609"/>
      <c r="Y25" s="610"/>
      <c r="Z25" s="646">
        <v>57.1</v>
      </c>
      <c r="AA25" s="646"/>
      <c r="AB25" s="646"/>
      <c r="AC25" s="646"/>
      <c r="AD25" s="647">
        <v>1540422</v>
      </c>
      <c r="AE25" s="647"/>
      <c r="AF25" s="647"/>
      <c r="AG25" s="647"/>
      <c r="AH25" s="647"/>
      <c r="AI25" s="647"/>
      <c r="AJ25" s="647"/>
      <c r="AK25" s="647"/>
      <c r="AL25" s="611">
        <v>100</v>
      </c>
      <c r="AM25" s="612"/>
      <c r="AN25" s="612"/>
      <c r="AO25" s="648"/>
      <c r="AP25" s="605" t="s">
        <v>280</v>
      </c>
      <c r="AQ25" s="686"/>
      <c r="AR25" s="686"/>
      <c r="AS25" s="686"/>
      <c r="AT25" s="686"/>
      <c r="AU25" s="686"/>
      <c r="AV25" s="686"/>
      <c r="AW25" s="686"/>
      <c r="AX25" s="686"/>
      <c r="AY25" s="686"/>
      <c r="AZ25" s="686"/>
      <c r="BA25" s="686"/>
      <c r="BB25" s="686"/>
      <c r="BC25" s="686"/>
      <c r="BD25" s="686"/>
      <c r="BE25" s="686"/>
      <c r="BF25" s="687"/>
      <c r="BG25" s="608" t="s">
        <v>122</v>
      </c>
      <c r="BH25" s="609"/>
      <c r="BI25" s="609"/>
      <c r="BJ25" s="609"/>
      <c r="BK25" s="609"/>
      <c r="BL25" s="609"/>
      <c r="BM25" s="609"/>
      <c r="BN25" s="610"/>
      <c r="BO25" s="646" t="s">
        <v>122</v>
      </c>
      <c r="BP25" s="646"/>
      <c r="BQ25" s="646"/>
      <c r="BR25" s="646"/>
      <c r="BS25" s="647" t="s">
        <v>122</v>
      </c>
      <c r="BT25" s="647"/>
      <c r="BU25" s="647"/>
      <c r="BV25" s="647"/>
      <c r="BW25" s="647"/>
      <c r="BX25" s="647"/>
      <c r="BY25" s="647"/>
      <c r="BZ25" s="647"/>
      <c r="CA25" s="647"/>
      <c r="CB25" s="682"/>
      <c r="CD25" s="605" t="s">
        <v>281</v>
      </c>
      <c r="CE25" s="606"/>
      <c r="CF25" s="606"/>
      <c r="CG25" s="606"/>
      <c r="CH25" s="606"/>
      <c r="CI25" s="606"/>
      <c r="CJ25" s="606"/>
      <c r="CK25" s="606"/>
      <c r="CL25" s="606"/>
      <c r="CM25" s="606"/>
      <c r="CN25" s="606"/>
      <c r="CO25" s="606"/>
      <c r="CP25" s="606"/>
      <c r="CQ25" s="607"/>
      <c r="CR25" s="608">
        <v>589886</v>
      </c>
      <c r="CS25" s="621"/>
      <c r="CT25" s="621"/>
      <c r="CU25" s="621"/>
      <c r="CV25" s="621"/>
      <c r="CW25" s="621"/>
      <c r="CX25" s="621"/>
      <c r="CY25" s="622"/>
      <c r="CZ25" s="611">
        <v>20.6</v>
      </c>
      <c r="DA25" s="623"/>
      <c r="DB25" s="623"/>
      <c r="DC25" s="624"/>
      <c r="DD25" s="614">
        <v>571987</v>
      </c>
      <c r="DE25" s="621"/>
      <c r="DF25" s="621"/>
      <c r="DG25" s="621"/>
      <c r="DH25" s="621"/>
      <c r="DI25" s="621"/>
      <c r="DJ25" s="621"/>
      <c r="DK25" s="622"/>
      <c r="DL25" s="614">
        <v>570890</v>
      </c>
      <c r="DM25" s="621"/>
      <c r="DN25" s="621"/>
      <c r="DO25" s="621"/>
      <c r="DP25" s="621"/>
      <c r="DQ25" s="621"/>
      <c r="DR25" s="621"/>
      <c r="DS25" s="621"/>
      <c r="DT25" s="621"/>
      <c r="DU25" s="621"/>
      <c r="DV25" s="622"/>
      <c r="DW25" s="611">
        <v>37</v>
      </c>
      <c r="DX25" s="623"/>
      <c r="DY25" s="623"/>
      <c r="DZ25" s="623"/>
      <c r="EA25" s="623"/>
      <c r="EB25" s="623"/>
      <c r="EC25" s="635"/>
    </row>
    <row r="26" spans="2:133" ht="11.25" customHeight="1" x14ac:dyDescent="0.15">
      <c r="B26" s="605" t="s">
        <v>282</v>
      </c>
      <c r="C26" s="606"/>
      <c r="D26" s="606"/>
      <c r="E26" s="606"/>
      <c r="F26" s="606"/>
      <c r="G26" s="606"/>
      <c r="H26" s="606"/>
      <c r="I26" s="606"/>
      <c r="J26" s="606"/>
      <c r="K26" s="606"/>
      <c r="L26" s="606"/>
      <c r="M26" s="606"/>
      <c r="N26" s="606"/>
      <c r="O26" s="606"/>
      <c r="P26" s="606"/>
      <c r="Q26" s="607"/>
      <c r="R26" s="608" t="s">
        <v>122</v>
      </c>
      <c r="S26" s="609"/>
      <c r="T26" s="609"/>
      <c r="U26" s="609"/>
      <c r="V26" s="609"/>
      <c r="W26" s="609"/>
      <c r="X26" s="609"/>
      <c r="Y26" s="610"/>
      <c r="Z26" s="646" t="s">
        <v>122</v>
      </c>
      <c r="AA26" s="646"/>
      <c r="AB26" s="646"/>
      <c r="AC26" s="646"/>
      <c r="AD26" s="647" t="s">
        <v>122</v>
      </c>
      <c r="AE26" s="647"/>
      <c r="AF26" s="647"/>
      <c r="AG26" s="647"/>
      <c r="AH26" s="647"/>
      <c r="AI26" s="647"/>
      <c r="AJ26" s="647"/>
      <c r="AK26" s="647"/>
      <c r="AL26" s="611" t="s">
        <v>122</v>
      </c>
      <c r="AM26" s="612"/>
      <c r="AN26" s="612"/>
      <c r="AO26" s="648"/>
      <c r="AP26" s="605" t="s">
        <v>283</v>
      </c>
      <c r="AQ26" s="686"/>
      <c r="AR26" s="686"/>
      <c r="AS26" s="686"/>
      <c r="AT26" s="686"/>
      <c r="AU26" s="686"/>
      <c r="AV26" s="686"/>
      <c r="AW26" s="686"/>
      <c r="AX26" s="686"/>
      <c r="AY26" s="686"/>
      <c r="AZ26" s="686"/>
      <c r="BA26" s="686"/>
      <c r="BB26" s="686"/>
      <c r="BC26" s="686"/>
      <c r="BD26" s="686"/>
      <c r="BE26" s="686"/>
      <c r="BF26" s="687"/>
      <c r="BG26" s="608" t="s">
        <v>122</v>
      </c>
      <c r="BH26" s="609"/>
      <c r="BI26" s="609"/>
      <c r="BJ26" s="609"/>
      <c r="BK26" s="609"/>
      <c r="BL26" s="609"/>
      <c r="BM26" s="609"/>
      <c r="BN26" s="610"/>
      <c r="BO26" s="646" t="s">
        <v>122</v>
      </c>
      <c r="BP26" s="646"/>
      <c r="BQ26" s="646"/>
      <c r="BR26" s="646"/>
      <c r="BS26" s="647" t="s">
        <v>122</v>
      </c>
      <c r="BT26" s="647"/>
      <c r="BU26" s="647"/>
      <c r="BV26" s="647"/>
      <c r="BW26" s="647"/>
      <c r="BX26" s="647"/>
      <c r="BY26" s="647"/>
      <c r="BZ26" s="647"/>
      <c r="CA26" s="647"/>
      <c r="CB26" s="682"/>
      <c r="CD26" s="605" t="s">
        <v>284</v>
      </c>
      <c r="CE26" s="606"/>
      <c r="CF26" s="606"/>
      <c r="CG26" s="606"/>
      <c r="CH26" s="606"/>
      <c r="CI26" s="606"/>
      <c r="CJ26" s="606"/>
      <c r="CK26" s="606"/>
      <c r="CL26" s="606"/>
      <c r="CM26" s="606"/>
      <c r="CN26" s="606"/>
      <c r="CO26" s="606"/>
      <c r="CP26" s="606"/>
      <c r="CQ26" s="607"/>
      <c r="CR26" s="608">
        <v>377261</v>
      </c>
      <c r="CS26" s="609"/>
      <c r="CT26" s="609"/>
      <c r="CU26" s="609"/>
      <c r="CV26" s="609"/>
      <c r="CW26" s="609"/>
      <c r="CX26" s="609"/>
      <c r="CY26" s="610"/>
      <c r="CZ26" s="611">
        <v>13.2</v>
      </c>
      <c r="DA26" s="623"/>
      <c r="DB26" s="623"/>
      <c r="DC26" s="624"/>
      <c r="DD26" s="614">
        <v>360275</v>
      </c>
      <c r="DE26" s="609"/>
      <c r="DF26" s="609"/>
      <c r="DG26" s="609"/>
      <c r="DH26" s="609"/>
      <c r="DI26" s="609"/>
      <c r="DJ26" s="609"/>
      <c r="DK26" s="610"/>
      <c r="DL26" s="614" t="s">
        <v>122</v>
      </c>
      <c r="DM26" s="609"/>
      <c r="DN26" s="609"/>
      <c r="DO26" s="609"/>
      <c r="DP26" s="609"/>
      <c r="DQ26" s="609"/>
      <c r="DR26" s="609"/>
      <c r="DS26" s="609"/>
      <c r="DT26" s="609"/>
      <c r="DU26" s="609"/>
      <c r="DV26" s="610"/>
      <c r="DW26" s="611" t="s">
        <v>122</v>
      </c>
      <c r="DX26" s="623"/>
      <c r="DY26" s="623"/>
      <c r="DZ26" s="623"/>
      <c r="EA26" s="623"/>
      <c r="EB26" s="623"/>
      <c r="EC26" s="635"/>
    </row>
    <row r="27" spans="2:133" ht="11.25" customHeight="1" x14ac:dyDescent="0.15">
      <c r="B27" s="605" t="s">
        <v>285</v>
      </c>
      <c r="C27" s="606"/>
      <c r="D27" s="606"/>
      <c r="E27" s="606"/>
      <c r="F27" s="606"/>
      <c r="G27" s="606"/>
      <c r="H27" s="606"/>
      <c r="I27" s="606"/>
      <c r="J27" s="606"/>
      <c r="K27" s="606"/>
      <c r="L27" s="606"/>
      <c r="M27" s="606"/>
      <c r="N27" s="606"/>
      <c r="O27" s="606"/>
      <c r="P27" s="606"/>
      <c r="Q27" s="607"/>
      <c r="R27" s="608">
        <v>39</v>
      </c>
      <c r="S27" s="609"/>
      <c r="T27" s="609"/>
      <c r="U27" s="609"/>
      <c r="V27" s="609"/>
      <c r="W27" s="609"/>
      <c r="X27" s="609"/>
      <c r="Y27" s="610"/>
      <c r="Z27" s="646">
        <v>0</v>
      </c>
      <c r="AA27" s="646"/>
      <c r="AB27" s="646"/>
      <c r="AC27" s="646"/>
      <c r="AD27" s="647" t="s">
        <v>122</v>
      </c>
      <c r="AE27" s="647"/>
      <c r="AF27" s="647"/>
      <c r="AG27" s="647"/>
      <c r="AH27" s="647"/>
      <c r="AI27" s="647"/>
      <c r="AJ27" s="647"/>
      <c r="AK27" s="647"/>
      <c r="AL27" s="611" t="s">
        <v>122</v>
      </c>
      <c r="AM27" s="612"/>
      <c r="AN27" s="612"/>
      <c r="AO27" s="648"/>
      <c r="AP27" s="605" t="s">
        <v>286</v>
      </c>
      <c r="AQ27" s="606"/>
      <c r="AR27" s="606"/>
      <c r="AS27" s="606"/>
      <c r="AT27" s="606"/>
      <c r="AU27" s="606"/>
      <c r="AV27" s="606"/>
      <c r="AW27" s="606"/>
      <c r="AX27" s="606"/>
      <c r="AY27" s="606"/>
      <c r="AZ27" s="606"/>
      <c r="BA27" s="606"/>
      <c r="BB27" s="606"/>
      <c r="BC27" s="606"/>
      <c r="BD27" s="606"/>
      <c r="BE27" s="606"/>
      <c r="BF27" s="607"/>
      <c r="BG27" s="608">
        <v>117181</v>
      </c>
      <c r="BH27" s="609"/>
      <c r="BI27" s="609"/>
      <c r="BJ27" s="609"/>
      <c r="BK27" s="609"/>
      <c r="BL27" s="609"/>
      <c r="BM27" s="609"/>
      <c r="BN27" s="610"/>
      <c r="BO27" s="646">
        <v>100</v>
      </c>
      <c r="BP27" s="646"/>
      <c r="BQ27" s="646"/>
      <c r="BR27" s="646"/>
      <c r="BS27" s="647" t="s">
        <v>122</v>
      </c>
      <c r="BT27" s="647"/>
      <c r="BU27" s="647"/>
      <c r="BV27" s="647"/>
      <c r="BW27" s="647"/>
      <c r="BX27" s="647"/>
      <c r="BY27" s="647"/>
      <c r="BZ27" s="647"/>
      <c r="CA27" s="647"/>
      <c r="CB27" s="682"/>
      <c r="CD27" s="605" t="s">
        <v>287</v>
      </c>
      <c r="CE27" s="606"/>
      <c r="CF27" s="606"/>
      <c r="CG27" s="606"/>
      <c r="CH27" s="606"/>
      <c r="CI27" s="606"/>
      <c r="CJ27" s="606"/>
      <c r="CK27" s="606"/>
      <c r="CL27" s="606"/>
      <c r="CM27" s="606"/>
      <c r="CN27" s="606"/>
      <c r="CO27" s="606"/>
      <c r="CP27" s="606"/>
      <c r="CQ27" s="607"/>
      <c r="CR27" s="608">
        <v>115568</v>
      </c>
      <c r="CS27" s="621"/>
      <c r="CT27" s="621"/>
      <c r="CU27" s="621"/>
      <c r="CV27" s="621"/>
      <c r="CW27" s="621"/>
      <c r="CX27" s="621"/>
      <c r="CY27" s="622"/>
      <c r="CZ27" s="611">
        <v>4</v>
      </c>
      <c r="DA27" s="623"/>
      <c r="DB27" s="623"/>
      <c r="DC27" s="624"/>
      <c r="DD27" s="614">
        <v>54997</v>
      </c>
      <c r="DE27" s="621"/>
      <c r="DF27" s="621"/>
      <c r="DG27" s="621"/>
      <c r="DH27" s="621"/>
      <c r="DI27" s="621"/>
      <c r="DJ27" s="621"/>
      <c r="DK27" s="622"/>
      <c r="DL27" s="614">
        <v>22989</v>
      </c>
      <c r="DM27" s="621"/>
      <c r="DN27" s="621"/>
      <c r="DO27" s="621"/>
      <c r="DP27" s="621"/>
      <c r="DQ27" s="621"/>
      <c r="DR27" s="621"/>
      <c r="DS27" s="621"/>
      <c r="DT27" s="621"/>
      <c r="DU27" s="621"/>
      <c r="DV27" s="622"/>
      <c r="DW27" s="611">
        <v>1.5</v>
      </c>
      <c r="DX27" s="623"/>
      <c r="DY27" s="623"/>
      <c r="DZ27" s="623"/>
      <c r="EA27" s="623"/>
      <c r="EB27" s="623"/>
      <c r="EC27" s="635"/>
    </row>
    <row r="28" spans="2:133" ht="11.25" customHeight="1" x14ac:dyDescent="0.15">
      <c r="B28" s="605" t="s">
        <v>288</v>
      </c>
      <c r="C28" s="606"/>
      <c r="D28" s="606"/>
      <c r="E28" s="606"/>
      <c r="F28" s="606"/>
      <c r="G28" s="606"/>
      <c r="H28" s="606"/>
      <c r="I28" s="606"/>
      <c r="J28" s="606"/>
      <c r="K28" s="606"/>
      <c r="L28" s="606"/>
      <c r="M28" s="606"/>
      <c r="N28" s="606"/>
      <c r="O28" s="606"/>
      <c r="P28" s="606"/>
      <c r="Q28" s="607"/>
      <c r="R28" s="608">
        <v>39157</v>
      </c>
      <c r="S28" s="609"/>
      <c r="T28" s="609"/>
      <c r="U28" s="609"/>
      <c r="V28" s="609"/>
      <c r="W28" s="609"/>
      <c r="X28" s="609"/>
      <c r="Y28" s="610"/>
      <c r="Z28" s="646">
        <v>1.2</v>
      </c>
      <c r="AA28" s="646"/>
      <c r="AB28" s="646"/>
      <c r="AC28" s="646"/>
      <c r="AD28" s="647">
        <v>13</v>
      </c>
      <c r="AE28" s="647"/>
      <c r="AF28" s="647"/>
      <c r="AG28" s="647"/>
      <c r="AH28" s="647"/>
      <c r="AI28" s="647"/>
      <c r="AJ28" s="647"/>
      <c r="AK28" s="647"/>
      <c r="AL28" s="611">
        <v>0</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289</v>
      </c>
      <c r="CE28" s="606"/>
      <c r="CF28" s="606"/>
      <c r="CG28" s="606"/>
      <c r="CH28" s="606"/>
      <c r="CI28" s="606"/>
      <c r="CJ28" s="606"/>
      <c r="CK28" s="606"/>
      <c r="CL28" s="606"/>
      <c r="CM28" s="606"/>
      <c r="CN28" s="606"/>
      <c r="CO28" s="606"/>
      <c r="CP28" s="606"/>
      <c r="CQ28" s="607"/>
      <c r="CR28" s="608">
        <v>310952</v>
      </c>
      <c r="CS28" s="609"/>
      <c r="CT28" s="609"/>
      <c r="CU28" s="609"/>
      <c r="CV28" s="609"/>
      <c r="CW28" s="609"/>
      <c r="CX28" s="609"/>
      <c r="CY28" s="610"/>
      <c r="CZ28" s="611">
        <v>10.9</v>
      </c>
      <c r="DA28" s="623"/>
      <c r="DB28" s="623"/>
      <c r="DC28" s="624"/>
      <c r="DD28" s="614">
        <v>310952</v>
      </c>
      <c r="DE28" s="609"/>
      <c r="DF28" s="609"/>
      <c r="DG28" s="609"/>
      <c r="DH28" s="609"/>
      <c r="DI28" s="609"/>
      <c r="DJ28" s="609"/>
      <c r="DK28" s="610"/>
      <c r="DL28" s="614">
        <v>310952</v>
      </c>
      <c r="DM28" s="609"/>
      <c r="DN28" s="609"/>
      <c r="DO28" s="609"/>
      <c r="DP28" s="609"/>
      <c r="DQ28" s="609"/>
      <c r="DR28" s="609"/>
      <c r="DS28" s="609"/>
      <c r="DT28" s="609"/>
      <c r="DU28" s="609"/>
      <c r="DV28" s="610"/>
      <c r="DW28" s="611">
        <v>20.100000000000001</v>
      </c>
      <c r="DX28" s="623"/>
      <c r="DY28" s="623"/>
      <c r="DZ28" s="623"/>
      <c r="EA28" s="623"/>
      <c r="EB28" s="623"/>
      <c r="EC28" s="635"/>
    </row>
    <row r="29" spans="2:133" ht="11.25" customHeight="1" x14ac:dyDescent="0.15">
      <c r="B29" s="605" t="s">
        <v>290</v>
      </c>
      <c r="C29" s="606"/>
      <c r="D29" s="606"/>
      <c r="E29" s="606"/>
      <c r="F29" s="606"/>
      <c r="G29" s="606"/>
      <c r="H29" s="606"/>
      <c r="I29" s="606"/>
      <c r="J29" s="606"/>
      <c r="K29" s="606"/>
      <c r="L29" s="606"/>
      <c r="M29" s="606"/>
      <c r="N29" s="606"/>
      <c r="O29" s="606"/>
      <c r="P29" s="606"/>
      <c r="Q29" s="607"/>
      <c r="R29" s="608">
        <v>648</v>
      </c>
      <c r="S29" s="609"/>
      <c r="T29" s="609"/>
      <c r="U29" s="609"/>
      <c r="V29" s="609"/>
      <c r="W29" s="609"/>
      <c r="X29" s="609"/>
      <c r="Y29" s="610"/>
      <c r="Z29" s="646">
        <v>0</v>
      </c>
      <c r="AA29" s="646"/>
      <c r="AB29" s="646"/>
      <c r="AC29" s="646"/>
      <c r="AD29" s="647" t="s">
        <v>122</v>
      </c>
      <c r="AE29" s="647"/>
      <c r="AF29" s="647"/>
      <c r="AG29" s="647"/>
      <c r="AH29" s="647"/>
      <c r="AI29" s="647"/>
      <c r="AJ29" s="647"/>
      <c r="AK29" s="647"/>
      <c r="AL29" s="611" t="s">
        <v>122</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2"/>
      <c r="CD29" s="627" t="s">
        <v>291</v>
      </c>
      <c r="CE29" s="628"/>
      <c r="CF29" s="605" t="s">
        <v>66</v>
      </c>
      <c r="CG29" s="606"/>
      <c r="CH29" s="606"/>
      <c r="CI29" s="606"/>
      <c r="CJ29" s="606"/>
      <c r="CK29" s="606"/>
      <c r="CL29" s="606"/>
      <c r="CM29" s="606"/>
      <c r="CN29" s="606"/>
      <c r="CO29" s="606"/>
      <c r="CP29" s="606"/>
      <c r="CQ29" s="607"/>
      <c r="CR29" s="608">
        <v>310952</v>
      </c>
      <c r="CS29" s="621"/>
      <c r="CT29" s="621"/>
      <c r="CU29" s="621"/>
      <c r="CV29" s="621"/>
      <c r="CW29" s="621"/>
      <c r="CX29" s="621"/>
      <c r="CY29" s="622"/>
      <c r="CZ29" s="611">
        <v>10.9</v>
      </c>
      <c r="DA29" s="623"/>
      <c r="DB29" s="623"/>
      <c r="DC29" s="624"/>
      <c r="DD29" s="614">
        <v>310952</v>
      </c>
      <c r="DE29" s="621"/>
      <c r="DF29" s="621"/>
      <c r="DG29" s="621"/>
      <c r="DH29" s="621"/>
      <c r="DI29" s="621"/>
      <c r="DJ29" s="621"/>
      <c r="DK29" s="622"/>
      <c r="DL29" s="614">
        <v>310952</v>
      </c>
      <c r="DM29" s="621"/>
      <c r="DN29" s="621"/>
      <c r="DO29" s="621"/>
      <c r="DP29" s="621"/>
      <c r="DQ29" s="621"/>
      <c r="DR29" s="621"/>
      <c r="DS29" s="621"/>
      <c r="DT29" s="621"/>
      <c r="DU29" s="621"/>
      <c r="DV29" s="622"/>
      <c r="DW29" s="611">
        <v>20.100000000000001</v>
      </c>
      <c r="DX29" s="623"/>
      <c r="DY29" s="623"/>
      <c r="DZ29" s="623"/>
      <c r="EA29" s="623"/>
      <c r="EB29" s="623"/>
      <c r="EC29" s="635"/>
    </row>
    <row r="30" spans="2:133" ht="11.25" customHeight="1" x14ac:dyDescent="0.15">
      <c r="B30" s="605" t="s">
        <v>292</v>
      </c>
      <c r="C30" s="606"/>
      <c r="D30" s="606"/>
      <c r="E30" s="606"/>
      <c r="F30" s="606"/>
      <c r="G30" s="606"/>
      <c r="H30" s="606"/>
      <c r="I30" s="606"/>
      <c r="J30" s="606"/>
      <c r="K30" s="606"/>
      <c r="L30" s="606"/>
      <c r="M30" s="606"/>
      <c r="N30" s="606"/>
      <c r="O30" s="606"/>
      <c r="P30" s="606"/>
      <c r="Q30" s="607"/>
      <c r="R30" s="608">
        <v>121241</v>
      </c>
      <c r="S30" s="609"/>
      <c r="T30" s="609"/>
      <c r="U30" s="609"/>
      <c r="V30" s="609"/>
      <c r="W30" s="609"/>
      <c r="X30" s="609"/>
      <c r="Y30" s="610"/>
      <c r="Z30" s="646">
        <v>3.8</v>
      </c>
      <c r="AA30" s="646"/>
      <c r="AB30" s="646"/>
      <c r="AC30" s="646"/>
      <c r="AD30" s="647" t="s">
        <v>122</v>
      </c>
      <c r="AE30" s="647"/>
      <c r="AF30" s="647"/>
      <c r="AG30" s="647"/>
      <c r="AH30" s="647"/>
      <c r="AI30" s="647"/>
      <c r="AJ30" s="647"/>
      <c r="AK30" s="647"/>
      <c r="AL30" s="611" t="s">
        <v>122</v>
      </c>
      <c r="AM30" s="612"/>
      <c r="AN30" s="612"/>
      <c r="AO30" s="648"/>
      <c r="AP30" s="660" t="s">
        <v>210</v>
      </c>
      <c r="AQ30" s="661"/>
      <c r="AR30" s="661"/>
      <c r="AS30" s="661"/>
      <c r="AT30" s="661"/>
      <c r="AU30" s="661"/>
      <c r="AV30" s="661"/>
      <c r="AW30" s="661"/>
      <c r="AX30" s="661"/>
      <c r="AY30" s="661"/>
      <c r="AZ30" s="661"/>
      <c r="BA30" s="661"/>
      <c r="BB30" s="661"/>
      <c r="BC30" s="661"/>
      <c r="BD30" s="661"/>
      <c r="BE30" s="661"/>
      <c r="BF30" s="662"/>
      <c r="BG30" s="660" t="s">
        <v>293</v>
      </c>
      <c r="BH30" s="680"/>
      <c r="BI30" s="680"/>
      <c r="BJ30" s="680"/>
      <c r="BK30" s="680"/>
      <c r="BL30" s="680"/>
      <c r="BM30" s="680"/>
      <c r="BN30" s="680"/>
      <c r="BO30" s="680"/>
      <c r="BP30" s="680"/>
      <c r="BQ30" s="681"/>
      <c r="BR30" s="660" t="s">
        <v>294</v>
      </c>
      <c r="BS30" s="680"/>
      <c r="BT30" s="680"/>
      <c r="BU30" s="680"/>
      <c r="BV30" s="680"/>
      <c r="BW30" s="680"/>
      <c r="BX30" s="680"/>
      <c r="BY30" s="680"/>
      <c r="BZ30" s="680"/>
      <c r="CA30" s="680"/>
      <c r="CB30" s="681"/>
      <c r="CD30" s="629"/>
      <c r="CE30" s="630"/>
      <c r="CF30" s="605" t="s">
        <v>295</v>
      </c>
      <c r="CG30" s="606"/>
      <c r="CH30" s="606"/>
      <c r="CI30" s="606"/>
      <c r="CJ30" s="606"/>
      <c r="CK30" s="606"/>
      <c r="CL30" s="606"/>
      <c r="CM30" s="606"/>
      <c r="CN30" s="606"/>
      <c r="CO30" s="606"/>
      <c r="CP30" s="606"/>
      <c r="CQ30" s="607"/>
      <c r="CR30" s="608">
        <v>304037</v>
      </c>
      <c r="CS30" s="609"/>
      <c r="CT30" s="609"/>
      <c r="CU30" s="609"/>
      <c r="CV30" s="609"/>
      <c r="CW30" s="609"/>
      <c r="CX30" s="609"/>
      <c r="CY30" s="610"/>
      <c r="CZ30" s="611">
        <v>10.6</v>
      </c>
      <c r="DA30" s="623"/>
      <c r="DB30" s="623"/>
      <c r="DC30" s="624"/>
      <c r="DD30" s="614">
        <v>304037</v>
      </c>
      <c r="DE30" s="609"/>
      <c r="DF30" s="609"/>
      <c r="DG30" s="609"/>
      <c r="DH30" s="609"/>
      <c r="DI30" s="609"/>
      <c r="DJ30" s="609"/>
      <c r="DK30" s="610"/>
      <c r="DL30" s="614">
        <v>304037</v>
      </c>
      <c r="DM30" s="609"/>
      <c r="DN30" s="609"/>
      <c r="DO30" s="609"/>
      <c r="DP30" s="609"/>
      <c r="DQ30" s="609"/>
      <c r="DR30" s="609"/>
      <c r="DS30" s="609"/>
      <c r="DT30" s="609"/>
      <c r="DU30" s="609"/>
      <c r="DV30" s="610"/>
      <c r="DW30" s="611">
        <v>19.7</v>
      </c>
      <c r="DX30" s="623"/>
      <c r="DY30" s="623"/>
      <c r="DZ30" s="623"/>
      <c r="EA30" s="623"/>
      <c r="EB30" s="623"/>
      <c r="EC30" s="635"/>
    </row>
    <row r="31" spans="2:133" ht="11.25" customHeight="1" x14ac:dyDescent="0.15">
      <c r="B31" s="683" t="s">
        <v>296</v>
      </c>
      <c r="C31" s="684"/>
      <c r="D31" s="684"/>
      <c r="E31" s="684"/>
      <c r="F31" s="684"/>
      <c r="G31" s="684"/>
      <c r="H31" s="684"/>
      <c r="I31" s="684"/>
      <c r="J31" s="684"/>
      <c r="K31" s="684"/>
      <c r="L31" s="684"/>
      <c r="M31" s="684"/>
      <c r="N31" s="684"/>
      <c r="O31" s="684"/>
      <c r="P31" s="684"/>
      <c r="Q31" s="685"/>
      <c r="R31" s="608" t="s">
        <v>122</v>
      </c>
      <c r="S31" s="609"/>
      <c r="T31" s="609"/>
      <c r="U31" s="609"/>
      <c r="V31" s="609"/>
      <c r="W31" s="609"/>
      <c r="X31" s="609"/>
      <c r="Y31" s="610"/>
      <c r="Z31" s="646" t="s">
        <v>122</v>
      </c>
      <c r="AA31" s="646"/>
      <c r="AB31" s="646"/>
      <c r="AC31" s="646"/>
      <c r="AD31" s="647" t="s">
        <v>122</v>
      </c>
      <c r="AE31" s="647"/>
      <c r="AF31" s="647"/>
      <c r="AG31" s="647"/>
      <c r="AH31" s="647"/>
      <c r="AI31" s="647"/>
      <c r="AJ31" s="647"/>
      <c r="AK31" s="647"/>
      <c r="AL31" s="611" t="s">
        <v>122</v>
      </c>
      <c r="AM31" s="612"/>
      <c r="AN31" s="612"/>
      <c r="AO31" s="648"/>
      <c r="AP31" s="674" t="s">
        <v>297</v>
      </c>
      <c r="AQ31" s="675"/>
      <c r="AR31" s="675"/>
      <c r="AS31" s="675"/>
      <c r="AT31" s="676" t="s">
        <v>298</v>
      </c>
      <c r="AU31" s="200"/>
      <c r="AV31" s="200"/>
      <c r="AW31" s="200"/>
      <c r="AX31" s="666" t="s">
        <v>176</v>
      </c>
      <c r="AY31" s="667"/>
      <c r="AZ31" s="667"/>
      <c r="BA31" s="667"/>
      <c r="BB31" s="667"/>
      <c r="BC31" s="667"/>
      <c r="BD31" s="667"/>
      <c r="BE31" s="667"/>
      <c r="BF31" s="668"/>
      <c r="BG31" s="670">
        <v>99.7</v>
      </c>
      <c r="BH31" s="671"/>
      <c r="BI31" s="671"/>
      <c r="BJ31" s="671"/>
      <c r="BK31" s="671"/>
      <c r="BL31" s="671"/>
      <c r="BM31" s="672">
        <v>97.8</v>
      </c>
      <c r="BN31" s="671"/>
      <c r="BO31" s="671"/>
      <c r="BP31" s="671"/>
      <c r="BQ31" s="673"/>
      <c r="BR31" s="670">
        <v>99.5</v>
      </c>
      <c r="BS31" s="671"/>
      <c r="BT31" s="671"/>
      <c r="BU31" s="671"/>
      <c r="BV31" s="671"/>
      <c r="BW31" s="671"/>
      <c r="BX31" s="672">
        <v>97.8</v>
      </c>
      <c r="BY31" s="671"/>
      <c r="BZ31" s="671"/>
      <c r="CA31" s="671"/>
      <c r="CB31" s="673"/>
      <c r="CD31" s="629"/>
      <c r="CE31" s="630"/>
      <c r="CF31" s="605" t="s">
        <v>299</v>
      </c>
      <c r="CG31" s="606"/>
      <c r="CH31" s="606"/>
      <c r="CI31" s="606"/>
      <c r="CJ31" s="606"/>
      <c r="CK31" s="606"/>
      <c r="CL31" s="606"/>
      <c r="CM31" s="606"/>
      <c r="CN31" s="606"/>
      <c r="CO31" s="606"/>
      <c r="CP31" s="606"/>
      <c r="CQ31" s="607"/>
      <c r="CR31" s="608">
        <v>6915</v>
      </c>
      <c r="CS31" s="621"/>
      <c r="CT31" s="621"/>
      <c r="CU31" s="621"/>
      <c r="CV31" s="621"/>
      <c r="CW31" s="621"/>
      <c r="CX31" s="621"/>
      <c r="CY31" s="622"/>
      <c r="CZ31" s="611">
        <v>0.2</v>
      </c>
      <c r="DA31" s="623"/>
      <c r="DB31" s="623"/>
      <c r="DC31" s="624"/>
      <c r="DD31" s="614">
        <v>6915</v>
      </c>
      <c r="DE31" s="621"/>
      <c r="DF31" s="621"/>
      <c r="DG31" s="621"/>
      <c r="DH31" s="621"/>
      <c r="DI31" s="621"/>
      <c r="DJ31" s="621"/>
      <c r="DK31" s="622"/>
      <c r="DL31" s="614">
        <v>6915</v>
      </c>
      <c r="DM31" s="621"/>
      <c r="DN31" s="621"/>
      <c r="DO31" s="621"/>
      <c r="DP31" s="621"/>
      <c r="DQ31" s="621"/>
      <c r="DR31" s="621"/>
      <c r="DS31" s="621"/>
      <c r="DT31" s="621"/>
      <c r="DU31" s="621"/>
      <c r="DV31" s="622"/>
      <c r="DW31" s="611">
        <v>0.4</v>
      </c>
      <c r="DX31" s="623"/>
      <c r="DY31" s="623"/>
      <c r="DZ31" s="623"/>
      <c r="EA31" s="623"/>
      <c r="EB31" s="623"/>
      <c r="EC31" s="635"/>
    </row>
    <row r="32" spans="2:133" ht="11.25" customHeight="1" x14ac:dyDescent="0.15">
      <c r="B32" s="605" t="s">
        <v>300</v>
      </c>
      <c r="C32" s="606"/>
      <c r="D32" s="606"/>
      <c r="E32" s="606"/>
      <c r="F32" s="606"/>
      <c r="G32" s="606"/>
      <c r="H32" s="606"/>
      <c r="I32" s="606"/>
      <c r="J32" s="606"/>
      <c r="K32" s="606"/>
      <c r="L32" s="606"/>
      <c r="M32" s="606"/>
      <c r="N32" s="606"/>
      <c r="O32" s="606"/>
      <c r="P32" s="606"/>
      <c r="Q32" s="607"/>
      <c r="R32" s="608">
        <v>86712</v>
      </c>
      <c r="S32" s="609"/>
      <c r="T32" s="609"/>
      <c r="U32" s="609"/>
      <c r="V32" s="609"/>
      <c r="W32" s="609"/>
      <c r="X32" s="609"/>
      <c r="Y32" s="610"/>
      <c r="Z32" s="646">
        <v>2.8</v>
      </c>
      <c r="AA32" s="646"/>
      <c r="AB32" s="646"/>
      <c r="AC32" s="646"/>
      <c r="AD32" s="647" t="s">
        <v>122</v>
      </c>
      <c r="AE32" s="647"/>
      <c r="AF32" s="647"/>
      <c r="AG32" s="647"/>
      <c r="AH32" s="647"/>
      <c r="AI32" s="647"/>
      <c r="AJ32" s="647"/>
      <c r="AK32" s="647"/>
      <c r="AL32" s="611" t="s">
        <v>122</v>
      </c>
      <c r="AM32" s="612"/>
      <c r="AN32" s="612"/>
      <c r="AO32" s="648"/>
      <c r="AP32" s="649"/>
      <c r="AQ32" s="650"/>
      <c r="AR32" s="650"/>
      <c r="AS32" s="650"/>
      <c r="AT32" s="677"/>
      <c r="AU32" s="196" t="s">
        <v>301</v>
      </c>
      <c r="AX32" s="605" t="s">
        <v>302</v>
      </c>
      <c r="AY32" s="606"/>
      <c r="AZ32" s="606"/>
      <c r="BA32" s="606"/>
      <c r="BB32" s="606"/>
      <c r="BC32" s="606"/>
      <c r="BD32" s="606"/>
      <c r="BE32" s="606"/>
      <c r="BF32" s="607"/>
      <c r="BG32" s="679">
        <v>100</v>
      </c>
      <c r="BH32" s="621"/>
      <c r="BI32" s="621"/>
      <c r="BJ32" s="621"/>
      <c r="BK32" s="621"/>
      <c r="BL32" s="621"/>
      <c r="BM32" s="612">
        <v>99.7</v>
      </c>
      <c r="BN32" s="621"/>
      <c r="BO32" s="621"/>
      <c r="BP32" s="621"/>
      <c r="BQ32" s="644"/>
      <c r="BR32" s="679">
        <v>99.7</v>
      </c>
      <c r="BS32" s="621"/>
      <c r="BT32" s="621"/>
      <c r="BU32" s="621"/>
      <c r="BV32" s="621"/>
      <c r="BW32" s="621"/>
      <c r="BX32" s="612">
        <v>99.3</v>
      </c>
      <c r="BY32" s="621"/>
      <c r="BZ32" s="621"/>
      <c r="CA32" s="621"/>
      <c r="CB32" s="644"/>
      <c r="CD32" s="631"/>
      <c r="CE32" s="632"/>
      <c r="CF32" s="605" t="s">
        <v>303</v>
      </c>
      <c r="CG32" s="606"/>
      <c r="CH32" s="606"/>
      <c r="CI32" s="606"/>
      <c r="CJ32" s="606"/>
      <c r="CK32" s="606"/>
      <c r="CL32" s="606"/>
      <c r="CM32" s="606"/>
      <c r="CN32" s="606"/>
      <c r="CO32" s="606"/>
      <c r="CP32" s="606"/>
      <c r="CQ32" s="607"/>
      <c r="CR32" s="608" t="s">
        <v>122</v>
      </c>
      <c r="CS32" s="609"/>
      <c r="CT32" s="609"/>
      <c r="CU32" s="609"/>
      <c r="CV32" s="609"/>
      <c r="CW32" s="609"/>
      <c r="CX32" s="609"/>
      <c r="CY32" s="610"/>
      <c r="CZ32" s="611" t="s">
        <v>122</v>
      </c>
      <c r="DA32" s="623"/>
      <c r="DB32" s="623"/>
      <c r="DC32" s="624"/>
      <c r="DD32" s="614" t="s">
        <v>122</v>
      </c>
      <c r="DE32" s="609"/>
      <c r="DF32" s="609"/>
      <c r="DG32" s="609"/>
      <c r="DH32" s="609"/>
      <c r="DI32" s="609"/>
      <c r="DJ32" s="609"/>
      <c r="DK32" s="610"/>
      <c r="DL32" s="614" t="s">
        <v>122</v>
      </c>
      <c r="DM32" s="609"/>
      <c r="DN32" s="609"/>
      <c r="DO32" s="609"/>
      <c r="DP32" s="609"/>
      <c r="DQ32" s="609"/>
      <c r="DR32" s="609"/>
      <c r="DS32" s="609"/>
      <c r="DT32" s="609"/>
      <c r="DU32" s="609"/>
      <c r="DV32" s="610"/>
      <c r="DW32" s="611" t="s">
        <v>122</v>
      </c>
      <c r="DX32" s="623"/>
      <c r="DY32" s="623"/>
      <c r="DZ32" s="623"/>
      <c r="EA32" s="623"/>
      <c r="EB32" s="623"/>
      <c r="EC32" s="635"/>
    </row>
    <row r="33" spans="2:133" ht="11.25" customHeight="1" x14ac:dyDescent="0.15">
      <c r="B33" s="605" t="s">
        <v>304</v>
      </c>
      <c r="C33" s="606"/>
      <c r="D33" s="606"/>
      <c r="E33" s="606"/>
      <c r="F33" s="606"/>
      <c r="G33" s="606"/>
      <c r="H33" s="606"/>
      <c r="I33" s="606"/>
      <c r="J33" s="606"/>
      <c r="K33" s="606"/>
      <c r="L33" s="606"/>
      <c r="M33" s="606"/>
      <c r="N33" s="606"/>
      <c r="O33" s="606"/>
      <c r="P33" s="606"/>
      <c r="Q33" s="607"/>
      <c r="R33" s="608">
        <v>40842</v>
      </c>
      <c r="S33" s="609"/>
      <c r="T33" s="609"/>
      <c r="U33" s="609"/>
      <c r="V33" s="609"/>
      <c r="W33" s="609"/>
      <c r="X33" s="609"/>
      <c r="Y33" s="610"/>
      <c r="Z33" s="646">
        <v>1.3</v>
      </c>
      <c r="AA33" s="646"/>
      <c r="AB33" s="646"/>
      <c r="AC33" s="646"/>
      <c r="AD33" s="647" t="s">
        <v>122</v>
      </c>
      <c r="AE33" s="647"/>
      <c r="AF33" s="647"/>
      <c r="AG33" s="647"/>
      <c r="AH33" s="647"/>
      <c r="AI33" s="647"/>
      <c r="AJ33" s="647"/>
      <c r="AK33" s="647"/>
      <c r="AL33" s="611" t="s">
        <v>122</v>
      </c>
      <c r="AM33" s="612"/>
      <c r="AN33" s="612"/>
      <c r="AO33" s="648"/>
      <c r="AP33" s="651"/>
      <c r="AQ33" s="652"/>
      <c r="AR33" s="652"/>
      <c r="AS33" s="652"/>
      <c r="AT33" s="678"/>
      <c r="AU33" s="201"/>
      <c r="AV33" s="201"/>
      <c r="AW33" s="201"/>
      <c r="AX33" s="589" t="s">
        <v>305</v>
      </c>
      <c r="AY33" s="590"/>
      <c r="AZ33" s="590"/>
      <c r="BA33" s="590"/>
      <c r="BB33" s="590"/>
      <c r="BC33" s="590"/>
      <c r="BD33" s="590"/>
      <c r="BE33" s="590"/>
      <c r="BF33" s="591"/>
      <c r="BG33" s="669">
        <v>99.3</v>
      </c>
      <c r="BH33" s="593"/>
      <c r="BI33" s="593"/>
      <c r="BJ33" s="593"/>
      <c r="BK33" s="593"/>
      <c r="BL33" s="593"/>
      <c r="BM33" s="639">
        <v>95.2</v>
      </c>
      <c r="BN33" s="593"/>
      <c r="BO33" s="593"/>
      <c r="BP33" s="593"/>
      <c r="BQ33" s="656"/>
      <c r="BR33" s="669">
        <v>99.1</v>
      </c>
      <c r="BS33" s="593"/>
      <c r="BT33" s="593"/>
      <c r="BU33" s="593"/>
      <c r="BV33" s="593"/>
      <c r="BW33" s="593"/>
      <c r="BX33" s="639">
        <v>95.5</v>
      </c>
      <c r="BY33" s="593"/>
      <c r="BZ33" s="593"/>
      <c r="CA33" s="593"/>
      <c r="CB33" s="656"/>
      <c r="CD33" s="605" t="s">
        <v>306</v>
      </c>
      <c r="CE33" s="606"/>
      <c r="CF33" s="606"/>
      <c r="CG33" s="606"/>
      <c r="CH33" s="606"/>
      <c r="CI33" s="606"/>
      <c r="CJ33" s="606"/>
      <c r="CK33" s="606"/>
      <c r="CL33" s="606"/>
      <c r="CM33" s="606"/>
      <c r="CN33" s="606"/>
      <c r="CO33" s="606"/>
      <c r="CP33" s="606"/>
      <c r="CQ33" s="607"/>
      <c r="CR33" s="608">
        <v>1494403</v>
      </c>
      <c r="CS33" s="621"/>
      <c r="CT33" s="621"/>
      <c r="CU33" s="621"/>
      <c r="CV33" s="621"/>
      <c r="CW33" s="621"/>
      <c r="CX33" s="621"/>
      <c r="CY33" s="622"/>
      <c r="CZ33" s="611">
        <v>52.2</v>
      </c>
      <c r="DA33" s="623"/>
      <c r="DB33" s="623"/>
      <c r="DC33" s="624"/>
      <c r="DD33" s="614">
        <v>1239593</v>
      </c>
      <c r="DE33" s="621"/>
      <c r="DF33" s="621"/>
      <c r="DG33" s="621"/>
      <c r="DH33" s="621"/>
      <c r="DI33" s="621"/>
      <c r="DJ33" s="621"/>
      <c r="DK33" s="622"/>
      <c r="DL33" s="614">
        <v>500088</v>
      </c>
      <c r="DM33" s="621"/>
      <c r="DN33" s="621"/>
      <c r="DO33" s="621"/>
      <c r="DP33" s="621"/>
      <c r="DQ33" s="621"/>
      <c r="DR33" s="621"/>
      <c r="DS33" s="621"/>
      <c r="DT33" s="621"/>
      <c r="DU33" s="621"/>
      <c r="DV33" s="622"/>
      <c r="DW33" s="611">
        <v>32.4</v>
      </c>
      <c r="DX33" s="623"/>
      <c r="DY33" s="623"/>
      <c r="DZ33" s="623"/>
      <c r="EA33" s="623"/>
      <c r="EB33" s="623"/>
      <c r="EC33" s="635"/>
    </row>
    <row r="34" spans="2:133" ht="11.25" customHeight="1" x14ac:dyDescent="0.15">
      <c r="B34" s="605" t="s">
        <v>307</v>
      </c>
      <c r="C34" s="606"/>
      <c r="D34" s="606"/>
      <c r="E34" s="606"/>
      <c r="F34" s="606"/>
      <c r="G34" s="606"/>
      <c r="H34" s="606"/>
      <c r="I34" s="606"/>
      <c r="J34" s="606"/>
      <c r="K34" s="606"/>
      <c r="L34" s="606"/>
      <c r="M34" s="606"/>
      <c r="N34" s="606"/>
      <c r="O34" s="606"/>
      <c r="P34" s="606"/>
      <c r="Q34" s="607"/>
      <c r="R34" s="608">
        <v>26798</v>
      </c>
      <c r="S34" s="609"/>
      <c r="T34" s="609"/>
      <c r="U34" s="609"/>
      <c r="V34" s="609"/>
      <c r="W34" s="609"/>
      <c r="X34" s="609"/>
      <c r="Y34" s="610"/>
      <c r="Z34" s="646">
        <v>0.9</v>
      </c>
      <c r="AA34" s="646"/>
      <c r="AB34" s="646"/>
      <c r="AC34" s="646"/>
      <c r="AD34" s="647" t="s">
        <v>122</v>
      </c>
      <c r="AE34" s="647"/>
      <c r="AF34" s="647"/>
      <c r="AG34" s="647"/>
      <c r="AH34" s="647"/>
      <c r="AI34" s="647"/>
      <c r="AJ34" s="647"/>
      <c r="AK34" s="647"/>
      <c r="AL34" s="611" t="s">
        <v>122</v>
      </c>
      <c r="AM34" s="612"/>
      <c r="AN34" s="612"/>
      <c r="AO34" s="648"/>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5" t="s">
        <v>308</v>
      </c>
      <c r="CE34" s="606"/>
      <c r="CF34" s="606"/>
      <c r="CG34" s="606"/>
      <c r="CH34" s="606"/>
      <c r="CI34" s="606"/>
      <c r="CJ34" s="606"/>
      <c r="CK34" s="606"/>
      <c r="CL34" s="606"/>
      <c r="CM34" s="606"/>
      <c r="CN34" s="606"/>
      <c r="CO34" s="606"/>
      <c r="CP34" s="606"/>
      <c r="CQ34" s="607"/>
      <c r="CR34" s="608">
        <v>512821</v>
      </c>
      <c r="CS34" s="609"/>
      <c r="CT34" s="609"/>
      <c r="CU34" s="609"/>
      <c r="CV34" s="609"/>
      <c r="CW34" s="609"/>
      <c r="CX34" s="609"/>
      <c r="CY34" s="610"/>
      <c r="CZ34" s="611">
        <v>17.899999999999999</v>
      </c>
      <c r="DA34" s="623"/>
      <c r="DB34" s="623"/>
      <c r="DC34" s="624"/>
      <c r="DD34" s="614">
        <v>346255</v>
      </c>
      <c r="DE34" s="609"/>
      <c r="DF34" s="609"/>
      <c r="DG34" s="609"/>
      <c r="DH34" s="609"/>
      <c r="DI34" s="609"/>
      <c r="DJ34" s="609"/>
      <c r="DK34" s="610"/>
      <c r="DL34" s="614">
        <v>292024</v>
      </c>
      <c r="DM34" s="609"/>
      <c r="DN34" s="609"/>
      <c r="DO34" s="609"/>
      <c r="DP34" s="609"/>
      <c r="DQ34" s="609"/>
      <c r="DR34" s="609"/>
      <c r="DS34" s="609"/>
      <c r="DT34" s="609"/>
      <c r="DU34" s="609"/>
      <c r="DV34" s="610"/>
      <c r="DW34" s="611">
        <v>18.899999999999999</v>
      </c>
      <c r="DX34" s="623"/>
      <c r="DY34" s="623"/>
      <c r="DZ34" s="623"/>
      <c r="EA34" s="623"/>
      <c r="EB34" s="623"/>
      <c r="EC34" s="635"/>
    </row>
    <row r="35" spans="2:133" ht="11.25" customHeight="1" x14ac:dyDescent="0.15">
      <c r="B35" s="605" t="s">
        <v>309</v>
      </c>
      <c r="C35" s="606"/>
      <c r="D35" s="606"/>
      <c r="E35" s="606"/>
      <c r="F35" s="606"/>
      <c r="G35" s="606"/>
      <c r="H35" s="606"/>
      <c r="I35" s="606"/>
      <c r="J35" s="606"/>
      <c r="K35" s="606"/>
      <c r="L35" s="606"/>
      <c r="M35" s="606"/>
      <c r="N35" s="606"/>
      <c r="O35" s="606"/>
      <c r="P35" s="606"/>
      <c r="Q35" s="607"/>
      <c r="R35" s="608">
        <v>209070</v>
      </c>
      <c r="S35" s="609"/>
      <c r="T35" s="609"/>
      <c r="U35" s="609"/>
      <c r="V35" s="609"/>
      <c r="W35" s="609"/>
      <c r="X35" s="609"/>
      <c r="Y35" s="610"/>
      <c r="Z35" s="646">
        <v>6.6</v>
      </c>
      <c r="AA35" s="646"/>
      <c r="AB35" s="646"/>
      <c r="AC35" s="646"/>
      <c r="AD35" s="647" t="s">
        <v>122</v>
      </c>
      <c r="AE35" s="647"/>
      <c r="AF35" s="647"/>
      <c r="AG35" s="647"/>
      <c r="AH35" s="647"/>
      <c r="AI35" s="647"/>
      <c r="AJ35" s="647"/>
      <c r="AK35" s="647"/>
      <c r="AL35" s="611" t="s">
        <v>122</v>
      </c>
      <c r="AM35" s="612"/>
      <c r="AN35" s="612"/>
      <c r="AO35" s="648"/>
      <c r="AP35" s="204"/>
      <c r="AQ35" s="660" t="s">
        <v>310</v>
      </c>
      <c r="AR35" s="661"/>
      <c r="AS35" s="661"/>
      <c r="AT35" s="661"/>
      <c r="AU35" s="661"/>
      <c r="AV35" s="661"/>
      <c r="AW35" s="661"/>
      <c r="AX35" s="661"/>
      <c r="AY35" s="661"/>
      <c r="AZ35" s="661"/>
      <c r="BA35" s="661"/>
      <c r="BB35" s="661"/>
      <c r="BC35" s="661"/>
      <c r="BD35" s="661"/>
      <c r="BE35" s="661"/>
      <c r="BF35" s="662"/>
      <c r="BG35" s="660" t="s">
        <v>311</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312</v>
      </c>
      <c r="CE35" s="606"/>
      <c r="CF35" s="606"/>
      <c r="CG35" s="606"/>
      <c r="CH35" s="606"/>
      <c r="CI35" s="606"/>
      <c r="CJ35" s="606"/>
      <c r="CK35" s="606"/>
      <c r="CL35" s="606"/>
      <c r="CM35" s="606"/>
      <c r="CN35" s="606"/>
      <c r="CO35" s="606"/>
      <c r="CP35" s="606"/>
      <c r="CQ35" s="607"/>
      <c r="CR35" s="608">
        <v>7577</v>
      </c>
      <c r="CS35" s="621"/>
      <c r="CT35" s="621"/>
      <c r="CU35" s="621"/>
      <c r="CV35" s="621"/>
      <c r="CW35" s="621"/>
      <c r="CX35" s="621"/>
      <c r="CY35" s="622"/>
      <c r="CZ35" s="611">
        <v>0.3</v>
      </c>
      <c r="DA35" s="623"/>
      <c r="DB35" s="623"/>
      <c r="DC35" s="624"/>
      <c r="DD35" s="614">
        <v>5982</v>
      </c>
      <c r="DE35" s="621"/>
      <c r="DF35" s="621"/>
      <c r="DG35" s="621"/>
      <c r="DH35" s="621"/>
      <c r="DI35" s="621"/>
      <c r="DJ35" s="621"/>
      <c r="DK35" s="622"/>
      <c r="DL35" s="614">
        <v>5982</v>
      </c>
      <c r="DM35" s="621"/>
      <c r="DN35" s="621"/>
      <c r="DO35" s="621"/>
      <c r="DP35" s="621"/>
      <c r="DQ35" s="621"/>
      <c r="DR35" s="621"/>
      <c r="DS35" s="621"/>
      <c r="DT35" s="621"/>
      <c r="DU35" s="621"/>
      <c r="DV35" s="622"/>
      <c r="DW35" s="611">
        <v>0.4</v>
      </c>
      <c r="DX35" s="623"/>
      <c r="DY35" s="623"/>
      <c r="DZ35" s="623"/>
      <c r="EA35" s="623"/>
      <c r="EB35" s="623"/>
      <c r="EC35" s="635"/>
    </row>
    <row r="36" spans="2:133" ht="11.25" customHeight="1" x14ac:dyDescent="0.15">
      <c r="B36" s="605" t="s">
        <v>313</v>
      </c>
      <c r="C36" s="606"/>
      <c r="D36" s="606"/>
      <c r="E36" s="606"/>
      <c r="F36" s="606"/>
      <c r="G36" s="606"/>
      <c r="H36" s="606"/>
      <c r="I36" s="606"/>
      <c r="J36" s="606"/>
      <c r="K36" s="606"/>
      <c r="L36" s="606"/>
      <c r="M36" s="606"/>
      <c r="N36" s="606"/>
      <c r="O36" s="606"/>
      <c r="P36" s="606"/>
      <c r="Q36" s="607"/>
      <c r="R36" s="608">
        <v>403035</v>
      </c>
      <c r="S36" s="609"/>
      <c r="T36" s="609"/>
      <c r="U36" s="609"/>
      <c r="V36" s="609"/>
      <c r="W36" s="609"/>
      <c r="X36" s="609"/>
      <c r="Y36" s="610"/>
      <c r="Z36" s="646">
        <v>12.8</v>
      </c>
      <c r="AA36" s="646"/>
      <c r="AB36" s="646"/>
      <c r="AC36" s="646"/>
      <c r="AD36" s="647" t="s">
        <v>122</v>
      </c>
      <c r="AE36" s="647"/>
      <c r="AF36" s="647"/>
      <c r="AG36" s="647"/>
      <c r="AH36" s="647"/>
      <c r="AI36" s="647"/>
      <c r="AJ36" s="647"/>
      <c r="AK36" s="647"/>
      <c r="AL36" s="611" t="s">
        <v>122</v>
      </c>
      <c r="AM36" s="612"/>
      <c r="AN36" s="612"/>
      <c r="AO36" s="648"/>
      <c r="AP36" s="204"/>
      <c r="AQ36" s="657" t="s">
        <v>314</v>
      </c>
      <c r="AR36" s="658"/>
      <c r="AS36" s="658"/>
      <c r="AT36" s="658"/>
      <c r="AU36" s="658"/>
      <c r="AV36" s="658"/>
      <c r="AW36" s="658"/>
      <c r="AX36" s="658"/>
      <c r="AY36" s="659"/>
      <c r="AZ36" s="663">
        <v>423900</v>
      </c>
      <c r="BA36" s="664"/>
      <c r="BB36" s="664"/>
      <c r="BC36" s="664"/>
      <c r="BD36" s="664"/>
      <c r="BE36" s="664"/>
      <c r="BF36" s="665"/>
      <c r="BG36" s="666" t="s">
        <v>315</v>
      </c>
      <c r="BH36" s="667"/>
      <c r="BI36" s="667"/>
      <c r="BJ36" s="667"/>
      <c r="BK36" s="667"/>
      <c r="BL36" s="667"/>
      <c r="BM36" s="667"/>
      <c r="BN36" s="667"/>
      <c r="BO36" s="667"/>
      <c r="BP36" s="667"/>
      <c r="BQ36" s="667"/>
      <c r="BR36" s="667"/>
      <c r="BS36" s="667"/>
      <c r="BT36" s="667"/>
      <c r="BU36" s="668"/>
      <c r="BV36" s="663">
        <v>-78765</v>
      </c>
      <c r="BW36" s="664"/>
      <c r="BX36" s="664"/>
      <c r="BY36" s="664"/>
      <c r="BZ36" s="664"/>
      <c r="CA36" s="664"/>
      <c r="CB36" s="665"/>
      <c r="CD36" s="605" t="s">
        <v>316</v>
      </c>
      <c r="CE36" s="606"/>
      <c r="CF36" s="606"/>
      <c r="CG36" s="606"/>
      <c r="CH36" s="606"/>
      <c r="CI36" s="606"/>
      <c r="CJ36" s="606"/>
      <c r="CK36" s="606"/>
      <c r="CL36" s="606"/>
      <c r="CM36" s="606"/>
      <c r="CN36" s="606"/>
      <c r="CO36" s="606"/>
      <c r="CP36" s="606"/>
      <c r="CQ36" s="607"/>
      <c r="CR36" s="608">
        <v>132379</v>
      </c>
      <c r="CS36" s="609"/>
      <c r="CT36" s="609"/>
      <c r="CU36" s="609"/>
      <c r="CV36" s="609"/>
      <c r="CW36" s="609"/>
      <c r="CX36" s="609"/>
      <c r="CY36" s="610"/>
      <c r="CZ36" s="611">
        <v>4.5999999999999996</v>
      </c>
      <c r="DA36" s="623"/>
      <c r="DB36" s="623"/>
      <c r="DC36" s="624"/>
      <c r="DD36" s="614">
        <v>83241</v>
      </c>
      <c r="DE36" s="609"/>
      <c r="DF36" s="609"/>
      <c r="DG36" s="609"/>
      <c r="DH36" s="609"/>
      <c r="DI36" s="609"/>
      <c r="DJ36" s="609"/>
      <c r="DK36" s="610"/>
      <c r="DL36" s="614">
        <v>53739</v>
      </c>
      <c r="DM36" s="609"/>
      <c r="DN36" s="609"/>
      <c r="DO36" s="609"/>
      <c r="DP36" s="609"/>
      <c r="DQ36" s="609"/>
      <c r="DR36" s="609"/>
      <c r="DS36" s="609"/>
      <c r="DT36" s="609"/>
      <c r="DU36" s="609"/>
      <c r="DV36" s="610"/>
      <c r="DW36" s="611">
        <v>3.5</v>
      </c>
      <c r="DX36" s="623"/>
      <c r="DY36" s="623"/>
      <c r="DZ36" s="623"/>
      <c r="EA36" s="623"/>
      <c r="EB36" s="623"/>
      <c r="EC36" s="635"/>
    </row>
    <row r="37" spans="2:133" ht="11.25" customHeight="1" x14ac:dyDescent="0.15">
      <c r="B37" s="605" t="s">
        <v>317</v>
      </c>
      <c r="C37" s="606"/>
      <c r="D37" s="606"/>
      <c r="E37" s="606"/>
      <c r="F37" s="606"/>
      <c r="G37" s="606"/>
      <c r="H37" s="606"/>
      <c r="I37" s="606"/>
      <c r="J37" s="606"/>
      <c r="K37" s="606"/>
      <c r="L37" s="606"/>
      <c r="M37" s="606"/>
      <c r="N37" s="606"/>
      <c r="O37" s="606"/>
      <c r="P37" s="606"/>
      <c r="Q37" s="607"/>
      <c r="R37" s="608">
        <v>85701</v>
      </c>
      <c r="S37" s="609"/>
      <c r="T37" s="609"/>
      <c r="U37" s="609"/>
      <c r="V37" s="609"/>
      <c r="W37" s="609"/>
      <c r="X37" s="609"/>
      <c r="Y37" s="610"/>
      <c r="Z37" s="646">
        <v>2.7</v>
      </c>
      <c r="AA37" s="646"/>
      <c r="AB37" s="646"/>
      <c r="AC37" s="646"/>
      <c r="AD37" s="647">
        <v>594</v>
      </c>
      <c r="AE37" s="647"/>
      <c r="AF37" s="647"/>
      <c r="AG37" s="647"/>
      <c r="AH37" s="647"/>
      <c r="AI37" s="647"/>
      <c r="AJ37" s="647"/>
      <c r="AK37" s="647"/>
      <c r="AL37" s="611">
        <v>0</v>
      </c>
      <c r="AM37" s="612"/>
      <c r="AN37" s="612"/>
      <c r="AO37" s="648"/>
      <c r="AQ37" s="641" t="s">
        <v>318</v>
      </c>
      <c r="AR37" s="642"/>
      <c r="AS37" s="642"/>
      <c r="AT37" s="642"/>
      <c r="AU37" s="642"/>
      <c r="AV37" s="642"/>
      <c r="AW37" s="642"/>
      <c r="AX37" s="642"/>
      <c r="AY37" s="643"/>
      <c r="AZ37" s="608">
        <v>76916</v>
      </c>
      <c r="BA37" s="609"/>
      <c r="BB37" s="609"/>
      <c r="BC37" s="609"/>
      <c r="BD37" s="621"/>
      <c r="BE37" s="621"/>
      <c r="BF37" s="644"/>
      <c r="BG37" s="605" t="s">
        <v>319</v>
      </c>
      <c r="BH37" s="606"/>
      <c r="BI37" s="606"/>
      <c r="BJ37" s="606"/>
      <c r="BK37" s="606"/>
      <c r="BL37" s="606"/>
      <c r="BM37" s="606"/>
      <c r="BN37" s="606"/>
      <c r="BO37" s="606"/>
      <c r="BP37" s="606"/>
      <c r="BQ37" s="606"/>
      <c r="BR37" s="606"/>
      <c r="BS37" s="606"/>
      <c r="BT37" s="606"/>
      <c r="BU37" s="607"/>
      <c r="BV37" s="608">
        <v>-8277</v>
      </c>
      <c r="BW37" s="609"/>
      <c r="BX37" s="609"/>
      <c r="BY37" s="609"/>
      <c r="BZ37" s="609"/>
      <c r="CA37" s="609"/>
      <c r="CB37" s="645"/>
      <c r="CD37" s="605" t="s">
        <v>320</v>
      </c>
      <c r="CE37" s="606"/>
      <c r="CF37" s="606"/>
      <c r="CG37" s="606"/>
      <c r="CH37" s="606"/>
      <c r="CI37" s="606"/>
      <c r="CJ37" s="606"/>
      <c r="CK37" s="606"/>
      <c r="CL37" s="606"/>
      <c r="CM37" s="606"/>
      <c r="CN37" s="606"/>
      <c r="CO37" s="606"/>
      <c r="CP37" s="606"/>
      <c r="CQ37" s="607"/>
      <c r="CR37" s="608">
        <v>3422</v>
      </c>
      <c r="CS37" s="621"/>
      <c r="CT37" s="621"/>
      <c r="CU37" s="621"/>
      <c r="CV37" s="621"/>
      <c r="CW37" s="621"/>
      <c r="CX37" s="621"/>
      <c r="CY37" s="622"/>
      <c r="CZ37" s="611">
        <v>0.1</v>
      </c>
      <c r="DA37" s="623"/>
      <c r="DB37" s="623"/>
      <c r="DC37" s="624"/>
      <c r="DD37" s="614">
        <v>3422</v>
      </c>
      <c r="DE37" s="621"/>
      <c r="DF37" s="621"/>
      <c r="DG37" s="621"/>
      <c r="DH37" s="621"/>
      <c r="DI37" s="621"/>
      <c r="DJ37" s="621"/>
      <c r="DK37" s="622"/>
      <c r="DL37" s="614">
        <v>2720</v>
      </c>
      <c r="DM37" s="621"/>
      <c r="DN37" s="621"/>
      <c r="DO37" s="621"/>
      <c r="DP37" s="621"/>
      <c r="DQ37" s="621"/>
      <c r="DR37" s="621"/>
      <c r="DS37" s="621"/>
      <c r="DT37" s="621"/>
      <c r="DU37" s="621"/>
      <c r="DV37" s="622"/>
      <c r="DW37" s="611">
        <v>0.2</v>
      </c>
      <c r="DX37" s="623"/>
      <c r="DY37" s="623"/>
      <c r="DZ37" s="623"/>
      <c r="EA37" s="623"/>
      <c r="EB37" s="623"/>
      <c r="EC37" s="635"/>
    </row>
    <row r="38" spans="2:133" ht="11.25" customHeight="1" x14ac:dyDescent="0.15">
      <c r="B38" s="605" t="s">
        <v>321</v>
      </c>
      <c r="C38" s="606"/>
      <c r="D38" s="606"/>
      <c r="E38" s="606"/>
      <c r="F38" s="606"/>
      <c r="G38" s="606"/>
      <c r="H38" s="606"/>
      <c r="I38" s="606"/>
      <c r="J38" s="606"/>
      <c r="K38" s="606"/>
      <c r="L38" s="606"/>
      <c r="M38" s="606"/>
      <c r="N38" s="606"/>
      <c r="O38" s="606"/>
      <c r="P38" s="606"/>
      <c r="Q38" s="607"/>
      <c r="R38" s="608">
        <v>337930</v>
      </c>
      <c r="S38" s="609"/>
      <c r="T38" s="609"/>
      <c r="U38" s="609"/>
      <c r="V38" s="609"/>
      <c r="W38" s="609"/>
      <c r="X38" s="609"/>
      <c r="Y38" s="610"/>
      <c r="Z38" s="646">
        <v>10.7</v>
      </c>
      <c r="AA38" s="646"/>
      <c r="AB38" s="646"/>
      <c r="AC38" s="646"/>
      <c r="AD38" s="647" t="s">
        <v>122</v>
      </c>
      <c r="AE38" s="647"/>
      <c r="AF38" s="647"/>
      <c r="AG38" s="647"/>
      <c r="AH38" s="647"/>
      <c r="AI38" s="647"/>
      <c r="AJ38" s="647"/>
      <c r="AK38" s="647"/>
      <c r="AL38" s="611" t="s">
        <v>122</v>
      </c>
      <c r="AM38" s="612"/>
      <c r="AN38" s="612"/>
      <c r="AO38" s="648"/>
      <c r="AQ38" s="641" t="s">
        <v>322</v>
      </c>
      <c r="AR38" s="642"/>
      <c r="AS38" s="642"/>
      <c r="AT38" s="642"/>
      <c r="AU38" s="642"/>
      <c r="AV38" s="642"/>
      <c r="AW38" s="642"/>
      <c r="AX38" s="642"/>
      <c r="AY38" s="643"/>
      <c r="AZ38" s="608">
        <v>53465</v>
      </c>
      <c r="BA38" s="609"/>
      <c r="BB38" s="609"/>
      <c r="BC38" s="609"/>
      <c r="BD38" s="621"/>
      <c r="BE38" s="621"/>
      <c r="BF38" s="644"/>
      <c r="BG38" s="605" t="s">
        <v>323</v>
      </c>
      <c r="BH38" s="606"/>
      <c r="BI38" s="606"/>
      <c r="BJ38" s="606"/>
      <c r="BK38" s="606"/>
      <c r="BL38" s="606"/>
      <c r="BM38" s="606"/>
      <c r="BN38" s="606"/>
      <c r="BO38" s="606"/>
      <c r="BP38" s="606"/>
      <c r="BQ38" s="606"/>
      <c r="BR38" s="606"/>
      <c r="BS38" s="606"/>
      <c r="BT38" s="606"/>
      <c r="BU38" s="607"/>
      <c r="BV38" s="608">
        <v>341</v>
      </c>
      <c r="BW38" s="609"/>
      <c r="BX38" s="609"/>
      <c r="BY38" s="609"/>
      <c r="BZ38" s="609"/>
      <c r="CA38" s="609"/>
      <c r="CB38" s="645"/>
      <c r="CD38" s="605" t="s">
        <v>324</v>
      </c>
      <c r="CE38" s="606"/>
      <c r="CF38" s="606"/>
      <c r="CG38" s="606"/>
      <c r="CH38" s="606"/>
      <c r="CI38" s="606"/>
      <c r="CJ38" s="606"/>
      <c r="CK38" s="606"/>
      <c r="CL38" s="606"/>
      <c r="CM38" s="606"/>
      <c r="CN38" s="606"/>
      <c r="CO38" s="606"/>
      <c r="CP38" s="606"/>
      <c r="CQ38" s="607"/>
      <c r="CR38" s="608">
        <v>423900</v>
      </c>
      <c r="CS38" s="609"/>
      <c r="CT38" s="609"/>
      <c r="CU38" s="609"/>
      <c r="CV38" s="609"/>
      <c r="CW38" s="609"/>
      <c r="CX38" s="609"/>
      <c r="CY38" s="610"/>
      <c r="CZ38" s="611">
        <v>14.8</v>
      </c>
      <c r="DA38" s="623"/>
      <c r="DB38" s="623"/>
      <c r="DC38" s="624"/>
      <c r="DD38" s="614">
        <v>400115</v>
      </c>
      <c r="DE38" s="609"/>
      <c r="DF38" s="609"/>
      <c r="DG38" s="609"/>
      <c r="DH38" s="609"/>
      <c r="DI38" s="609"/>
      <c r="DJ38" s="609"/>
      <c r="DK38" s="610"/>
      <c r="DL38" s="614">
        <v>148343</v>
      </c>
      <c r="DM38" s="609"/>
      <c r="DN38" s="609"/>
      <c r="DO38" s="609"/>
      <c r="DP38" s="609"/>
      <c r="DQ38" s="609"/>
      <c r="DR38" s="609"/>
      <c r="DS38" s="609"/>
      <c r="DT38" s="609"/>
      <c r="DU38" s="609"/>
      <c r="DV38" s="610"/>
      <c r="DW38" s="611">
        <v>9.6</v>
      </c>
      <c r="DX38" s="623"/>
      <c r="DY38" s="623"/>
      <c r="DZ38" s="623"/>
      <c r="EA38" s="623"/>
      <c r="EB38" s="623"/>
      <c r="EC38" s="635"/>
    </row>
    <row r="39" spans="2:133" ht="11.25" customHeight="1" x14ac:dyDescent="0.15">
      <c r="B39" s="605" t="s">
        <v>325</v>
      </c>
      <c r="C39" s="606"/>
      <c r="D39" s="606"/>
      <c r="E39" s="606"/>
      <c r="F39" s="606"/>
      <c r="G39" s="606"/>
      <c r="H39" s="606"/>
      <c r="I39" s="606"/>
      <c r="J39" s="606"/>
      <c r="K39" s="606"/>
      <c r="L39" s="606"/>
      <c r="M39" s="606"/>
      <c r="N39" s="606"/>
      <c r="O39" s="606"/>
      <c r="P39" s="606"/>
      <c r="Q39" s="607"/>
      <c r="R39" s="608" t="s">
        <v>122</v>
      </c>
      <c r="S39" s="609"/>
      <c r="T39" s="609"/>
      <c r="U39" s="609"/>
      <c r="V39" s="609"/>
      <c r="W39" s="609"/>
      <c r="X39" s="609"/>
      <c r="Y39" s="610"/>
      <c r="Z39" s="646" t="s">
        <v>122</v>
      </c>
      <c r="AA39" s="646"/>
      <c r="AB39" s="646"/>
      <c r="AC39" s="646"/>
      <c r="AD39" s="647" t="s">
        <v>122</v>
      </c>
      <c r="AE39" s="647"/>
      <c r="AF39" s="647"/>
      <c r="AG39" s="647"/>
      <c r="AH39" s="647"/>
      <c r="AI39" s="647"/>
      <c r="AJ39" s="647"/>
      <c r="AK39" s="647"/>
      <c r="AL39" s="611" t="s">
        <v>122</v>
      </c>
      <c r="AM39" s="612"/>
      <c r="AN39" s="612"/>
      <c r="AO39" s="648"/>
      <c r="AQ39" s="641" t="s">
        <v>326</v>
      </c>
      <c r="AR39" s="642"/>
      <c r="AS39" s="642"/>
      <c r="AT39" s="642"/>
      <c r="AU39" s="642"/>
      <c r="AV39" s="642"/>
      <c r="AW39" s="642"/>
      <c r="AX39" s="642"/>
      <c r="AY39" s="643"/>
      <c r="AZ39" s="608">
        <v>51300</v>
      </c>
      <c r="BA39" s="609"/>
      <c r="BB39" s="609"/>
      <c r="BC39" s="609"/>
      <c r="BD39" s="621"/>
      <c r="BE39" s="621"/>
      <c r="BF39" s="644"/>
      <c r="BG39" s="605" t="s">
        <v>327</v>
      </c>
      <c r="BH39" s="606"/>
      <c r="BI39" s="606"/>
      <c r="BJ39" s="606"/>
      <c r="BK39" s="606"/>
      <c r="BL39" s="606"/>
      <c r="BM39" s="606"/>
      <c r="BN39" s="606"/>
      <c r="BO39" s="606"/>
      <c r="BP39" s="606"/>
      <c r="BQ39" s="606"/>
      <c r="BR39" s="606"/>
      <c r="BS39" s="606"/>
      <c r="BT39" s="606"/>
      <c r="BU39" s="607"/>
      <c r="BV39" s="608">
        <v>503</v>
      </c>
      <c r="BW39" s="609"/>
      <c r="BX39" s="609"/>
      <c r="BY39" s="609"/>
      <c r="BZ39" s="609"/>
      <c r="CA39" s="609"/>
      <c r="CB39" s="645"/>
      <c r="CD39" s="605" t="s">
        <v>328</v>
      </c>
      <c r="CE39" s="606"/>
      <c r="CF39" s="606"/>
      <c r="CG39" s="606"/>
      <c r="CH39" s="606"/>
      <c r="CI39" s="606"/>
      <c r="CJ39" s="606"/>
      <c r="CK39" s="606"/>
      <c r="CL39" s="606"/>
      <c r="CM39" s="606"/>
      <c r="CN39" s="606"/>
      <c r="CO39" s="606"/>
      <c r="CP39" s="606"/>
      <c r="CQ39" s="607"/>
      <c r="CR39" s="608">
        <v>417726</v>
      </c>
      <c r="CS39" s="621"/>
      <c r="CT39" s="621"/>
      <c r="CU39" s="621"/>
      <c r="CV39" s="621"/>
      <c r="CW39" s="621"/>
      <c r="CX39" s="621"/>
      <c r="CY39" s="622"/>
      <c r="CZ39" s="611">
        <v>14.6</v>
      </c>
      <c r="DA39" s="623"/>
      <c r="DB39" s="623"/>
      <c r="DC39" s="624"/>
      <c r="DD39" s="614">
        <v>404000</v>
      </c>
      <c r="DE39" s="621"/>
      <c r="DF39" s="621"/>
      <c r="DG39" s="621"/>
      <c r="DH39" s="621"/>
      <c r="DI39" s="621"/>
      <c r="DJ39" s="621"/>
      <c r="DK39" s="622"/>
      <c r="DL39" s="614" t="s">
        <v>122</v>
      </c>
      <c r="DM39" s="621"/>
      <c r="DN39" s="621"/>
      <c r="DO39" s="621"/>
      <c r="DP39" s="621"/>
      <c r="DQ39" s="621"/>
      <c r="DR39" s="621"/>
      <c r="DS39" s="621"/>
      <c r="DT39" s="621"/>
      <c r="DU39" s="621"/>
      <c r="DV39" s="622"/>
      <c r="DW39" s="611" t="s">
        <v>122</v>
      </c>
      <c r="DX39" s="623"/>
      <c r="DY39" s="623"/>
      <c r="DZ39" s="623"/>
      <c r="EA39" s="623"/>
      <c r="EB39" s="623"/>
      <c r="EC39" s="635"/>
    </row>
    <row r="40" spans="2:133" ht="11.25" customHeight="1" x14ac:dyDescent="0.15">
      <c r="B40" s="605" t="s">
        <v>329</v>
      </c>
      <c r="C40" s="606"/>
      <c r="D40" s="606"/>
      <c r="E40" s="606"/>
      <c r="F40" s="606"/>
      <c r="G40" s="606"/>
      <c r="H40" s="606"/>
      <c r="I40" s="606"/>
      <c r="J40" s="606"/>
      <c r="K40" s="606"/>
      <c r="L40" s="606"/>
      <c r="M40" s="606"/>
      <c r="N40" s="606"/>
      <c r="O40" s="606"/>
      <c r="P40" s="606"/>
      <c r="Q40" s="607"/>
      <c r="R40" s="608">
        <v>2430</v>
      </c>
      <c r="S40" s="609"/>
      <c r="T40" s="609"/>
      <c r="U40" s="609"/>
      <c r="V40" s="609"/>
      <c r="W40" s="609"/>
      <c r="X40" s="609"/>
      <c r="Y40" s="610"/>
      <c r="Z40" s="646">
        <v>0.1</v>
      </c>
      <c r="AA40" s="646"/>
      <c r="AB40" s="646"/>
      <c r="AC40" s="646"/>
      <c r="AD40" s="647" t="s">
        <v>122</v>
      </c>
      <c r="AE40" s="647"/>
      <c r="AF40" s="647"/>
      <c r="AG40" s="647"/>
      <c r="AH40" s="647"/>
      <c r="AI40" s="647"/>
      <c r="AJ40" s="647"/>
      <c r="AK40" s="647"/>
      <c r="AL40" s="611" t="s">
        <v>122</v>
      </c>
      <c r="AM40" s="612"/>
      <c r="AN40" s="612"/>
      <c r="AO40" s="648"/>
      <c r="AQ40" s="641" t="s">
        <v>330</v>
      </c>
      <c r="AR40" s="642"/>
      <c r="AS40" s="642"/>
      <c r="AT40" s="642"/>
      <c r="AU40" s="642"/>
      <c r="AV40" s="642"/>
      <c r="AW40" s="642"/>
      <c r="AX40" s="642"/>
      <c r="AY40" s="643"/>
      <c r="AZ40" s="608">
        <v>30855</v>
      </c>
      <c r="BA40" s="609"/>
      <c r="BB40" s="609"/>
      <c r="BC40" s="609"/>
      <c r="BD40" s="621"/>
      <c r="BE40" s="621"/>
      <c r="BF40" s="644"/>
      <c r="BG40" s="649" t="s">
        <v>331</v>
      </c>
      <c r="BH40" s="650"/>
      <c r="BI40" s="650"/>
      <c r="BJ40" s="650"/>
      <c r="BK40" s="650"/>
      <c r="BL40" s="205"/>
      <c r="BM40" s="606" t="s">
        <v>332</v>
      </c>
      <c r="BN40" s="606"/>
      <c r="BO40" s="606"/>
      <c r="BP40" s="606"/>
      <c r="BQ40" s="606"/>
      <c r="BR40" s="606"/>
      <c r="BS40" s="606"/>
      <c r="BT40" s="606"/>
      <c r="BU40" s="607"/>
      <c r="BV40" s="608">
        <v>76</v>
      </c>
      <c r="BW40" s="609"/>
      <c r="BX40" s="609"/>
      <c r="BY40" s="609"/>
      <c r="BZ40" s="609"/>
      <c r="CA40" s="609"/>
      <c r="CB40" s="645"/>
      <c r="CD40" s="605" t="s">
        <v>333</v>
      </c>
      <c r="CE40" s="606"/>
      <c r="CF40" s="606"/>
      <c r="CG40" s="606"/>
      <c r="CH40" s="606"/>
      <c r="CI40" s="606"/>
      <c r="CJ40" s="606"/>
      <c r="CK40" s="606"/>
      <c r="CL40" s="606"/>
      <c r="CM40" s="606"/>
      <c r="CN40" s="606"/>
      <c r="CO40" s="606"/>
      <c r="CP40" s="606"/>
      <c r="CQ40" s="607"/>
      <c r="CR40" s="608" t="s">
        <v>122</v>
      </c>
      <c r="CS40" s="609"/>
      <c r="CT40" s="609"/>
      <c r="CU40" s="609"/>
      <c r="CV40" s="609"/>
      <c r="CW40" s="609"/>
      <c r="CX40" s="609"/>
      <c r="CY40" s="610"/>
      <c r="CZ40" s="611" t="s">
        <v>122</v>
      </c>
      <c r="DA40" s="623"/>
      <c r="DB40" s="623"/>
      <c r="DC40" s="624"/>
      <c r="DD40" s="614" t="s">
        <v>122</v>
      </c>
      <c r="DE40" s="609"/>
      <c r="DF40" s="609"/>
      <c r="DG40" s="609"/>
      <c r="DH40" s="609"/>
      <c r="DI40" s="609"/>
      <c r="DJ40" s="609"/>
      <c r="DK40" s="610"/>
      <c r="DL40" s="614" t="s">
        <v>122</v>
      </c>
      <c r="DM40" s="609"/>
      <c r="DN40" s="609"/>
      <c r="DO40" s="609"/>
      <c r="DP40" s="609"/>
      <c r="DQ40" s="609"/>
      <c r="DR40" s="609"/>
      <c r="DS40" s="609"/>
      <c r="DT40" s="609"/>
      <c r="DU40" s="609"/>
      <c r="DV40" s="610"/>
      <c r="DW40" s="611" t="s">
        <v>122</v>
      </c>
      <c r="DX40" s="623"/>
      <c r="DY40" s="623"/>
      <c r="DZ40" s="623"/>
      <c r="EA40" s="623"/>
      <c r="EB40" s="623"/>
      <c r="EC40" s="635"/>
    </row>
    <row r="41" spans="2:133" ht="11.25" customHeight="1" x14ac:dyDescent="0.15">
      <c r="B41" s="589" t="s">
        <v>334</v>
      </c>
      <c r="C41" s="590"/>
      <c r="D41" s="590"/>
      <c r="E41" s="590"/>
      <c r="F41" s="590"/>
      <c r="G41" s="590"/>
      <c r="H41" s="590"/>
      <c r="I41" s="590"/>
      <c r="J41" s="590"/>
      <c r="K41" s="590"/>
      <c r="L41" s="590"/>
      <c r="M41" s="590"/>
      <c r="N41" s="590"/>
      <c r="O41" s="590"/>
      <c r="P41" s="590"/>
      <c r="Q41" s="591"/>
      <c r="R41" s="592">
        <v>3150931</v>
      </c>
      <c r="S41" s="633"/>
      <c r="T41" s="633"/>
      <c r="U41" s="633"/>
      <c r="V41" s="633"/>
      <c r="W41" s="633"/>
      <c r="X41" s="633"/>
      <c r="Y41" s="636"/>
      <c r="Z41" s="637">
        <v>100</v>
      </c>
      <c r="AA41" s="637"/>
      <c r="AB41" s="637"/>
      <c r="AC41" s="637"/>
      <c r="AD41" s="638">
        <v>1541029</v>
      </c>
      <c r="AE41" s="638"/>
      <c r="AF41" s="638"/>
      <c r="AG41" s="638"/>
      <c r="AH41" s="638"/>
      <c r="AI41" s="638"/>
      <c r="AJ41" s="638"/>
      <c r="AK41" s="638"/>
      <c r="AL41" s="595">
        <v>100</v>
      </c>
      <c r="AM41" s="639"/>
      <c r="AN41" s="639"/>
      <c r="AO41" s="640"/>
      <c r="AQ41" s="641" t="s">
        <v>335</v>
      </c>
      <c r="AR41" s="642"/>
      <c r="AS41" s="642"/>
      <c r="AT41" s="642"/>
      <c r="AU41" s="642"/>
      <c r="AV41" s="642"/>
      <c r="AW41" s="642"/>
      <c r="AX41" s="642"/>
      <c r="AY41" s="643"/>
      <c r="AZ41" s="608">
        <v>113294</v>
      </c>
      <c r="BA41" s="609"/>
      <c r="BB41" s="609"/>
      <c r="BC41" s="609"/>
      <c r="BD41" s="621"/>
      <c r="BE41" s="621"/>
      <c r="BF41" s="644"/>
      <c r="BG41" s="649"/>
      <c r="BH41" s="650"/>
      <c r="BI41" s="650"/>
      <c r="BJ41" s="650"/>
      <c r="BK41" s="650"/>
      <c r="BL41" s="205"/>
      <c r="BM41" s="606" t="s">
        <v>336</v>
      </c>
      <c r="BN41" s="606"/>
      <c r="BO41" s="606"/>
      <c r="BP41" s="606"/>
      <c r="BQ41" s="606"/>
      <c r="BR41" s="606"/>
      <c r="BS41" s="606"/>
      <c r="BT41" s="606"/>
      <c r="BU41" s="607"/>
      <c r="BV41" s="608">
        <v>1</v>
      </c>
      <c r="BW41" s="609"/>
      <c r="BX41" s="609"/>
      <c r="BY41" s="609"/>
      <c r="BZ41" s="609"/>
      <c r="CA41" s="609"/>
      <c r="CB41" s="645"/>
      <c r="CD41" s="605" t="s">
        <v>337</v>
      </c>
      <c r="CE41" s="606"/>
      <c r="CF41" s="606"/>
      <c r="CG41" s="606"/>
      <c r="CH41" s="606"/>
      <c r="CI41" s="606"/>
      <c r="CJ41" s="606"/>
      <c r="CK41" s="606"/>
      <c r="CL41" s="606"/>
      <c r="CM41" s="606"/>
      <c r="CN41" s="606"/>
      <c r="CO41" s="606"/>
      <c r="CP41" s="606"/>
      <c r="CQ41" s="607"/>
      <c r="CR41" s="608" t="s">
        <v>122</v>
      </c>
      <c r="CS41" s="621"/>
      <c r="CT41" s="621"/>
      <c r="CU41" s="621"/>
      <c r="CV41" s="621"/>
      <c r="CW41" s="621"/>
      <c r="CX41" s="621"/>
      <c r="CY41" s="622"/>
      <c r="CZ41" s="611" t="s">
        <v>122</v>
      </c>
      <c r="DA41" s="623"/>
      <c r="DB41" s="623"/>
      <c r="DC41" s="624"/>
      <c r="DD41" s="614" t="s">
        <v>122</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15">
      <c r="AQ42" s="653" t="s">
        <v>338</v>
      </c>
      <c r="AR42" s="654"/>
      <c r="AS42" s="654"/>
      <c r="AT42" s="654"/>
      <c r="AU42" s="654"/>
      <c r="AV42" s="654"/>
      <c r="AW42" s="654"/>
      <c r="AX42" s="654"/>
      <c r="AY42" s="655"/>
      <c r="AZ42" s="592">
        <v>98070</v>
      </c>
      <c r="BA42" s="633"/>
      <c r="BB42" s="633"/>
      <c r="BC42" s="633"/>
      <c r="BD42" s="593"/>
      <c r="BE42" s="593"/>
      <c r="BF42" s="656"/>
      <c r="BG42" s="651"/>
      <c r="BH42" s="652"/>
      <c r="BI42" s="652"/>
      <c r="BJ42" s="652"/>
      <c r="BK42" s="652"/>
      <c r="BL42" s="206"/>
      <c r="BM42" s="590" t="s">
        <v>339</v>
      </c>
      <c r="BN42" s="590"/>
      <c r="BO42" s="590"/>
      <c r="BP42" s="590"/>
      <c r="BQ42" s="590"/>
      <c r="BR42" s="590"/>
      <c r="BS42" s="590"/>
      <c r="BT42" s="590"/>
      <c r="BU42" s="591"/>
      <c r="BV42" s="592">
        <v>483</v>
      </c>
      <c r="BW42" s="633"/>
      <c r="BX42" s="633"/>
      <c r="BY42" s="633"/>
      <c r="BZ42" s="633"/>
      <c r="CA42" s="633"/>
      <c r="CB42" s="634"/>
      <c r="CD42" s="605" t="s">
        <v>340</v>
      </c>
      <c r="CE42" s="606"/>
      <c r="CF42" s="606"/>
      <c r="CG42" s="606"/>
      <c r="CH42" s="606"/>
      <c r="CI42" s="606"/>
      <c r="CJ42" s="606"/>
      <c r="CK42" s="606"/>
      <c r="CL42" s="606"/>
      <c r="CM42" s="606"/>
      <c r="CN42" s="606"/>
      <c r="CO42" s="606"/>
      <c r="CP42" s="606"/>
      <c r="CQ42" s="607"/>
      <c r="CR42" s="608">
        <v>352995</v>
      </c>
      <c r="CS42" s="621"/>
      <c r="CT42" s="621"/>
      <c r="CU42" s="621"/>
      <c r="CV42" s="621"/>
      <c r="CW42" s="621"/>
      <c r="CX42" s="621"/>
      <c r="CY42" s="622"/>
      <c r="CZ42" s="611">
        <v>12.3</v>
      </c>
      <c r="DA42" s="623"/>
      <c r="DB42" s="623"/>
      <c r="DC42" s="624"/>
      <c r="DD42" s="614">
        <v>32843</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15">
      <c r="B43" s="196" t="s">
        <v>341</v>
      </c>
      <c r="CD43" s="605" t="s">
        <v>342</v>
      </c>
      <c r="CE43" s="606"/>
      <c r="CF43" s="606"/>
      <c r="CG43" s="606"/>
      <c r="CH43" s="606"/>
      <c r="CI43" s="606"/>
      <c r="CJ43" s="606"/>
      <c r="CK43" s="606"/>
      <c r="CL43" s="606"/>
      <c r="CM43" s="606"/>
      <c r="CN43" s="606"/>
      <c r="CO43" s="606"/>
      <c r="CP43" s="606"/>
      <c r="CQ43" s="607"/>
      <c r="CR43" s="608">
        <v>7752</v>
      </c>
      <c r="CS43" s="621"/>
      <c r="CT43" s="621"/>
      <c r="CU43" s="621"/>
      <c r="CV43" s="621"/>
      <c r="CW43" s="621"/>
      <c r="CX43" s="621"/>
      <c r="CY43" s="622"/>
      <c r="CZ43" s="611">
        <v>0.3</v>
      </c>
      <c r="DA43" s="623"/>
      <c r="DB43" s="623"/>
      <c r="DC43" s="624"/>
      <c r="DD43" s="614" t="s">
        <v>122</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15">
      <c r="B44" s="625" t="s">
        <v>343</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291</v>
      </c>
      <c r="CE44" s="628"/>
      <c r="CF44" s="605" t="s">
        <v>344</v>
      </c>
      <c r="CG44" s="606"/>
      <c r="CH44" s="606"/>
      <c r="CI44" s="606"/>
      <c r="CJ44" s="606"/>
      <c r="CK44" s="606"/>
      <c r="CL44" s="606"/>
      <c r="CM44" s="606"/>
      <c r="CN44" s="606"/>
      <c r="CO44" s="606"/>
      <c r="CP44" s="606"/>
      <c r="CQ44" s="607"/>
      <c r="CR44" s="608">
        <v>352995</v>
      </c>
      <c r="CS44" s="609"/>
      <c r="CT44" s="609"/>
      <c r="CU44" s="609"/>
      <c r="CV44" s="609"/>
      <c r="CW44" s="609"/>
      <c r="CX44" s="609"/>
      <c r="CY44" s="610"/>
      <c r="CZ44" s="611">
        <v>12.3</v>
      </c>
      <c r="DA44" s="612"/>
      <c r="DB44" s="612"/>
      <c r="DC44" s="613"/>
      <c r="DD44" s="614">
        <v>32843</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15">
      <c r="B45" s="625" t="s">
        <v>345</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346</v>
      </c>
      <c r="CG45" s="606"/>
      <c r="CH45" s="606"/>
      <c r="CI45" s="606"/>
      <c r="CJ45" s="606"/>
      <c r="CK45" s="606"/>
      <c r="CL45" s="606"/>
      <c r="CM45" s="606"/>
      <c r="CN45" s="606"/>
      <c r="CO45" s="606"/>
      <c r="CP45" s="606"/>
      <c r="CQ45" s="607"/>
      <c r="CR45" s="608">
        <v>31275</v>
      </c>
      <c r="CS45" s="621"/>
      <c r="CT45" s="621"/>
      <c r="CU45" s="621"/>
      <c r="CV45" s="621"/>
      <c r="CW45" s="621"/>
      <c r="CX45" s="621"/>
      <c r="CY45" s="622"/>
      <c r="CZ45" s="611">
        <v>1.1000000000000001</v>
      </c>
      <c r="DA45" s="623"/>
      <c r="DB45" s="623"/>
      <c r="DC45" s="624"/>
      <c r="DD45" s="614">
        <v>39</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15">
      <c r="B46" s="207"/>
      <c r="CD46" s="629"/>
      <c r="CE46" s="630"/>
      <c r="CF46" s="605" t="s">
        <v>347</v>
      </c>
      <c r="CG46" s="606"/>
      <c r="CH46" s="606"/>
      <c r="CI46" s="606"/>
      <c r="CJ46" s="606"/>
      <c r="CK46" s="606"/>
      <c r="CL46" s="606"/>
      <c r="CM46" s="606"/>
      <c r="CN46" s="606"/>
      <c r="CO46" s="606"/>
      <c r="CP46" s="606"/>
      <c r="CQ46" s="607"/>
      <c r="CR46" s="608">
        <v>315120</v>
      </c>
      <c r="CS46" s="609"/>
      <c r="CT46" s="609"/>
      <c r="CU46" s="609"/>
      <c r="CV46" s="609"/>
      <c r="CW46" s="609"/>
      <c r="CX46" s="609"/>
      <c r="CY46" s="610"/>
      <c r="CZ46" s="611">
        <v>11</v>
      </c>
      <c r="DA46" s="612"/>
      <c r="DB46" s="612"/>
      <c r="DC46" s="613"/>
      <c r="DD46" s="614">
        <v>32804</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15">
      <c r="B47" s="207"/>
      <c r="CD47" s="629"/>
      <c r="CE47" s="630"/>
      <c r="CF47" s="605" t="s">
        <v>348</v>
      </c>
      <c r="CG47" s="606"/>
      <c r="CH47" s="606"/>
      <c r="CI47" s="606"/>
      <c r="CJ47" s="606"/>
      <c r="CK47" s="606"/>
      <c r="CL47" s="606"/>
      <c r="CM47" s="606"/>
      <c r="CN47" s="606"/>
      <c r="CO47" s="606"/>
      <c r="CP47" s="606"/>
      <c r="CQ47" s="607"/>
      <c r="CR47" s="608" t="s">
        <v>122</v>
      </c>
      <c r="CS47" s="621"/>
      <c r="CT47" s="621"/>
      <c r="CU47" s="621"/>
      <c r="CV47" s="621"/>
      <c r="CW47" s="621"/>
      <c r="CX47" s="621"/>
      <c r="CY47" s="622"/>
      <c r="CZ47" s="611" t="s">
        <v>122</v>
      </c>
      <c r="DA47" s="623"/>
      <c r="DB47" s="623"/>
      <c r="DC47" s="624"/>
      <c r="DD47" s="614" t="s">
        <v>122</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x14ac:dyDescent="0.15">
      <c r="B48" s="207"/>
      <c r="CD48" s="631"/>
      <c r="CE48" s="632"/>
      <c r="CF48" s="605" t="s">
        <v>349</v>
      </c>
      <c r="CG48" s="606"/>
      <c r="CH48" s="606"/>
      <c r="CI48" s="606"/>
      <c r="CJ48" s="606"/>
      <c r="CK48" s="606"/>
      <c r="CL48" s="606"/>
      <c r="CM48" s="606"/>
      <c r="CN48" s="606"/>
      <c r="CO48" s="606"/>
      <c r="CP48" s="606"/>
      <c r="CQ48" s="607"/>
      <c r="CR48" s="608" t="s">
        <v>122</v>
      </c>
      <c r="CS48" s="609"/>
      <c r="CT48" s="609"/>
      <c r="CU48" s="609"/>
      <c r="CV48" s="609"/>
      <c r="CW48" s="609"/>
      <c r="CX48" s="609"/>
      <c r="CY48" s="610"/>
      <c r="CZ48" s="611" t="s">
        <v>122</v>
      </c>
      <c r="DA48" s="612"/>
      <c r="DB48" s="612"/>
      <c r="DC48" s="613"/>
      <c r="DD48" s="614" t="s">
        <v>122</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15">
      <c r="B49" s="207"/>
      <c r="CD49" s="589" t="s">
        <v>350</v>
      </c>
      <c r="CE49" s="590"/>
      <c r="CF49" s="590"/>
      <c r="CG49" s="590"/>
      <c r="CH49" s="590"/>
      <c r="CI49" s="590"/>
      <c r="CJ49" s="590"/>
      <c r="CK49" s="590"/>
      <c r="CL49" s="590"/>
      <c r="CM49" s="590"/>
      <c r="CN49" s="590"/>
      <c r="CO49" s="590"/>
      <c r="CP49" s="590"/>
      <c r="CQ49" s="591"/>
      <c r="CR49" s="592">
        <v>2863804</v>
      </c>
      <c r="CS49" s="593"/>
      <c r="CT49" s="593"/>
      <c r="CU49" s="593"/>
      <c r="CV49" s="593"/>
      <c r="CW49" s="593"/>
      <c r="CX49" s="593"/>
      <c r="CY49" s="594"/>
      <c r="CZ49" s="595">
        <v>100</v>
      </c>
      <c r="DA49" s="596"/>
      <c r="DB49" s="596"/>
      <c r="DC49" s="597"/>
      <c r="DD49" s="598">
        <v>2210372</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9MO9u3uQnfpXesMAjUtFzwSXYDJYtT4TrqVFd+s+whOZdmMgAZkk7Zxgr0R8QMmuOfpCokdFYt1sM2cc2pcuhQ==" saltValue="8WQyLyU9C+MFXvCp+WWYQ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1077" t="s">
        <v>351</v>
      </c>
      <c r="B2" s="1077"/>
      <c r="C2" s="1077"/>
      <c r="D2" s="1077"/>
      <c r="E2" s="1077"/>
      <c r="F2" s="1077"/>
      <c r="G2" s="1077"/>
      <c r="H2" s="1077"/>
      <c r="I2" s="1077"/>
      <c r="J2" s="1077"/>
      <c r="K2" s="1077"/>
      <c r="L2" s="1077"/>
      <c r="M2" s="1077"/>
      <c r="N2" s="1077"/>
      <c r="O2" s="1077"/>
      <c r="P2" s="1077"/>
      <c r="Q2" s="1077"/>
      <c r="R2" s="1077"/>
      <c r="S2" s="1077"/>
      <c r="T2" s="1077"/>
      <c r="U2" s="1077"/>
      <c r="V2" s="1077"/>
      <c r="W2" s="1077"/>
      <c r="X2" s="1077"/>
      <c r="Y2" s="1077"/>
      <c r="Z2" s="1077"/>
      <c r="AA2" s="1077"/>
      <c r="AB2" s="1077"/>
      <c r="AC2" s="1077"/>
      <c r="AD2" s="1077"/>
      <c r="AE2" s="1077"/>
      <c r="AF2" s="1077"/>
      <c r="AG2" s="1077"/>
      <c r="AH2" s="1077"/>
      <c r="AI2" s="1077"/>
      <c r="AJ2" s="1077"/>
      <c r="AK2" s="1077"/>
      <c r="AL2" s="1077"/>
      <c r="AM2" s="1077"/>
      <c r="AN2" s="1077"/>
      <c r="AO2" s="1077"/>
      <c r="AP2" s="1077"/>
      <c r="AQ2" s="1077"/>
      <c r="AR2" s="1077"/>
      <c r="AS2" s="1077"/>
      <c r="AT2" s="1077"/>
      <c r="AU2" s="1077"/>
      <c r="AV2" s="1077"/>
      <c r="AW2" s="1077"/>
      <c r="AX2" s="1077"/>
      <c r="AY2" s="1077"/>
      <c r="AZ2" s="1077"/>
      <c r="BA2" s="1077"/>
      <c r="BB2" s="1077"/>
      <c r="BC2" s="1077"/>
      <c r="BD2" s="1077"/>
      <c r="BE2" s="1077"/>
      <c r="BF2" s="1077"/>
      <c r="BG2" s="1077"/>
      <c r="BH2" s="1077"/>
      <c r="BI2" s="1077"/>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78" t="s">
        <v>352</v>
      </c>
      <c r="DK2" s="1079"/>
      <c r="DL2" s="1079"/>
      <c r="DM2" s="1079"/>
      <c r="DN2" s="1079"/>
      <c r="DO2" s="1080"/>
      <c r="DP2" s="210"/>
      <c r="DQ2" s="1078" t="s">
        <v>353</v>
      </c>
      <c r="DR2" s="1079"/>
      <c r="DS2" s="1079"/>
      <c r="DT2" s="1079"/>
      <c r="DU2" s="1079"/>
      <c r="DV2" s="1079"/>
      <c r="DW2" s="1079"/>
      <c r="DX2" s="1079"/>
      <c r="DY2" s="1079"/>
      <c r="DZ2" s="1080"/>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1046" t="s">
        <v>354</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214"/>
      <c r="BA4" s="214"/>
      <c r="BB4" s="214"/>
      <c r="BC4" s="214"/>
      <c r="BD4" s="214"/>
      <c r="BE4" s="215"/>
      <c r="BF4" s="215"/>
      <c r="BG4" s="215"/>
      <c r="BH4" s="215"/>
      <c r="BI4" s="215"/>
      <c r="BJ4" s="215"/>
      <c r="BK4" s="215"/>
      <c r="BL4" s="215"/>
      <c r="BM4" s="215"/>
      <c r="BN4" s="215"/>
      <c r="BO4" s="215"/>
      <c r="BP4" s="215"/>
      <c r="BQ4" s="717" t="s">
        <v>355</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6"/>
    </row>
    <row r="5" spans="1:131" s="217" customFormat="1" ht="26.25" customHeight="1" x14ac:dyDescent="0.15">
      <c r="A5" s="982" t="s">
        <v>356</v>
      </c>
      <c r="B5" s="983"/>
      <c r="C5" s="983"/>
      <c r="D5" s="983"/>
      <c r="E5" s="983"/>
      <c r="F5" s="983"/>
      <c r="G5" s="983"/>
      <c r="H5" s="983"/>
      <c r="I5" s="983"/>
      <c r="J5" s="983"/>
      <c r="K5" s="983"/>
      <c r="L5" s="983"/>
      <c r="M5" s="983"/>
      <c r="N5" s="983"/>
      <c r="O5" s="983"/>
      <c r="P5" s="984"/>
      <c r="Q5" s="988" t="s">
        <v>357</v>
      </c>
      <c r="R5" s="989"/>
      <c r="S5" s="989"/>
      <c r="T5" s="989"/>
      <c r="U5" s="990"/>
      <c r="V5" s="988" t="s">
        <v>358</v>
      </c>
      <c r="W5" s="989"/>
      <c r="X5" s="989"/>
      <c r="Y5" s="989"/>
      <c r="Z5" s="990"/>
      <c r="AA5" s="988" t="s">
        <v>359</v>
      </c>
      <c r="AB5" s="989"/>
      <c r="AC5" s="989"/>
      <c r="AD5" s="989"/>
      <c r="AE5" s="989"/>
      <c r="AF5" s="1081" t="s">
        <v>360</v>
      </c>
      <c r="AG5" s="989"/>
      <c r="AH5" s="989"/>
      <c r="AI5" s="989"/>
      <c r="AJ5" s="1002"/>
      <c r="AK5" s="989" t="s">
        <v>361</v>
      </c>
      <c r="AL5" s="989"/>
      <c r="AM5" s="989"/>
      <c r="AN5" s="989"/>
      <c r="AO5" s="990"/>
      <c r="AP5" s="988" t="s">
        <v>362</v>
      </c>
      <c r="AQ5" s="989"/>
      <c r="AR5" s="989"/>
      <c r="AS5" s="989"/>
      <c r="AT5" s="990"/>
      <c r="AU5" s="988" t="s">
        <v>363</v>
      </c>
      <c r="AV5" s="989"/>
      <c r="AW5" s="989"/>
      <c r="AX5" s="989"/>
      <c r="AY5" s="1002"/>
      <c r="AZ5" s="214"/>
      <c r="BA5" s="214"/>
      <c r="BB5" s="214"/>
      <c r="BC5" s="214"/>
      <c r="BD5" s="214"/>
      <c r="BE5" s="215"/>
      <c r="BF5" s="215"/>
      <c r="BG5" s="215"/>
      <c r="BH5" s="215"/>
      <c r="BI5" s="215"/>
      <c r="BJ5" s="215"/>
      <c r="BK5" s="215"/>
      <c r="BL5" s="215"/>
      <c r="BM5" s="215"/>
      <c r="BN5" s="215"/>
      <c r="BO5" s="215"/>
      <c r="BP5" s="215"/>
      <c r="BQ5" s="982" t="s">
        <v>364</v>
      </c>
      <c r="BR5" s="983"/>
      <c r="BS5" s="983"/>
      <c r="BT5" s="983"/>
      <c r="BU5" s="983"/>
      <c r="BV5" s="983"/>
      <c r="BW5" s="983"/>
      <c r="BX5" s="983"/>
      <c r="BY5" s="983"/>
      <c r="BZ5" s="983"/>
      <c r="CA5" s="983"/>
      <c r="CB5" s="983"/>
      <c r="CC5" s="983"/>
      <c r="CD5" s="983"/>
      <c r="CE5" s="983"/>
      <c r="CF5" s="983"/>
      <c r="CG5" s="984"/>
      <c r="CH5" s="988" t="s">
        <v>365</v>
      </c>
      <c r="CI5" s="989"/>
      <c r="CJ5" s="989"/>
      <c r="CK5" s="989"/>
      <c r="CL5" s="990"/>
      <c r="CM5" s="988" t="s">
        <v>366</v>
      </c>
      <c r="CN5" s="989"/>
      <c r="CO5" s="989"/>
      <c r="CP5" s="989"/>
      <c r="CQ5" s="990"/>
      <c r="CR5" s="988" t="s">
        <v>367</v>
      </c>
      <c r="CS5" s="989"/>
      <c r="CT5" s="989"/>
      <c r="CU5" s="989"/>
      <c r="CV5" s="990"/>
      <c r="CW5" s="988" t="s">
        <v>368</v>
      </c>
      <c r="CX5" s="989"/>
      <c r="CY5" s="989"/>
      <c r="CZ5" s="989"/>
      <c r="DA5" s="990"/>
      <c r="DB5" s="988" t="s">
        <v>369</v>
      </c>
      <c r="DC5" s="989"/>
      <c r="DD5" s="989"/>
      <c r="DE5" s="989"/>
      <c r="DF5" s="990"/>
      <c r="DG5" s="1071" t="s">
        <v>370</v>
      </c>
      <c r="DH5" s="1072"/>
      <c r="DI5" s="1072"/>
      <c r="DJ5" s="1072"/>
      <c r="DK5" s="1073"/>
      <c r="DL5" s="1071" t="s">
        <v>371</v>
      </c>
      <c r="DM5" s="1072"/>
      <c r="DN5" s="1072"/>
      <c r="DO5" s="1072"/>
      <c r="DP5" s="1073"/>
      <c r="DQ5" s="988" t="s">
        <v>372</v>
      </c>
      <c r="DR5" s="989"/>
      <c r="DS5" s="989"/>
      <c r="DT5" s="989"/>
      <c r="DU5" s="990"/>
      <c r="DV5" s="988" t="s">
        <v>363</v>
      </c>
      <c r="DW5" s="989"/>
      <c r="DX5" s="989"/>
      <c r="DY5" s="989"/>
      <c r="DZ5" s="1002"/>
      <c r="EA5" s="216"/>
    </row>
    <row r="6" spans="1:131" s="217" customFormat="1" ht="26.25" customHeight="1" thickBot="1" x14ac:dyDescent="0.2">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2"/>
      <c r="AG6" s="992"/>
      <c r="AH6" s="992"/>
      <c r="AI6" s="992"/>
      <c r="AJ6" s="1003"/>
      <c r="AK6" s="992"/>
      <c r="AL6" s="992"/>
      <c r="AM6" s="992"/>
      <c r="AN6" s="992"/>
      <c r="AO6" s="993"/>
      <c r="AP6" s="991"/>
      <c r="AQ6" s="992"/>
      <c r="AR6" s="992"/>
      <c r="AS6" s="992"/>
      <c r="AT6" s="993"/>
      <c r="AU6" s="991"/>
      <c r="AV6" s="992"/>
      <c r="AW6" s="992"/>
      <c r="AX6" s="992"/>
      <c r="AY6" s="1003"/>
      <c r="AZ6" s="214"/>
      <c r="BA6" s="214"/>
      <c r="BB6" s="214"/>
      <c r="BC6" s="214"/>
      <c r="BD6" s="214"/>
      <c r="BE6" s="215"/>
      <c r="BF6" s="215"/>
      <c r="BG6" s="215"/>
      <c r="BH6" s="215"/>
      <c r="BI6" s="215"/>
      <c r="BJ6" s="215"/>
      <c r="BK6" s="215"/>
      <c r="BL6" s="215"/>
      <c r="BM6" s="215"/>
      <c r="BN6" s="215"/>
      <c r="BO6" s="215"/>
      <c r="BP6" s="215"/>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4"/>
      <c r="DH6" s="1075"/>
      <c r="DI6" s="1075"/>
      <c r="DJ6" s="1075"/>
      <c r="DK6" s="1076"/>
      <c r="DL6" s="1074"/>
      <c r="DM6" s="1075"/>
      <c r="DN6" s="1075"/>
      <c r="DO6" s="1075"/>
      <c r="DP6" s="1076"/>
      <c r="DQ6" s="991"/>
      <c r="DR6" s="992"/>
      <c r="DS6" s="992"/>
      <c r="DT6" s="992"/>
      <c r="DU6" s="993"/>
      <c r="DV6" s="991"/>
      <c r="DW6" s="992"/>
      <c r="DX6" s="992"/>
      <c r="DY6" s="992"/>
      <c r="DZ6" s="1003"/>
      <c r="EA6" s="216"/>
    </row>
    <row r="7" spans="1:131" s="217" customFormat="1" ht="26.25" customHeight="1" thickTop="1" x14ac:dyDescent="0.15">
      <c r="A7" s="218">
        <v>1</v>
      </c>
      <c r="B7" s="1034" t="s">
        <v>373</v>
      </c>
      <c r="C7" s="1035"/>
      <c r="D7" s="1035"/>
      <c r="E7" s="1035"/>
      <c r="F7" s="1035"/>
      <c r="G7" s="1035"/>
      <c r="H7" s="1035"/>
      <c r="I7" s="1035"/>
      <c r="J7" s="1035"/>
      <c r="K7" s="1035"/>
      <c r="L7" s="1035"/>
      <c r="M7" s="1035"/>
      <c r="N7" s="1035"/>
      <c r="O7" s="1035"/>
      <c r="P7" s="1036"/>
      <c r="Q7" s="1089">
        <v>3127</v>
      </c>
      <c r="R7" s="1090"/>
      <c r="S7" s="1090"/>
      <c r="T7" s="1090"/>
      <c r="U7" s="1090"/>
      <c r="V7" s="1090">
        <v>2840</v>
      </c>
      <c r="W7" s="1090"/>
      <c r="X7" s="1090"/>
      <c r="Y7" s="1090"/>
      <c r="Z7" s="1090"/>
      <c r="AA7" s="1090">
        <v>286</v>
      </c>
      <c r="AB7" s="1090"/>
      <c r="AC7" s="1090"/>
      <c r="AD7" s="1090"/>
      <c r="AE7" s="1091"/>
      <c r="AF7" s="1092">
        <v>265</v>
      </c>
      <c r="AG7" s="1093"/>
      <c r="AH7" s="1093"/>
      <c r="AI7" s="1093"/>
      <c r="AJ7" s="1094"/>
      <c r="AK7" s="1095">
        <v>209</v>
      </c>
      <c r="AL7" s="1096"/>
      <c r="AM7" s="1096"/>
      <c r="AN7" s="1096"/>
      <c r="AO7" s="1096"/>
      <c r="AP7" s="1096">
        <v>2384</v>
      </c>
      <c r="AQ7" s="1096"/>
      <c r="AR7" s="1096"/>
      <c r="AS7" s="1096"/>
      <c r="AT7" s="1096"/>
      <c r="AU7" s="1097"/>
      <c r="AV7" s="1097"/>
      <c r="AW7" s="1097"/>
      <c r="AX7" s="1097"/>
      <c r="AY7" s="1098"/>
      <c r="AZ7" s="214"/>
      <c r="BA7" s="214"/>
      <c r="BB7" s="214"/>
      <c r="BC7" s="214"/>
      <c r="BD7" s="214"/>
      <c r="BE7" s="215"/>
      <c r="BF7" s="215"/>
      <c r="BG7" s="215"/>
      <c r="BH7" s="215"/>
      <c r="BI7" s="215"/>
      <c r="BJ7" s="215"/>
      <c r="BK7" s="215"/>
      <c r="BL7" s="215"/>
      <c r="BM7" s="215"/>
      <c r="BN7" s="215"/>
      <c r="BO7" s="215"/>
      <c r="BP7" s="215"/>
      <c r="BQ7" s="218">
        <v>1</v>
      </c>
      <c r="BR7" s="219"/>
      <c r="BS7" s="1086" t="s">
        <v>554</v>
      </c>
      <c r="BT7" s="1087"/>
      <c r="BU7" s="1087"/>
      <c r="BV7" s="1087"/>
      <c r="BW7" s="1087"/>
      <c r="BX7" s="1087"/>
      <c r="BY7" s="1087"/>
      <c r="BZ7" s="1087"/>
      <c r="CA7" s="1087"/>
      <c r="CB7" s="1087"/>
      <c r="CC7" s="1087"/>
      <c r="CD7" s="1087"/>
      <c r="CE7" s="1087"/>
      <c r="CF7" s="1087"/>
      <c r="CG7" s="1099"/>
      <c r="CH7" s="1083">
        <v>172</v>
      </c>
      <c r="CI7" s="1084"/>
      <c r="CJ7" s="1084"/>
      <c r="CK7" s="1084"/>
      <c r="CL7" s="1085"/>
      <c r="CM7" s="1083">
        <v>596</v>
      </c>
      <c r="CN7" s="1084"/>
      <c r="CO7" s="1084"/>
      <c r="CP7" s="1084"/>
      <c r="CQ7" s="1085"/>
      <c r="CR7" s="1083">
        <v>181</v>
      </c>
      <c r="CS7" s="1084"/>
      <c r="CT7" s="1084"/>
      <c r="CU7" s="1084"/>
      <c r="CV7" s="1085"/>
      <c r="CW7" s="1083" t="s">
        <v>555</v>
      </c>
      <c r="CX7" s="1084"/>
      <c r="CY7" s="1084"/>
      <c r="CZ7" s="1084"/>
      <c r="DA7" s="1085"/>
      <c r="DB7" s="1083" t="s">
        <v>555</v>
      </c>
      <c r="DC7" s="1084"/>
      <c r="DD7" s="1084"/>
      <c r="DE7" s="1084"/>
      <c r="DF7" s="1085"/>
      <c r="DG7" s="1083" t="s">
        <v>555</v>
      </c>
      <c r="DH7" s="1084"/>
      <c r="DI7" s="1084"/>
      <c r="DJ7" s="1084"/>
      <c r="DK7" s="1085"/>
      <c r="DL7" s="1083" t="s">
        <v>555</v>
      </c>
      <c r="DM7" s="1084"/>
      <c r="DN7" s="1084"/>
      <c r="DO7" s="1084"/>
      <c r="DP7" s="1085"/>
      <c r="DQ7" s="1083" t="s">
        <v>555</v>
      </c>
      <c r="DR7" s="1084"/>
      <c r="DS7" s="1084"/>
      <c r="DT7" s="1084"/>
      <c r="DU7" s="1085"/>
      <c r="DV7" s="1086"/>
      <c r="DW7" s="1087"/>
      <c r="DX7" s="1087"/>
      <c r="DY7" s="1087"/>
      <c r="DZ7" s="1088"/>
      <c r="EA7" s="216"/>
    </row>
    <row r="8" spans="1:131" s="217" customFormat="1" ht="26.25" customHeight="1" x14ac:dyDescent="0.15">
      <c r="A8" s="220">
        <v>2</v>
      </c>
      <c r="B8" s="1017" t="s">
        <v>374</v>
      </c>
      <c r="C8" s="1018"/>
      <c r="D8" s="1018"/>
      <c r="E8" s="1018"/>
      <c r="F8" s="1018"/>
      <c r="G8" s="1018"/>
      <c r="H8" s="1018"/>
      <c r="I8" s="1018"/>
      <c r="J8" s="1018"/>
      <c r="K8" s="1018"/>
      <c r="L8" s="1018"/>
      <c r="M8" s="1018"/>
      <c r="N8" s="1018"/>
      <c r="O8" s="1018"/>
      <c r="P8" s="1019"/>
      <c r="Q8" s="1025">
        <v>7</v>
      </c>
      <c r="R8" s="1026"/>
      <c r="S8" s="1026"/>
      <c r="T8" s="1026"/>
      <c r="U8" s="1026"/>
      <c r="V8" s="1026">
        <v>7</v>
      </c>
      <c r="W8" s="1026"/>
      <c r="X8" s="1026"/>
      <c r="Y8" s="1026"/>
      <c r="Z8" s="1026"/>
      <c r="AA8" s="1026">
        <v>0</v>
      </c>
      <c r="AB8" s="1026"/>
      <c r="AC8" s="1026"/>
      <c r="AD8" s="1026"/>
      <c r="AE8" s="1027"/>
      <c r="AF8" s="1022">
        <v>0</v>
      </c>
      <c r="AG8" s="1023"/>
      <c r="AH8" s="1023"/>
      <c r="AI8" s="1023"/>
      <c r="AJ8" s="1024"/>
      <c r="AK8" s="1067">
        <v>6</v>
      </c>
      <c r="AL8" s="1068"/>
      <c r="AM8" s="1068"/>
      <c r="AN8" s="1068"/>
      <c r="AO8" s="1068"/>
      <c r="AP8" s="1068">
        <v>23</v>
      </c>
      <c r="AQ8" s="1068"/>
      <c r="AR8" s="1068"/>
      <c r="AS8" s="1068"/>
      <c r="AT8" s="1068"/>
      <c r="AU8" s="1069"/>
      <c r="AV8" s="1069"/>
      <c r="AW8" s="1069"/>
      <c r="AX8" s="1069"/>
      <c r="AY8" s="1070"/>
      <c r="AZ8" s="214"/>
      <c r="BA8" s="214"/>
      <c r="BB8" s="214"/>
      <c r="BC8" s="214"/>
      <c r="BD8" s="214"/>
      <c r="BE8" s="215"/>
      <c r="BF8" s="215"/>
      <c r="BG8" s="215"/>
      <c r="BH8" s="215"/>
      <c r="BI8" s="215"/>
      <c r="BJ8" s="215"/>
      <c r="BK8" s="215"/>
      <c r="BL8" s="215"/>
      <c r="BM8" s="215"/>
      <c r="BN8" s="215"/>
      <c r="BO8" s="215"/>
      <c r="BP8" s="215"/>
      <c r="BQ8" s="220">
        <v>2</v>
      </c>
      <c r="BR8" s="221"/>
      <c r="BS8" s="979"/>
      <c r="BT8" s="980"/>
      <c r="BU8" s="980"/>
      <c r="BV8" s="980"/>
      <c r="BW8" s="980"/>
      <c r="BX8" s="980"/>
      <c r="BY8" s="980"/>
      <c r="BZ8" s="980"/>
      <c r="CA8" s="980"/>
      <c r="CB8" s="980"/>
      <c r="CC8" s="980"/>
      <c r="CD8" s="980"/>
      <c r="CE8" s="980"/>
      <c r="CF8" s="980"/>
      <c r="CG8" s="1001"/>
      <c r="CH8" s="976"/>
      <c r="CI8" s="977"/>
      <c r="CJ8" s="977"/>
      <c r="CK8" s="977"/>
      <c r="CL8" s="978"/>
      <c r="CM8" s="976"/>
      <c r="CN8" s="977"/>
      <c r="CO8" s="977"/>
      <c r="CP8" s="977"/>
      <c r="CQ8" s="978"/>
      <c r="CR8" s="976"/>
      <c r="CS8" s="977"/>
      <c r="CT8" s="977"/>
      <c r="CU8" s="977"/>
      <c r="CV8" s="978"/>
      <c r="CW8" s="976"/>
      <c r="CX8" s="977"/>
      <c r="CY8" s="977"/>
      <c r="CZ8" s="977"/>
      <c r="DA8" s="978"/>
      <c r="DB8" s="976"/>
      <c r="DC8" s="977"/>
      <c r="DD8" s="977"/>
      <c r="DE8" s="977"/>
      <c r="DF8" s="978"/>
      <c r="DG8" s="976"/>
      <c r="DH8" s="977"/>
      <c r="DI8" s="977"/>
      <c r="DJ8" s="977"/>
      <c r="DK8" s="978"/>
      <c r="DL8" s="976"/>
      <c r="DM8" s="977"/>
      <c r="DN8" s="977"/>
      <c r="DO8" s="977"/>
      <c r="DP8" s="978"/>
      <c r="DQ8" s="976"/>
      <c r="DR8" s="977"/>
      <c r="DS8" s="977"/>
      <c r="DT8" s="977"/>
      <c r="DU8" s="978"/>
      <c r="DV8" s="979"/>
      <c r="DW8" s="980"/>
      <c r="DX8" s="980"/>
      <c r="DY8" s="980"/>
      <c r="DZ8" s="981"/>
      <c r="EA8" s="216"/>
    </row>
    <row r="9" spans="1:131" s="217" customFormat="1" ht="26.25" customHeight="1" x14ac:dyDescent="0.15">
      <c r="A9" s="220">
        <v>3</v>
      </c>
      <c r="B9" s="1017" t="s">
        <v>375</v>
      </c>
      <c r="C9" s="1018"/>
      <c r="D9" s="1018"/>
      <c r="E9" s="1018"/>
      <c r="F9" s="1018"/>
      <c r="G9" s="1018"/>
      <c r="H9" s="1018"/>
      <c r="I9" s="1018"/>
      <c r="J9" s="1018"/>
      <c r="K9" s="1018"/>
      <c r="L9" s="1018"/>
      <c r="M9" s="1018"/>
      <c r="N9" s="1018"/>
      <c r="O9" s="1018"/>
      <c r="P9" s="1019"/>
      <c r="Q9" s="1025">
        <v>117</v>
      </c>
      <c r="R9" s="1026"/>
      <c r="S9" s="1026"/>
      <c r="T9" s="1026"/>
      <c r="U9" s="1026"/>
      <c r="V9" s="1026">
        <v>117</v>
      </c>
      <c r="W9" s="1026"/>
      <c r="X9" s="1026"/>
      <c r="Y9" s="1026"/>
      <c r="Z9" s="1026"/>
      <c r="AA9" s="1026">
        <v>0</v>
      </c>
      <c r="AB9" s="1026"/>
      <c r="AC9" s="1026"/>
      <c r="AD9" s="1026"/>
      <c r="AE9" s="1027"/>
      <c r="AF9" s="1022">
        <v>0</v>
      </c>
      <c r="AG9" s="1023"/>
      <c r="AH9" s="1023"/>
      <c r="AI9" s="1023"/>
      <c r="AJ9" s="1024"/>
      <c r="AK9" s="1067">
        <v>95</v>
      </c>
      <c r="AL9" s="1068"/>
      <c r="AM9" s="1068"/>
      <c r="AN9" s="1068"/>
      <c r="AO9" s="1068"/>
      <c r="AP9" s="1068">
        <v>568</v>
      </c>
      <c r="AQ9" s="1068"/>
      <c r="AR9" s="1068"/>
      <c r="AS9" s="1068"/>
      <c r="AT9" s="1068"/>
      <c r="AU9" s="1069"/>
      <c r="AV9" s="1069"/>
      <c r="AW9" s="1069"/>
      <c r="AX9" s="1069"/>
      <c r="AY9" s="1070"/>
      <c r="AZ9" s="214"/>
      <c r="BA9" s="214"/>
      <c r="BB9" s="214"/>
      <c r="BC9" s="214"/>
      <c r="BD9" s="214"/>
      <c r="BE9" s="215"/>
      <c r="BF9" s="215"/>
      <c r="BG9" s="215"/>
      <c r="BH9" s="215"/>
      <c r="BI9" s="215"/>
      <c r="BJ9" s="215"/>
      <c r="BK9" s="215"/>
      <c r="BL9" s="215"/>
      <c r="BM9" s="215"/>
      <c r="BN9" s="215"/>
      <c r="BO9" s="215"/>
      <c r="BP9" s="215"/>
      <c r="BQ9" s="220">
        <v>3</v>
      </c>
      <c r="BR9" s="221"/>
      <c r="BS9" s="979"/>
      <c r="BT9" s="980"/>
      <c r="BU9" s="980"/>
      <c r="BV9" s="980"/>
      <c r="BW9" s="980"/>
      <c r="BX9" s="980"/>
      <c r="BY9" s="980"/>
      <c r="BZ9" s="980"/>
      <c r="CA9" s="980"/>
      <c r="CB9" s="980"/>
      <c r="CC9" s="980"/>
      <c r="CD9" s="980"/>
      <c r="CE9" s="980"/>
      <c r="CF9" s="980"/>
      <c r="CG9" s="1001"/>
      <c r="CH9" s="976"/>
      <c r="CI9" s="977"/>
      <c r="CJ9" s="977"/>
      <c r="CK9" s="977"/>
      <c r="CL9" s="978"/>
      <c r="CM9" s="976"/>
      <c r="CN9" s="977"/>
      <c r="CO9" s="977"/>
      <c r="CP9" s="977"/>
      <c r="CQ9" s="978"/>
      <c r="CR9" s="976"/>
      <c r="CS9" s="977"/>
      <c r="CT9" s="977"/>
      <c r="CU9" s="977"/>
      <c r="CV9" s="978"/>
      <c r="CW9" s="976"/>
      <c r="CX9" s="977"/>
      <c r="CY9" s="977"/>
      <c r="CZ9" s="977"/>
      <c r="DA9" s="978"/>
      <c r="DB9" s="976"/>
      <c r="DC9" s="977"/>
      <c r="DD9" s="977"/>
      <c r="DE9" s="977"/>
      <c r="DF9" s="978"/>
      <c r="DG9" s="976"/>
      <c r="DH9" s="977"/>
      <c r="DI9" s="977"/>
      <c r="DJ9" s="977"/>
      <c r="DK9" s="978"/>
      <c r="DL9" s="976"/>
      <c r="DM9" s="977"/>
      <c r="DN9" s="977"/>
      <c r="DO9" s="977"/>
      <c r="DP9" s="978"/>
      <c r="DQ9" s="976"/>
      <c r="DR9" s="977"/>
      <c r="DS9" s="977"/>
      <c r="DT9" s="977"/>
      <c r="DU9" s="978"/>
      <c r="DV9" s="979"/>
      <c r="DW9" s="980"/>
      <c r="DX9" s="980"/>
      <c r="DY9" s="980"/>
      <c r="DZ9" s="981"/>
      <c r="EA9" s="216"/>
    </row>
    <row r="10" spans="1:131" s="217" customFormat="1" ht="26.25" customHeight="1" x14ac:dyDescent="0.15">
      <c r="A10" s="220">
        <v>4</v>
      </c>
      <c r="B10" s="1017" t="s">
        <v>376</v>
      </c>
      <c r="C10" s="1018"/>
      <c r="D10" s="1018"/>
      <c r="E10" s="1018"/>
      <c r="F10" s="1018"/>
      <c r="G10" s="1018"/>
      <c r="H10" s="1018"/>
      <c r="I10" s="1018"/>
      <c r="J10" s="1018"/>
      <c r="K10" s="1018"/>
      <c r="L10" s="1018"/>
      <c r="M10" s="1018"/>
      <c r="N10" s="1018"/>
      <c r="O10" s="1018"/>
      <c r="P10" s="1019"/>
      <c r="Q10" s="1025">
        <v>0</v>
      </c>
      <c r="R10" s="1026"/>
      <c r="S10" s="1026"/>
      <c r="T10" s="1026"/>
      <c r="U10" s="1026"/>
      <c r="V10" s="1026">
        <v>0</v>
      </c>
      <c r="W10" s="1026"/>
      <c r="X10" s="1026"/>
      <c r="Y10" s="1026"/>
      <c r="Z10" s="1026"/>
      <c r="AA10" s="1026">
        <v>0</v>
      </c>
      <c r="AB10" s="1026"/>
      <c r="AC10" s="1026"/>
      <c r="AD10" s="1026"/>
      <c r="AE10" s="1027"/>
      <c r="AF10" s="1022">
        <v>0</v>
      </c>
      <c r="AG10" s="1023"/>
      <c r="AH10" s="1023"/>
      <c r="AI10" s="1023"/>
      <c r="AJ10" s="1024"/>
      <c r="AK10" s="1067">
        <v>0</v>
      </c>
      <c r="AL10" s="1068"/>
      <c r="AM10" s="1068"/>
      <c r="AN10" s="1068"/>
      <c r="AO10" s="1068"/>
      <c r="AP10" s="1068" t="s">
        <v>555</v>
      </c>
      <c r="AQ10" s="1068"/>
      <c r="AR10" s="1068"/>
      <c r="AS10" s="1068"/>
      <c r="AT10" s="1068"/>
      <c r="AU10" s="1069"/>
      <c r="AV10" s="1069"/>
      <c r="AW10" s="1069"/>
      <c r="AX10" s="1069"/>
      <c r="AY10" s="1070"/>
      <c r="AZ10" s="214"/>
      <c r="BA10" s="214"/>
      <c r="BB10" s="214"/>
      <c r="BC10" s="214"/>
      <c r="BD10" s="214"/>
      <c r="BE10" s="215"/>
      <c r="BF10" s="215"/>
      <c r="BG10" s="215"/>
      <c r="BH10" s="215"/>
      <c r="BI10" s="215"/>
      <c r="BJ10" s="215"/>
      <c r="BK10" s="215"/>
      <c r="BL10" s="215"/>
      <c r="BM10" s="215"/>
      <c r="BN10" s="215"/>
      <c r="BO10" s="215"/>
      <c r="BP10" s="215"/>
      <c r="BQ10" s="220">
        <v>4</v>
      </c>
      <c r="BR10" s="221"/>
      <c r="BS10" s="979"/>
      <c r="BT10" s="980"/>
      <c r="BU10" s="980"/>
      <c r="BV10" s="980"/>
      <c r="BW10" s="980"/>
      <c r="BX10" s="980"/>
      <c r="BY10" s="980"/>
      <c r="BZ10" s="980"/>
      <c r="CA10" s="980"/>
      <c r="CB10" s="980"/>
      <c r="CC10" s="980"/>
      <c r="CD10" s="980"/>
      <c r="CE10" s="980"/>
      <c r="CF10" s="980"/>
      <c r="CG10" s="1001"/>
      <c r="CH10" s="976"/>
      <c r="CI10" s="977"/>
      <c r="CJ10" s="977"/>
      <c r="CK10" s="977"/>
      <c r="CL10" s="978"/>
      <c r="CM10" s="976"/>
      <c r="CN10" s="977"/>
      <c r="CO10" s="977"/>
      <c r="CP10" s="977"/>
      <c r="CQ10" s="978"/>
      <c r="CR10" s="976"/>
      <c r="CS10" s="977"/>
      <c r="CT10" s="977"/>
      <c r="CU10" s="977"/>
      <c r="CV10" s="978"/>
      <c r="CW10" s="976"/>
      <c r="CX10" s="977"/>
      <c r="CY10" s="977"/>
      <c r="CZ10" s="977"/>
      <c r="DA10" s="978"/>
      <c r="DB10" s="976"/>
      <c r="DC10" s="977"/>
      <c r="DD10" s="977"/>
      <c r="DE10" s="977"/>
      <c r="DF10" s="978"/>
      <c r="DG10" s="976"/>
      <c r="DH10" s="977"/>
      <c r="DI10" s="977"/>
      <c r="DJ10" s="977"/>
      <c r="DK10" s="978"/>
      <c r="DL10" s="976"/>
      <c r="DM10" s="977"/>
      <c r="DN10" s="977"/>
      <c r="DO10" s="977"/>
      <c r="DP10" s="978"/>
      <c r="DQ10" s="976"/>
      <c r="DR10" s="977"/>
      <c r="DS10" s="977"/>
      <c r="DT10" s="977"/>
      <c r="DU10" s="978"/>
      <c r="DV10" s="979"/>
      <c r="DW10" s="980"/>
      <c r="DX10" s="980"/>
      <c r="DY10" s="980"/>
      <c r="DZ10" s="981"/>
      <c r="EA10" s="216"/>
    </row>
    <row r="11" spans="1:131" s="217" customFormat="1" ht="26.25" customHeight="1" x14ac:dyDescent="0.15">
      <c r="A11" s="220">
        <v>5</v>
      </c>
      <c r="B11" s="1017"/>
      <c r="C11" s="1018"/>
      <c r="D11" s="1018"/>
      <c r="E11" s="1018"/>
      <c r="F11" s="1018"/>
      <c r="G11" s="1018"/>
      <c r="H11" s="1018"/>
      <c r="I11" s="1018"/>
      <c r="J11" s="1018"/>
      <c r="K11" s="1018"/>
      <c r="L11" s="1018"/>
      <c r="M11" s="1018"/>
      <c r="N11" s="1018"/>
      <c r="O11" s="1018"/>
      <c r="P11" s="1019"/>
      <c r="Q11" s="1025"/>
      <c r="R11" s="1026"/>
      <c r="S11" s="1026"/>
      <c r="T11" s="1026"/>
      <c r="U11" s="1026"/>
      <c r="V11" s="1026"/>
      <c r="W11" s="1026"/>
      <c r="X11" s="1026"/>
      <c r="Y11" s="1026"/>
      <c r="Z11" s="1026"/>
      <c r="AA11" s="1026"/>
      <c r="AB11" s="1026"/>
      <c r="AC11" s="1026"/>
      <c r="AD11" s="1026"/>
      <c r="AE11" s="1027"/>
      <c r="AF11" s="1022"/>
      <c r="AG11" s="1023"/>
      <c r="AH11" s="1023"/>
      <c r="AI11" s="1023"/>
      <c r="AJ11" s="1024"/>
      <c r="AK11" s="1067"/>
      <c r="AL11" s="1068"/>
      <c r="AM11" s="1068"/>
      <c r="AN11" s="1068"/>
      <c r="AO11" s="1068"/>
      <c r="AP11" s="1068"/>
      <c r="AQ11" s="1068"/>
      <c r="AR11" s="1068"/>
      <c r="AS11" s="1068"/>
      <c r="AT11" s="1068"/>
      <c r="AU11" s="1069"/>
      <c r="AV11" s="1069"/>
      <c r="AW11" s="1069"/>
      <c r="AX11" s="1069"/>
      <c r="AY11" s="1070"/>
      <c r="AZ11" s="214"/>
      <c r="BA11" s="214"/>
      <c r="BB11" s="214"/>
      <c r="BC11" s="214"/>
      <c r="BD11" s="214"/>
      <c r="BE11" s="215"/>
      <c r="BF11" s="215"/>
      <c r="BG11" s="215"/>
      <c r="BH11" s="215"/>
      <c r="BI11" s="215"/>
      <c r="BJ11" s="215"/>
      <c r="BK11" s="215"/>
      <c r="BL11" s="215"/>
      <c r="BM11" s="215"/>
      <c r="BN11" s="215"/>
      <c r="BO11" s="215"/>
      <c r="BP11" s="215"/>
      <c r="BQ11" s="220">
        <v>5</v>
      </c>
      <c r="BR11" s="221"/>
      <c r="BS11" s="979"/>
      <c r="BT11" s="980"/>
      <c r="BU11" s="980"/>
      <c r="BV11" s="980"/>
      <c r="BW11" s="980"/>
      <c r="BX11" s="980"/>
      <c r="BY11" s="980"/>
      <c r="BZ11" s="980"/>
      <c r="CA11" s="980"/>
      <c r="CB11" s="980"/>
      <c r="CC11" s="980"/>
      <c r="CD11" s="980"/>
      <c r="CE11" s="980"/>
      <c r="CF11" s="980"/>
      <c r="CG11" s="1001"/>
      <c r="CH11" s="976"/>
      <c r="CI11" s="977"/>
      <c r="CJ11" s="977"/>
      <c r="CK11" s="977"/>
      <c r="CL11" s="978"/>
      <c r="CM11" s="976"/>
      <c r="CN11" s="977"/>
      <c r="CO11" s="977"/>
      <c r="CP11" s="977"/>
      <c r="CQ11" s="978"/>
      <c r="CR11" s="976"/>
      <c r="CS11" s="977"/>
      <c r="CT11" s="977"/>
      <c r="CU11" s="977"/>
      <c r="CV11" s="978"/>
      <c r="CW11" s="976"/>
      <c r="CX11" s="977"/>
      <c r="CY11" s="977"/>
      <c r="CZ11" s="977"/>
      <c r="DA11" s="978"/>
      <c r="DB11" s="976"/>
      <c r="DC11" s="977"/>
      <c r="DD11" s="977"/>
      <c r="DE11" s="977"/>
      <c r="DF11" s="978"/>
      <c r="DG11" s="976"/>
      <c r="DH11" s="977"/>
      <c r="DI11" s="977"/>
      <c r="DJ11" s="977"/>
      <c r="DK11" s="978"/>
      <c r="DL11" s="976"/>
      <c r="DM11" s="977"/>
      <c r="DN11" s="977"/>
      <c r="DO11" s="977"/>
      <c r="DP11" s="978"/>
      <c r="DQ11" s="976"/>
      <c r="DR11" s="977"/>
      <c r="DS11" s="977"/>
      <c r="DT11" s="977"/>
      <c r="DU11" s="978"/>
      <c r="DV11" s="979"/>
      <c r="DW11" s="980"/>
      <c r="DX11" s="980"/>
      <c r="DY11" s="980"/>
      <c r="DZ11" s="981"/>
      <c r="EA11" s="216"/>
    </row>
    <row r="12" spans="1:131" s="217" customFormat="1" ht="26.25" customHeight="1" x14ac:dyDescent="0.15">
      <c r="A12" s="220">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7"/>
      <c r="AL12" s="1068"/>
      <c r="AM12" s="1068"/>
      <c r="AN12" s="1068"/>
      <c r="AO12" s="1068"/>
      <c r="AP12" s="1068"/>
      <c r="AQ12" s="1068"/>
      <c r="AR12" s="1068"/>
      <c r="AS12" s="1068"/>
      <c r="AT12" s="1068"/>
      <c r="AU12" s="1069"/>
      <c r="AV12" s="1069"/>
      <c r="AW12" s="1069"/>
      <c r="AX12" s="1069"/>
      <c r="AY12" s="1070"/>
      <c r="AZ12" s="214"/>
      <c r="BA12" s="214"/>
      <c r="BB12" s="214"/>
      <c r="BC12" s="214"/>
      <c r="BD12" s="214"/>
      <c r="BE12" s="215"/>
      <c r="BF12" s="215"/>
      <c r="BG12" s="215"/>
      <c r="BH12" s="215"/>
      <c r="BI12" s="215"/>
      <c r="BJ12" s="215"/>
      <c r="BK12" s="215"/>
      <c r="BL12" s="215"/>
      <c r="BM12" s="215"/>
      <c r="BN12" s="215"/>
      <c r="BO12" s="215"/>
      <c r="BP12" s="215"/>
      <c r="BQ12" s="220">
        <v>6</v>
      </c>
      <c r="BR12" s="221"/>
      <c r="BS12" s="979"/>
      <c r="BT12" s="980"/>
      <c r="BU12" s="980"/>
      <c r="BV12" s="980"/>
      <c r="BW12" s="980"/>
      <c r="BX12" s="980"/>
      <c r="BY12" s="980"/>
      <c r="BZ12" s="980"/>
      <c r="CA12" s="980"/>
      <c r="CB12" s="980"/>
      <c r="CC12" s="980"/>
      <c r="CD12" s="980"/>
      <c r="CE12" s="980"/>
      <c r="CF12" s="980"/>
      <c r="CG12" s="1001"/>
      <c r="CH12" s="976"/>
      <c r="CI12" s="977"/>
      <c r="CJ12" s="977"/>
      <c r="CK12" s="977"/>
      <c r="CL12" s="978"/>
      <c r="CM12" s="976"/>
      <c r="CN12" s="977"/>
      <c r="CO12" s="977"/>
      <c r="CP12" s="977"/>
      <c r="CQ12" s="978"/>
      <c r="CR12" s="976"/>
      <c r="CS12" s="977"/>
      <c r="CT12" s="977"/>
      <c r="CU12" s="977"/>
      <c r="CV12" s="978"/>
      <c r="CW12" s="976"/>
      <c r="CX12" s="977"/>
      <c r="CY12" s="977"/>
      <c r="CZ12" s="977"/>
      <c r="DA12" s="978"/>
      <c r="DB12" s="976"/>
      <c r="DC12" s="977"/>
      <c r="DD12" s="977"/>
      <c r="DE12" s="977"/>
      <c r="DF12" s="978"/>
      <c r="DG12" s="976"/>
      <c r="DH12" s="977"/>
      <c r="DI12" s="977"/>
      <c r="DJ12" s="977"/>
      <c r="DK12" s="978"/>
      <c r="DL12" s="976"/>
      <c r="DM12" s="977"/>
      <c r="DN12" s="977"/>
      <c r="DO12" s="977"/>
      <c r="DP12" s="978"/>
      <c r="DQ12" s="976"/>
      <c r="DR12" s="977"/>
      <c r="DS12" s="977"/>
      <c r="DT12" s="977"/>
      <c r="DU12" s="978"/>
      <c r="DV12" s="979"/>
      <c r="DW12" s="980"/>
      <c r="DX12" s="980"/>
      <c r="DY12" s="980"/>
      <c r="DZ12" s="981"/>
      <c r="EA12" s="216"/>
    </row>
    <row r="13" spans="1:131" s="217" customFormat="1" ht="26.25" customHeight="1" x14ac:dyDescent="0.15">
      <c r="A13" s="220">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7"/>
      <c r="AL13" s="1068"/>
      <c r="AM13" s="1068"/>
      <c r="AN13" s="1068"/>
      <c r="AO13" s="1068"/>
      <c r="AP13" s="1068"/>
      <c r="AQ13" s="1068"/>
      <c r="AR13" s="1068"/>
      <c r="AS13" s="1068"/>
      <c r="AT13" s="1068"/>
      <c r="AU13" s="1069"/>
      <c r="AV13" s="1069"/>
      <c r="AW13" s="1069"/>
      <c r="AX13" s="1069"/>
      <c r="AY13" s="1070"/>
      <c r="AZ13" s="214"/>
      <c r="BA13" s="214"/>
      <c r="BB13" s="214"/>
      <c r="BC13" s="214"/>
      <c r="BD13" s="214"/>
      <c r="BE13" s="215"/>
      <c r="BF13" s="215"/>
      <c r="BG13" s="215"/>
      <c r="BH13" s="215"/>
      <c r="BI13" s="215"/>
      <c r="BJ13" s="215"/>
      <c r="BK13" s="215"/>
      <c r="BL13" s="215"/>
      <c r="BM13" s="215"/>
      <c r="BN13" s="215"/>
      <c r="BO13" s="215"/>
      <c r="BP13" s="215"/>
      <c r="BQ13" s="220">
        <v>7</v>
      </c>
      <c r="BR13" s="221"/>
      <c r="BS13" s="979"/>
      <c r="BT13" s="980"/>
      <c r="BU13" s="980"/>
      <c r="BV13" s="980"/>
      <c r="BW13" s="980"/>
      <c r="BX13" s="980"/>
      <c r="BY13" s="980"/>
      <c r="BZ13" s="980"/>
      <c r="CA13" s="980"/>
      <c r="CB13" s="980"/>
      <c r="CC13" s="980"/>
      <c r="CD13" s="980"/>
      <c r="CE13" s="980"/>
      <c r="CF13" s="980"/>
      <c r="CG13" s="1001"/>
      <c r="CH13" s="976"/>
      <c r="CI13" s="977"/>
      <c r="CJ13" s="977"/>
      <c r="CK13" s="977"/>
      <c r="CL13" s="978"/>
      <c r="CM13" s="976"/>
      <c r="CN13" s="977"/>
      <c r="CO13" s="977"/>
      <c r="CP13" s="977"/>
      <c r="CQ13" s="978"/>
      <c r="CR13" s="976"/>
      <c r="CS13" s="977"/>
      <c r="CT13" s="977"/>
      <c r="CU13" s="977"/>
      <c r="CV13" s="978"/>
      <c r="CW13" s="976"/>
      <c r="CX13" s="977"/>
      <c r="CY13" s="977"/>
      <c r="CZ13" s="977"/>
      <c r="DA13" s="978"/>
      <c r="DB13" s="976"/>
      <c r="DC13" s="977"/>
      <c r="DD13" s="977"/>
      <c r="DE13" s="977"/>
      <c r="DF13" s="978"/>
      <c r="DG13" s="976"/>
      <c r="DH13" s="977"/>
      <c r="DI13" s="977"/>
      <c r="DJ13" s="977"/>
      <c r="DK13" s="978"/>
      <c r="DL13" s="976"/>
      <c r="DM13" s="977"/>
      <c r="DN13" s="977"/>
      <c r="DO13" s="977"/>
      <c r="DP13" s="978"/>
      <c r="DQ13" s="976"/>
      <c r="DR13" s="977"/>
      <c r="DS13" s="977"/>
      <c r="DT13" s="977"/>
      <c r="DU13" s="978"/>
      <c r="DV13" s="979"/>
      <c r="DW13" s="980"/>
      <c r="DX13" s="980"/>
      <c r="DY13" s="980"/>
      <c r="DZ13" s="981"/>
      <c r="EA13" s="216"/>
    </row>
    <row r="14" spans="1:131" s="217" customFormat="1" ht="26.25" customHeight="1" x14ac:dyDescent="0.15">
      <c r="A14" s="220">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7"/>
      <c r="AL14" s="1068"/>
      <c r="AM14" s="1068"/>
      <c r="AN14" s="1068"/>
      <c r="AO14" s="1068"/>
      <c r="AP14" s="1068"/>
      <c r="AQ14" s="1068"/>
      <c r="AR14" s="1068"/>
      <c r="AS14" s="1068"/>
      <c r="AT14" s="1068"/>
      <c r="AU14" s="1069"/>
      <c r="AV14" s="1069"/>
      <c r="AW14" s="1069"/>
      <c r="AX14" s="1069"/>
      <c r="AY14" s="1070"/>
      <c r="AZ14" s="214"/>
      <c r="BA14" s="214"/>
      <c r="BB14" s="214"/>
      <c r="BC14" s="214"/>
      <c r="BD14" s="214"/>
      <c r="BE14" s="215"/>
      <c r="BF14" s="215"/>
      <c r="BG14" s="215"/>
      <c r="BH14" s="215"/>
      <c r="BI14" s="215"/>
      <c r="BJ14" s="215"/>
      <c r="BK14" s="215"/>
      <c r="BL14" s="215"/>
      <c r="BM14" s="215"/>
      <c r="BN14" s="215"/>
      <c r="BO14" s="215"/>
      <c r="BP14" s="215"/>
      <c r="BQ14" s="220">
        <v>8</v>
      </c>
      <c r="BR14" s="221"/>
      <c r="BS14" s="979"/>
      <c r="BT14" s="980"/>
      <c r="BU14" s="980"/>
      <c r="BV14" s="980"/>
      <c r="BW14" s="980"/>
      <c r="BX14" s="980"/>
      <c r="BY14" s="980"/>
      <c r="BZ14" s="980"/>
      <c r="CA14" s="980"/>
      <c r="CB14" s="980"/>
      <c r="CC14" s="980"/>
      <c r="CD14" s="980"/>
      <c r="CE14" s="980"/>
      <c r="CF14" s="980"/>
      <c r="CG14" s="1001"/>
      <c r="CH14" s="976"/>
      <c r="CI14" s="977"/>
      <c r="CJ14" s="977"/>
      <c r="CK14" s="977"/>
      <c r="CL14" s="978"/>
      <c r="CM14" s="976"/>
      <c r="CN14" s="977"/>
      <c r="CO14" s="977"/>
      <c r="CP14" s="977"/>
      <c r="CQ14" s="978"/>
      <c r="CR14" s="976"/>
      <c r="CS14" s="977"/>
      <c r="CT14" s="977"/>
      <c r="CU14" s="977"/>
      <c r="CV14" s="978"/>
      <c r="CW14" s="976"/>
      <c r="CX14" s="977"/>
      <c r="CY14" s="977"/>
      <c r="CZ14" s="977"/>
      <c r="DA14" s="978"/>
      <c r="DB14" s="976"/>
      <c r="DC14" s="977"/>
      <c r="DD14" s="977"/>
      <c r="DE14" s="977"/>
      <c r="DF14" s="978"/>
      <c r="DG14" s="976"/>
      <c r="DH14" s="977"/>
      <c r="DI14" s="977"/>
      <c r="DJ14" s="977"/>
      <c r="DK14" s="978"/>
      <c r="DL14" s="976"/>
      <c r="DM14" s="977"/>
      <c r="DN14" s="977"/>
      <c r="DO14" s="977"/>
      <c r="DP14" s="978"/>
      <c r="DQ14" s="976"/>
      <c r="DR14" s="977"/>
      <c r="DS14" s="977"/>
      <c r="DT14" s="977"/>
      <c r="DU14" s="978"/>
      <c r="DV14" s="979"/>
      <c r="DW14" s="980"/>
      <c r="DX14" s="980"/>
      <c r="DY14" s="980"/>
      <c r="DZ14" s="981"/>
      <c r="EA14" s="216"/>
    </row>
    <row r="15" spans="1:131" s="217" customFormat="1" ht="26.25" customHeight="1" x14ac:dyDescent="0.15">
      <c r="A15" s="220">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7"/>
      <c r="AL15" s="1068"/>
      <c r="AM15" s="1068"/>
      <c r="AN15" s="1068"/>
      <c r="AO15" s="1068"/>
      <c r="AP15" s="1068"/>
      <c r="AQ15" s="1068"/>
      <c r="AR15" s="1068"/>
      <c r="AS15" s="1068"/>
      <c r="AT15" s="1068"/>
      <c r="AU15" s="1069"/>
      <c r="AV15" s="1069"/>
      <c r="AW15" s="1069"/>
      <c r="AX15" s="1069"/>
      <c r="AY15" s="1070"/>
      <c r="AZ15" s="214"/>
      <c r="BA15" s="214"/>
      <c r="BB15" s="214"/>
      <c r="BC15" s="214"/>
      <c r="BD15" s="214"/>
      <c r="BE15" s="215"/>
      <c r="BF15" s="215"/>
      <c r="BG15" s="215"/>
      <c r="BH15" s="215"/>
      <c r="BI15" s="215"/>
      <c r="BJ15" s="215"/>
      <c r="BK15" s="215"/>
      <c r="BL15" s="215"/>
      <c r="BM15" s="215"/>
      <c r="BN15" s="215"/>
      <c r="BO15" s="215"/>
      <c r="BP15" s="215"/>
      <c r="BQ15" s="220">
        <v>9</v>
      </c>
      <c r="BR15" s="221"/>
      <c r="BS15" s="979"/>
      <c r="BT15" s="980"/>
      <c r="BU15" s="980"/>
      <c r="BV15" s="980"/>
      <c r="BW15" s="980"/>
      <c r="BX15" s="980"/>
      <c r="BY15" s="980"/>
      <c r="BZ15" s="980"/>
      <c r="CA15" s="980"/>
      <c r="CB15" s="980"/>
      <c r="CC15" s="980"/>
      <c r="CD15" s="980"/>
      <c r="CE15" s="980"/>
      <c r="CF15" s="980"/>
      <c r="CG15" s="1001"/>
      <c r="CH15" s="976"/>
      <c r="CI15" s="977"/>
      <c r="CJ15" s="977"/>
      <c r="CK15" s="977"/>
      <c r="CL15" s="978"/>
      <c r="CM15" s="976"/>
      <c r="CN15" s="977"/>
      <c r="CO15" s="977"/>
      <c r="CP15" s="977"/>
      <c r="CQ15" s="978"/>
      <c r="CR15" s="976"/>
      <c r="CS15" s="977"/>
      <c r="CT15" s="977"/>
      <c r="CU15" s="977"/>
      <c r="CV15" s="978"/>
      <c r="CW15" s="976"/>
      <c r="CX15" s="977"/>
      <c r="CY15" s="977"/>
      <c r="CZ15" s="977"/>
      <c r="DA15" s="978"/>
      <c r="DB15" s="976"/>
      <c r="DC15" s="977"/>
      <c r="DD15" s="977"/>
      <c r="DE15" s="977"/>
      <c r="DF15" s="978"/>
      <c r="DG15" s="976"/>
      <c r="DH15" s="977"/>
      <c r="DI15" s="977"/>
      <c r="DJ15" s="977"/>
      <c r="DK15" s="978"/>
      <c r="DL15" s="976"/>
      <c r="DM15" s="977"/>
      <c r="DN15" s="977"/>
      <c r="DO15" s="977"/>
      <c r="DP15" s="978"/>
      <c r="DQ15" s="976"/>
      <c r="DR15" s="977"/>
      <c r="DS15" s="977"/>
      <c r="DT15" s="977"/>
      <c r="DU15" s="978"/>
      <c r="DV15" s="979"/>
      <c r="DW15" s="980"/>
      <c r="DX15" s="980"/>
      <c r="DY15" s="980"/>
      <c r="DZ15" s="981"/>
      <c r="EA15" s="216"/>
    </row>
    <row r="16" spans="1:131" s="217" customFormat="1" ht="26.25" customHeight="1" x14ac:dyDescent="0.15">
      <c r="A16" s="220">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7"/>
      <c r="AL16" s="1068"/>
      <c r="AM16" s="1068"/>
      <c r="AN16" s="1068"/>
      <c r="AO16" s="1068"/>
      <c r="AP16" s="1068"/>
      <c r="AQ16" s="1068"/>
      <c r="AR16" s="1068"/>
      <c r="AS16" s="1068"/>
      <c r="AT16" s="1068"/>
      <c r="AU16" s="1069"/>
      <c r="AV16" s="1069"/>
      <c r="AW16" s="1069"/>
      <c r="AX16" s="1069"/>
      <c r="AY16" s="1070"/>
      <c r="AZ16" s="214"/>
      <c r="BA16" s="214"/>
      <c r="BB16" s="214"/>
      <c r="BC16" s="214"/>
      <c r="BD16" s="214"/>
      <c r="BE16" s="215"/>
      <c r="BF16" s="215"/>
      <c r="BG16" s="215"/>
      <c r="BH16" s="215"/>
      <c r="BI16" s="215"/>
      <c r="BJ16" s="215"/>
      <c r="BK16" s="215"/>
      <c r="BL16" s="215"/>
      <c r="BM16" s="215"/>
      <c r="BN16" s="215"/>
      <c r="BO16" s="215"/>
      <c r="BP16" s="215"/>
      <c r="BQ16" s="220">
        <v>10</v>
      </c>
      <c r="BR16" s="221"/>
      <c r="BS16" s="979"/>
      <c r="BT16" s="980"/>
      <c r="BU16" s="980"/>
      <c r="BV16" s="980"/>
      <c r="BW16" s="980"/>
      <c r="BX16" s="980"/>
      <c r="BY16" s="980"/>
      <c r="BZ16" s="980"/>
      <c r="CA16" s="980"/>
      <c r="CB16" s="980"/>
      <c r="CC16" s="980"/>
      <c r="CD16" s="980"/>
      <c r="CE16" s="980"/>
      <c r="CF16" s="980"/>
      <c r="CG16" s="1001"/>
      <c r="CH16" s="976"/>
      <c r="CI16" s="977"/>
      <c r="CJ16" s="977"/>
      <c r="CK16" s="977"/>
      <c r="CL16" s="978"/>
      <c r="CM16" s="976"/>
      <c r="CN16" s="977"/>
      <c r="CO16" s="977"/>
      <c r="CP16" s="977"/>
      <c r="CQ16" s="978"/>
      <c r="CR16" s="976"/>
      <c r="CS16" s="977"/>
      <c r="CT16" s="977"/>
      <c r="CU16" s="977"/>
      <c r="CV16" s="978"/>
      <c r="CW16" s="976"/>
      <c r="CX16" s="977"/>
      <c r="CY16" s="977"/>
      <c r="CZ16" s="977"/>
      <c r="DA16" s="978"/>
      <c r="DB16" s="976"/>
      <c r="DC16" s="977"/>
      <c r="DD16" s="977"/>
      <c r="DE16" s="977"/>
      <c r="DF16" s="978"/>
      <c r="DG16" s="976"/>
      <c r="DH16" s="977"/>
      <c r="DI16" s="977"/>
      <c r="DJ16" s="977"/>
      <c r="DK16" s="978"/>
      <c r="DL16" s="976"/>
      <c r="DM16" s="977"/>
      <c r="DN16" s="977"/>
      <c r="DO16" s="977"/>
      <c r="DP16" s="978"/>
      <c r="DQ16" s="976"/>
      <c r="DR16" s="977"/>
      <c r="DS16" s="977"/>
      <c r="DT16" s="977"/>
      <c r="DU16" s="978"/>
      <c r="DV16" s="979"/>
      <c r="DW16" s="980"/>
      <c r="DX16" s="980"/>
      <c r="DY16" s="980"/>
      <c r="DZ16" s="981"/>
      <c r="EA16" s="216"/>
    </row>
    <row r="17" spans="1:131" s="217" customFormat="1" ht="26.25" customHeight="1" x14ac:dyDescent="0.15">
      <c r="A17" s="220">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7"/>
      <c r="AL17" s="1068"/>
      <c r="AM17" s="1068"/>
      <c r="AN17" s="1068"/>
      <c r="AO17" s="1068"/>
      <c r="AP17" s="1068"/>
      <c r="AQ17" s="1068"/>
      <c r="AR17" s="1068"/>
      <c r="AS17" s="1068"/>
      <c r="AT17" s="1068"/>
      <c r="AU17" s="1069"/>
      <c r="AV17" s="1069"/>
      <c r="AW17" s="1069"/>
      <c r="AX17" s="1069"/>
      <c r="AY17" s="1070"/>
      <c r="AZ17" s="214"/>
      <c r="BA17" s="214"/>
      <c r="BB17" s="214"/>
      <c r="BC17" s="214"/>
      <c r="BD17" s="214"/>
      <c r="BE17" s="215"/>
      <c r="BF17" s="215"/>
      <c r="BG17" s="215"/>
      <c r="BH17" s="215"/>
      <c r="BI17" s="215"/>
      <c r="BJ17" s="215"/>
      <c r="BK17" s="215"/>
      <c r="BL17" s="215"/>
      <c r="BM17" s="215"/>
      <c r="BN17" s="215"/>
      <c r="BO17" s="215"/>
      <c r="BP17" s="215"/>
      <c r="BQ17" s="220">
        <v>11</v>
      </c>
      <c r="BR17" s="221"/>
      <c r="BS17" s="979"/>
      <c r="BT17" s="980"/>
      <c r="BU17" s="980"/>
      <c r="BV17" s="980"/>
      <c r="BW17" s="980"/>
      <c r="BX17" s="980"/>
      <c r="BY17" s="980"/>
      <c r="BZ17" s="980"/>
      <c r="CA17" s="980"/>
      <c r="CB17" s="980"/>
      <c r="CC17" s="980"/>
      <c r="CD17" s="980"/>
      <c r="CE17" s="980"/>
      <c r="CF17" s="980"/>
      <c r="CG17" s="1001"/>
      <c r="CH17" s="976"/>
      <c r="CI17" s="977"/>
      <c r="CJ17" s="977"/>
      <c r="CK17" s="977"/>
      <c r="CL17" s="978"/>
      <c r="CM17" s="976"/>
      <c r="CN17" s="977"/>
      <c r="CO17" s="977"/>
      <c r="CP17" s="977"/>
      <c r="CQ17" s="978"/>
      <c r="CR17" s="976"/>
      <c r="CS17" s="977"/>
      <c r="CT17" s="977"/>
      <c r="CU17" s="977"/>
      <c r="CV17" s="978"/>
      <c r="CW17" s="976"/>
      <c r="CX17" s="977"/>
      <c r="CY17" s="977"/>
      <c r="CZ17" s="977"/>
      <c r="DA17" s="978"/>
      <c r="DB17" s="976"/>
      <c r="DC17" s="977"/>
      <c r="DD17" s="977"/>
      <c r="DE17" s="977"/>
      <c r="DF17" s="978"/>
      <c r="DG17" s="976"/>
      <c r="DH17" s="977"/>
      <c r="DI17" s="977"/>
      <c r="DJ17" s="977"/>
      <c r="DK17" s="978"/>
      <c r="DL17" s="976"/>
      <c r="DM17" s="977"/>
      <c r="DN17" s="977"/>
      <c r="DO17" s="977"/>
      <c r="DP17" s="978"/>
      <c r="DQ17" s="976"/>
      <c r="DR17" s="977"/>
      <c r="DS17" s="977"/>
      <c r="DT17" s="977"/>
      <c r="DU17" s="978"/>
      <c r="DV17" s="979"/>
      <c r="DW17" s="980"/>
      <c r="DX17" s="980"/>
      <c r="DY17" s="980"/>
      <c r="DZ17" s="981"/>
      <c r="EA17" s="216"/>
    </row>
    <row r="18" spans="1:131" s="217" customFormat="1" ht="26.25" customHeight="1" x14ac:dyDescent="0.15">
      <c r="A18" s="220">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7"/>
      <c r="AL18" s="1068"/>
      <c r="AM18" s="1068"/>
      <c r="AN18" s="1068"/>
      <c r="AO18" s="1068"/>
      <c r="AP18" s="1068"/>
      <c r="AQ18" s="1068"/>
      <c r="AR18" s="1068"/>
      <c r="AS18" s="1068"/>
      <c r="AT18" s="1068"/>
      <c r="AU18" s="1069"/>
      <c r="AV18" s="1069"/>
      <c r="AW18" s="1069"/>
      <c r="AX18" s="1069"/>
      <c r="AY18" s="1070"/>
      <c r="AZ18" s="214"/>
      <c r="BA18" s="214"/>
      <c r="BB18" s="214"/>
      <c r="BC18" s="214"/>
      <c r="BD18" s="214"/>
      <c r="BE18" s="215"/>
      <c r="BF18" s="215"/>
      <c r="BG18" s="215"/>
      <c r="BH18" s="215"/>
      <c r="BI18" s="215"/>
      <c r="BJ18" s="215"/>
      <c r="BK18" s="215"/>
      <c r="BL18" s="215"/>
      <c r="BM18" s="215"/>
      <c r="BN18" s="215"/>
      <c r="BO18" s="215"/>
      <c r="BP18" s="215"/>
      <c r="BQ18" s="220">
        <v>12</v>
      </c>
      <c r="BR18" s="221"/>
      <c r="BS18" s="979"/>
      <c r="BT18" s="980"/>
      <c r="BU18" s="980"/>
      <c r="BV18" s="980"/>
      <c r="BW18" s="980"/>
      <c r="BX18" s="980"/>
      <c r="BY18" s="980"/>
      <c r="BZ18" s="980"/>
      <c r="CA18" s="980"/>
      <c r="CB18" s="980"/>
      <c r="CC18" s="980"/>
      <c r="CD18" s="980"/>
      <c r="CE18" s="980"/>
      <c r="CF18" s="980"/>
      <c r="CG18" s="1001"/>
      <c r="CH18" s="976"/>
      <c r="CI18" s="977"/>
      <c r="CJ18" s="977"/>
      <c r="CK18" s="977"/>
      <c r="CL18" s="978"/>
      <c r="CM18" s="976"/>
      <c r="CN18" s="977"/>
      <c r="CO18" s="977"/>
      <c r="CP18" s="977"/>
      <c r="CQ18" s="978"/>
      <c r="CR18" s="976"/>
      <c r="CS18" s="977"/>
      <c r="CT18" s="977"/>
      <c r="CU18" s="977"/>
      <c r="CV18" s="978"/>
      <c r="CW18" s="976"/>
      <c r="CX18" s="977"/>
      <c r="CY18" s="977"/>
      <c r="CZ18" s="977"/>
      <c r="DA18" s="978"/>
      <c r="DB18" s="976"/>
      <c r="DC18" s="977"/>
      <c r="DD18" s="977"/>
      <c r="DE18" s="977"/>
      <c r="DF18" s="978"/>
      <c r="DG18" s="976"/>
      <c r="DH18" s="977"/>
      <c r="DI18" s="977"/>
      <c r="DJ18" s="977"/>
      <c r="DK18" s="978"/>
      <c r="DL18" s="976"/>
      <c r="DM18" s="977"/>
      <c r="DN18" s="977"/>
      <c r="DO18" s="977"/>
      <c r="DP18" s="978"/>
      <c r="DQ18" s="976"/>
      <c r="DR18" s="977"/>
      <c r="DS18" s="977"/>
      <c r="DT18" s="977"/>
      <c r="DU18" s="978"/>
      <c r="DV18" s="979"/>
      <c r="DW18" s="980"/>
      <c r="DX18" s="980"/>
      <c r="DY18" s="980"/>
      <c r="DZ18" s="981"/>
      <c r="EA18" s="216"/>
    </row>
    <row r="19" spans="1:131" s="217" customFormat="1" ht="26.25" customHeight="1" x14ac:dyDescent="0.15">
      <c r="A19" s="220">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7"/>
      <c r="AL19" s="1068"/>
      <c r="AM19" s="1068"/>
      <c r="AN19" s="1068"/>
      <c r="AO19" s="1068"/>
      <c r="AP19" s="1068"/>
      <c r="AQ19" s="1068"/>
      <c r="AR19" s="1068"/>
      <c r="AS19" s="1068"/>
      <c r="AT19" s="1068"/>
      <c r="AU19" s="1069"/>
      <c r="AV19" s="1069"/>
      <c r="AW19" s="1069"/>
      <c r="AX19" s="1069"/>
      <c r="AY19" s="1070"/>
      <c r="AZ19" s="214"/>
      <c r="BA19" s="214"/>
      <c r="BB19" s="214"/>
      <c r="BC19" s="214"/>
      <c r="BD19" s="214"/>
      <c r="BE19" s="215"/>
      <c r="BF19" s="215"/>
      <c r="BG19" s="215"/>
      <c r="BH19" s="215"/>
      <c r="BI19" s="215"/>
      <c r="BJ19" s="215"/>
      <c r="BK19" s="215"/>
      <c r="BL19" s="215"/>
      <c r="BM19" s="215"/>
      <c r="BN19" s="215"/>
      <c r="BO19" s="215"/>
      <c r="BP19" s="215"/>
      <c r="BQ19" s="220">
        <v>13</v>
      </c>
      <c r="BR19" s="221"/>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16"/>
    </row>
    <row r="20" spans="1:131" s="217" customFormat="1" ht="26.25" customHeight="1" x14ac:dyDescent="0.15">
      <c r="A20" s="220">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7"/>
      <c r="AL20" s="1068"/>
      <c r="AM20" s="1068"/>
      <c r="AN20" s="1068"/>
      <c r="AO20" s="1068"/>
      <c r="AP20" s="1068"/>
      <c r="AQ20" s="1068"/>
      <c r="AR20" s="1068"/>
      <c r="AS20" s="1068"/>
      <c r="AT20" s="1068"/>
      <c r="AU20" s="1069"/>
      <c r="AV20" s="1069"/>
      <c r="AW20" s="1069"/>
      <c r="AX20" s="1069"/>
      <c r="AY20" s="1070"/>
      <c r="AZ20" s="214"/>
      <c r="BA20" s="214"/>
      <c r="BB20" s="214"/>
      <c r="BC20" s="214"/>
      <c r="BD20" s="214"/>
      <c r="BE20" s="215"/>
      <c r="BF20" s="215"/>
      <c r="BG20" s="215"/>
      <c r="BH20" s="215"/>
      <c r="BI20" s="215"/>
      <c r="BJ20" s="215"/>
      <c r="BK20" s="215"/>
      <c r="BL20" s="215"/>
      <c r="BM20" s="215"/>
      <c r="BN20" s="215"/>
      <c r="BO20" s="215"/>
      <c r="BP20" s="215"/>
      <c r="BQ20" s="220">
        <v>14</v>
      </c>
      <c r="BR20" s="221"/>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16"/>
    </row>
    <row r="21" spans="1:131" s="217" customFormat="1" ht="26.25" customHeight="1" thickBot="1" x14ac:dyDescent="0.2">
      <c r="A21" s="220">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7"/>
      <c r="AL21" s="1068"/>
      <c r="AM21" s="1068"/>
      <c r="AN21" s="1068"/>
      <c r="AO21" s="1068"/>
      <c r="AP21" s="1068"/>
      <c r="AQ21" s="1068"/>
      <c r="AR21" s="1068"/>
      <c r="AS21" s="1068"/>
      <c r="AT21" s="1068"/>
      <c r="AU21" s="1069"/>
      <c r="AV21" s="1069"/>
      <c r="AW21" s="1069"/>
      <c r="AX21" s="1069"/>
      <c r="AY21" s="1070"/>
      <c r="AZ21" s="214"/>
      <c r="BA21" s="214"/>
      <c r="BB21" s="214"/>
      <c r="BC21" s="214"/>
      <c r="BD21" s="214"/>
      <c r="BE21" s="215"/>
      <c r="BF21" s="215"/>
      <c r="BG21" s="215"/>
      <c r="BH21" s="215"/>
      <c r="BI21" s="215"/>
      <c r="BJ21" s="215"/>
      <c r="BK21" s="215"/>
      <c r="BL21" s="215"/>
      <c r="BM21" s="215"/>
      <c r="BN21" s="215"/>
      <c r="BO21" s="215"/>
      <c r="BP21" s="215"/>
      <c r="BQ21" s="220">
        <v>15</v>
      </c>
      <c r="BR21" s="221"/>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16"/>
    </row>
    <row r="22" spans="1:131" s="217" customFormat="1" ht="26.25" customHeight="1" x14ac:dyDescent="0.15">
      <c r="A22" s="220">
        <v>16</v>
      </c>
      <c r="B22" s="1017"/>
      <c r="C22" s="1018"/>
      <c r="D22" s="1018"/>
      <c r="E22" s="1018"/>
      <c r="F22" s="1018"/>
      <c r="G22" s="1018"/>
      <c r="H22" s="1018"/>
      <c r="I22" s="1018"/>
      <c r="J22" s="1018"/>
      <c r="K22" s="1018"/>
      <c r="L22" s="1018"/>
      <c r="M22" s="1018"/>
      <c r="N22" s="1018"/>
      <c r="O22" s="1018"/>
      <c r="P22" s="1019"/>
      <c r="Q22" s="1060"/>
      <c r="R22" s="1061"/>
      <c r="S22" s="1061"/>
      <c r="T22" s="1061"/>
      <c r="U22" s="1061"/>
      <c r="V22" s="1061"/>
      <c r="W22" s="1061"/>
      <c r="X22" s="1061"/>
      <c r="Y22" s="1061"/>
      <c r="Z22" s="1061"/>
      <c r="AA22" s="1061"/>
      <c r="AB22" s="1061"/>
      <c r="AC22" s="1061"/>
      <c r="AD22" s="1061"/>
      <c r="AE22" s="1062"/>
      <c r="AF22" s="1022"/>
      <c r="AG22" s="1023"/>
      <c r="AH22" s="1023"/>
      <c r="AI22" s="1023"/>
      <c r="AJ22" s="1024"/>
      <c r="AK22" s="1063"/>
      <c r="AL22" s="1064"/>
      <c r="AM22" s="1064"/>
      <c r="AN22" s="1064"/>
      <c r="AO22" s="1064"/>
      <c r="AP22" s="1064"/>
      <c r="AQ22" s="1064"/>
      <c r="AR22" s="1064"/>
      <c r="AS22" s="1064"/>
      <c r="AT22" s="1064"/>
      <c r="AU22" s="1065"/>
      <c r="AV22" s="1065"/>
      <c r="AW22" s="1065"/>
      <c r="AX22" s="1065"/>
      <c r="AY22" s="1066"/>
      <c r="AZ22" s="1015" t="s">
        <v>377</v>
      </c>
      <c r="BA22" s="1015"/>
      <c r="BB22" s="1015"/>
      <c r="BC22" s="1015"/>
      <c r="BD22" s="1016"/>
      <c r="BE22" s="215"/>
      <c r="BF22" s="215"/>
      <c r="BG22" s="215"/>
      <c r="BH22" s="215"/>
      <c r="BI22" s="215"/>
      <c r="BJ22" s="215"/>
      <c r="BK22" s="215"/>
      <c r="BL22" s="215"/>
      <c r="BM22" s="215"/>
      <c r="BN22" s="215"/>
      <c r="BO22" s="215"/>
      <c r="BP22" s="215"/>
      <c r="BQ22" s="220">
        <v>16</v>
      </c>
      <c r="BR22" s="221"/>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16"/>
    </row>
    <row r="23" spans="1:131" s="217" customFormat="1" ht="26.25" customHeight="1" thickBot="1" x14ac:dyDescent="0.2">
      <c r="A23" s="222" t="s">
        <v>378</v>
      </c>
      <c r="B23" s="924" t="s">
        <v>379</v>
      </c>
      <c r="C23" s="925"/>
      <c r="D23" s="925"/>
      <c r="E23" s="925"/>
      <c r="F23" s="925"/>
      <c r="G23" s="925"/>
      <c r="H23" s="925"/>
      <c r="I23" s="925"/>
      <c r="J23" s="925"/>
      <c r="K23" s="925"/>
      <c r="L23" s="925"/>
      <c r="M23" s="925"/>
      <c r="N23" s="925"/>
      <c r="O23" s="925"/>
      <c r="P23" s="935"/>
      <c r="Q23" s="1054"/>
      <c r="R23" s="1048"/>
      <c r="S23" s="1048"/>
      <c r="T23" s="1048"/>
      <c r="U23" s="1048"/>
      <c r="V23" s="1048"/>
      <c r="W23" s="1048"/>
      <c r="X23" s="1048"/>
      <c r="Y23" s="1048"/>
      <c r="Z23" s="1048"/>
      <c r="AA23" s="1048"/>
      <c r="AB23" s="1048"/>
      <c r="AC23" s="1048"/>
      <c r="AD23" s="1048"/>
      <c r="AE23" s="1055"/>
      <c r="AF23" s="1056">
        <v>265</v>
      </c>
      <c r="AG23" s="1048"/>
      <c r="AH23" s="1048"/>
      <c r="AI23" s="1048"/>
      <c r="AJ23" s="1057"/>
      <c r="AK23" s="1058"/>
      <c r="AL23" s="1059"/>
      <c r="AM23" s="1059"/>
      <c r="AN23" s="1059"/>
      <c r="AO23" s="1059"/>
      <c r="AP23" s="1048"/>
      <c r="AQ23" s="1048"/>
      <c r="AR23" s="1048"/>
      <c r="AS23" s="1048"/>
      <c r="AT23" s="1048"/>
      <c r="AU23" s="1049"/>
      <c r="AV23" s="1049"/>
      <c r="AW23" s="1049"/>
      <c r="AX23" s="1049"/>
      <c r="AY23" s="1050"/>
      <c r="AZ23" s="1051" t="s">
        <v>122</v>
      </c>
      <c r="BA23" s="1052"/>
      <c r="BB23" s="1052"/>
      <c r="BC23" s="1052"/>
      <c r="BD23" s="1053"/>
      <c r="BE23" s="215"/>
      <c r="BF23" s="215"/>
      <c r="BG23" s="215"/>
      <c r="BH23" s="215"/>
      <c r="BI23" s="215"/>
      <c r="BJ23" s="215"/>
      <c r="BK23" s="215"/>
      <c r="BL23" s="215"/>
      <c r="BM23" s="215"/>
      <c r="BN23" s="215"/>
      <c r="BO23" s="215"/>
      <c r="BP23" s="215"/>
      <c r="BQ23" s="220">
        <v>17</v>
      </c>
      <c r="BR23" s="221"/>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16"/>
    </row>
    <row r="24" spans="1:131" s="217" customFormat="1" ht="26.25" customHeight="1" x14ac:dyDescent="0.15">
      <c r="A24" s="1047" t="s">
        <v>380</v>
      </c>
      <c r="B24" s="1047"/>
      <c r="C24" s="1047"/>
      <c r="D24" s="1047"/>
      <c r="E24" s="1047"/>
      <c r="F24" s="1047"/>
      <c r="G24" s="1047"/>
      <c r="H24" s="1047"/>
      <c r="I24" s="1047"/>
      <c r="J24" s="1047"/>
      <c r="K24" s="1047"/>
      <c r="L24" s="1047"/>
      <c r="M24" s="1047"/>
      <c r="N24" s="1047"/>
      <c r="O24" s="1047"/>
      <c r="P24" s="1047"/>
      <c r="Q24" s="1047"/>
      <c r="R24" s="1047"/>
      <c r="S24" s="1047"/>
      <c r="T24" s="1047"/>
      <c r="U24" s="1047"/>
      <c r="V24" s="1047"/>
      <c r="W24" s="1047"/>
      <c r="X24" s="1047"/>
      <c r="Y24" s="1047"/>
      <c r="Z24" s="1047"/>
      <c r="AA24" s="1047"/>
      <c r="AB24" s="1047"/>
      <c r="AC24" s="1047"/>
      <c r="AD24" s="1047"/>
      <c r="AE24" s="1047"/>
      <c r="AF24" s="1047"/>
      <c r="AG24" s="1047"/>
      <c r="AH24" s="1047"/>
      <c r="AI24" s="1047"/>
      <c r="AJ24" s="1047"/>
      <c r="AK24" s="1047"/>
      <c r="AL24" s="1047"/>
      <c r="AM24" s="1047"/>
      <c r="AN24" s="1047"/>
      <c r="AO24" s="1047"/>
      <c r="AP24" s="1047"/>
      <c r="AQ24" s="1047"/>
      <c r="AR24" s="1047"/>
      <c r="AS24" s="1047"/>
      <c r="AT24" s="1047"/>
      <c r="AU24" s="1047"/>
      <c r="AV24" s="1047"/>
      <c r="AW24" s="1047"/>
      <c r="AX24" s="1047"/>
      <c r="AY24" s="1047"/>
      <c r="AZ24" s="214"/>
      <c r="BA24" s="214"/>
      <c r="BB24" s="214"/>
      <c r="BC24" s="214"/>
      <c r="BD24" s="214"/>
      <c r="BE24" s="215"/>
      <c r="BF24" s="215"/>
      <c r="BG24" s="215"/>
      <c r="BH24" s="215"/>
      <c r="BI24" s="215"/>
      <c r="BJ24" s="215"/>
      <c r="BK24" s="215"/>
      <c r="BL24" s="215"/>
      <c r="BM24" s="215"/>
      <c r="BN24" s="215"/>
      <c r="BO24" s="215"/>
      <c r="BP24" s="215"/>
      <c r="BQ24" s="220">
        <v>18</v>
      </c>
      <c r="BR24" s="221"/>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16"/>
    </row>
    <row r="25" spans="1:131" ht="26.25" customHeight="1" thickBot="1" x14ac:dyDescent="0.2">
      <c r="A25" s="1046" t="s">
        <v>381</v>
      </c>
      <c r="B25" s="1046"/>
      <c r="C25" s="1046"/>
      <c r="D25" s="1046"/>
      <c r="E25" s="1046"/>
      <c r="F25" s="1046"/>
      <c r="G25" s="1046"/>
      <c r="H25" s="1046"/>
      <c r="I25" s="1046"/>
      <c r="J25" s="1046"/>
      <c r="K25" s="1046"/>
      <c r="L25" s="1046"/>
      <c r="M25" s="1046"/>
      <c r="N25" s="1046"/>
      <c r="O25" s="1046"/>
      <c r="P25" s="1046"/>
      <c r="Q25" s="1046"/>
      <c r="R25" s="1046"/>
      <c r="S25" s="1046"/>
      <c r="T25" s="1046"/>
      <c r="U25" s="1046"/>
      <c r="V25" s="1046"/>
      <c r="W25" s="1046"/>
      <c r="X25" s="1046"/>
      <c r="Y25" s="1046"/>
      <c r="Z25" s="1046"/>
      <c r="AA25" s="1046"/>
      <c r="AB25" s="1046"/>
      <c r="AC25" s="1046"/>
      <c r="AD25" s="1046"/>
      <c r="AE25" s="1046"/>
      <c r="AF25" s="1046"/>
      <c r="AG25" s="1046"/>
      <c r="AH25" s="1046"/>
      <c r="AI25" s="1046"/>
      <c r="AJ25" s="1046"/>
      <c r="AK25" s="1046"/>
      <c r="AL25" s="1046"/>
      <c r="AM25" s="1046"/>
      <c r="AN25" s="1046"/>
      <c r="AO25" s="1046"/>
      <c r="AP25" s="1046"/>
      <c r="AQ25" s="1046"/>
      <c r="AR25" s="1046"/>
      <c r="AS25" s="1046"/>
      <c r="AT25" s="1046"/>
      <c r="AU25" s="1046"/>
      <c r="AV25" s="1046"/>
      <c r="AW25" s="1046"/>
      <c r="AX25" s="1046"/>
      <c r="AY25" s="1046"/>
      <c r="AZ25" s="1046"/>
      <c r="BA25" s="1046"/>
      <c r="BB25" s="1046"/>
      <c r="BC25" s="1046"/>
      <c r="BD25" s="1046"/>
      <c r="BE25" s="1046"/>
      <c r="BF25" s="1046"/>
      <c r="BG25" s="1046"/>
      <c r="BH25" s="1046"/>
      <c r="BI25" s="1046"/>
      <c r="BJ25" s="214"/>
      <c r="BK25" s="214"/>
      <c r="BL25" s="214"/>
      <c r="BM25" s="214"/>
      <c r="BN25" s="214"/>
      <c r="BO25" s="223"/>
      <c r="BP25" s="223"/>
      <c r="BQ25" s="220">
        <v>19</v>
      </c>
      <c r="BR25" s="221"/>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12"/>
    </row>
    <row r="26" spans="1:131" ht="26.25" customHeight="1" x14ac:dyDescent="0.15">
      <c r="A26" s="982" t="s">
        <v>356</v>
      </c>
      <c r="B26" s="983"/>
      <c r="C26" s="983"/>
      <c r="D26" s="983"/>
      <c r="E26" s="983"/>
      <c r="F26" s="983"/>
      <c r="G26" s="983"/>
      <c r="H26" s="983"/>
      <c r="I26" s="983"/>
      <c r="J26" s="983"/>
      <c r="K26" s="983"/>
      <c r="L26" s="983"/>
      <c r="M26" s="983"/>
      <c r="N26" s="983"/>
      <c r="O26" s="983"/>
      <c r="P26" s="984"/>
      <c r="Q26" s="988" t="s">
        <v>382</v>
      </c>
      <c r="R26" s="989"/>
      <c r="S26" s="989"/>
      <c r="T26" s="989"/>
      <c r="U26" s="990"/>
      <c r="V26" s="988" t="s">
        <v>383</v>
      </c>
      <c r="W26" s="989"/>
      <c r="X26" s="989"/>
      <c r="Y26" s="989"/>
      <c r="Z26" s="990"/>
      <c r="AA26" s="988" t="s">
        <v>384</v>
      </c>
      <c r="AB26" s="989"/>
      <c r="AC26" s="989"/>
      <c r="AD26" s="989"/>
      <c r="AE26" s="989"/>
      <c r="AF26" s="1042" t="s">
        <v>385</v>
      </c>
      <c r="AG26" s="995"/>
      <c r="AH26" s="995"/>
      <c r="AI26" s="995"/>
      <c r="AJ26" s="1043"/>
      <c r="AK26" s="989" t="s">
        <v>386</v>
      </c>
      <c r="AL26" s="989"/>
      <c r="AM26" s="989"/>
      <c r="AN26" s="989"/>
      <c r="AO26" s="990"/>
      <c r="AP26" s="988" t="s">
        <v>387</v>
      </c>
      <c r="AQ26" s="989"/>
      <c r="AR26" s="989"/>
      <c r="AS26" s="989"/>
      <c r="AT26" s="990"/>
      <c r="AU26" s="988" t="s">
        <v>388</v>
      </c>
      <c r="AV26" s="989"/>
      <c r="AW26" s="989"/>
      <c r="AX26" s="989"/>
      <c r="AY26" s="990"/>
      <c r="AZ26" s="988" t="s">
        <v>389</v>
      </c>
      <c r="BA26" s="989"/>
      <c r="BB26" s="989"/>
      <c r="BC26" s="989"/>
      <c r="BD26" s="990"/>
      <c r="BE26" s="988" t="s">
        <v>363</v>
      </c>
      <c r="BF26" s="989"/>
      <c r="BG26" s="989"/>
      <c r="BH26" s="989"/>
      <c r="BI26" s="1002"/>
      <c r="BJ26" s="214"/>
      <c r="BK26" s="214"/>
      <c r="BL26" s="214"/>
      <c r="BM26" s="214"/>
      <c r="BN26" s="214"/>
      <c r="BO26" s="223"/>
      <c r="BP26" s="223"/>
      <c r="BQ26" s="220">
        <v>20</v>
      </c>
      <c r="BR26" s="221"/>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12"/>
    </row>
    <row r="27" spans="1:131" ht="26.25" customHeight="1" thickBot="1" x14ac:dyDescent="0.2">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4"/>
      <c r="AG27" s="998"/>
      <c r="AH27" s="998"/>
      <c r="AI27" s="998"/>
      <c r="AJ27" s="1045"/>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14"/>
      <c r="BK27" s="214"/>
      <c r="BL27" s="214"/>
      <c r="BM27" s="214"/>
      <c r="BN27" s="214"/>
      <c r="BO27" s="223"/>
      <c r="BP27" s="223"/>
      <c r="BQ27" s="220">
        <v>21</v>
      </c>
      <c r="BR27" s="221"/>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12"/>
    </row>
    <row r="28" spans="1:131" ht="26.25" customHeight="1" thickTop="1" x14ac:dyDescent="0.15">
      <c r="A28" s="224">
        <v>1</v>
      </c>
      <c r="B28" s="1034" t="s">
        <v>390</v>
      </c>
      <c r="C28" s="1035"/>
      <c r="D28" s="1035"/>
      <c r="E28" s="1035"/>
      <c r="F28" s="1035"/>
      <c r="G28" s="1035"/>
      <c r="H28" s="1035"/>
      <c r="I28" s="1035"/>
      <c r="J28" s="1035"/>
      <c r="K28" s="1035"/>
      <c r="L28" s="1035"/>
      <c r="M28" s="1035"/>
      <c r="N28" s="1035"/>
      <c r="O28" s="1035"/>
      <c r="P28" s="1036"/>
      <c r="Q28" s="1037">
        <v>398</v>
      </c>
      <c r="R28" s="1038"/>
      <c r="S28" s="1038"/>
      <c r="T28" s="1038"/>
      <c r="U28" s="1038"/>
      <c r="V28" s="1038">
        <v>398</v>
      </c>
      <c r="W28" s="1038"/>
      <c r="X28" s="1038"/>
      <c r="Y28" s="1038"/>
      <c r="Z28" s="1038"/>
      <c r="AA28" s="1038">
        <v>0</v>
      </c>
      <c r="AB28" s="1038"/>
      <c r="AC28" s="1038"/>
      <c r="AD28" s="1038"/>
      <c r="AE28" s="1039"/>
      <c r="AF28" s="1040">
        <v>0</v>
      </c>
      <c r="AG28" s="1038"/>
      <c r="AH28" s="1038"/>
      <c r="AI28" s="1038"/>
      <c r="AJ28" s="1041"/>
      <c r="AK28" s="1029">
        <v>27</v>
      </c>
      <c r="AL28" s="1030"/>
      <c r="AM28" s="1030"/>
      <c r="AN28" s="1030"/>
      <c r="AO28" s="1030"/>
      <c r="AP28" s="1030" t="s">
        <v>555</v>
      </c>
      <c r="AQ28" s="1030"/>
      <c r="AR28" s="1030"/>
      <c r="AS28" s="1030"/>
      <c r="AT28" s="1030"/>
      <c r="AU28" s="1030" t="s">
        <v>555</v>
      </c>
      <c r="AV28" s="1030"/>
      <c r="AW28" s="1030"/>
      <c r="AX28" s="1030"/>
      <c r="AY28" s="1030"/>
      <c r="AZ28" s="1031" t="s">
        <v>555</v>
      </c>
      <c r="BA28" s="1031"/>
      <c r="BB28" s="1031"/>
      <c r="BC28" s="1031"/>
      <c r="BD28" s="1031"/>
      <c r="BE28" s="1032"/>
      <c r="BF28" s="1032"/>
      <c r="BG28" s="1032"/>
      <c r="BH28" s="1032"/>
      <c r="BI28" s="1033"/>
      <c r="BJ28" s="214"/>
      <c r="BK28" s="214"/>
      <c r="BL28" s="214"/>
      <c r="BM28" s="214"/>
      <c r="BN28" s="214"/>
      <c r="BO28" s="223"/>
      <c r="BP28" s="223"/>
      <c r="BQ28" s="220">
        <v>22</v>
      </c>
      <c r="BR28" s="221"/>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12"/>
    </row>
    <row r="29" spans="1:131" ht="26.25" customHeight="1" x14ac:dyDescent="0.15">
      <c r="A29" s="224">
        <v>2</v>
      </c>
      <c r="B29" s="1017" t="s">
        <v>391</v>
      </c>
      <c r="C29" s="1018"/>
      <c r="D29" s="1018"/>
      <c r="E29" s="1018"/>
      <c r="F29" s="1018"/>
      <c r="G29" s="1018"/>
      <c r="H29" s="1018"/>
      <c r="I29" s="1018"/>
      <c r="J29" s="1018"/>
      <c r="K29" s="1018"/>
      <c r="L29" s="1018"/>
      <c r="M29" s="1018"/>
      <c r="N29" s="1018"/>
      <c r="O29" s="1018"/>
      <c r="P29" s="1019"/>
      <c r="Q29" s="1025">
        <v>463</v>
      </c>
      <c r="R29" s="1026"/>
      <c r="S29" s="1026"/>
      <c r="T29" s="1026"/>
      <c r="U29" s="1026"/>
      <c r="V29" s="1026">
        <v>463</v>
      </c>
      <c r="W29" s="1026"/>
      <c r="X29" s="1026"/>
      <c r="Y29" s="1026"/>
      <c r="Z29" s="1026"/>
      <c r="AA29" s="1026">
        <v>0</v>
      </c>
      <c r="AB29" s="1026"/>
      <c r="AC29" s="1026"/>
      <c r="AD29" s="1026"/>
      <c r="AE29" s="1027"/>
      <c r="AF29" s="1022">
        <v>0</v>
      </c>
      <c r="AG29" s="1023"/>
      <c r="AH29" s="1023"/>
      <c r="AI29" s="1023"/>
      <c r="AJ29" s="1024"/>
      <c r="AK29" s="967">
        <v>159</v>
      </c>
      <c r="AL29" s="958"/>
      <c r="AM29" s="958"/>
      <c r="AN29" s="958"/>
      <c r="AO29" s="958"/>
      <c r="AP29" s="958">
        <v>120</v>
      </c>
      <c r="AQ29" s="958"/>
      <c r="AR29" s="958"/>
      <c r="AS29" s="958"/>
      <c r="AT29" s="958"/>
      <c r="AU29" s="958">
        <v>15</v>
      </c>
      <c r="AV29" s="958"/>
      <c r="AW29" s="958"/>
      <c r="AX29" s="958"/>
      <c r="AY29" s="958"/>
      <c r="AZ29" s="1028" t="s">
        <v>555</v>
      </c>
      <c r="BA29" s="1028"/>
      <c r="BB29" s="1028"/>
      <c r="BC29" s="1028"/>
      <c r="BD29" s="1028"/>
      <c r="BE29" s="959"/>
      <c r="BF29" s="959"/>
      <c r="BG29" s="959"/>
      <c r="BH29" s="959"/>
      <c r="BI29" s="960"/>
      <c r="BJ29" s="214"/>
      <c r="BK29" s="214"/>
      <c r="BL29" s="214"/>
      <c r="BM29" s="214"/>
      <c r="BN29" s="214"/>
      <c r="BO29" s="223"/>
      <c r="BP29" s="223"/>
      <c r="BQ29" s="220">
        <v>23</v>
      </c>
      <c r="BR29" s="221"/>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12"/>
    </row>
    <row r="30" spans="1:131" ht="26.25" customHeight="1" x14ac:dyDescent="0.15">
      <c r="A30" s="224">
        <v>3</v>
      </c>
      <c r="B30" s="1017" t="s">
        <v>392</v>
      </c>
      <c r="C30" s="1018"/>
      <c r="D30" s="1018"/>
      <c r="E30" s="1018"/>
      <c r="F30" s="1018"/>
      <c r="G30" s="1018"/>
      <c r="H30" s="1018"/>
      <c r="I30" s="1018"/>
      <c r="J30" s="1018"/>
      <c r="K30" s="1018"/>
      <c r="L30" s="1018"/>
      <c r="M30" s="1018"/>
      <c r="N30" s="1018"/>
      <c r="O30" s="1018"/>
      <c r="P30" s="1019"/>
      <c r="Q30" s="1025">
        <v>8</v>
      </c>
      <c r="R30" s="1026"/>
      <c r="S30" s="1026"/>
      <c r="T30" s="1026"/>
      <c r="U30" s="1026"/>
      <c r="V30" s="1026">
        <v>4</v>
      </c>
      <c r="W30" s="1026"/>
      <c r="X30" s="1026"/>
      <c r="Y30" s="1026"/>
      <c r="Z30" s="1026"/>
      <c r="AA30" s="1026">
        <v>4</v>
      </c>
      <c r="AB30" s="1026"/>
      <c r="AC30" s="1026"/>
      <c r="AD30" s="1026"/>
      <c r="AE30" s="1027"/>
      <c r="AF30" s="1022">
        <v>4</v>
      </c>
      <c r="AG30" s="1023"/>
      <c r="AH30" s="1023"/>
      <c r="AI30" s="1023"/>
      <c r="AJ30" s="1024"/>
      <c r="AK30" s="967" t="s">
        <v>555</v>
      </c>
      <c r="AL30" s="958"/>
      <c r="AM30" s="958"/>
      <c r="AN30" s="958"/>
      <c r="AO30" s="958"/>
      <c r="AP30" s="958" t="s">
        <v>555</v>
      </c>
      <c r="AQ30" s="958"/>
      <c r="AR30" s="958"/>
      <c r="AS30" s="958"/>
      <c r="AT30" s="958"/>
      <c r="AU30" s="958" t="s">
        <v>555</v>
      </c>
      <c r="AV30" s="958"/>
      <c r="AW30" s="958"/>
      <c r="AX30" s="958"/>
      <c r="AY30" s="958"/>
      <c r="AZ30" s="1028" t="s">
        <v>555</v>
      </c>
      <c r="BA30" s="1028"/>
      <c r="BB30" s="1028"/>
      <c r="BC30" s="1028"/>
      <c r="BD30" s="1028"/>
      <c r="BE30" s="959"/>
      <c r="BF30" s="959"/>
      <c r="BG30" s="959"/>
      <c r="BH30" s="959"/>
      <c r="BI30" s="960"/>
      <c r="BJ30" s="214"/>
      <c r="BK30" s="214"/>
      <c r="BL30" s="214"/>
      <c r="BM30" s="214"/>
      <c r="BN30" s="214"/>
      <c r="BO30" s="223"/>
      <c r="BP30" s="223"/>
      <c r="BQ30" s="220">
        <v>24</v>
      </c>
      <c r="BR30" s="221"/>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12"/>
    </row>
    <row r="31" spans="1:131" ht="26.25" customHeight="1" x14ac:dyDescent="0.15">
      <c r="A31" s="224">
        <v>4</v>
      </c>
      <c r="B31" s="1017" t="s">
        <v>393</v>
      </c>
      <c r="C31" s="1018"/>
      <c r="D31" s="1018"/>
      <c r="E31" s="1018"/>
      <c r="F31" s="1018"/>
      <c r="G31" s="1018"/>
      <c r="H31" s="1018"/>
      <c r="I31" s="1018"/>
      <c r="J31" s="1018"/>
      <c r="K31" s="1018"/>
      <c r="L31" s="1018"/>
      <c r="M31" s="1018"/>
      <c r="N31" s="1018"/>
      <c r="O31" s="1018"/>
      <c r="P31" s="1019"/>
      <c r="Q31" s="1025">
        <v>303</v>
      </c>
      <c r="R31" s="1026"/>
      <c r="S31" s="1026"/>
      <c r="T31" s="1026"/>
      <c r="U31" s="1026"/>
      <c r="V31" s="1026">
        <v>267</v>
      </c>
      <c r="W31" s="1026"/>
      <c r="X31" s="1026"/>
      <c r="Y31" s="1026"/>
      <c r="Z31" s="1026"/>
      <c r="AA31" s="1026">
        <v>36</v>
      </c>
      <c r="AB31" s="1026"/>
      <c r="AC31" s="1026"/>
      <c r="AD31" s="1026"/>
      <c r="AE31" s="1027"/>
      <c r="AF31" s="1022">
        <v>36</v>
      </c>
      <c r="AG31" s="1023"/>
      <c r="AH31" s="1023"/>
      <c r="AI31" s="1023"/>
      <c r="AJ31" s="1024"/>
      <c r="AK31" s="967">
        <v>39</v>
      </c>
      <c r="AL31" s="958"/>
      <c r="AM31" s="958"/>
      <c r="AN31" s="958"/>
      <c r="AO31" s="958"/>
      <c r="AP31" s="958" t="s">
        <v>555</v>
      </c>
      <c r="AQ31" s="958"/>
      <c r="AR31" s="958"/>
      <c r="AS31" s="958"/>
      <c r="AT31" s="958"/>
      <c r="AU31" s="958" t="s">
        <v>555</v>
      </c>
      <c r="AV31" s="958"/>
      <c r="AW31" s="958"/>
      <c r="AX31" s="958"/>
      <c r="AY31" s="958"/>
      <c r="AZ31" s="1028" t="s">
        <v>555</v>
      </c>
      <c r="BA31" s="1028"/>
      <c r="BB31" s="1028"/>
      <c r="BC31" s="1028"/>
      <c r="BD31" s="1028"/>
      <c r="BE31" s="959"/>
      <c r="BF31" s="959"/>
      <c r="BG31" s="959"/>
      <c r="BH31" s="959"/>
      <c r="BI31" s="960"/>
      <c r="BJ31" s="214"/>
      <c r="BK31" s="214"/>
      <c r="BL31" s="214"/>
      <c r="BM31" s="214"/>
      <c r="BN31" s="214"/>
      <c r="BO31" s="223"/>
      <c r="BP31" s="223"/>
      <c r="BQ31" s="220">
        <v>25</v>
      </c>
      <c r="BR31" s="221"/>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12"/>
    </row>
    <row r="32" spans="1:131" ht="26.25" customHeight="1" x14ac:dyDescent="0.15">
      <c r="A32" s="224">
        <v>5</v>
      </c>
      <c r="B32" s="1017" t="s">
        <v>394</v>
      </c>
      <c r="C32" s="1018"/>
      <c r="D32" s="1018"/>
      <c r="E32" s="1018"/>
      <c r="F32" s="1018"/>
      <c r="G32" s="1018"/>
      <c r="H32" s="1018"/>
      <c r="I32" s="1018"/>
      <c r="J32" s="1018"/>
      <c r="K32" s="1018"/>
      <c r="L32" s="1018"/>
      <c r="M32" s="1018"/>
      <c r="N32" s="1018"/>
      <c r="O32" s="1018"/>
      <c r="P32" s="1019"/>
      <c r="Q32" s="1025">
        <v>213</v>
      </c>
      <c r="R32" s="1026"/>
      <c r="S32" s="1026"/>
      <c r="T32" s="1026"/>
      <c r="U32" s="1026"/>
      <c r="V32" s="1026">
        <v>212</v>
      </c>
      <c r="W32" s="1026"/>
      <c r="X32" s="1026"/>
      <c r="Y32" s="1026"/>
      <c r="Z32" s="1026"/>
      <c r="AA32" s="1026">
        <v>1</v>
      </c>
      <c r="AB32" s="1026"/>
      <c r="AC32" s="1026"/>
      <c r="AD32" s="1026"/>
      <c r="AE32" s="1027"/>
      <c r="AF32" s="1022">
        <v>1</v>
      </c>
      <c r="AG32" s="1023"/>
      <c r="AH32" s="1023"/>
      <c r="AI32" s="1023"/>
      <c r="AJ32" s="1024"/>
      <c r="AK32" s="967">
        <v>70</v>
      </c>
      <c r="AL32" s="958"/>
      <c r="AM32" s="958"/>
      <c r="AN32" s="958"/>
      <c r="AO32" s="958"/>
      <c r="AP32" s="958">
        <v>22</v>
      </c>
      <c r="AQ32" s="958"/>
      <c r="AR32" s="958"/>
      <c r="AS32" s="958"/>
      <c r="AT32" s="958"/>
      <c r="AU32" s="958">
        <v>2</v>
      </c>
      <c r="AV32" s="958"/>
      <c r="AW32" s="958"/>
      <c r="AX32" s="958"/>
      <c r="AY32" s="958"/>
      <c r="AZ32" s="1028" t="s">
        <v>555</v>
      </c>
      <c r="BA32" s="1028"/>
      <c r="BB32" s="1028"/>
      <c r="BC32" s="1028"/>
      <c r="BD32" s="1028"/>
      <c r="BE32" s="959"/>
      <c r="BF32" s="959"/>
      <c r="BG32" s="959"/>
      <c r="BH32" s="959"/>
      <c r="BI32" s="960"/>
      <c r="BJ32" s="214"/>
      <c r="BK32" s="214"/>
      <c r="BL32" s="214"/>
      <c r="BM32" s="214"/>
      <c r="BN32" s="214"/>
      <c r="BO32" s="223"/>
      <c r="BP32" s="223"/>
      <c r="BQ32" s="220">
        <v>26</v>
      </c>
      <c r="BR32" s="221"/>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12"/>
    </row>
    <row r="33" spans="1:131" ht="26.25" customHeight="1" x14ac:dyDescent="0.15">
      <c r="A33" s="224">
        <v>6</v>
      </c>
      <c r="B33" s="1017" t="s">
        <v>395</v>
      </c>
      <c r="C33" s="1018"/>
      <c r="D33" s="1018"/>
      <c r="E33" s="1018"/>
      <c r="F33" s="1018"/>
      <c r="G33" s="1018"/>
      <c r="H33" s="1018"/>
      <c r="I33" s="1018"/>
      <c r="J33" s="1018"/>
      <c r="K33" s="1018"/>
      <c r="L33" s="1018"/>
      <c r="M33" s="1018"/>
      <c r="N33" s="1018"/>
      <c r="O33" s="1018"/>
      <c r="P33" s="1019"/>
      <c r="Q33" s="1025">
        <v>3</v>
      </c>
      <c r="R33" s="1026"/>
      <c r="S33" s="1026"/>
      <c r="T33" s="1026"/>
      <c r="U33" s="1026"/>
      <c r="V33" s="1026">
        <v>1</v>
      </c>
      <c r="W33" s="1026"/>
      <c r="X33" s="1026"/>
      <c r="Y33" s="1026"/>
      <c r="Z33" s="1026"/>
      <c r="AA33" s="1026">
        <v>2</v>
      </c>
      <c r="AB33" s="1026"/>
      <c r="AC33" s="1026"/>
      <c r="AD33" s="1026"/>
      <c r="AE33" s="1027"/>
      <c r="AF33" s="1022">
        <v>2</v>
      </c>
      <c r="AG33" s="1023"/>
      <c r="AH33" s="1023"/>
      <c r="AI33" s="1023"/>
      <c r="AJ33" s="1024"/>
      <c r="AK33" s="967" t="s">
        <v>555</v>
      </c>
      <c r="AL33" s="958"/>
      <c r="AM33" s="958"/>
      <c r="AN33" s="958"/>
      <c r="AO33" s="958"/>
      <c r="AP33" s="958" t="s">
        <v>555</v>
      </c>
      <c r="AQ33" s="958"/>
      <c r="AR33" s="958"/>
      <c r="AS33" s="958"/>
      <c r="AT33" s="958"/>
      <c r="AU33" s="958" t="s">
        <v>555</v>
      </c>
      <c r="AV33" s="958"/>
      <c r="AW33" s="958"/>
      <c r="AX33" s="958"/>
      <c r="AY33" s="958"/>
      <c r="AZ33" s="1028" t="s">
        <v>555</v>
      </c>
      <c r="BA33" s="1028"/>
      <c r="BB33" s="1028"/>
      <c r="BC33" s="1028"/>
      <c r="BD33" s="1028"/>
      <c r="BE33" s="959"/>
      <c r="BF33" s="959"/>
      <c r="BG33" s="959"/>
      <c r="BH33" s="959"/>
      <c r="BI33" s="960"/>
      <c r="BJ33" s="214"/>
      <c r="BK33" s="214"/>
      <c r="BL33" s="214"/>
      <c r="BM33" s="214"/>
      <c r="BN33" s="214"/>
      <c r="BO33" s="223"/>
      <c r="BP33" s="223"/>
      <c r="BQ33" s="220">
        <v>27</v>
      </c>
      <c r="BR33" s="221"/>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12"/>
    </row>
    <row r="34" spans="1:131" ht="26.25" customHeight="1" x14ac:dyDescent="0.15">
      <c r="A34" s="224">
        <v>7</v>
      </c>
      <c r="B34" s="1017" t="s">
        <v>396</v>
      </c>
      <c r="C34" s="1018"/>
      <c r="D34" s="1018"/>
      <c r="E34" s="1018"/>
      <c r="F34" s="1018"/>
      <c r="G34" s="1018"/>
      <c r="H34" s="1018"/>
      <c r="I34" s="1018"/>
      <c r="J34" s="1018"/>
      <c r="K34" s="1018"/>
      <c r="L34" s="1018"/>
      <c r="M34" s="1018"/>
      <c r="N34" s="1018"/>
      <c r="O34" s="1018"/>
      <c r="P34" s="1019"/>
      <c r="Q34" s="1025">
        <v>42</v>
      </c>
      <c r="R34" s="1026"/>
      <c r="S34" s="1026"/>
      <c r="T34" s="1026"/>
      <c r="U34" s="1026"/>
      <c r="V34" s="1026">
        <v>42</v>
      </c>
      <c r="W34" s="1026"/>
      <c r="X34" s="1026"/>
      <c r="Y34" s="1026"/>
      <c r="Z34" s="1026"/>
      <c r="AA34" s="1026">
        <v>0</v>
      </c>
      <c r="AB34" s="1026"/>
      <c r="AC34" s="1026"/>
      <c r="AD34" s="1026"/>
      <c r="AE34" s="1027"/>
      <c r="AF34" s="1022">
        <v>0</v>
      </c>
      <c r="AG34" s="1023"/>
      <c r="AH34" s="1023"/>
      <c r="AI34" s="1023"/>
      <c r="AJ34" s="1024"/>
      <c r="AK34" s="967">
        <v>15</v>
      </c>
      <c r="AL34" s="958"/>
      <c r="AM34" s="958"/>
      <c r="AN34" s="958"/>
      <c r="AO34" s="958"/>
      <c r="AP34" s="958" t="s">
        <v>555</v>
      </c>
      <c r="AQ34" s="958"/>
      <c r="AR34" s="958"/>
      <c r="AS34" s="958"/>
      <c r="AT34" s="958"/>
      <c r="AU34" s="958" t="s">
        <v>555</v>
      </c>
      <c r="AV34" s="958"/>
      <c r="AW34" s="958"/>
      <c r="AX34" s="958"/>
      <c r="AY34" s="958"/>
      <c r="AZ34" s="1028" t="s">
        <v>555</v>
      </c>
      <c r="BA34" s="1028"/>
      <c r="BB34" s="1028"/>
      <c r="BC34" s="1028"/>
      <c r="BD34" s="1028"/>
      <c r="BE34" s="959"/>
      <c r="BF34" s="959"/>
      <c r="BG34" s="959"/>
      <c r="BH34" s="959"/>
      <c r="BI34" s="960"/>
      <c r="BJ34" s="214"/>
      <c r="BK34" s="214"/>
      <c r="BL34" s="214"/>
      <c r="BM34" s="214"/>
      <c r="BN34" s="214"/>
      <c r="BO34" s="223"/>
      <c r="BP34" s="223"/>
      <c r="BQ34" s="220">
        <v>28</v>
      </c>
      <c r="BR34" s="221"/>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12"/>
    </row>
    <row r="35" spans="1:131" ht="26.25" customHeight="1" x14ac:dyDescent="0.15">
      <c r="A35" s="224">
        <v>8</v>
      </c>
      <c r="B35" s="1017" t="s">
        <v>397</v>
      </c>
      <c r="C35" s="1018"/>
      <c r="D35" s="1018"/>
      <c r="E35" s="1018"/>
      <c r="F35" s="1018"/>
      <c r="G35" s="1018"/>
      <c r="H35" s="1018"/>
      <c r="I35" s="1018"/>
      <c r="J35" s="1018"/>
      <c r="K35" s="1018"/>
      <c r="L35" s="1018"/>
      <c r="M35" s="1018"/>
      <c r="N35" s="1018"/>
      <c r="O35" s="1018"/>
      <c r="P35" s="1019"/>
      <c r="Q35" s="1025">
        <v>88</v>
      </c>
      <c r="R35" s="1026"/>
      <c r="S35" s="1026"/>
      <c r="T35" s="1026"/>
      <c r="U35" s="1026"/>
      <c r="V35" s="1026">
        <v>81</v>
      </c>
      <c r="W35" s="1026"/>
      <c r="X35" s="1026"/>
      <c r="Y35" s="1026"/>
      <c r="Z35" s="1026"/>
      <c r="AA35" s="1026">
        <v>7</v>
      </c>
      <c r="AB35" s="1026"/>
      <c r="AC35" s="1026"/>
      <c r="AD35" s="1026"/>
      <c r="AE35" s="1027"/>
      <c r="AF35" s="1022">
        <v>7</v>
      </c>
      <c r="AG35" s="1023"/>
      <c r="AH35" s="1023"/>
      <c r="AI35" s="1023"/>
      <c r="AJ35" s="1024"/>
      <c r="AK35" s="967">
        <v>31</v>
      </c>
      <c r="AL35" s="958"/>
      <c r="AM35" s="958"/>
      <c r="AN35" s="958"/>
      <c r="AO35" s="958"/>
      <c r="AP35" s="958">
        <v>99</v>
      </c>
      <c r="AQ35" s="958"/>
      <c r="AR35" s="958"/>
      <c r="AS35" s="958"/>
      <c r="AT35" s="958"/>
      <c r="AU35" s="958">
        <v>58</v>
      </c>
      <c r="AV35" s="958"/>
      <c r="AW35" s="958"/>
      <c r="AX35" s="958"/>
      <c r="AY35" s="958"/>
      <c r="AZ35" s="1028" t="s">
        <v>555</v>
      </c>
      <c r="BA35" s="1028"/>
      <c r="BB35" s="1028"/>
      <c r="BC35" s="1028"/>
      <c r="BD35" s="1028"/>
      <c r="BE35" s="959" t="s">
        <v>398</v>
      </c>
      <c r="BF35" s="959"/>
      <c r="BG35" s="959"/>
      <c r="BH35" s="959"/>
      <c r="BI35" s="960"/>
      <c r="BJ35" s="214"/>
      <c r="BK35" s="214"/>
      <c r="BL35" s="214"/>
      <c r="BM35" s="214"/>
      <c r="BN35" s="214"/>
      <c r="BO35" s="223"/>
      <c r="BP35" s="223"/>
      <c r="BQ35" s="220">
        <v>29</v>
      </c>
      <c r="BR35" s="221"/>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12"/>
    </row>
    <row r="36" spans="1:131" ht="26.25" customHeight="1" x14ac:dyDescent="0.15">
      <c r="A36" s="224">
        <v>9</v>
      </c>
      <c r="B36" s="1017" t="s">
        <v>399</v>
      </c>
      <c r="C36" s="1018"/>
      <c r="D36" s="1018"/>
      <c r="E36" s="1018"/>
      <c r="F36" s="1018"/>
      <c r="G36" s="1018"/>
      <c r="H36" s="1018"/>
      <c r="I36" s="1018"/>
      <c r="J36" s="1018"/>
      <c r="K36" s="1018"/>
      <c r="L36" s="1018"/>
      <c r="M36" s="1018"/>
      <c r="N36" s="1018"/>
      <c r="O36" s="1018"/>
      <c r="P36" s="1019"/>
      <c r="Q36" s="1025">
        <v>441</v>
      </c>
      <c r="R36" s="1026"/>
      <c r="S36" s="1026"/>
      <c r="T36" s="1026"/>
      <c r="U36" s="1026"/>
      <c r="V36" s="1026">
        <v>362</v>
      </c>
      <c r="W36" s="1026"/>
      <c r="X36" s="1026"/>
      <c r="Y36" s="1026"/>
      <c r="Z36" s="1026"/>
      <c r="AA36" s="1026">
        <v>79</v>
      </c>
      <c r="AB36" s="1026"/>
      <c r="AC36" s="1026"/>
      <c r="AD36" s="1026"/>
      <c r="AE36" s="1027"/>
      <c r="AF36" s="1022">
        <v>79</v>
      </c>
      <c r="AG36" s="1023"/>
      <c r="AH36" s="1023"/>
      <c r="AI36" s="1023"/>
      <c r="AJ36" s="1024"/>
      <c r="AK36" s="967">
        <v>53</v>
      </c>
      <c r="AL36" s="958"/>
      <c r="AM36" s="958"/>
      <c r="AN36" s="958"/>
      <c r="AO36" s="958"/>
      <c r="AP36" s="958">
        <v>765</v>
      </c>
      <c r="AQ36" s="958"/>
      <c r="AR36" s="958"/>
      <c r="AS36" s="958"/>
      <c r="AT36" s="958"/>
      <c r="AU36" s="958">
        <v>117</v>
      </c>
      <c r="AV36" s="958"/>
      <c r="AW36" s="958"/>
      <c r="AX36" s="958"/>
      <c r="AY36" s="958"/>
      <c r="AZ36" s="1028" t="s">
        <v>555</v>
      </c>
      <c r="BA36" s="1028"/>
      <c r="BB36" s="1028"/>
      <c r="BC36" s="1028"/>
      <c r="BD36" s="1028"/>
      <c r="BE36" s="959" t="s">
        <v>398</v>
      </c>
      <c r="BF36" s="959"/>
      <c r="BG36" s="959"/>
      <c r="BH36" s="959"/>
      <c r="BI36" s="960"/>
      <c r="BJ36" s="214"/>
      <c r="BK36" s="214"/>
      <c r="BL36" s="214"/>
      <c r="BM36" s="214"/>
      <c r="BN36" s="214"/>
      <c r="BO36" s="223"/>
      <c r="BP36" s="223"/>
      <c r="BQ36" s="220">
        <v>30</v>
      </c>
      <c r="BR36" s="221"/>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12"/>
    </row>
    <row r="37" spans="1:131" ht="26.25" customHeight="1" x14ac:dyDescent="0.15">
      <c r="A37" s="224">
        <v>10</v>
      </c>
      <c r="B37" s="1017" t="s">
        <v>400</v>
      </c>
      <c r="C37" s="1018"/>
      <c r="D37" s="1018"/>
      <c r="E37" s="1018"/>
      <c r="F37" s="1018"/>
      <c r="G37" s="1018"/>
      <c r="H37" s="1018"/>
      <c r="I37" s="1018"/>
      <c r="J37" s="1018"/>
      <c r="K37" s="1018"/>
      <c r="L37" s="1018"/>
      <c r="M37" s="1018"/>
      <c r="N37" s="1018"/>
      <c r="O37" s="1018"/>
      <c r="P37" s="1019"/>
      <c r="Q37" s="1025">
        <v>137</v>
      </c>
      <c r="R37" s="1026"/>
      <c r="S37" s="1026"/>
      <c r="T37" s="1026"/>
      <c r="U37" s="1026"/>
      <c r="V37" s="1026">
        <v>133</v>
      </c>
      <c r="W37" s="1026"/>
      <c r="X37" s="1026"/>
      <c r="Y37" s="1026"/>
      <c r="Z37" s="1026"/>
      <c r="AA37" s="1026">
        <v>4</v>
      </c>
      <c r="AB37" s="1026"/>
      <c r="AC37" s="1026"/>
      <c r="AD37" s="1026"/>
      <c r="AE37" s="1027"/>
      <c r="AF37" s="1022">
        <v>4</v>
      </c>
      <c r="AG37" s="1023"/>
      <c r="AH37" s="1023"/>
      <c r="AI37" s="1023"/>
      <c r="AJ37" s="1024"/>
      <c r="AK37" s="967">
        <v>41</v>
      </c>
      <c r="AL37" s="958"/>
      <c r="AM37" s="958"/>
      <c r="AN37" s="958"/>
      <c r="AO37" s="958"/>
      <c r="AP37" s="958">
        <v>253</v>
      </c>
      <c r="AQ37" s="958"/>
      <c r="AR37" s="958"/>
      <c r="AS37" s="958"/>
      <c r="AT37" s="958"/>
      <c r="AU37" s="958">
        <v>253</v>
      </c>
      <c r="AV37" s="958"/>
      <c r="AW37" s="958"/>
      <c r="AX37" s="958"/>
      <c r="AY37" s="958"/>
      <c r="AZ37" s="1028" t="s">
        <v>555</v>
      </c>
      <c r="BA37" s="1028"/>
      <c r="BB37" s="1028"/>
      <c r="BC37" s="1028"/>
      <c r="BD37" s="1028"/>
      <c r="BE37" s="959" t="s">
        <v>398</v>
      </c>
      <c r="BF37" s="959"/>
      <c r="BG37" s="959"/>
      <c r="BH37" s="959"/>
      <c r="BI37" s="960"/>
      <c r="BJ37" s="214"/>
      <c r="BK37" s="214"/>
      <c r="BL37" s="214"/>
      <c r="BM37" s="214"/>
      <c r="BN37" s="214"/>
      <c r="BO37" s="223"/>
      <c r="BP37" s="223"/>
      <c r="BQ37" s="220">
        <v>31</v>
      </c>
      <c r="BR37" s="221"/>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12"/>
    </row>
    <row r="38" spans="1:131" ht="26.25" customHeight="1" x14ac:dyDescent="0.15">
      <c r="A38" s="224">
        <v>11</v>
      </c>
      <c r="B38" s="1017" t="s">
        <v>401</v>
      </c>
      <c r="C38" s="1018"/>
      <c r="D38" s="1018"/>
      <c r="E38" s="1018"/>
      <c r="F38" s="1018"/>
      <c r="G38" s="1018"/>
      <c r="H38" s="1018"/>
      <c r="I38" s="1018"/>
      <c r="J38" s="1018"/>
      <c r="K38" s="1018"/>
      <c r="L38" s="1018"/>
      <c r="M38" s="1018"/>
      <c r="N38" s="1018"/>
      <c r="O38" s="1018"/>
      <c r="P38" s="1019"/>
      <c r="Q38" s="1025">
        <v>30</v>
      </c>
      <c r="R38" s="1026"/>
      <c r="S38" s="1026"/>
      <c r="T38" s="1026"/>
      <c r="U38" s="1026"/>
      <c r="V38" s="1026">
        <v>29</v>
      </c>
      <c r="W38" s="1026"/>
      <c r="X38" s="1026"/>
      <c r="Y38" s="1026"/>
      <c r="Z38" s="1026"/>
      <c r="AA38" s="1026">
        <v>1</v>
      </c>
      <c r="AB38" s="1026"/>
      <c r="AC38" s="1026"/>
      <c r="AD38" s="1026"/>
      <c r="AE38" s="1027"/>
      <c r="AF38" s="1022">
        <v>1</v>
      </c>
      <c r="AG38" s="1023"/>
      <c r="AH38" s="1023"/>
      <c r="AI38" s="1023"/>
      <c r="AJ38" s="1024"/>
      <c r="AK38" s="967">
        <v>10</v>
      </c>
      <c r="AL38" s="958"/>
      <c r="AM38" s="958"/>
      <c r="AN38" s="958"/>
      <c r="AO38" s="958"/>
      <c r="AP38" s="958">
        <v>24</v>
      </c>
      <c r="AQ38" s="958"/>
      <c r="AR38" s="958"/>
      <c r="AS38" s="958"/>
      <c r="AT38" s="958"/>
      <c r="AU38" s="958">
        <v>24</v>
      </c>
      <c r="AV38" s="958"/>
      <c r="AW38" s="958"/>
      <c r="AX38" s="958"/>
      <c r="AY38" s="958"/>
      <c r="AZ38" s="1028" t="s">
        <v>555</v>
      </c>
      <c r="BA38" s="1028"/>
      <c r="BB38" s="1028"/>
      <c r="BC38" s="1028"/>
      <c r="BD38" s="1028"/>
      <c r="BE38" s="959" t="s">
        <v>398</v>
      </c>
      <c r="BF38" s="959"/>
      <c r="BG38" s="959"/>
      <c r="BH38" s="959"/>
      <c r="BI38" s="960"/>
      <c r="BJ38" s="214"/>
      <c r="BK38" s="214"/>
      <c r="BL38" s="214"/>
      <c r="BM38" s="214"/>
      <c r="BN38" s="214"/>
      <c r="BO38" s="223"/>
      <c r="BP38" s="223"/>
      <c r="BQ38" s="220">
        <v>32</v>
      </c>
      <c r="BR38" s="221"/>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12"/>
    </row>
    <row r="39" spans="1:131" ht="26.25" customHeight="1" x14ac:dyDescent="0.15">
      <c r="A39" s="224">
        <v>12</v>
      </c>
      <c r="B39" s="1017"/>
      <c r="C39" s="1018"/>
      <c r="D39" s="1018"/>
      <c r="E39" s="1018"/>
      <c r="F39" s="1018"/>
      <c r="G39" s="1018"/>
      <c r="H39" s="1018"/>
      <c r="I39" s="1018"/>
      <c r="J39" s="1018"/>
      <c r="K39" s="1018"/>
      <c r="L39" s="1018"/>
      <c r="M39" s="1018"/>
      <c r="N39" s="1018"/>
      <c r="O39" s="1018"/>
      <c r="P39" s="1019"/>
      <c r="Q39" s="1025"/>
      <c r="R39" s="1026"/>
      <c r="S39" s="1026"/>
      <c r="T39" s="1026"/>
      <c r="U39" s="1026"/>
      <c r="V39" s="1026"/>
      <c r="W39" s="1026"/>
      <c r="X39" s="1026"/>
      <c r="Y39" s="1026"/>
      <c r="Z39" s="1026"/>
      <c r="AA39" s="1026"/>
      <c r="AB39" s="1026"/>
      <c r="AC39" s="1026"/>
      <c r="AD39" s="1026"/>
      <c r="AE39" s="1027"/>
      <c r="AF39" s="1022"/>
      <c r="AG39" s="1023"/>
      <c r="AH39" s="1023"/>
      <c r="AI39" s="1023"/>
      <c r="AJ39" s="1024"/>
      <c r="AK39" s="967"/>
      <c r="AL39" s="958"/>
      <c r="AM39" s="958"/>
      <c r="AN39" s="958"/>
      <c r="AO39" s="958"/>
      <c r="AP39" s="958"/>
      <c r="AQ39" s="958"/>
      <c r="AR39" s="958"/>
      <c r="AS39" s="958"/>
      <c r="AT39" s="958"/>
      <c r="AU39" s="958"/>
      <c r="AV39" s="958"/>
      <c r="AW39" s="958"/>
      <c r="AX39" s="958"/>
      <c r="AY39" s="958"/>
      <c r="AZ39" s="1028"/>
      <c r="BA39" s="1028"/>
      <c r="BB39" s="1028"/>
      <c r="BC39" s="1028"/>
      <c r="BD39" s="1028"/>
      <c r="BE39" s="959"/>
      <c r="BF39" s="959"/>
      <c r="BG39" s="959"/>
      <c r="BH39" s="959"/>
      <c r="BI39" s="960"/>
      <c r="BJ39" s="214"/>
      <c r="BK39" s="214"/>
      <c r="BL39" s="214"/>
      <c r="BM39" s="214"/>
      <c r="BN39" s="214"/>
      <c r="BO39" s="223"/>
      <c r="BP39" s="223"/>
      <c r="BQ39" s="220">
        <v>33</v>
      </c>
      <c r="BR39" s="221"/>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12"/>
    </row>
    <row r="40" spans="1:131" ht="26.25" customHeight="1" x14ac:dyDescent="0.15">
      <c r="A40" s="220">
        <v>13</v>
      </c>
      <c r="B40" s="1017"/>
      <c r="C40" s="1018"/>
      <c r="D40" s="1018"/>
      <c r="E40" s="1018"/>
      <c r="F40" s="1018"/>
      <c r="G40" s="1018"/>
      <c r="H40" s="1018"/>
      <c r="I40" s="1018"/>
      <c r="J40" s="1018"/>
      <c r="K40" s="1018"/>
      <c r="L40" s="1018"/>
      <c r="M40" s="1018"/>
      <c r="N40" s="1018"/>
      <c r="O40" s="1018"/>
      <c r="P40" s="1019"/>
      <c r="Q40" s="1025"/>
      <c r="R40" s="1026"/>
      <c r="S40" s="1026"/>
      <c r="T40" s="1026"/>
      <c r="U40" s="1026"/>
      <c r="V40" s="1026"/>
      <c r="W40" s="1026"/>
      <c r="X40" s="1026"/>
      <c r="Y40" s="1026"/>
      <c r="Z40" s="1026"/>
      <c r="AA40" s="1026"/>
      <c r="AB40" s="1026"/>
      <c r="AC40" s="1026"/>
      <c r="AD40" s="1026"/>
      <c r="AE40" s="1027"/>
      <c r="AF40" s="1022"/>
      <c r="AG40" s="1023"/>
      <c r="AH40" s="1023"/>
      <c r="AI40" s="1023"/>
      <c r="AJ40" s="1024"/>
      <c r="AK40" s="967"/>
      <c r="AL40" s="958"/>
      <c r="AM40" s="958"/>
      <c r="AN40" s="958"/>
      <c r="AO40" s="958"/>
      <c r="AP40" s="958"/>
      <c r="AQ40" s="958"/>
      <c r="AR40" s="958"/>
      <c r="AS40" s="958"/>
      <c r="AT40" s="958"/>
      <c r="AU40" s="958"/>
      <c r="AV40" s="958"/>
      <c r="AW40" s="958"/>
      <c r="AX40" s="958"/>
      <c r="AY40" s="958"/>
      <c r="AZ40" s="1028"/>
      <c r="BA40" s="1028"/>
      <c r="BB40" s="1028"/>
      <c r="BC40" s="1028"/>
      <c r="BD40" s="1028"/>
      <c r="BE40" s="959"/>
      <c r="BF40" s="959"/>
      <c r="BG40" s="959"/>
      <c r="BH40" s="959"/>
      <c r="BI40" s="960"/>
      <c r="BJ40" s="214"/>
      <c r="BK40" s="214"/>
      <c r="BL40" s="214"/>
      <c r="BM40" s="214"/>
      <c r="BN40" s="214"/>
      <c r="BO40" s="223"/>
      <c r="BP40" s="223"/>
      <c r="BQ40" s="220">
        <v>34</v>
      </c>
      <c r="BR40" s="221"/>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12"/>
    </row>
    <row r="41" spans="1:131" ht="26.25" customHeight="1" x14ac:dyDescent="0.15">
      <c r="A41" s="220">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214"/>
      <c r="BK41" s="214"/>
      <c r="BL41" s="214"/>
      <c r="BM41" s="214"/>
      <c r="BN41" s="214"/>
      <c r="BO41" s="223"/>
      <c r="BP41" s="223"/>
      <c r="BQ41" s="220">
        <v>35</v>
      </c>
      <c r="BR41" s="221"/>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12"/>
    </row>
    <row r="42" spans="1:131" ht="26.25" customHeight="1" x14ac:dyDescent="0.15">
      <c r="A42" s="220">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14"/>
      <c r="BK42" s="214"/>
      <c r="BL42" s="214"/>
      <c r="BM42" s="214"/>
      <c r="BN42" s="214"/>
      <c r="BO42" s="223"/>
      <c r="BP42" s="223"/>
      <c r="BQ42" s="220">
        <v>36</v>
      </c>
      <c r="BR42" s="221"/>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12"/>
    </row>
    <row r="43" spans="1:131" ht="26.25" customHeight="1" x14ac:dyDescent="0.15">
      <c r="A43" s="220">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14"/>
      <c r="BK43" s="214"/>
      <c r="BL43" s="214"/>
      <c r="BM43" s="214"/>
      <c r="BN43" s="214"/>
      <c r="BO43" s="223"/>
      <c r="BP43" s="223"/>
      <c r="BQ43" s="220">
        <v>37</v>
      </c>
      <c r="BR43" s="221"/>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12"/>
    </row>
    <row r="44" spans="1:131" ht="26.25" customHeight="1" x14ac:dyDescent="0.15">
      <c r="A44" s="220">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14"/>
      <c r="BK44" s="214"/>
      <c r="BL44" s="214"/>
      <c r="BM44" s="214"/>
      <c r="BN44" s="214"/>
      <c r="BO44" s="223"/>
      <c r="BP44" s="223"/>
      <c r="BQ44" s="220">
        <v>38</v>
      </c>
      <c r="BR44" s="221"/>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12"/>
    </row>
    <row r="45" spans="1:131" ht="26.25" customHeight="1" x14ac:dyDescent="0.15">
      <c r="A45" s="220">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14"/>
      <c r="BK45" s="214"/>
      <c r="BL45" s="214"/>
      <c r="BM45" s="214"/>
      <c r="BN45" s="214"/>
      <c r="BO45" s="223"/>
      <c r="BP45" s="223"/>
      <c r="BQ45" s="220">
        <v>39</v>
      </c>
      <c r="BR45" s="221"/>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12"/>
    </row>
    <row r="46" spans="1:131" ht="26.25" customHeight="1" x14ac:dyDescent="0.15">
      <c r="A46" s="220">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14"/>
      <c r="BK46" s="214"/>
      <c r="BL46" s="214"/>
      <c r="BM46" s="214"/>
      <c r="BN46" s="214"/>
      <c r="BO46" s="223"/>
      <c r="BP46" s="223"/>
      <c r="BQ46" s="220">
        <v>40</v>
      </c>
      <c r="BR46" s="221"/>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12"/>
    </row>
    <row r="47" spans="1:131" ht="26.25" customHeight="1" x14ac:dyDescent="0.15">
      <c r="A47" s="220">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14"/>
      <c r="BK47" s="214"/>
      <c r="BL47" s="214"/>
      <c r="BM47" s="214"/>
      <c r="BN47" s="214"/>
      <c r="BO47" s="223"/>
      <c r="BP47" s="223"/>
      <c r="BQ47" s="220">
        <v>41</v>
      </c>
      <c r="BR47" s="221"/>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12"/>
    </row>
    <row r="48" spans="1:131" ht="26.25" customHeight="1" x14ac:dyDescent="0.15">
      <c r="A48" s="220">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14"/>
      <c r="BK48" s="214"/>
      <c r="BL48" s="214"/>
      <c r="BM48" s="214"/>
      <c r="BN48" s="214"/>
      <c r="BO48" s="223"/>
      <c r="BP48" s="223"/>
      <c r="BQ48" s="220">
        <v>42</v>
      </c>
      <c r="BR48" s="221"/>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12"/>
    </row>
    <row r="49" spans="1:131" ht="26.25" customHeight="1" x14ac:dyDescent="0.15">
      <c r="A49" s="220">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14"/>
      <c r="BK49" s="214"/>
      <c r="BL49" s="214"/>
      <c r="BM49" s="214"/>
      <c r="BN49" s="214"/>
      <c r="BO49" s="223"/>
      <c r="BP49" s="223"/>
      <c r="BQ49" s="220">
        <v>43</v>
      </c>
      <c r="BR49" s="221"/>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12"/>
    </row>
    <row r="50" spans="1:131" ht="26.25" customHeight="1" x14ac:dyDescent="0.15">
      <c r="A50" s="220">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14"/>
      <c r="BK50" s="214"/>
      <c r="BL50" s="214"/>
      <c r="BM50" s="214"/>
      <c r="BN50" s="214"/>
      <c r="BO50" s="223"/>
      <c r="BP50" s="223"/>
      <c r="BQ50" s="220">
        <v>44</v>
      </c>
      <c r="BR50" s="221"/>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12"/>
    </row>
    <row r="51" spans="1:131" ht="26.25" customHeight="1" x14ac:dyDescent="0.15">
      <c r="A51" s="220">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14"/>
      <c r="BK51" s="214"/>
      <c r="BL51" s="214"/>
      <c r="BM51" s="214"/>
      <c r="BN51" s="214"/>
      <c r="BO51" s="223"/>
      <c r="BP51" s="223"/>
      <c r="BQ51" s="220">
        <v>45</v>
      </c>
      <c r="BR51" s="221"/>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12"/>
    </row>
    <row r="52" spans="1:131" ht="26.25" customHeight="1" x14ac:dyDescent="0.15">
      <c r="A52" s="220">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14"/>
      <c r="BK52" s="214"/>
      <c r="BL52" s="214"/>
      <c r="BM52" s="214"/>
      <c r="BN52" s="214"/>
      <c r="BO52" s="223"/>
      <c r="BP52" s="223"/>
      <c r="BQ52" s="220">
        <v>46</v>
      </c>
      <c r="BR52" s="221"/>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12"/>
    </row>
    <row r="53" spans="1:131" ht="26.25" customHeight="1" x14ac:dyDescent="0.15">
      <c r="A53" s="220">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14"/>
      <c r="BK53" s="214"/>
      <c r="BL53" s="214"/>
      <c r="BM53" s="214"/>
      <c r="BN53" s="214"/>
      <c r="BO53" s="223"/>
      <c r="BP53" s="223"/>
      <c r="BQ53" s="220">
        <v>47</v>
      </c>
      <c r="BR53" s="221"/>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12"/>
    </row>
    <row r="54" spans="1:131" ht="26.25" customHeight="1" x14ac:dyDescent="0.15">
      <c r="A54" s="220">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14"/>
      <c r="BK54" s="214"/>
      <c r="BL54" s="214"/>
      <c r="BM54" s="214"/>
      <c r="BN54" s="214"/>
      <c r="BO54" s="223"/>
      <c r="BP54" s="223"/>
      <c r="BQ54" s="220">
        <v>48</v>
      </c>
      <c r="BR54" s="221"/>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12"/>
    </row>
    <row r="55" spans="1:131" ht="26.25" customHeight="1" x14ac:dyDescent="0.15">
      <c r="A55" s="220">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14"/>
      <c r="BK55" s="214"/>
      <c r="BL55" s="214"/>
      <c r="BM55" s="214"/>
      <c r="BN55" s="214"/>
      <c r="BO55" s="223"/>
      <c r="BP55" s="223"/>
      <c r="BQ55" s="220">
        <v>49</v>
      </c>
      <c r="BR55" s="221"/>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12"/>
    </row>
    <row r="56" spans="1:131" ht="26.25" customHeight="1" x14ac:dyDescent="0.15">
      <c r="A56" s="220">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14"/>
      <c r="BK56" s="214"/>
      <c r="BL56" s="214"/>
      <c r="BM56" s="214"/>
      <c r="BN56" s="214"/>
      <c r="BO56" s="223"/>
      <c r="BP56" s="223"/>
      <c r="BQ56" s="220">
        <v>50</v>
      </c>
      <c r="BR56" s="221"/>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12"/>
    </row>
    <row r="57" spans="1:131" ht="26.25" customHeight="1" x14ac:dyDescent="0.15">
      <c r="A57" s="220">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14"/>
      <c r="BK57" s="214"/>
      <c r="BL57" s="214"/>
      <c r="BM57" s="214"/>
      <c r="BN57" s="214"/>
      <c r="BO57" s="223"/>
      <c r="BP57" s="223"/>
      <c r="BQ57" s="220">
        <v>51</v>
      </c>
      <c r="BR57" s="221"/>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12"/>
    </row>
    <row r="58" spans="1:131" ht="26.25" customHeight="1" x14ac:dyDescent="0.15">
      <c r="A58" s="220">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14"/>
      <c r="BK58" s="214"/>
      <c r="BL58" s="214"/>
      <c r="BM58" s="214"/>
      <c r="BN58" s="214"/>
      <c r="BO58" s="223"/>
      <c r="BP58" s="223"/>
      <c r="BQ58" s="220">
        <v>52</v>
      </c>
      <c r="BR58" s="221"/>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12"/>
    </row>
    <row r="59" spans="1:131" ht="26.25" customHeight="1" x14ac:dyDescent="0.15">
      <c r="A59" s="220">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14"/>
      <c r="BK59" s="214"/>
      <c r="BL59" s="214"/>
      <c r="BM59" s="214"/>
      <c r="BN59" s="214"/>
      <c r="BO59" s="223"/>
      <c r="BP59" s="223"/>
      <c r="BQ59" s="220">
        <v>53</v>
      </c>
      <c r="BR59" s="221"/>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12"/>
    </row>
    <row r="60" spans="1:131" ht="26.25" customHeight="1" x14ac:dyDescent="0.15">
      <c r="A60" s="220">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14"/>
      <c r="BK60" s="214"/>
      <c r="BL60" s="214"/>
      <c r="BM60" s="214"/>
      <c r="BN60" s="214"/>
      <c r="BO60" s="223"/>
      <c r="BP60" s="223"/>
      <c r="BQ60" s="220">
        <v>54</v>
      </c>
      <c r="BR60" s="221"/>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12"/>
    </row>
    <row r="61" spans="1:131" ht="26.25" customHeight="1" thickBot="1" x14ac:dyDescent="0.2">
      <c r="A61" s="220">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14"/>
      <c r="BK61" s="214"/>
      <c r="BL61" s="214"/>
      <c r="BM61" s="214"/>
      <c r="BN61" s="214"/>
      <c r="BO61" s="223"/>
      <c r="BP61" s="223"/>
      <c r="BQ61" s="220">
        <v>55</v>
      </c>
      <c r="BR61" s="221"/>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12"/>
    </row>
    <row r="62" spans="1:131" ht="26.25" customHeight="1" x14ac:dyDescent="0.15">
      <c r="A62" s="220">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402</v>
      </c>
      <c r="BK62" s="1015"/>
      <c r="BL62" s="1015"/>
      <c r="BM62" s="1015"/>
      <c r="BN62" s="1016"/>
      <c r="BO62" s="223"/>
      <c r="BP62" s="223"/>
      <c r="BQ62" s="220">
        <v>56</v>
      </c>
      <c r="BR62" s="221"/>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12"/>
    </row>
    <row r="63" spans="1:131" ht="26.25" customHeight="1" thickBot="1" x14ac:dyDescent="0.2">
      <c r="A63" s="222" t="s">
        <v>378</v>
      </c>
      <c r="B63" s="924" t="s">
        <v>403</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135</v>
      </c>
      <c r="AG63" s="946"/>
      <c r="AH63" s="946"/>
      <c r="AI63" s="946"/>
      <c r="AJ63" s="1009"/>
      <c r="AK63" s="1010"/>
      <c r="AL63" s="950"/>
      <c r="AM63" s="950"/>
      <c r="AN63" s="950"/>
      <c r="AO63" s="950"/>
      <c r="AP63" s="946"/>
      <c r="AQ63" s="946"/>
      <c r="AR63" s="946"/>
      <c r="AS63" s="946"/>
      <c r="AT63" s="946"/>
      <c r="AU63" s="946"/>
      <c r="AV63" s="946"/>
      <c r="AW63" s="946"/>
      <c r="AX63" s="946"/>
      <c r="AY63" s="946"/>
      <c r="AZ63" s="1004"/>
      <c r="BA63" s="1004"/>
      <c r="BB63" s="1004"/>
      <c r="BC63" s="1004"/>
      <c r="BD63" s="1004"/>
      <c r="BE63" s="947"/>
      <c r="BF63" s="947"/>
      <c r="BG63" s="947"/>
      <c r="BH63" s="947"/>
      <c r="BI63" s="948"/>
      <c r="BJ63" s="1005" t="s">
        <v>122</v>
      </c>
      <c r="BK63" s="940"/>
      <c r="BL63" s="940"/>
      <c r="BM63" s="940"/>
      <c r="BN63" s="1006"/>
      <c r="BO63" s="223"/>
      <c r="BP63" s="223"/>
      <c r="BQ63" s="220">
        <v>57</v>
      </c>
      <c r="BR63" s="221"/>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12"/>
    </row>
    <row r="65" spans="1:131" ht="26.25" customHeight="1" thickBot="1" x14ac:dyDescent="0.2">
      <c r="A65" s="214" t="s">
        <v>404</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12"/>
    </row>
    <row r="66" spans="1:131" ht="26.25" customHeight="1" x14ac:dyDescent="0.15">
      <c r="A66" s="982" t="s">
        <v>405</v>
      </c>
      <c r="B66" s="983"/>
      <c r="C66" s="983"/>
      <c r="D66" s="983"/>
      <c r="E66" s="983"/>
      <c r="F66" s="983"/>
      <c r="G66" s="983"/>
      <c r="H66" s="983"/>
      <c r="I66" s="983"/>
      <c r="J66" s="983"/>
      <c r="K66" s="983"/>
      <c r="L66" s="983"/>
      <c r="M66" s="983"/>
      <c r="N66" s="983"/>
      <c r="O66" s="983"/>
      <c r="P66" s="984"/>
      <c r="Q66" s="988" t="s">
        <v>382</v>
      </c>
      <c r="R66" s="989"/>
      <c r="S66" s="989"/>
      <c r="T66" s="989"/>
      <c r="U66" s="990"/>
      <c r="V66" s="988" t="s">
        <v>383</v>
      </c>
      <c r="W66" s="989"/>
      <c r="X66" s="989"/>
      <c r="Y66" s="989"/>
      <c r="Z66" s="990"/>
      <c r="AA66" s="988" t="s">
        <v>384</v>
      </c>
      <c r="AB66" s="989"/>
      <c r="AC66" s="989"/>
      <c r="AD66" s="989"/>
      <c r="AE66" s="990"/>
      <c r="AF66" s="994" t="s">
        <v>385</v>
      </c>
      <c r="AG66" s="995"/>
      <c r="AH66" s="995"/>
      <c r="AI66" s="995"/>
      <c r="AJ66" s="996"/>
      <c r="AK66" s="988" t="s">
        <v>386</v>
      </c>
      <c r="AL66" s="983"/>
      <c r="AM66" s="983"/>
      <c r="AN66" s="983"/>
      <c r="AO66" s="984"/>
      <c r="AP66" s="988" t="s">
        <v>387</v>
      </c>
      <c r="AQ66" s="989"/>
      <c r="AR66" s="989"/>
      <c r="AS66" s="989"/>
      <c r="AT66" s="990"/>
      <c r="AU66" s="988" t="s">
        <v>406</v>
      </c>
      <c r="AV66" s="989"/>
      <c r="AW66" s="989"/>
      <c r="AX66" s="989"/>
      <c r="AY66" s="990"/>
      <c r="AZ66" s="988" t="s">
        <v>363</v>
      </c>
      <c r="BA66" s="989"/>
      <c r="BB66" s="989"/>
      <c r="BC66" s="989"/>
      <c r="BD66" s="1002"/>
      <c r="BE66" s="223"/>
      <c r="BF66" s="223"/>
      <c r="BG66" s="223"/>
      <c r="BH66" s="223"/>
      <c r="BI66" s="223"/>
      <c r="BJ66" s="223"/>
      <c r="BK66" s="223"/>
      <c r="BL66" s="223"/>
      <c r="BM66" s="223"/>
      <c r="BN66" s="223"/>
      <c r="BO66" s="223"/>
      <c r="BP66" s="223"/>
      <c r="BQ66" s="220">
        <v>60</v>
      </c>
      <c r="BR66" s="225"/>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x14ac:dyDescent="0.2">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23"/>
      <c r="BF67" s="223"/>
      <c r="BG67" s="223"/>
      <c r="BH67" s="223"/>
      <c r="BI67" s="223"/>
      <c r="BJ67" s="223"/>
      <c r="BK67" s="223"/>
      <c r="BL67" s="223"/>
      <c r="BM67" s="223"/>
      <c r="BN67" s="223"/>
      <c r="BO67" s="223"/>
      <c r="BP67" s="223"/>
      <c r="BQ67" s="220">
        <v>61</v>
      </c>
      <c r="BR67" s="225"/>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x14ac:dyDescent="0.15">
      <c r="A68" s="218">
        <v>1</v>
      </c>
      <c r="B68" s="972" t="s">
        <v>556</v>
      </c>
      <c r="C68" s="973"/>
      <c r="D68" s="973"/>
      <c r="E68" s="973"/>
      <c r="F68" s="973"/>
      <c r="G68" s="973"/>
      <c r="H68" s="973"/>
      <c r="I68" s="973"/>
      <c r="J68" s="973"/>
      <c r="K68" s="973"/>
      <c r="L68" s="973"/>
      <c r="M68" s="973"/>
      <c r="N68" s="973"/>
      <c r="O68" s="973"/>
      <c r="P68" s="974"/>
      <c r="Q68" s="975">
        <v>2156</v>
      </c>
      <c r="R68" s="969"/>
      <c r="S68" s="969"/>
      <c r="T68" s="969"/>
      <c r="U68" s="969"/>
      <c r="V68" s="969">
        <v>1986</v>
      </c>
      <c r="W68" s="969"/>
      <c r="X68" s="969"/>
      <c r="Y68" s="969"/>
      <c r="Z68" s="969"/>
      <c r="AA68" s="969">
        <v>170</v>
      </c>
      <c r="AB68" s="969"/>
      <c r="AC68" s="969"/>
      <c r="AD68" s="969"/>
      <c r="AE68" s="969"/>
      <c r="AF68" s="969">
        <v>170</v>
      </c>
      <c r="AG68" s="969"/>
      <c r="AH68" s="969"/>
      <c r="AI68" s="969"/>
      <c r="AJ68" s="969"/>
      <c r="AK68" s="969" t="s">
        <v>555</v>
      </c>
      <c r="AL68" s="969"/>
      <c r="AM68" s="969"/>
      <c r="AN68" s="969"/>
      <c r="AO68" s="969"/>
      <c r="AP68" s="969" t="s">
        <v>555</v>
      </c>
      <c r="AQ68" s="969"/>
      <c r="AR68" s="969"/>
      <c r="AS68" s="969"/>
      <c r="AT68" s="969"/>
      <c r="AU68" s="969"/>
      <c r="AV68" s="969"/>
      <c r="AW68" s="969"/>
      <c r="AX68" s="969"/>
      <c r="AY68" s="969"/>
      <c r="AZ68" s="970"/>
      <c r="BA68" s="970"/>
      <c r="BB68" s="970"/>
      <c r="BC68" s="970"/>
      <c r="BD68" s="971"/>
      <c r="BE68" s="223"/>
      <c r="BF68" s="223"/>
      <c r="BG68" s="223"/>
      <c r="BH68" s="223"/>
      <c r="BI68" s="223"/>
      <c r="BJ68" s="223"/>
      <c r="BK68" s="223"/>
      <c r="BL68" s="223"/>
      <c r="BM68" s="223"/>
      <c r="BN68" s="223"/>
      <c r="BO68" s="223"/>
      <c r="BP68" s="223"/>
      <c r="BQ68" s="220">
        <v>62</v>
      </c>
      <c r="BR68" s="225"/>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x14ac:dyDescent="0.15">
      <c r="A69" s="220">
        <v>2</v>
      </c>
      <c r="B69" s="961" t="s">
        <v>557</v>
      </c>
      <c r="C69" s="962"/>
      <c r="D69" s="962"/>
      <c r="E69" s="962"/>
      <c r="F69" s="962"/>
      <c r="G69" s="962"/>
      <c r="H69" s="962"/>
      <c r="I69" s="962"/>
      <c r="J69" s="962"/>
      <c r="K69" s="962"/>
      <c r="L69" s="962"/>
      <c r="M69" s="962"/>
      <c r="N69" s="962"/>
      <c r="O69" s="962"/>
      <c r="P69" s="963"/>
      <c r="Q69" s="964">
        <v>346</v>
      </c>
      <c r="R69" s="958"/>
      <c r="S69" s="958"/>
      <c r="T69" s="958"/>
      <c r="U69" s="958"/>
      <c r="V69" s="958">
        <v>346</v>
      </c>
      <c r="W69" s="958"/>
      <c r="X69" s="958"/>
      <c r="Y69" s="958"/>
      <c r="Z69" s="958"/>
      <c r="AA69" s="958">
        <v>0</v>
      </c>
      <c r="AB69" s="958"/>
      <c r="AC69" s="958"/>
      <c r="AD69" s="958"/>
      <c r="AE69" s="958"/>
      <c r="AF69" s="958">
        <v>0</v>
      </c>
      <c r="AG69" s="958"/>
      <c r="AH69" s="958"/>
      <c r="AI69" s="958"/>
      <c r="AJ69" s="958"/>
      <c r="AK69" s="958">
        <v>2</v>
      </c>
      <c r="AL69" s="958"/>
      <c r="AM69" s="958"/>
      <c r="AN69" s="958"/>
      <c r="AO69" s="958"/>
      <c r="AP69" s="958" t="s">
        <v>555</v>
      </c>
      <c r="AQ69" s="958"/>
      <c r="AR69" s="958"/>
      <c r="AS69" s="958"/>
      <c r="AT69" s="958"/>
      <c r="AU69" s="958"/>
      <c r="AV69" s="958"/>
      <c r="AW69" s="958"/>
      <c r="AX69" s="958"/>
      <c r="AY69" s="958"/>
      <c r="AZ69" s="959" t="s">
        <v>562</v>
      </c>
      <c r="BA69" s="959"/>
      <c r="BB69" s="959"/>
      <c r="BC69" s="959"/>
      <c r="BD69" s="960"/>
      <c r="BE69" s="223"/>
      <c r="BF69" s="223"/>
      <c r="BG69" s="223"/>
      <c r="BH69" s="223"/>
      <c r="BI69" s="223"/>
      <c r="BJ69" s="223"/>
      <c r="BK69" s="223"/>
      <c r="BL69" s="223"/>
      <c r="BM69" s="223"/>
      <c r="BN69" s="223"/>
      <c r="BO69" s="223"/>
      <c r="BP69" s="223"/>
      <c r="BQ69" s="220">
        <v>63</v>
      </c>
      <c r="BR69" s="225"/>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x14ac:dyDescent="0.15">
      <c r="A70" s="220">
        <v>3</v>
      </c>
      <c r="B70" s="961" t="s">
        <v>558</v>
      </c>
      <c r="C70" s="962"/>
      <c r="D70" s="962"/>
      <c r="E70" s="962"/>
      <c r="F70" s="962"/>
      <c r="G70" s="962"/>
      <c r="H70" s="962"/>
      <c r="I70" s="962"/>
      <c r="J70" s="962"/>
      <c r="K70" s="962"/>
      <c r="L70" s="962"/>
      <c r="M70" s="962"/>
      <c r="N70" s="962"/>
      <c r="O70" s="962"/>
      <c r="P70" s="963"/>
      <c r="Q70" s="964">
        <v>21</v>
      </c>
      <c r="R70" s="958"/>
      <c r="S70" s="958"/>
      <c r="T70" s="958"/>
      <c r="U70" s="958"/>
      <c r="V70" s="958">
        <v>23</v>
      </c>
      <c r="W70" s="958"/>
      <c r="X70" s="958"/>
      <c r="Y70" s="958"/>
      <c r="Z70" s="958"/>
      <c r="AA70" s="958">
        <v>-1</v>
      </c>
      <c r="AB70" s="958"/>
      <c r="AC70" s="958"/>
      <c r="AD70" s="958"/>
      <c r="AE70" s="958"/>
      <c r="AF70" s="958">
        <v>-1</v>
      </c>
      <c r="AG70" s="958"/>
      <c r="AH70" s="958"/>
      <c r="AI70" s="958"/>
      <c r="AJ70" s="958"/>
      <c r="AK70" s="958" t="s">
        <v>555</v>
      </c>
      <c r="AL70" s="958"/>
      <c r="AM70" s="958"/>
      <c r="AN70" s="958"/>
      <c r="AO70" s="958"/>
      <c r="AP70" s="958" t="s">
        <v>555</v>
      </c>
      <c r="AQ70" s="958"/>
      <c r="AR70" s="958"/>
      <c r="AS70" s="958"/>
      <c r="AT70" s="958"/>
      <c r="AU70" s="958"/>
      <c r="AV70" s="958"/>
      <c r="AW70" s="958"/>
      <c r="AX70" s="958"/>
      <c r="AY70" s="958"/>
      <c r="AZ70" s="959"/>
      <c r="BA70" s="959"/>
      <c r="BB70" s="959"/>
      <c r="BC70" s="959"/>
      <c r="BD70" s="960"/>
      <c r="BE70" s="223"/>
      <c r="BF70" s="223"/>
      <c r="BG70" s="223"/>
      <c r="BH70" s="223"/>
      <c r="BI70" s="223"/>
      <c r="BJ70" s="223"/>
      <c r="BK70" s="223"/>
      <c r="BL70" s="223"/>
      <c r="BM70" s="223"/>
      <c r="BN70" s="223"/>
      <c r="BO70" s="223"/>
      <c r="BP70" s="223"/>
      <c r="BQ70" s="220">
        <v>64</v>
      </c>
      <c r="BR70" s="225"/>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x14ac:dyDescent="0.15">
      <c r="A71" s="220">
        <v>4</v>
      </c>
      <c r="B71" s="961" t="s">
        <v>559</v>
      </c>
      <c r="C71" s="962"/>
      <c r="D71" s="962"/>
      <c r="E71" s="962"/>
      <c r="F71" s="962"/>
      <c r="G71" s="962"/>
      <c r="H71" s="962"/>
      <c r="I71" s="962"/>
      <c r="J71" s="962"/>
      <c r="K71" s="962"/>
      <c r="L71" s="962"/>
      <c r="M71" s="962"/>
      <c r="N71" s="962"/>
      <c r="O71" s="962"/>
      <c r="P71" s="963"/>
      <c r="Q71" s="964">
        <v>72</v>
      </c>
      <c r="R71" s="958"/>
      <c r="S71" s="958"/>
      <c r="T71" s="958"/>
      <c r="U71" s="958"/>
      <c r="V71" s="958">
        <v>61</v>
      </c>
      <c r="W71" s="958"/>
      <c r="X71" s="958"/>
      <c r="Y71" s="958"/>
      <c r="Z71" s="958"/>
      <c r="AA71" s="958">
        <v>11</v>
      </c>
      <c r="AB71" s="958"/>
      <c r="AC71" s="958"/>
      <c r="AD71" s="958"/>
      <c r="AE71" s="958"/>
      <c r="AF71" s="958">
        <v>11</v>
      </c>
      <c r="AG71" s="958"/>
      <c r="AH71" s="958"/>
      <c r="AI71" s="958"/>
      <c r="AJ71" s="958"/>
      <c r="AK71" s="958" t="s">
        <v>555</v>
      </c>
      <c r="AL71" s="958"/>
      <c r="AM71" s="958"/>
      <c r="AN71" s="958"/>
      <c r="AO71" s="958"/>
      <c r="AP71" s="958" t="s">
        <v>555</v>
      </c>
      <c r="AQ71" s="958"/>
      <c r="AR71" s="958"/>
      <c r="AS71" s="958"/>
      <c r="AT71" s="958"/>
      <c r="AU71" s="958"/>
      <c r="AV71" s="958"/>
      <c r="AW71" s="958"/>
      <c r="AX71" s="958"/>
      <c r="AY71" s="958"/>
      <c r="AZ71" s="959"/>
      <c r="BA71" s="959"/>
      <c r="BB71" s="959"/>
      <c r="BC71" s="959"/>
      <c r="BD71" s="960"/>
      <c r="BE71" s="223"/>
      <c r="BF71" s="223"/>
      <c r="BG71" s="223"/>
      <c r="BH71" s="223"/>
      <c r="BI71" s="223"/>
      <c r="BJ71" s="223"/>
      <c r="BK71" s="223"/>
      <c r="BL71" s="223"/>
      <c r="BM71" s="223"/>
      <c r="BN71" s="223"/>
      <c r="BO71" s="223"/>
      <c r="BP71" s="223"/>
      <c r="BQ71" s="220">
        <v>65</v>
      </c>
      <c r="BR71" s="225"/>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x14ac:dyDescent="0.15">
      <c r="A72" s="220">
        <v>5</v>
      </c>
      <c r="B72" s="961" t="s">
        <v>560</v>
      </c>
      <c r="C72" s="962"/>
      <c r="D72" s="962"/>
      <c r="E72" s="962"/>
      <c r="F72" s="962"/>
      <c r="G72" s="962"/>
      <c r="H72" s="962"/>
      <c r="I72" s="962"/>
      <c r="J72" s="962"/>
      <c r="K72" s="962"/>
      <c r="L72" s="962"/>
      <c r="M72" s="962"/>
      <c r="N72" s="962"/>
      <c r="O72" s="962"/>
      <c r="P72" s="963"/>
      <c r="Q72" s="964">
        <v>407</v>
      </c>
      <c r="R72" s="958"/>
      <c r="S72" s="958"/>
      <c r="T72" s="958"/>
      <c r="U72" s="958"/>
      <c r="V72" s="958">
        <v>217</v>
      </c>
      <c r="W72" s="958"/>
      <c r="X72" s="958"/>
      <c r="Y72" s="958"/>
      <c r="Z72" s="958"/>
      <c r="AA72" s="958">
        <v>190</v>
      </c>
      <c r="AB72" s="958"/>
      <c r="AC72" s="958"/>
      <c r="AD72" s="958"/>
      <c r="AE72" s="958"/>
      <c r="AF72" s="958">
        <v>190</v>
      </c>
      <c r="AG72" s="958"/>
      <c r="AH72" s="958"/>
      <c r="AI72" s="958"/>
      <c r="AJ72" s="958"/>
      <c r="AK72" s="958">
        <v>114</v>
      </c>
      <c r="AL72" s="958"/>
      <c r="AM72" s="958"/>
      <c r="AN72" s="958"/>
      <c r="AO72" s="958"/>
      <c r="AP72" s="958" t="s">
        <v>555</v>
      </c>
      <c r="AQ72" s="958"/>
      <c r="AR72" s="958"/>
      <c r="AS72" s="958"/>
      <c r="AT72" s="958"/>
      <c r="AU72" s="958"/>
      <c r="AV72" s="958"/>
      <c r="AW72" s="958"/>
      <c r="AX72" s="958"/>
      <c r="AY72" s="958"/>
      <c r="AZ72" s="959" t="s">
        <v>563</v>
      </c>
      <c r="BA72" s="959"/>
      <c r="BB72" s="959"/>
      <c r="BC72" s="959"/>
      <c r="BD72" s="960"/>
      <c r="BE72" s="223"/>
      <c r="BF72" s="223"/>
      <c r="BG72" s="223"/>
      <c r="BH72" s="223"/>
      <c r="BI72" s="223"/>
      <c r="BJ72" s="223"/>
      <c r="BK72" s="223"/>
      <c r="BL72" s="223"/>
      <c r="BM72" s="223"/>
      <c r="BN72" s="223"/>
      <c r="BO72" s="223"/>
      <c r="BP72" s="223"/>
      <c r="BQ72" s="220">
        <v>66</v>
      </c>
      <c r="BR72" s="225"/>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x14ac:dyDescent="0.15">
      <c r="A73" s="220">
        <v>6</v>
      </c>
      <c r="B73" s="961" t="s">
        <v>561</v>
      </c>
      <c r="C73" s="962"/>
      <c r="D73" s="962"/>
      <c r="E73" s="962"/>
      <c r="F73" s="962"/>
      <c r="G73" s="962"/>
      <c r="H73" s="962"/>
      <c r="I73" s="962"/>
      <c r="J73" s="962"/>
      <c r="K73" s="962"/>
      <c r="L73" s="962"/>
      <c r="M73" s="962"/>
      <c r="N73" s="962"/>
      <c r="O73" s="962"/>
      <c r="P73" s="963"/>
      <c r="Q73" s="964">
        <v>218789</v>
      </c>
      <c r="R73" s="958"/>
      <c r="S73" s="958"/>
      <c r="T73" s="958"/>
      <c r="U73" s="958"/>
      <c r="V73" s="958">
        <v>212178</v>
      </c>
      <c r="W73" s="958"/>
      <c r="X73" s="958"/>
      <c r="Y73" s="958"/>
      <c r="Z73" s="958"/>
      <c r="AA73" s="958">
        <v>6611</v>
      </c>
      <c r="AB73" s="958"/>
      <c r="AC73" s="958"/>
      <c r="AD73" s="958"/>
      <c r="AE73" s="958"/>
      <c r="AF73" s="958">
        <v>6611</v>
      </c>
      <c r="AG73" s="958"/>
      <c r="AH73" s="958"/>
      <c r="AI73" s="958"/>
      <c r="AJ73" s="958"/>
      <c r="AK73" s="958" t="s">
        <v>555</v>
      </c>
      <c r="AL73" s="958"/>
      <c r="AM73" s="958"/>
      <c r="AN73" s="958"/>
      <c r="AO73" s="958"/>
      <c r="AP73" s="958" t="s">
        <v>555</v>
      </c>
      <c r="AQ73" s="958"/>
      <c r="AR73" s="958"/>
      <c r="AS73" s="958"/>
      <c r="AT73" s="958"/>
      <c r="AU73" s="958"/>
      <c r="AV73" s="958"/>
      <c r="AW73" s="958"/>
      <c r="AX73" s="958"/>
      <c r="AY73" s="958"/>
      <c r="AZ73" s="959"/>
      <c r="BA73" s="959"/>
      <c r="BB73" s="959"/>
      <c r="BC73" s="959"/>
      <c r="BD73" s="960"/>
      <c r="BE73" s="223"/>
      <c r="BF73" s="223"/>
      <c r="BG73" s="223"/>
      <c r="BH73" s="223"/>
      <c r="BI73" s="223"/>
      <c r="BJ73" s="223"/>
      <c r="BK73" s="223"/>
      <c r="BL73" s="223"/>
      <c r="BM73" s="223"/>
      <c r="BN73" s="223"/>
      <c r="BO73" s="223"/>
      <c r="BP73" s="223"/>
      <c r="BQ73" s="220">
        <v>67</v>
      </c>
      <c r="BR73" s="225"/>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x14ac:dyDescent="0.15">
      <c r="A74" s="220">
        <v>7</v>
      </c>
      <c r="B74" s="961"/>
      <c r="C74" s="962"/>
      <c r="D74" s="962"/>
      <c r="E74" s="962"/>
      <c r="F74" s="962"/>
      <c r="G74" s="962"/>
      <c r="H74" s="962"/>
      <c r="I74" s="962"/>
      <c r="J74" s="962"/>
      <c r="K74" s="962"/>
      <c r="L74" s="962"/>
      <c r="M74" s="962"/>
      <c r="N74" s="962"/>
      <c r="O74" s="962"/>
      <c r="P74" s="963"/>
      <c r="Q74" s="964"/>
      <c r="R74" s="958"/>
      <c r="S74" s="958"/>
      <c r="T74" s="958"/>
      <c r="U74" s="958"/>
      <c r="V74" s="958"/>
      <c r="W74" s="958"/>
      <c r="X74" s="958"/>
      <c r="Y74" s="958"/>
      <c r="Z74" s="958"/>
      <c r="AA74" s="958"/>
      <c r="AB74" s="958"/>
      <c r="AC74" s="958"/>
      <c r="AD74" s="958"/>
      <c r="AE74" s="958"/>
      <c r="AF74" s="958"/>
      <c r="AG74" s="958"/>
      <c r="AH74" s="958"/>
      <c r="AI74" s="958"/>
      <c r="AJ74" s="958"/>
      <c r="AK74" s="958"/>
      <c r="AL74" s="958"/>
      <c r="AM74" s="958"/>
      <c r="AN74" s="958"/>
      <c r="AO74" s="958"/>
      <c r="AP74" s="958"/>
      <c r="AQ74" s="958"/>
      <c r="AR74" s="958"/>
      <c r="AS74" s="958"/>
      <c r="AT74" s="958"/>
      <c r="AU74" s="958"/>
      <c r="AV74" s="958"/>
      <c r="AW74" s="958"/>
      <c r="AX74" s="958"/>
      <c r="AY74" s="958"/>
      <c r="AZ74" s="959"/>
      <c r="BA74" s="959"/>
      <c r="BB74" s="959"/>
      <c r="BC74" s="959"/>
      <c r="BD74" s="960"/>
      <c r="BE74" s="223"/>
      <c r="BF74" s="223"/>
      <c r="BG74" s="223"/>
      <c r="BH74" s="223"/>
      <c r="BI74" s="223"/>
      <c r="BJ74" s="223"/>
      <c r="BK74" s="223"/>
      <c r="BL74" s="223"/>
      <c r="BM74" s="223"/>
      <c r="BN74" s="223"/>
      <c r="BO74" s="223"/>
      <c r="BP74" s="223"/>
      <c r="BQ74" s="220">
        <v>68</v>
      </c>
      <c r="BR74" s="225"/>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x14ac:dyDescent="0.15">
      <c r="A75" s="220">
        <v>8</v>
      </c>
      <c r="B75" s="961"/>
      <c r="C75" s="962"/>
      <c r="D75" s="962"/>
      <c r="E75" s="962"/>
      <c r="F75" s="962"/>
      <c r="G75" s="962"/>
      <c r="H75" s="962"/>
      <c r="I75" s="962"/>
      <c r="J75" s="962"/>
      <c r="K75" s="962"/>
      <c r="L75" s="962"/>
      <c r="M75" s="962"/>
      <c r="N75" s="962"/>
      <c r="O75" s="962"/>
      <c r="P75" s="963"/>
      <c r="Q75" s="965"/>
      <c r="R75" s="966"/>
      <c r="S75" s="966"/>
      <c r="T75" s="966"/>
      <c r="U75" s="967"/>
      <c r="V75" s="968"/>
      <c r="W75" s="966"/>
      <c r="X75" s="966"/>
      <c r="Y75" s="966"/>
      <c r="Z75" s="967"/>
      <c r="AA75" s="968"/>
      <c r="AB75" s="966"/>
      <c r="AC75" s="966"/>
      <c r="AD75" s="966"/>
      <c r="AE75" s="967"/>
      <c r="AF75" s="968"/>
      <c r="AG75" s="966"/>
      <c r="AH75" s="966"/>
      <c r="AI75" s="966"/>
      <c r="AJ75" s="967"/>
      <c r="AK75" s="968"/>
      <c r="AL75" s="966"/>
      <c r="AM75" s="966"/>
      <c r="AN75" s="966"/>
      <c r="AO75" s="967"/>
      <c r="AP75" s="968"/>
      <c r="AQ75" s="966"/>
      <c r="AR75" s="966"/>
      <c r="AS75" s="966"/>
      <c r="AT75" s="967"/>
      <c r="AU75" s="968"/>
      <c r="AV75" s="966"/>
      <c r="AW75" s="966"/>
      <c r="AX75" s="966"/>
      <c r="AY75" s="967"/>
      <c r="AZ75" s="959"/>
      <c r="BA75" s="959"/>
      <c r="BB75" s="959"/>
      <c r="BC75" s="959"/>
      <c r="BD75" s="960"/>
      <c r="BE75" s="223"/>
      <c r="BF75" s="223"/>
      <c r="BG75" s="223"/>
      <c r="BH75" s="223"/>
      <c r="BI75" s="223"/>
      <c r="BJ75" s="223"/>
      <c r="BK75" s="223"/>
      <c r="BL75" s="223"/>
      <c r="BM75" s="223"/>
      <c r="BN75" s="223"/>
      <c r="BO75" s="223"/>
      <c r="BP75" s="223"/>
      <c r="BQ75" s="220">
        <v>69</v>
      </c>
      <c r="BR75" s="225"/>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x14ac:dyDescent="0.15">
      <c r="A76" s="220">
        <v>9</v>
      </c>
      <c r="B76" s="961"/>
      <c r="C76" s="962"/>
      <c r="D76" s="962"/>
      <c r="E76" s="962"/>
      <c r="F76" s="962"/>
      <c r="G76" s="962"/>
      <c r="H76" s="962"/>
      <c r="I76" s="962"/>
      <c r="J76" s="962"/>
      <c r="K76" s="962"/>
      <c r="L76" s="962"/>
      <c r="M76" s="962"/>
      <c r="N76" s="962"/>
      <c r="O76" s="962"/>
      <c r="P76" s="963"/>
      <c r="Q76" s="965"/>
      <c r="R76" s="966"/>
      <c r="S76" s="966"/>
      <c r="T76" s="966"/>
      <c r="U76" s="967"/>
      <c r="V76" s="968"/>
      <c r="W76" s="966"/>
      <c r="X76" s="966"/>
      <c r="Y76" s="966"/>
      <c r="Z76" s="967"/>
      <c r="AA76" s="968"/>
      <c r="AB76" s="966"/>
      <c r="AC76" s="966"/>
      <c r="AD76" s="966"/>
      <c r="AE76" s="967"/>
      <c r="AF76" s="968"/>
      <c r="AG76" s="966"/>
      <c r="AH76" s="966"/>
      <c r="AI76" s="966"/>
      <c r="AJ76" s="967"/>
      <c r="AK76" s="968"/>
      <c r="AL76" s="966"/>
      <c r="AM76" s="966"/>
      <c r="AN76" s="966"/>
      <c r="AO76" s="967"/>
      <c r="AP76" s="968"/>
      <c r="AQ76" s="966"/>
      <c r="AR76" s="966"/>
      <c r="AS76" s="966"/>
      <c r="AT76" s="967"/>
      <c r="AU76" s="968"/>
      <c r="AV76" s="966"/>
      <c r="AW76" s="966"/>
      <c r="AX76" s="966"/>
      <c r="AY76" s="967"/>
      <c r="AZ76" s="959"/>
      <c r="BA76" s="959"/>
      <c r="BB76" s="959"/>
      <c r="BC76" s="959"/>
      <c r="BD76" s="960"/>
      <c r="BE76" s="223"/>
      <c r="BF76" s="223"/>
      <c r="BG76" s="223"/>
      <c r="BH76" s="223"/>
      <c r="BI76" s="223"/>
      <c r="BJ76" s="223"/>
      <c r="BK76" s="223"/>
      <c r="BL76" s="223"/>
      <c r="BM76" s="223"/>
      <c r="BN76" s="223"/>
      <c r="BO76" s="223"/>
      <c r="BP76" s="223"/>
      <c r="BQ76" s="220">
        <v>70</v>
      </c>
      <c r="BR76" s="225"/>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x14ac:dyDescent="0.15">
      <c r="A77" s="220">
        <v>10</v>
      </c>
      <c r="B77" s="961"/>
      <c r="C77" s="962"/>
      <c r="D77" s="962"/>
      <c r="E77" s="962"/>
      <c r="F77" s="962"/>
      <c r="G77" s="962"/>
      <c r="H77" s="962"/>
      <c r="I77" s="962"/>
      <c r="J77" s="962"/>
      <c r="K77" s="962"/>
      <c r="L77" s="962"/>
      <c r="M77" s="962"/>
      <c r="N77" s="962"/>
      <c r="O77" s="962"/>
      <c r="P77" s="963"/>
      <c r="Q77" s="965"/>
      <c r="R77" s="966"/>
      <c r="S77" s="966"/>
      <c r="T77" s="966"/>
      <c r="U77" s="967"/>
      <c r="V77" s="968"/>
      <c r="W77" s="966"/>
      <c r="X77" s="966"/>
      <c r="Y77" s="966"/>
      <c r="Z77" s="967"/>
      <c r="AA77" s="968"/>
      <c r="AB77" s="966"/>
      <c r="AC77" s="966"/>
      <c r="AD77" s="966"/>
      <c r="AE77" s="967"/>
      <c r="AF77" s="968"/>
      <c r="AG77" s="966"/>
      <c r="AH77" s="966"/>
      <c r="AI77" s="966"/>
      <c r="AJ77" s="967"/>
      <c r="AK77" s="968"/>
      <c r="AL77" s="966"/>
      <c r="AM77" s="966"/>
      <c r="AN77" s="966"/>
      <c r="AO77" s="967"/>
      <c r="AP77" s="968"/>
      <c r="AQ77" s="966"/>
      <c r="AR77" s="966"/>
      <c r="AS77" s="966"/>
      <c r="AT77" s="967"/>
      <c r="AU77" s="968"/>
      <c r="AV77" s="966"/>
      <c r="AW77" s="966"/>
      <c r="AX77" s="966"/>
      <c r="AY77" s="967"/>
      <c r="AZ77" s="959"/>
      <c r="BA77" s="959"/>
      <c r="BB77" s="959"/>
      <c r="BC77" s="959"/>
      <c r="BD77" s="960"/>
      <c r="BE77" s="223"/>
      <c r="BF77" s="223"/>
      <c r="BG77" s="223"/>
      <c r="BH77" s="223"/>
      <c r="BI77" s="223"/>
      <c r="BJ77" s="223"/>
      <c r="BK77" s="223"/>
      <c r="BL77" s="223"/>
      <c r="BM77" s="223"/>
      <c r="BN77" s="223"/>
      <c r="BO77" s="223"/>
      <c r="BP77" s="223"/>
      <c r="BQ77" s="220">
        <v>71</v>
      </c>
      <c r="BR77" s="225"/>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x14ac:dyDescent="0.15">
      <c r="A78" s="220">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23"/>
      <c r="BF78" s="223"/>
      <c r="BG78" s="223"/>
      <c r="BH78" s="223"/>
      <c r="BI78" s="223"/>
      <c r="BJ78" s="212"/>
      <c r="BK78" s="212"/>
      <c r="BL78" s="212"/>
      <c r="BM78" s="212"/>
      <c r="BN78" s="212"/>
      <c r="BO78" s="223"/>
      <c r="BP78" s="223"/>
      <c r="BQ78" s="220">
        <v>72</v>
      </c>
      <c r="BR78" s="225"/>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x14ac:dyDescent="0.15">
      <c r="A79" s="220">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23"/>
      <c r="BF79" s="223"/>
      <c r="BG79" s="223"/>
      <c r="BH79" s="223"/>
      <c r="BI79" s="223"/>
      <c r="BJ79" s="212"/>
      <c r="BK79" s="212"/>
      <c r="BL79" s="212"/>
      <c r="BM79" s="212"/>
      <c r="BN79" s="212"/>
      <c r="BO79" s="223"/>
      <c r="BP79" s="223"/>
      <c r="BQ79" s="220">
        <v>73</v>
      </c>
      <c r="BR79" s="225"/>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x14ac:dyDescent="0.15">
      <c r="A80" s="220">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3"/>
      <c r="BF80" s="223"/>
      <c r="BG80" s="223"/>
      <c r="BH80" s="223"/>
      <c r="BI80" s="223"/>
      <c r="BJ80" s="223"/>
      <c r="BK80" s="223"/>
      <c r="BL80" s="223"/>
      <c r="BM80" s="223"/>
      <c r="BN80" s="223"/>
      <c r="BO80" s="223"/>
      <c r="BP80" s="223"/>
      <c r="BQ80" s="220">
        <v>74</v>
      </c>
      <c r="BR80" s="225"/>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x14ac:dyDescent="0.15">
      <c r="A81" s="220">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3"/>
      <c r="BF81" s="223"/>
      <c r="BG81" s="223"/>
      <c r="BH81" s="223"/>
      <c r="BI81" s="223"/>
      <c r="BJ81" s="223"/>
      <c r="BK81" s="223"/>
      <c r="BL81" s="223"/>
      <c r="BM81" s="223"/>
      <c r="BN81" s="223"/>
      <c r="BO81" s="223"/>
      <c r="BP81" s="223"/>
      <c r="BQ81" s="220">
        <v>75</v>
      </c>
      <c r="BR81" s="225"/>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x14ac:dyDescent="0.15">
      <c r="A82" s="220">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3"/>
      <c r="BF82" s="223"/>
      <c r="BG82" s="223"/>
      <c r="BH82" s="223"/>
      <c r="BI82" s="223"/>
      <c r="BJ82" s="223"/>
      <c r="BK82" s="223"/>
      <c r="BL82" s="223"/>
      <c r="BM82" s="223"/>
      <c r="BN82" s="223"/>
      <c r="BO82" s="223"/>
      <c r="BP82" s="223"/>
      <c r="BQ82" s="220">
        <v>76</v>
      </c>
      <c r="BR82" s="225"/>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x14ac:dyDescent="0.15">
      <c r="A83" s="220">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3"/>
      <c r="BF83" s="223"/>
      <c r="BG83" s="223"/>
      <c r="BH83" s="223"/>
      <c r="BI83" s="223"/>
      <c r="BJ83" s="223"/>
      <c r="BK83" s="223"/>
      <c r="BL83" s="223"/>
      <c r="BM83" s="223"/>
      <c r="BN83" s="223"/>
      <c r="BO83" s="223"/>
      <c r="BP83" s="223"/>
      <c r="BQ83" s="220">
        <v>77</v>
      </c>
      <c r="BR83" s="225"/>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x14ac:dyDescent="0.15">
      <c r="A84" s="220">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3"/>
      <c r="BF84" s="223"/>
      <c r="BG84" s="223"/>
      <c r="BH84" s="223"/>
      <c r="BI84" s="223"/>
      <c r="BJ84" s="223"/>
      <c r="BK84" s="223"/>
      <c r="BL84" s="223"/>
      <c r="BM84" s="223"/>
      <c r="BN84" s="223"/>
      <c r="BO84" s="223"/>
      <c r="BP84" s="223"/>
      <c r="BQ84" s="220">
        <v>78</v>
      </c>
      <c r="BR84" s="225"/>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x14ac:dyDescent="0.15">
      <c r="A85" s="220">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3"/>
      <c r="BF85" s="223"/>
      <c r="BG85" s="223"/>
      <c r="BH85" s="223"/>
      <c r="BI85" s="223"/>
      <c r="BJ85" s="223"/>
      <c r="BK85" s="223"/>
      <c r="BL85" s="223"/>
      <c r="BM85" s="223"/>
      <c r="BN85" s="223"/>
      <c r="BO85" s="223"/>
      <c r="BP85" s="223"/>
      <c r="BQ85" s="220">
        <v>79</v>
      </c>
      <c r="BR85" s="225"/>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x14ac:dyDescent="0.15">
      <c r="A86" s="220">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3"/>
      <c r="BF86" s="223"/>
      <c r="BG86" s="223"/>
      <c r="BH86" s="223"/>
      <c r="BI86" s="223"/>
      <c r="BJ86" s="223"/>
      <c r="BK86" s="223"/>
      <c r="BL86" s="223"/>
      <c r="BM86" s="223"/>
      <c r="BN86" s="223"/>
      <c r="BO86" s="223"/>
      <c r="BP86" s="223"/>
      <c r="BQ86" s="220">
        <v>80</v>
      </c>
      <c r="BR86" s="225"/>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x14ac:dyDescent="0.15">
      <c r="A87" s="226">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3"/>
      <c r="BF87" s="223"/>
      <c r="BG87" s="223"/>
      <c r="BH87" s="223"/>
      <c r="BI87" s="223"/>
      <c r="BJ87" s="223"/>
      <c r="BK87" s="223"/>
      <c r="BL87" s="223"/>
      <c r="BM87" s="223"/>
      <c r="BN87" s="223"/>
      <c r="BO87" s="223"/>
      <c r="BP87" s="223"/>
      <c r="BQ87" s="220">
        <v>81</v>
      </c>
      <c r="BR87" s="225"/>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x14ac:dyDescent="0.2">
      <c r="A88" s="222" t="s">
        <v>378</v>
      </c>
      <c r="B88" s="924" t="s">
        <v>407</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c r="AG88" s="946"/>
      <c r="AH88" s="946"/>
      <c r="AI88" s="946"/>
      <c r="AJ88" s="946"/>
      <c r="AK88" s="950"/>
      <c r="AL88" s="950"/>
      <c r="AM88" s="950"/>
      <c r="AN88" s="950"/>
      <c r="AO88" s="950"/>
      <c r="AP88" s="946"/>
      <c r="AQ88" s="946"/>
      <c r="AR88" s="946"/>
      <c r="AS88" s="946"/>
      <c r="AT88" s="946"/>
      <c r="AU88" s="946"/>
      <c r="AV88" s="946"/>
      <c r="AW88" s="946"/>
      <c r="AX88" s="946"/>
      <c r="AY88" s="946"/>
      <c r="AZ88" s="947"/>
      <c r="BA88" s="947"/>
      <c r="BB88" s="947"/>
      <c r="BC88" s="947"/>
      <c r="BD88" s="948"/>
      <c r="BE88" s="223"/>
      <c r="BF88" s="223"/>
      <c r="BG88" s="223"/>
      <c r="BH88" s="223"/>
      <c r="BI88" s="223"/>
      <c r="BJ88" s="223"/>
      <c r="BK88" s="223"/>
      <c r="BL88" s="223"/>
      <c r="BM88" s="223"/>
      <c r="BN88" s="223"/>
      <c r="BO88" s="223"/>
      <c r="BP88" s="223"/>
      <c r="BQ88" s="220">
        <v>82</v>
      </c>
      <c r="BR88" s="225"/>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378</v>
      </c>
      <c r="BR102" s="924" t="s">
        <v>408</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c r="CS102" s="940"/>
      <c r="CT102" s="940"/>
      <c r="CU102" s="940"/>
      <c r="CV102" s="941"/>
      <c r="CW102" s="939"/>
      <c r="CX102" s="940"/>
      <c r="CY102" s="940"/>
      <c r="CZ102" s="940"/>
      <c r="DA102" s="941"/>
      <c r="DB102" s="939"/>
      <c r="DC102" s="940"/>
      <c r="DD102" s="940"/>
      <c r="DE102" s="940"/>
      <c r="DF102" s="941"/>
      <c r="DG102" s="939"/>
      <c r="DH102" s="940"/>
      <c r="DI102" s="940"/>
      <c r="DJ102" s="940"/>
      <c r="DK102" s="941"/>
      <c r="DL102" s="939"/>
      <c r="DM102" s="940"/>
      <c r="DN102" s="940"/>
      <c r="DO102" s="940"/>
      <c r="DP102" s="941"/>
      <c r="DQ102" s="939"/>
      <c r="DR102" s="940"/>
      <c r="DS102" s="940"/>
      <c r="DT102" s="940"/>
      <c r="DU102" s="941"/>
      <c r="DV102" s="924"/>
      <c r="DW102" s="925"/>
      <c r="DX102" s="925"/>
      <c r="DY102" s="925"/>
      <c r="DZ102" s="926"/>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7" t="s">
        <v>409</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8" t="s">
        <v>410</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411</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412</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29" t="s">
        <v>413</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414</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15">
      <c r="A109" s="882" t="s">
        <v>415</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416</v>
      </c>
      <c r="AB109" s="883"/>
      <c r="AC109" s="883"/>
      <c r="AD109" s="883"/>
      <c r="AE109" s="884"/>
      <c r="AF109" s="885" t="s">
        <v>417</v>
      </c>
      <c r="AG109" s="883"/>
      <c r="AH109" s="883"/>
      <c r="AI109" s="883"/>
      <c r="AJ109" s="884"/>
      <c r="AK109" s="885" t="s">
        <v>293</v>
      </c>
      <c r="AL109" s="883"/>
      <c r="AM109" s="883"/>
      <c r="AN109" s="883"/>
      <c r="AO109" s="884"/>
      <c r="AP109" s="885" t="s">
        <v>418</v>
      </c>
      <c r="AQ109" s="883"/>
      <c r="AR109" s="883"/>
      <c r="AS109" s="883"/>
      <c r="AT109" s="916"/>
      <c r="AU109" s="882" t="s">
        <v>415</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416</v>
      </c>
      <c r="BR109" s="883"/>
      <c r="BS109" s="883"/>
      <c r="BT109" s="883"/>
      <c r="BU109" s="884"/>
      <c r="BV109" s="885" t="s">
        <v>417</v>
      </c>
      <c r="BW109" s="883"/>
      <c r="BX109" s="883"/>
      <c r="BY109" s="883"/>
      <c r="BZ109" s="884"/>
      <c r="CA109" s="885" t="s">
        <v>293</v>
      </c>
      <c r="CB109" s="883"/>
      <c r="CC109" s="883"/>
      <c r="CD109" s="883"/>
      <c r="CE109" s="884"/>
      <c r="CF109" s="923" t="s">
        <v>418</v>
      </c>
      <c r="CG109" s="923"/>
      <c r="CH109" s="923"/>
      <c r="CI109" s="923"/>
      <c r="CJ109" s="923"/>
      <c r="CK109" s="885" t="s">
        <v>419</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416</v>
      </c>
      <c r="DH109" s="883"/>
      <c r="DI109" s="883"/>
      <c r="DJ109" s="883"/>
      <c r="DK109" s="884"/>
      <c r="DL109" s="885" t="s">
        <v>417</v>
      </c>
      <c r="DM109" s="883"/>
      <c r="DN109" s="883"/>
      <c r="DO109" s="883"/>
      <c r="DP109" s="884"/>
      <c r="DQ109" s="885" t="s">
        <v>293</v>
      </c>
      <c r="DR109" s="883"/>
      <c r="DS109" s="883"/>
      <c r="DT109" s="883"/>
      <c r="DU109" s="884"/>
      <c r="DV109" s="885" t="s">
        <v>418</v>
      </c>
      <c r="DW109" s="883"/>
      <c r="DX109" s="883"/>
      <c r="DY109" s="883"/>
      <c r="DZ109" s="916"/>
    </row>
    <row r="110" spans="1:131" s="212" customFormat="1" ht="26.25" customHeight="1" x14ac:dyDescent="0.15">
      <c r="A110" s="794" t="s">
        <v>420</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173652</v>
      </c>
      <c r="AB110" s="876"/>
      <c r="AC110" s="876"/>
      <c r="AD110" s="876"/>
      <c r="AE110" s="877"/>
      <c r="AF110" s="878">
        <v>219222</v>
      </c>
      <c r="AG110" s="876"/>
      <c r="AH110" s="876"/>
      <c r="AI110" s="876"/>
      <c r="AJ110" s="877"/>
      <c r="AK110" s="878">
        <v>310952</v>
      </c>
      <c r="AL110" s="876"/>
      <c r="AM110" s="876"/>
      <c r="AN110" s="876"/>
      <c r="AO110" s="877"/>
      <c r="AP110" s="879">
        <v>24.9</v>
      </c>
      <c r="AQ110" s="880"/>
      <c r="AR110" s="880"/>
      <c r="AS110" s="880"/>
      <c r="AT110" s="881"/>
      <c r="AU110" s="917" t="s">
        <v>69</v>
      </c>
      <c r="AV110" s="918"/>
      <c r="AW110" s="918"/>
      <c r="AX110" s="918"/>
      <c r="AY110" s="918"/>
      <c r="AZ110" s="847" t="s">
        <v>421</v>
      </c>
      <c r="BA110" s="795"/>
      <c r="BB110" s="795"/>
      <c r="BC110" s="795"/>
      <c r="BD110" s="795"/>
      <c r="BE110" s="795"/>
      <c r="BF110" s="795"/>
      <c r="BG110" s="795"/>
      <c r="BH110" s="795"/>
      <c r="BI110" s="795"/>
      <c r="BJ110" s="795"/>
      <c r="BK110" s="795"/>
      <c r="BL110" s="795"/>
      <c r="BM110" s="795"/>
      <c r="BN110" s="795"/>
      <c r="BO110" s="795"/>
      <c r="BP110" s="796"/>
      <c r="BQ110" s="848">
        <v>3030288</v>
      </c>
      <c r="BR110" s="829"/>
      <c r="BS110" s="829"/>
      <c r="BT110" s="829"/>
      <c r="BU110" s="829"/>
      <c r="BV110" s="829">
        <v>2941479</v>
      </c>
      <c r="BW110" s="829"/>
      <c r="BX110" s="829"/>
      <c r="BY110" s="829"/>
      <c r="BZ110" s="829"/>
      <c r="CA110" s="829">
        <v>2975372</v>
      </c>
      <c r="CB110" s="829"/>
      <c r="CC110" s="829"/>
      <c r="CD110" s="829"/>
      <c r="CE110" s="829"/>
      <c r="CF110" s="853">
        <v>237.9</v>
      </c>
      <c r="CG110" s="854"/>
      <c r="CH110" s="854"/>
      <c r="CI110" s="854"/>
      <c r="CJ110" s="854"/>
      <c r="CK110" s="913" t="s">
        <v>422</v>
      </c>
      <c r="CL110" s="806"/>
      <c r="CM110" s="847" t="s">
        <v>423</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t="s">
        <v>122</v>
      </c>
      <c r="DH110" s="829"/>
      <c r="DI110" s="829"/>
      <c r="DJ110" s="829"/>
      <c r="DK110" s="829"/>
      <c r="DL110" s="829" t="s">
        <v>122</v>
      </c>
      <c r="DM110" s="829"/>
      <c r="DN110" s="829"/>
      <c r="DO110" s="829"/>
      <c r="DP110" s="829"/>
      <c r="DQ110" s="829" t="s">
        <v>122</v>
      </c>
      <c r="DR110" s="829"/>
      <c r="DS110" s="829"/>
      <c r="DT110" s="829"/>
      <c r="DU110" s="829"/>
      <c r="DV110" s="830" t="s">
        <v>122</v>
      </c>
      <c r="DW110" s="830"/>
      <c r="DX110" s="830"/>
      <c r="DY110" s="830"/>
      <c r="DZ110" s="831"/>
    </row>
    <row r="111" spans="1:131" s="212" customFormat="1" ht="26.25" customHeight="1" x14ac:dyDescent="0.15">
      <c r="A111" s="761" t="s">
        <v>424</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122</v>
      </c>
      <c r="AB111" s="906"/>
      <c r="AC111" s="906"/>
      <c r="AD111" s="906"/>
      <c r="AE111" s="907"/>
      <c r="AF111" s="908" t="s">
        <v>122</v>
      </c>
      <c r="AG111" s="906"/>
      <c r="AH111" s="906"/>
      <c r="AI111" s="906"/>
      <c r="AJ111" s="907"/>
      <c r="AK111" s="908" t="s">
        <v>122</v>
      </c>
      <c r="AL111" s="906"/>
      <c r="AM111" s="906"/>
      <c r="AN111" s="906"/>
      <c r="AO111" s="907"/>
      <c r="AP111" s="909" t="s">
        <v>122</v>
      </c>
      <c r="AQ111" s="910"/>
      <c r="AR111" s="910"/>
      <c r="AS111" s="910"/>
      <c r="AT111" s="911"/>
      <c r="AU111" s="919"/>
      <c r="AV111" s="920"/>
      <c r="AW111" s="920"/>
      <c r="AX111" s="920"/>
      <c r="AY111" s="920"/>
      <c r="AZ111" s="802" t="s">
        <v>425</v>
      </c>
      <c r="BA111" s="739"/>
      <c r="BB111" s="739"/>
      <c r="BC111" s="739"/>
      <c r="BD111" s="739"/>
      <c r="BE111" s="739"/>
      <c r="BF111" s="739"/>
      <c r="BG111" s="739"/>
      <c r="BH111" s="739"/>
      <c r="BI111" s="739"/>
      <c r="BJ111" s="739"/>
      <c r="BK111" s="739"/>
      <c r="BL111" s="739"/>
      <c r="BM111" s="739"/>
      <c r="BN111" s="739"/>
      <c r="BO111" s="739"/>
      <c r="BP111" s="740"/>
      <c r="BQ111" s="803" t="s">
        <v>122</v>
      </c>
      <c r="BR111" s="804"/>
      <c r="BS111" s="804"/>
      <c r="BT111" s="804"/>
      <c r="BU111" s="804"/>
      <c r="BV111" s="804" t="s">
        <v>122</v>
      </c>
      <c r="BW111" s="804"/>
      <c r="BX111" s="804"/>
      <c r="BY111" s="804"/>
      <c r="BZ111" s="804"/>
      <c r="CA111" s="804" t="s">
        <v>122</v>
      </c>
      <c r="CB111" s="804"/>
      <c r="CC111" s="804"/>
      <c r="CD111" s="804"/>
      <c r="CE111" s="804"/>
      <c r="CF111" s="862" t="s">
        <v>122</v>
      </c>
      <c r="CG111" s="863"/>
      <c r="CH111" s="863"/>
      <c r="CI111" s="863"/>
      <c r="CJ111" s="863"/>
      <c r="CK111" s="914"/>
      <c r="CL111" s="808"/>
      <c r="CM111" s="802" t="s">
        <v>426</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122</v>
      </c>
      <c r="DH111" s="804"/>
      <c r="DI111" s="804"/>
      <c r="DJ111" s="804"/>
      <c r="DK111" s="804"/>
      <c r="DL111" s="804" t="s">
        <v>122</v>
      </c>
      <c r="DM111" s="804"/>
      <c r="DN111" s="804"/>
      <c r="DO111" s="804"/>
      <c r="DP111" s="804"/>
      <c r="DQ111" s="804" t="s">
        <v>122</v>
      </c>
      <c r="DR111" s="804"/>
      <c r="DS111" s="804"/>
      <c r="DT111" s="804"/>
      <c r="DU111" s="804"/>
      <c r="DV111" s="781" t="s">
        <v>122</v>
      </c>
      <c r="DW111" s="781"/>
      <c r="DX111" s="781"/>
      <c r="DY111" s="781"/>
      <c r="DZ111" s="782"/>
    </row>
    <row r="112" spans="1:131" s="212" customFormat="1" ht="26.25" customHeight="1" x14ac:dyDescent="0.15">
      <c r="A112" s="899" t="s">
        <v>427</v>
      </c>
      <c r="B112" s="900"/>
      <c r="C112" s="739" t="s">
        <v>428</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t="s">
        <v>122</v>
      </c>
      <c r="AB112" s="767"/>
      <c r="AC112" s="767"/>
      <c r="AD112" s="767"/>
      <c r="AE112" s="768"/>
      <c r="AF112" s="769" t="s">
        <v>122</v>
      </c>
      <c r="AG112" s="767"/>
      <c r="AH112" s="767"/>
      <c r="AI112" s="767"/>
      <c r="AJ112" s="768"/>
      <c r="AK112" s="769" t="s">
        <v>122</v>
      </c>
      <c r="AL112" s="767"/>
      <c r="AM112" s="767"/>
      <c r="AN112" s="767"/>
      <c r="AO112" s="768"/>
      <c r="AP112" s="811" t="s">
        <v>122</v>
      </c>
      <c r="AQ112" s="812"/>
      <c r="AR112" s="812"/>
      <c r="AS112" s="812"/>
      <c r="AT112" s="813"/>
      <c r="AU112" s="919"/>
      <c r="AV112" s="920"/>
      <c r="AW112" s="920"/>
      <c r="AX112" s="920"/>
      <c r="AY112" s="920"/>
      <c r="AZ112" s="802" t="s">
        <v>429</v>
      </c>
      <c r="BA112" s="739"/>
      <c r="BB112" s="739"/>
      <c r="BC112" s="739"/>
      <c r="BD112" s="739"/>
      <c r="BE112" s="739"/>
      <c r="BF112" s="739"/>
      <c r="BG112" s="739"/>
      <c r="BH112" s="739"/>
      <c r="BI112" s="739"/>
      <c r="BJ112" s="739"/>
      <c r="BK112" s="739"/>
      <c r="BL112" s="739"/>
      <c r="BM112" s="739"/>
      <c r="BN112" s="739"/>
      <c r="BO112" s="739"/>
      <c r="BP112" s="740"/>
      <c r="BQ112" s="803">
        <v>332731</v>
      </c>
      <c r="BR112" s="804"/>
      <c r="BS112" s="804"/>
      <c r="BT112" s="804"/>
      <c r="BU112" s="804"/>
      <c r="BV112" s="804">
        <v>449969</v>
      </c>
      <c r="BW112" s="804"/>
      <c r="BX112" s="804"/>
      <c r="BY112" s="804"/>
      <c r="BZ112" s="804"/>
      <c r="CA112" s="804">
        <v>482778</v>
      </c>
      <c r="CB112" s="804"/>
      <c r="CC112" s="804"/>
      <c r="CD112" s="804"/>
      <c r="CE112" s="804"/>
      <c r="CF112" s="862">
        <v>38.6</v>
      </c>
      <c r="CG112" s="863"/>
      <c r="CH112" s="863"/>
      <c r="CI112" s="863"/>
      <c r="CJ112" s="863"/>
      <c r="CK112" s="914"/>
      <c r="CL112" s="808"/>
      <c r="CM112" s="802" t="s">
        <v>430</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122</v>
      </c>
      <c r="DH112" s="804"/>
      <c r="DI112" s="804"/>
      <c r="DJ112" s="804"/>
      <c r="DK112" s="804"/>
      <c r="DL112" s="804" t="s">
        <v>122</v>
      </c>
      <c r="DM112" s="804"/>
      <c r="DN112" s="804"/>
      <c r="DO112" s="804"/>
      <c r="DP112" s="804"/>
      <c r="DQ112" s="804" t="s">
        <v>122</v>
      </c>
      <c r="DR112" s="804"/>
      <c r="DS112" s="804"/>
      <c r="DT112" s="804"/>
      <c r="DU112" s="804"/>
      <c r="DV112" s="781" t="s">
        <v>122</v>
      </c>
      <c r="DW112" s="781"/>
      <c r="DX112" s="781"/>
      <c r="DY112" s="781"/>
      <c r="DZ112" s="782"/>
    </row>
    <row r="113" spans="1:130" s="212" customFormat="1" ht="26.25" customHeight="1" x14ac:dyDescent="0.15">
      <c r="A113" s="901"/>
      <c r="B113" s="902"/>
      <c r="C113" s="739" t="s">
        <v>431</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60698</v>
      </c>
      <c r="AB113" s="906"/>
      <c r="AC113" s="906"/>
      <c r="AD113" s="906"/>
      <c r="AE113" s="907"/>
      <c r="AF113" s="908">
        <v>58363</v>
      </c>
      <c r="AG113" s="906"/>
      <c r="AH113" s="906"/>
      <c r="AI113" s="906"/>
      <c r="AJ113" s="907"/>
      <c r="AK113" s="908">
        <v>54745</v>
      </c>
      <c r="AL113" s="906"/>
      <c r="AM113" s="906"/>
      <c r="AN113" s="906"/>
      <c r="AO113" s="907"/>
      <c r="AP113" s="909">
        <v>4.4000000000000004</v>
      </c>
      <c r="AQ113" s="910"/>
      <c r="AR113" s="910"/>
      <c r="AS113" s="910"/>
      <c r="AT113" s="911"/>
      <c r="AU113" s="919"/>
      <c r="AV113" s="920"/>
      <c r="AW113" s="920"/>
      <c r="AX113" s="920"/>
      <c r="AY113" s="920"/>
      <c r="AZ113" s="802" t="s">
        <v>432</v>
      </c>
      <c r="BA113" s="739"/>
      <c r="BB113" s="739"/>
      <c r="BC113" s="739"/>
      <c r="BD113" s="739"/>
      <c r="BE113" s="739"/>
      <c r="BF113" s="739"/>
      <c r="BG113" s="739"/>
      <c r="BH113" s="739"/>
      <c r="BI113" s="739"/>
      <c r="BJ113" s="739"/>
      <c r="BK113" s="739"/>
      <c r="BL113" s="739"/>
      <c r="BM113" s="739"/>
      <c r="BN113" s="739"/>
      <c r="BO113" s="739"/>
      <c r="BP113" s="740"/>
      <c r="BQ113" s="803" t="s">
        <v>122</v>
      </c>
      <c r="BR113" s="804"/>
      <c r="BS113" s="804"/>
      <c r="BT113" s="804"/>
      <c r="BU113" s="804"/>
      <c r="BV113" s="804" t="s">
        <v>122</v>
      </c>
      <c r="BW113" s="804"/>
      <c r="BX113" s="804"/>
      <c r="BY113" s="804"/>
      <c r="BZ113" s="804"/>
      <c r="CA113" s="804" t="s">
        <v>122</v>
      </c>
      <c r="CB113" s="804"/>
      <c r="CC113" s="804"/>
      <c r="CD113" s="804"/>
      <c r="CE113" s="804"/>
      <c r="CF113" s="862" t="s">
        <v>122</v>
      </c>
      <c r="CG113" s="863"/>
      <c r="CH113" s="863"/>
      <c r="CI113" s="863"/>
      <c r="CJ113" s="863"/>
      <c r="CK113" s="914"/>
      <c r="CL113" s="808"/>
      <c r="CM113" s="802" t="s">
        <v>433</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122</v>
      </c>
      <c r="DH113" s="767"/>
      <c r="DI113" s="767"/>
      <c r="DJ113" s="767"/>
      <c r="DK113" s="768"/>
      <c r="DL113" s="769" t="s">
        <v>122</v>
      </c>
      <c r="DM113" s="767"/>
      <c r="DN113" s="767"/>
      <c r="DO113" s="767"/>
      <c r="DP113" s="768"/>
      <c r="DQ113" s="769" t="s">
        <v>122</v>
      </c>
      <c r="DR113" s="767"/>
      <c r="DS113" s="767"/>
      <c r="DT113" s="767"/>
      <c r="DU113" s="768"/>
      <c r="DV113" s="811" t="s">
        <v>122</v>
      </c>
      <c r="DW113" s="812"/>
      <c r="DX113" s="812"/>
      <c r="DY113" s="812"/>
      <c r="DZ113" s="813"/>
    </row>
    <row r="114" spans="1:130" s="212" customFormat="1" ht="26.25" customHeight="1" x14ac:dyDescent="0.15">
      <c r="A114" s="901"/>
      <c r="B114" s="902"/>
      <c r="C114" s="739" t="s">
        <v>434</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t="s">
        <v>122</v>
      </c>
      <c r="AB114" s="767"/>
      <c r="AC114" s="767"/>
      <c r="AD114" s="767"/>
      <c r="AE114" s="768"/>
      <c r="AF114" s="769" t="s">
        <v>122</v>
      </c>
      <c r="AG114" s="767"/>
      <c r="AH114" s="767"/>
      <c r="AI114" s="767"/>
      <c r="AJ114" s="768"/>
      <c r="AK114" s="769" t="s">
        <v>122</v>
      </c>
      <c r="AL114" s="767"/>
      <c r="AM114" s="767"/>
      <c r="AN114" s="767"/>
      <c r="AO114" s="768"/>
      <c r="AP114" s="811" t="s">
        <v>122</v>
      </c>
      <c r="AQ114" s="812"/>
      <c r="AR114" s="812"/>
      <c r="AS114" s="812"/>
      <c r="AT114" s="813"/>
      <c r="AU114" s="919"/>
      <c r="AV114" s="920"/>
      <c r="AW114" s="920"/>
      <c r="AX114" s="920"/>
      <c r="AY114" s="920"/>
      <c r="AZ114" s="802" t="s">
        <v>435</v>
      </c>
      <c r="BA114" s="739"/>
      <c r="BB114" s="739"/>
      <c r="BC114" s="739"/>
      <c r="BD114" s="739"/>
      <c r="BE114" s="739"/>
      <c r="BF114" s="739"/>
      <c r="BG114" s="739"/>
      <c r="BH114" s="739"/>
      <c r="BI114" s="739"/>
      <c r="BJ114" s="739"/>
      <c r="BK114" s="739"/>
      <c r="BL114" s="739"/>
      <c r="BM114" s="739"/>
      <c r="BN114" s="739"/>
      <c r="BO114" s="739"/>
      <c r="BP114" s="740"/>
      <c r="BQ114" s="803" t="s">
        <v>122</v>
      </c>
      <c r="BR114" s="804"/>
      <c r="BS114" s="804"/>
      <c r="BT114" s="804"/>
      <c r="BU114" s="804"/>
      <c r="BV114" s="804" t="s">
        <v>122</v>
      </c>
      <c r="BW114" s="804"/>
      <c r="BX114" s="804"/>
      <c r="BY114" s="804"/>
      <c r="BZ114" s="804"/>
      <c r="CA114" s="804" t="s">
        <v>122</v>
      </c>
      <c r="CB114" s="804"/>
      <c r="CC114" s="804"/>
      <c r="CD114" s="804"/>
      <c r="CE114" s="804"/>
      <c r="CF114" s="862" t="s">
        <v>122</v>
      </c>
      <c r="CG114" s="863"/>
      <c r="CH114" s="863"/>
      <c r="CI114" s="863"/>
      <c r="CJ114" s="863"/>
      <c r="CK114" s="914"/>
      <c r="CL114" s="808"/>
      <c r="CM114" s="802" t="s">
        <v>436</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122</v>
      </c>
      <c r="DH114" s="767"/>
      <c r="DI114" s="767"/>
      <c r="DJ114" s="767"/>
      <c r="DK114" s="768"/>
      <c r="DL114" s="769" t="s">
        <v>122</v>
      </c>
      <c r="DM114" s="767"/>
      <c r="DN114" s="767"/>
      <c r="DO114" s="767"/>
      <c r="DP114" s="768"/>
      <c r="DQ114" s="769" t="s">
        <v>122</v>
      </c>
      <c r="DR114" s="767"/>
      <c r="DS114" s="767"/>
      <c r="DT114" s="767"/>
      <c r="DU114" s="768"/>
      <c r="DV114" s="811" t="s">
        <v>122</v>
      </c>
      <c r="DW114" s="812"/>
      <c r="DX114" s="812"/>
      <c r="DY114" s="812"/>
      <c r="DZ114" s="813"/>
    </row>
    <row r="115" spans="1:130" s="212" customFormat="1" ht="26.25" customHeight="1" x14ac:dyDescent="0.15">
      <c r="A115" s="901"/>
      <c r="B115" s="902"/>
      <c r="C115" s="739" t="s">
        <v>437</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t="s">
        <v>122</v>
      </c>
      <c r="AB115" s="906"/>
      <c r="AC115" s="906"/>
      <c r="AD115" s="906"/>
      <c r="AE115" s="907"/>
      <c r="AF115" s="908" t="s">
        <v>122</v>
      </c>
      <c r="AG115" s="906"/>
      <c r="AH115" s="906"/>
      <c r="AI115" s="906"/>
      <c r="AJ115" s="907"/>
      <c r="AK115" s="908" t="s">
        <v>122</v>
      </c>
      <c r="AL115" s="906"/>
      <c r="AM115" s="906"/>
      <c r="AN115" s="906"/>
      <c r="AO115" s="907"/>
      <c r="AP115" s="909" t="s">
        <v>122</v>
      </c>
      <c r="AQ115" s="910"/>
      <c r="AR115" s="910"/>
      <c r="AS115" s="910"/>
      <c r="AT115" s="911"/>
      <c r="AU115" s="919"/>
      <c r="AV115" s="920"/>
      <c r="AW115" s="920"/>
      <c r="AX115" s="920"/>
      <c r="AY115" s="920"/>
      <c r="AZ115" s="802" t="s">
        <v>438</v>
      </c>
      <c r="BA115" s="739"/>
      <c r="BB115" s="739"/>
      <c r="BC115" s="739"/>
      <c r="BD115" s="739"/>
      <c r="BE115" s="739"/>
      <c r="BF115" s="739"/>
      <c r="BG115" s="739"/>
      <c r="BH115" s="739"/>
      <c r="BI115" s="739"/>
      <c r="BJ115" s="739"/>
      <c r="BK115" s="739"/>
      <c r="BL115" s="739"/>
      <c r="BM115" s="739"/>
      <c r="BN115" s="739"/>
      <c r="BO115" s="739"/>
      <c r="BP115" s="740"/>
      <c r="BQ115" s="803" t="s">
        <v>122</v>
      </c>
      <c r="BR115" s="804"/>
      <c r="BS115" s="804"/>
      <c r="BT115" s="804"/>
      <c r="BU115" s="804"/>
      <c r="BV115" s="804" t="s">
        <v>122</v>
      </c>
      <c r="BW115" s="804"/>
      <c r="BX115" s="804"/>
      <c r="BY115" s="804"/>
      <c r="BZ115" s="804"/>
      <c r="CA115" s="804" t="s">
        <v>122</v>
      </c>
      <c r="CB115" s="804"/>
      <c r="CC115" s="804"/>
      <c r="CD115" s="804"/>
      <c r="CE115" s="804"/>
      <c r="CF115" s="862" t="s">
        <v>122</v>
      </c>
      <c r="CG115" s="863"/>
      <c r="CH115" s="863"/>
      <c r="CI115" s="863"/>
      <c r="CJ115" s="863"/>
      <c r="CK115" s="914"/>
      <c r="CL115" s="808"/>
      <c r="CM115" s="802" t="s">
        <v>439</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t="s">
        <v>122</v>
      </c>
      <c r="DH115" s="767"/>
      <c r="DI115" s="767"/>
      <c r="DJ115" s="767"/>
      <c r="DK115" s="768"/>
      <c r="DL115" s="769" t="s">
        <v>122</v>
      </c>
      <c r="DM115" s="767"/>
      <c r="DN115" s="767"/>
      <c r="DO115" s="767"/>
      <c r="DP115" s="768"/>
      <c r="DQ115" s="769" t="s">
        <v>122</v>
      </c>
      <c r="DR115" s="767"/>
      <c r="DS115" s="767"/>
      <c r="DT115" s="767"/>
      <c r="DU115" s="768"/>
      <c r="DV115" s="811" t="s">
        <v>122</v>
      </c>
      <c r="DW115" s="812"/>
      <c r="DX115" s="812"/>
      <c r="DY115" s="812"/>
      <c r="DZ115" s="813"/>
    </row>
    <row r="116" spans="1:130" s="212" customFormat="1" ht="26.25" customHeight="1" x14ac:dyDescent="0.15">
      <c r="A116" s="903"/>
      <c r="B116" s="904"/>
      <c r="C116" s="826" t="s">
        <v>440</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t="s">
        <v>122</v>
      </c>
      <c r="AB116" s="767"/>
      <c r="AC116" s="767"/>
      <c r="AD116" s="767"/>
      <c r="AE116" s="768"/>
      <c r="AF116" s="769" t="s">
        <v>122</v>
      </c>
      <c r="AG116" s="767"/>
      <c r="AH116" s="767"/>
      <c r="AI116" s="767"/>
      <c r="AJ116" s="768"/>
      <c r="AK116" s="769" t="s">
        <v>122</v>
      </c>
      <c r="AL116" s="767"/>
      <c r="AM116" s="767"/>
      <c r="AN116" s="767"/>
      <c r="AO116" s="768"/>
      <c r="AP116" s="811" t="s">
        <v>122</v>
      </c>
      <c r="AQ116" s="812"/>
      <c r="AR116" s="812"/>
      <c r="AS116" s="812"/>
      <c r="AT116" s="813"/>
      <c r="AU116" s="919"/>
      <c r="AV116" s="920"/>
      <c r="AW116" s="920"/>
      <c r="AX116" s="920"/>
      <c r="AY116" s="920"/>
      <c r="AZ116" s="896" t="s">
        <v>441</v>
      </c>
      <c r="BA116" s="897"/>
      <c r="BB116" s="897"/>
      <c r="BC116" s="897"/>
      <c r="BD116" s="897"/>
      <c r="BE116" s="897"/>
      <c r="BF116" s="897"/>
      <c r="BG116" s="897"/>
      <c r="BH116" s="897"/>
      <c r="BI116" s="897"/>
      <c r="BJ116" s="897"/>
      <c r="BK116" s="897"/>
      <c r="BL116" s="897"/>
      <c r="BM116" s="897"/>
      <c r="BN116" s="897"/>
      <c r="BO116" s="897"/>
      <c r="BP116" s="898"/>
      <c r="BQ116" s="803" t="s">
        <v>122</v>
      </c>
      <c r="BR116" s="804"/>
      <c r="BS116" s="804"/>
      <c r="BT116" s="804"/>
      <c r="BU116" s="804"/>
      <c r="BV116" s="804" t="s">
        <v>122</v>
      </c>
      <c r="BW116" s="804"/>
      <c r="BX116" s="804"/>
      <c r="BY116" s="804"/>
      <c r="BZ116" s="804"/>
      <c r="CA116" s="804" t="s">
        <v>122</v>
      </c>
      <c r="CB116" s="804"/>
      <c r="CC116" s="804"/>
      <c r="CD116" s="804"/>
      <c r="CE116" s="804"/>
      <c r="CF116" s="862" t="s">
        <v>122</v>
      </c>
      <c r="CG116" s="863"/>
      <c r="CH116" s="863"/>
      <c r="CI116" s="863"/>
      <c r="CJ116" s="863"/>
      <c r="CK116" s="914"/>
      <c r="CL116" s="808"/>
      <c r="CM116" s="802" t="s">
        <v>442</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t="s">
        <v>122</v>
      </c>
      <c r="DH116" s="767"/>
      <c r="DI116" s="767"/>
      <c r="DJ116" s="767"/>
      <c r="DK116" s="768"/>
      <c r="DL116" s="769" t="s">
        <v>122</v>
      </c>
      <c r="DM116" s="767"/>
      <c r="DN116" s="767"/>
      <c r="DO116" s="767"/>
      <c r="DP116" s="768"/>
      <c r="DQ116" s="769" t="s">
        <v>122</v>
      </c>
      <c r="DR116" s="767"/>
      <c r="DS116" s="767"/>
      <c r="DT116" s="767"/>
      <c r="DU116" s="768"/>
      <c r="DV116" s="811" t="s">
        <v>122</v>
      </c>
      <c r="DW116" s="812"/>
      <c r="DX116" s="812"/>
      <c r="DY116" s="812"/>
      <c r="DZ116" s="813"/>
    </row>
    <row r="117" spans="1:130" s="212" customFormat="1" ht="26.25" customHeight="1" x14ac:dyDescent="0.15">
      <c r="A117" s="882" t="s">
        <v>176</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443</v>
      </c>
      <c r="Z117" s="884"/>
      <c r="AA117" s="889">
        <v>234350</v>
      </c>
      <c r="AB117" s="890"/>
      <c r="AC117" s="890"/>
      <c r="AD117" s="890"/>
      <c r="AE117" s="891"/>
      <c r="AF117" s="892">
        <v>277585</v>
      </c>
      <c r="AG117" s="890"/>
      <c r="AH117" s="890"/>
      <c r="AI117" s="890"/>
      <c r="AJ117" s="891"/>
      <c r="AK117" s="892">
        <v>365697</v>
      </c>
      <c r="AL117" s="890"/>
      <c r="AM117" s="890"/>
      <c r="AN117" s="890"/>
      <c r="AO117" s="891"/>
      <c r="AP117" s="893"/>
      <c r="AQ117" s="894"/>
      <c r="AR117" s="894"/>
      <c r="AS117" s="894"/>
      <c r="AT117" s="895"/>
      <c r="AU117" s="919"/>
      <c r="AV117" s="920"/>
      <c r="AW117" s="920"/>
      <c r="AX117" s="920"/>
      <c r="AY117" s="920"/>
      <c r="AZ117" s="850" t="s">
        <v>444</v>
      </c>
      <c r="BA117" s="851"/>
      <c r="BB117" s="851"/>
      <c r="BC117" s="851"/>
      <c r="BD117" s="851"/>
      <c r="BE117" s="851"/>
      <c r="BF117" s="851"/>
      <c r="BG117" s="851"/>
      <c r="BH117" s="851"/>
      <c r="BI117" s="851"/>
      <c r="BJ117" s="851"/>
      <c r="BK117" s="851"/>
      <c r="BL117" s="851"/>
      <c r="BM117" s="851"/>
      <c r="BN117" s="851"/>
      <c r="BO117" s="851"/>
      <c r="BP117" s="852"/>
      <c r="BQ117" s="803" t="s">
        <v>122</v>
      </c>
      <c r="BR117" s="804"/>
      <c r="BS117" s="804"/>
      <c r="BT117" s="804"/>
      <c r="BU117" s="804"/>
      <c r="BV117" s="804" t="s">
        <v>122</v>
      </c>
      <c r="BW117" s="804"/>
      <c r="BX117" s="804"/>
      <c r="BY117" s="804"/>
      <c r="BZ117" s="804"/>
      <c r="CA117" s="804" t="s">
        <v>122</v>
      </c>
      <c r="CB117" s="804"/>
      <c r="CC117" s="804"/>
      <c r="CD117" s="804"/>
      <c r="CE117" s="804"/>
      <c r="CF117" s="862" t="s">
        <v>122</v>
      </c>
      <c r="CG117" s="863"/>
      <c r="CH117" s="863"/>
      <c r="CI117" s="863"/>
      <c r="CJ117" s="863"/>
      <c r="CK117" s="914"/>
      <c r="CL117" s="808"/>
      <c r="CM117" s="802" t="s">
        <v>445</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122</v>
      </c>
      <c r="DH117" s="767"/>
      <c r="DI117" s="767"/>
      <c r="DJ117" s="767"/>
      <c r="DK117" s="768"/>
      <c r="DL117" s="769" t="s">
        <v>122</v>
      </c>
      <c r="DM117" s="767"/>
      <c r="DN117" s="767"/>
      <c r="DO117" s="767"/>
      <c r="DP117" s="768"/>
      <c r="DQ117" s="769" t="s">
        <v>122</v>
      </c>
      <c r="DR117" s="767"/>
      <c r="DS117" s="767"/>
      <c r="DT117" s="767"/>
      <c r="DU117" s="768"/>
      <c r="DV117" s="811" t="s">
        <v>122</v>
      </c>
      <c r="DW117" s="812"/>
      <c r="DX117" s="812"/>
      <c r="DY117" s="812"/>
      <c r="DZ117" s="813"/>
    </row>
    <row r="118" spans="1:130" s="212" customFormat="1" ht="26.25" customHeight="1" x14ac:dyDescent="0.15">
      <c r="A118" s="882" t="s">
        <v>419</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416</v>
      </c>
      <c r="AB118" s="883"/>
      <c r="AC118" s="883"/>
      <c r="AD118" s="883"/>
      <c r="AE118" s="884"/>
      <c r="AF118" s="885" t="s">
        <v>417</v>
      </c>
      <c r="AG118" s="883"/>
      <c r="AH118" s="883"/>
      <c r="AI118" s="883"/>
      <c r="AJ118" s="884"/>
      <c r="AK118" s="885" t="s">
        <v>293</v>
      </c>
      <c r="AL118" s="883"/>
      <c r="AM118" s="883"/>
      <c r="AN118" s="883"/>
      <c r="AO118" s="884"/>
      <c r="AP118" s="886" t="s">
        <v>418</v>
      </c>
      <c r="AQ118" s="887"/>
      <c r="AR118" s="887"/>
      <c r="AS118" s="887"/>
      <c r="AT118" s="888"/>
      <c r="AU118" s="919"/>
      <c r="AV118" s="920"/>
      <c r="AW118" s="920"/>
      <c r="AX118" s="920"/>
      <c r="AY118" s="920"/>
      <c r="AZ118" s="825" t="s">
        <v>446</v>
      </c>
      <c r="BA118" s="826"/>
      <c r="BB118" s="826"/>
      <c r="BC118" s="826"/>
      <c r="BD118" s="826"/>
      <c r="BE118" s="826"/>
      <c r="BF118" s="826"/>
      <c r="BG118" s="826"/>
      <c r="BH118" s="826"/>
      <c r="BI118" s="826"/>
      <c r="BJ118" s="826"/>
      <c r="BK118" s="826"/>
      <c r="BL118" s="826"/>
      <c r="BM118" s="826"/>
      <c r="BN118" s="826"/>
      <c r="BO118" s="826"/>
      <c r="BP118" s="827"/>
      <c r="BQ118" s="866" t="s">
        <v>122</v>
      </c>
      <c r="BR118" s="832"/>
      <c r="BS118" s="832"/>
      <c r="BT118" s="832"/>
      <c r="BU118" s="832"/>
      <c r="BV118" s="832" t="s">
        <v>122</v>
      </c>
      <c r="BW118" s="832"/>
      <c r="BX118" s="832"/>
      <c r="BY118" s="832"/>
      <c r="BZ118" s="832"/>
      <c r="CA118" s="832" t="s">
        <v>122</v>
      </c>
      <c r="CB118" s="832"/>
      <c r="CC118" s="832"/>
      <c r="CD118" s="832"/>
      <c r="CE118" s="832"/>
      <c r="CF118" s="862" t="s">
        <v>122</v>
      </c>
      <c r="CG118" s="863"/>
      <c r="CH118" s="863"/>
      <c r="CI118" s="863"/>
      <c r="CJ118" s="863"/>
      <c r="CK118" s="914"/>
      <c r="CL118" s="808"/>
      <c r="CM118" s="802" t="s">
        <v>447</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122</v>
      </c>
      <c r="DH118" s="767"/>
      <c r="DI118" s="767"/>
      <c r="DJ118" s="767"/>
      <c r="DK118" s="768"/>
      <c r="DL118" s="769" t="s">
        <v>122</v>
      </c>
      <c r="DM118" s="767"/>
      <c r="DN118" s="767"/>
      <c r="DO118" s="767"/>
      <c r="DP118" s="768"/>
      <c r="DQ118" s="769" t="s">
        <v>122</v>
      </c>
      <c r="DR118" s="767"/>
      <c r="DS118" s="767"/>
      <c r="DT118" s="767"/>
      <c r="DU118" s="768"/>
      <c r="DV118" s="811" t="s">
        <v>122</v>
      </c>
      <c r="DW118" s="812"/>
      <c r="DX118" s="812"/>
      <c r="DY118" s="812"/>
      <c r="DZ118" s="813"/>
    </row>
    <row r="119" spans="1:130" s="212" customFormat="1" ht="26.25" customHeight="1" x14ac:dyDescent="0.15">
      <c r="A119" s="805" t="s">
        <v>422</v>
      </c>
      <c r="B119" s="806"/>
      <c r="C119" s="847" t="s">
        <v>423</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t="s">
        <v>122</v>
      </c>
      <c r="AB119" s="876"/>
      <c r="AC119" s="876"/>
      <c r="AD119" s="876"/>
      <c r="AE119" s="877"/>
      <c r="AF119" s="878" t="s">
        <v>122</v>
      </c>
      <c r="AG119" s="876"/>
      <c r="AH119" s="876"/>
      <c r="AI119" s="876"/>
      <c r="AJ119" s="877"/>
      <c r="AK119" s="878" t="s">
        <v>122</v>
      </c>
      <c r="AL119" s="876"/>
      <c r="AM119" s="876"/>
      <c r="AN119" s="876"/>
      <c r="AO119" s="877"/>
      <c r="AP119" s="879" t="s">
        <v>122</v>
      </c>
      <c r="AQ119" s="880"/>
      <c r="AR119" s="880"/>
      <c r="AS119" s="880"/>
      <c r="AT119" s="881"/>
      <c r="AU119" s="921"/>
      <c r="AV119" s="922"/>
      <c r="AW119" s="922"/>
      <c r="AX119" s="922"/>
      <c r="AY119" s="922"/>
      <c r="AZ119" s="233" t="s">
        <v>176</v>
      </c>
      <c r="BA119" s="233"/>
      <c r="BB119" s="233"/>
      <c r="BC119" s="233"/>
      <c r="BD119" s="233"/>
      <c r="BE119" s="233"/>
      <c r="BF119" s="233"/>
      <c r="BG119" s="233"/>
      <c r="BH119" s="233"/>
      <c r="BI119" s="233"/>
      <c r="BJ119" s="233"/>
      <c r="BK119" s="233"/>
      <c r="BL119" s="233"/>
      <c r="BM119" s="233"/>
      <c r="BN119" s="233"/>
      <c r="BO119" s="864" t="s">
        <v>448</v>
      </c>
      <c r="BP119" s="865"/>
      <c r="BQ119" s="866">
        <v>3363019</v>
      </c>
      <c r="BR119" s="832"/>
      <c r="BS119" s="832"/>
      <c r="BT119" s="832"/>
      <c r="BU119" s="832"/>
      <c r="BV119" s="832">
        <v>3391448</v>
      </c>
      <c r="BW119" s="832"/>
      <c r="BX119" s="832"/>
      <c r="BY119" s="832"/>
      <c r="BZ119" s="832"/>
      <c r="CA119" s="832">
        <v>3458150</v>
      </c>
      <c r="CB119" s="832"/>
      <c r="CC119" s="832"/>
      <c r="CD119" s="832"/>
      <c r="CE119" s="832"/>
      <c r="CF119" s="735"/>
      <c r="CG119" s="736"/>
      <c r="CH119" s="736"/>
      <c r="CI119" s="736"/>
      <c r="CJ119" s="821"/>
      <c r="CK119" s="915"/>
      <c r="CL119" s="810"/>
      <c r="CM119" s="825" t="s">
        <v>449</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t="s">
        <v>122</v>
      </c>
      <c r="DH119" s="751"/>
      <c r="DI119" s="751"/>
      <c r="DJ119" s="751"/>
      <c r="DK119" s="752"/>
      <c r="DL119" s="753" t="s">
        <v>122</v>
      </c>
      <c r="DM119" s="751"/>
      <c r="DN119" s="751"/>
      <c r="DO119" s="751"/>
      <c r="DP119" s="752"/>
      <c r="DQ119" s="753" t="s">
        <v>122</v>
      </c>
      <c r="DR119" s="751"/>
      <c r="DS119" s="751"/>
      <c r="DT119" s="751"/>
      <c r="DU119" s="752"/>
      <c r="DV119" s="835" t="s">
        <v>122</v>
      </c>
      <c r="DW119" s="836"/>
      <c r="DX119" s="836"/>
      <c r="DY119" s="836"/>
      <c r="DZ119" s="837"/>
    </row>
    <row r="120" spans="1:130" s="212" customFormat="1" ht="26.25" customHeight="1" x14ac:dyDescent="0.15">
      <c r="A120" s="807"/>
      <c r="B120" s="808"/>
      <c r="C120" s="802" t="s">
        <v>426</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122</v>
      </c>
      <c r="AB120" s="767"/>
      <c r="AC120" s="767"/>
      <c r="AD120" s="767"/>
      <c r="AE120" s="768"/>
      <c r="AF120" s="769" t="s">
        <v>122</v>
      </c>
      <c r="AG120" s="767"/>
      <c r="AH120" s="767"/>
      <c r="AI120" s="767"/>
      <c r="AJ120" s="768"/>
      <c r="AK120" s="769" t="s">
        <v>122</v>
      </c>
      <c r="AL120" s="767"/>
      <c r="AM120" s="767"/>
      <c r="AN120" s="767"/>
      <c r="AO120" s="768"/>
      <c r="AP120" s="811" t="s">
        <v>122</v>
      </c>
      <c r="AQ120" s="812"/>
      <c r="AR120" s="812"/>
      <c r="AS120" s="812"/>
      <c r="AT120" s="813"/>
      <c r="AU120" s="867" t="s">
        <v>450</v>
      </c>
      <c r="AV120" s="868"/>
      <c r="AW120" s="868"/>
      <c r="AX120" s="868"/>
      <c r="AY120" s="869"/>
      <c r="AZ120" s="847" t="s">
        <v>451</v>
      </c>
      <c r="BA120" s="795"/>
      <c r="BB120" s="795"/>
      <c r="BC120" s="795"/>
      <c r="BD120" s="795"/>
      <c r="BE120" s="795"/>
      <c r="BF120" s="795"/>
      <c r="BG120" s="795"/>
      <c r="BH120" s="795"/>
      <c r="BI120" s="795"/>
      <c r="BJ120" s="795"/>
      <c r="BK120" s="795"/>
      <c r="BL120" s="795"/>
      <c r="BM120" s="795"/>
      <c r="BN120" s="795"/>
      <c r="BO120" s="795"/>
      <c r="BP120" s="796"/>
      <c r="BQ120" s="848">
        <v>4299659</v>
      </c>
      <c r="BR120" s="829"/>
      <c r="BS120" s="829"/>
      <c r="BT120" s="829"/>
      <c r="BU120" s="829"/>
      <c r="BV120" s="829">
        <v>4476814</v>
      </c>
      <c r="BW120" s="829"/>
      <c r="BX120" s="829"/>
      <c r="BY120" s="829"/>
      <c r="BZ120" s="829"/>
      <c r="CA120" s="829">
        <v>4682746</v>
      </c>
      <c r="CB120" s="829"/>
      <c r="CC120" s="829"/>
      <c r="CD120" s="829"/>
      <c r="CE120" s="829"/>
      <c r="CF120" s="853">
        <v>374.4</v>
      </c>
      <c r="CG120" s="854"/>
      <c r="CH120" s="854"/>
      <c r="CI120" s="854"/>
      <c r="CJ120" s="854"/>
      <c r="CK120" s="855" t="s">
        <v>452</v>
      </c>
      <c r="CL120" s="839"/>
      <c r="CM120" s="839"/>
      <c r="CN120" s="839"/>
      <c r="CO120" s="840"/>
      <c r="CP120" s="859" t="s">
        <v>400</v>
      </c>
      <c r="CQ120" s="860"/>
      <c r="CR120" s="860"/>
      <c r="CS120" s="860"/>
      <c r="CT120" s="860"/>
      <c r="CU120" s="860"/>
      <c r="CV120" s="860"/>
      <c r="CW120" s="860"/>
      <c r="CX120" s="860"/>
      <c r="CY120" s="860"/>
      <c r="CZ120" s="860"/>
      <c r="DA120" s="860"/>
      <c r="DB120" s="860"/>
      <c r="DC120" s="860"/>
      <c r="DD120" s="860"/>
      <c r="DE120" s="860"/>
      <c r="DF120" s="861"/>
      <c r="DG120" s="848">
        <v>157715</v>
      </c>
      <c r="DH120" s="829"/>
      <c r="DI120" s="829"/>
      <c r="DJ120" s="829"/>
      <c r="DK120" s="829"/>
      <c r="DL120" s="829">
        <v>237164</v>
      </c>
      <c r="DM120" s="829"/>
      <c r="DN120" s="829"/>
      <c r="DO120" s="829"/>
      <c r="DP120" s="829"/>
      <c r="DQ120" s="829">
        <v>253318</v>
      </c>
      <c r="DR120" s="829"/>
      <c r="DS120" s="829"/>
      <c r="DT120" s="829"/>
      <c r="DU120" s="829"/>
      <c r="DV120" s="830">
        <v>20.3</v>
      </c>
      <c r="DW120" s="830"/>
      <c r="DX120" s="830"/>
      <c r="DY120" s="830"/>
      <c r="DZ120" s="831"/>
    </row>
    <row r="121" spans="1:130" s="212" customFormat="1" ht="26.25" customHeight="1" x14ac:dyDescent="0.15">
      <c r="A121" s="807"/>
      <c r="B121" s="808"/>
      <c r="C121" s="850" t="s">
        <v>453</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122</v>
      </c>
      <c r="AB121" s="767"/>
      <c r="AC121" s="767"/>
      <c r="AD121" s="767"/>
      <c r="AE121" s="768"/>
      <c r="AF121" s="769" t="s">
        <v>122</v>
      </c>
      <c r="AG121" s="767"/>
      <c r="AH121" s="767"/>
      <c r="AI121" s="767"/>
      <c r="AJ121" s="768"/>
      <c r="AK121" s="769" t="s">
        <v>122</v>
      </c>
      <c r="AL121" s="767"/>
      <c r="AM121" s="767"/>
      <c r="AN121" s="767"/>
      <c r="AO121" s="768"/>
      <c r="AP121" s="811" t="s">
        <v>122</v>
      </c>
      <c r="AQ121" s="812"/>
      <c r="AR121" s="812"/>
      <c r="AS121" s="812"/>
      <c r="AT121" s="813"/>
      <c r="AU121" s="870"/>
      <c r="AV121" s="871"/>
      <c r="AW121" s="871"/>
      <c r="AX121" s="871"/>
      <c r="AY121" s="872"/>
      <c r="AZ121" s="802" t="s">
        <v>454</v>
      </c>
      <c r="BA121" s="739"/>
      <c r="BB121" s="739"/>
      <c r="BC121" s="739"/>
      <c r="BD121" s="739"/>
      <c r="BE121" s="739"/>
      <c r="BF121" s="739"/>
      <c r="BG121" s="739"/>
      <c r="BH121" s="739"/>
      <c r="BI121" s="739"/>
      <c r="BJ121" s="739"/>
      <c r="BK121" s="739"/>
      <c r="BL121" s="739"/>
      <c r="BM121" s="739"/>
      <c r="BN121" s="739"/>
      <c r="BO121" s="739"/>
      <c r="BP121" s="740"/>
      <c r="BQ121" s="803" t="s">
        <v>122</v>
      </c>
      <c r="BR121" s="804"/>
      <c r="BS121" s="804"/>
      <c r="BT121" s="804"/>
      <c r="BU121" s="804"/>
      <c r="BV121" s="804" t="s">
        <v>122</v>
      </c>
      <c r="BW121" s="804"/>
      <c r="BX121" s="804"/>
      <c r="BY121" s="804"/>
      <c r="BZ121" s="804"/>
      <c r="CA121" s="804" t="s">
        <v>122</v>
      </c>
      <c r="CB121" s="804"/>
      <c r="CC121" s="804"/>
      <c r="CD121" s="804"/>
      <c r="CE121" s="804"/>
      <c r="CF121" s="862" t="s">
        <v>122</v>
      </c>
      <c r="CG121" s="863"/>
      <c r="CH121" s="863"/>
      <c r="CI121" s="863"/>
      <c r="CJ121" s="863"/>
      <c r="CK121" s="856"/>
      <c r="CL121" s="842"/>
      <c r="CM121" s="842"/>
      <c r="CN121" s="842"/>
      <c r="CO121" s="843"/>
      <c r="CP121" s="822" t="s">
        <v>399</v>
      </c>
      <c r="CQ121" s="823"/>
      <c r="CR121" s="823"/>
      <c r="CS121" s="823"/>
      <c r="CT121" s="823"/>
      <c r="CU121" s="823"/>
      <c r="CV121" s="823"/>
      <c r="CW121" s="823"/>
      <c r="CX121" s="823"/>
      <c r="CY121" s="823"/>
      <c r="CZ121" s="823"/>
      <c r="DA121" s="823"/>
      <c r="DB121" s="823"/>
      <c r="DC121" s="823"/>
      <c r="DD121" s="823"/>
      <c r="DE121" s="823"/>
      <c r="DF121" s="824"/>
      <c r="DG121" s="803">
        <v>90585</v>
      </c>
      <c r="DH121" s="804"/>
      <c r="DI121" s="804"/>
      <c r="DJ121" s="804"/>
      <c r="DK121" s="804"/>
      <c r="DL121" s="804">
        <v>134843</v>
      </c>
      <c r="DM121" s="804"/>
      <c r="DN121" s="804"/>
      <c r="DO121" s="804"/>
      <c r="DP121" s="804"/>
      <c r="DQ121" s="804">
        <v>117098</v>
      </c>
      <c r="DR121" s="804"/>
      <c r="DS121" s="804"/>
      <c r="DT121" s="804"/>
      <c r="DU121" s="804"/>
      <c r="DV121" s="781">
        <v>9.4</v>
      </c>
      <c r="DW121" s="781"/>
      <c r="DX121" s="781"/>
      <c r="DY121" s="781"/>
      <c r="DZ121" s="782"/>
    </row>
    <row r="122" spans="1:130" s="212" customFormat="1" ht="26.25" customHeight="1" x14ac:dyDescent="0.15">
      <c r="A122" s="807"/>
      <c r="B122" s="808"/>
      <c r="C122" s="802" t="s">
        <v>436</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122</v>
      </c>
      <c r="AB122" s="767"/>
      <c r="AC122" s="767"/>
      <c r="AD122" s="767"/>
      <c r="AE122" s="768"/>
      <c r="AF122" s="769" t="s">
        <v>122</v>
      </c>
      <c r="AG122" s="767"/>
      <c r="AH122" s="767"/>
      <c r="AI122" s="767"/>
      <c r="AJ122" s="768"/>
      <c r="AK122" s="769" t="s">
        <v>122</v>
      </c>
      <c r="AL122" s="767"/>
      <c r="AM122" s="767"/>
      <c r="AN122" s="767"/>
      <c r="AO122" s="768"/>
      <c r="AP122" s="811" t="s">
        <v>122</v>
      </c>
      <c r="AQ122" s="812"/>
      <c r="AR122" s="812"/>
      <c r="AS122" s="812"/>
      <c r="AT122" s="813"/>
      <c r="AU122" s="870"/>
      <c r="AV122" s="871"/>
      <c r="AW122" s="871"/>
      <c r="AX122" s="871"/>
      <c r="AY122" s="872"/>
      <c r="AZ122" s="825" t="s">
        <v>455</v>
      </c>
      <c r="BA122" s="826"/>
      <c r="BB122" s="826"/>
      <c r="BC122" s="826"/>
      <c r="BD122" s="826"/>
      <c r="BE122" s="826"/>
      <c r="BF122" s="826"/>
      <c r="BG122" s="826"/>
      <c r="BH122" s="826"/>
      <c r="BI122" s="826"/>
      <c r="BJ122" s="826"/>
      <c r="BK122" s="826"/>
      <c r="BL122" s="826"/>
      <c r="BM122" s="826"/>
      <c r="BN122" s="826"/>
      <c r="BO122" s="826"/>
      <c r="BP122" s="827"/>
      <c r="BQ122" s="866">
        <v>2672401</v>
      </c>
      <c r="BR122" s="832"/>
      <c r="BS122" s="832"/>
      <c r="BT122" s="832"/>
      <c r="BU122" s="832"/>
      <c r="BV122" s="832">
        <v>2792652</v>
      </c>
      <c r="BW122" s="832"/>
      <c r="BX122" s="832"/>
      <c r="BY122" s="832"/>
      <c r="BZ122" s="832"/>
      <c r="CA122" s="832">
        <v>2965644</v>
      </c>
      <c r="CB122" s="832"/>
      <c r="CC122" s="832"/>
      <c r="CD122" s="832"/>
      <c r="CE122" s="832"/>
      <c r="CF122" s="833">
        <v>237.1</v>
      </c>
      <c r="CG122" s="834"/>
      <c r="CH122" s="834"/>
      <c r="CI122" s="834"/>
      <c r="CJ122" s="834"/>
      <c r="CK122" s="856"/>
      <c r="CL122" s="842"/>
      <c r="CM122" s="842"/>
      <c r="CN122" s="842"/>
      <c r="CO122" s="843"/>
      <c r="CP122" s="822" t="s">
        <v>397</v>
      </c>
      <c r="CQ122" s="823"/>
      <c r="CR122" s="823"/>
      <c r="CS122" s="823"/>
      <c r="CT122" s="823"/>
      <c r="CU122" s="823"/>
      <c r="CV122" s="823"/>
      <c r="CW122" s="823"/>
      <c r="CX122" s="823"/>
      <c r="CY122" s="823"/>
      <c r="CZ122" s="823"/>
      <c r="DA122" s="823"/>
      <c r="DB122" s="823"/>
      <c r="DC122" s="823"/>
      <c r="DD122" s="823"/>
      <c r="DE122" s="823"/>
      <c r="DF122" s="824"/>
      <c r="DG122" s="803">
        <v>47919</v>
      </c>
      <c r="DH122" s="804"/>
      <c r="DI122" s="804"/>
      <c r="DJ122" s="804"/>
      <c r="DK122" s="804"/>
      <c r="DL122" s="804">
        <v>47472</v>
      </c>
      <c r="DM122" s="804"/>
      <c r="DN122" s="804"/>
      <c r="DO122" s="804"/>
      <c r="DP122" s="804"/>
      <c r="DQ122" s="804">
        <v>58219</v>
      </c>
      <c r="DR122" s="804"/>
      <c r="DS122" s="804"/>
      <c r="DT122" s="804"/>
      <c r="DU122" s="804"/>
      <c r="DV122" s="781">
        <v>4.7</v>
      </c>
      <c r="DW122" s="781"/>
      <c r="DX122" s="781"/>
      <c r="DY122" s="781"/>
      <c r="DZ122" s="782"/>
    </row>
    <row r="123" spans="1:130" s="212" customFormat="1" ht="26.25" customHeight="1" x14ac:dyDescent="0.15">
      <c r="A123" s="807"/>
      <c r="B123" s="808"/>
      <c r="C123" s="802" t="s">
        <v>442</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t="s">
        <v>122</v>
      </c>
      <c r="AB123" s="767"/>
      <c r="AC123" s="767"/>
      <c r="AD123" s="767"/>
      <c r="AE123" s="768"/>
      <c r="AF123" s="769" t="s">
        <v>122</v>
      </c>
      <c r="AG123" s="767"/>
      <c r="AH123" s="767"/>
      <c r="AI123" s="767"/>
      <c r="AJ123" s="768"/>
      <c r="AK123" s="769" t="s">
        <v>122</v>
      </c>
      <c r="AL123" s="767"/>
      <c r="AM123" s="767"/>
      <c r="AN123" s="767"/>
      <c r="AO123" s="768"/>
      <c r="AP123" s="811" t="s">
        <v>122</v>
      </c>
      <c r="AQ123" s="812"/>
      <c r="AR123" s="812"/>
      <c r="AS123" s="812"/>
      <c r="AT123" s="813"/>
      <c r="AU123" s="873"/>
      <c r="AV123" s="874"/>
      <c r="AW123" s="874"/>
      <c r="AX123" s="874"/>
      <c r="AY123" s="874"/>
      <c r="AZ123" s="233" t="s">
        <v>176</v>
      </c>
      <c r="BA123" s="233"/>
      <c r="BB123" s="233"/>
      <c r="BC123" s="233"/>
      <c r="BD123" s="233"/>
      <c r="BE123" s="233"/>
      <c r="BF123" s="233"/>
      <c r="BG123" s="233"/>
      <c r="BH123" s="233"/>
      <c r="BI123" s="233"/>
      <c r="BJ123" s="233"/>
      <c r="BK123" s="233"/>
      <c r="BL123" s="233"/>
      <c r="BM123" s="233"/>
      <c r="BN123" s="233"/>
      <c r="BO123" s="864" t="s">
        <v>456</v>
      </c>
      <c r="BP123" s="865"/>
      <c r="BQ123" s="819">
        <v>6972060</v>
      </c>
      <c r="BR123" s="820"/>
      <c r="BS123" s="820"/>
      <c r="BT123" s="820"/>
      <c r="BU123" s="820"/>
      <c r="BV123" s="820">
        <v>7269466</v>
      </c>
      <c r="BW123" s="820"/>
      <c r="BX123" s="820"/>
      <c r="BY123" s="820"/>
      <c r="BZ123" s="820"/>
      <c r="CA123" s="820">
        <v>7648390</v>
      </c>
      <c r="CB123" s="820"/>
      <c r="CC123" s="820"/>
      <c r="CD123" s="820"/>
      <c r="CE123" s="820"/>
      <c r="CF123" s="735"/>
      <c r="CG123" s="736"/>
      <c r="CH123" s="736"/>
      <c r="CI123" s="736"/>
      <c r="CJ123" s="821"/>
      <c r="CK123" s="856"/>
      <c r="CL123" s="842"/>
      <c r="CM123" s="842"/>
      <c r="CN123" s="842"/>
      <c r="CO123" s="843"/>
      <c r="CP123" s="822" t="s">
        <v>401</v>
      </c>
      <c r="CQ123" s="823"/>
      <c r="CR123" s="823"/>
      <c r="CS123" s="823"/>
      <c r="CT123" s="823"/>
      <c r="CU123" s="823"/>
      <c r="CV123" s="823"/>
      <c r="CW123" s="823"/>
      <c r="CX123" s="823"/>
      <c r="CY123" s="823"/>
      <c r="CZ123" s="823"/>
      <c r="DA123" s="823"/>
      <c r="DB123" s="823"/>
      <c r="DC123" s="823"/>
      <c r="DD123" s="823"/>
      <c r="DE123" s="823"/>
      <c r="DF123" s="824"/>
      <c r="DG123" s="766">
        <v>18326</v>
      </c>
      <c r="DH123" s="767"/>
      <c r="DI123" s="767"/>
      <c r="DJ123" s="767"/>
      <c r="DK123" s="768"/>
      <c r="DL123" s="769">
        <v>13579</v>
      </c>
      <c r="DM123" s="767"/>
      <c r="DN123" s="767"/>
      <c r="DO123" s="767"/>
      <c r="DP123" s="768"/>
      <c r="DQ123" s="769">
        <v>23877</v>
      </c>
      <c r="DR123" s="767"/>
      <c r="DS123" s="767"/>
      <c r="DT123" s="767"/>
      <c r="DU123" s="768"/>
      <c r="DV123" s="811">
        <v>1.9</v>
      </c>
      <c r="DW123" s="812"/>
      <c r="DX123" s="812"/>
      <c r="DY123" s="812"/>
      <c r="DZ123" s="813"/>
    </row>
    <row r="124" spans="1:130" s="212" customFormat="1" ht="26.25" customHeight="1" thickBot="1" x14ac:dyDescent="0.2">
      <c r="A124" s="807"/>
      <c r="B124" s="808"/>
      <c r="C124" s="802" t="s">
        <v>445</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122</v>
      </c>
      <c r="AB124" s="767"/>
      <c r="AC124" s="767"/>
      <c r="AD124" s="767"/>
      <c r="AE124" s="768"/>
      <c r="AF124" s="769" t="s">
        <v>122</v>
      </c>
      <c r="AG124" s="767"/>
      <c r="AH124" s="767"/>
      <c r="AI124" s="767"/>
      <c r="AJ124" s="768"/>
      <c r="AK124" s="769" t="s">
        <v>122</v>
      </c>
      <c r="AL124" s="767"/>
      <c r="AM124" s="767"/>
      <c r="AN124" s="767"/>
      <c r="AO124" s="768"/>
      <c r="AP124" s="811" t="s">
        <v>122</v>
      </c>
      <c r="AQ124" s="812"/>
      <c r="AR124" s="812"/>
      <c r="AS124" s="812"/>
      <c r="AT124" s="813"/>
      <c r="AU124" s="814" t="s">
        <v>457</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t="s">
        <v>122</v>
      </c>
      <c r="BR124" s="818"/>
      <c r="BS124" s="818"/>
      <c r="BT124" s="818"/>
      <c r="BU124" s="818"/>
      <c r="BV124" s="818" t="s">
        <v>122</v>
      </c>
      <c r="BW124" s="818"/>
      <c r="BX124" s="818"/>
      <c r="BY124" s="818"/>
      <c r="BZ124" s="818"/>
      <c r="CA124" s="818" t="s">
        <v>122</v>
      </c>
      <c r="CB124" s="818"/>
      <c r="CC124" s="818"/>
      <c r="CD124" s="818"/>
      <c r="CE124" s="818"/>
      <c r="CF124" s="713"/>
      <c r="CG124" s="714"/>
      <c r="CH124" s="714"/>
      <c r="CI124" s="714"/>
      <c r="CJ124" s="849"/>
      <c r="CK124" s="857"/>
      <c r="CL124" s="857"/>
      <c r="CM124" s="857"/>
      <c r="CN124" s="857"/>
      <c r="CO124" s="858"/>
      <c r="CP124" s="822" t="s">
        <v>458</v>
      </c>
      <c r="CQ124" s="823"/>
      <c r="CR124" s="823"/>
      <c r="CS124" s="823"/>
      <c r="CT124" s="823"/>
      <c r="CU124" s="823"/>
      <c r="CV124" s="823"/>
      <c r="CW124" s="823"/>
      <c r="CX124" s="823"/>
      <c r="CY124" s="823"/>
      <c r="CZ124" s="823"/>
      <c r="DA124" s="823"/>
      <c r="DB124" s="823"/>
      <c r="DC124" s="823"/>
      <c r="DD124" s="823"/>
      <c r="DE124" s="823"/>
      <c r="DF124" s="824"/>
      <c r="DG124" s="750">
        <v>18186</v>
      </c>
      <c r="DH124" s="751"/>
      <c r="DI124" s="751"/>
      <c r="DJ124" s="751"/>
      <c r="DK124" s="752"/>
      <c r="DL124" s="753">
        <v>16911</v>
      </c>
      <c r="DM124" s="751"/>
      <c r="DN124" s="751"/>
      <c r="DO124" s="751"/>
      <c r="DP124" s="752"/>
      <c r="DQ124" s="753">
        <v>23932</v>
      </c>
      <c r="DR124" s="751"/>
      <c r="DS124" s="751"/>
      <c r="DT124" s="751"/>
      <c r="DU124" s="752"/>
      <c r="DV124" s="835">
        <v>1.9</v>
      </c>
      <c r="DW124" s="836"/>
      <c r="DX124" s="836"/>
      <c r="DY124" s="836"/>
      <c r="DZ124" s="837"/>
    </row>
    <row r="125" spans="1:130" s="212" customFormat="1" ht="26.25" customHeight="1" x14ac:dyDescent="0.15">
      <c r="A125" s="807"/>
      <c r="B125" s="808"/>
      <c r="C125" s="802" t="s">
        <v>447</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122</v>
      </c>
      <c r="AB125" s="767"/>
      <c r="AC125" s="767"/>
      <c r="AD125" s="767"/>
      <c r="AE125" s="768"/>
      <c r="AF125" s="769" t="s">
        <v>122</v>
      </c>
      <c r="AG125" s="767"/>
      <c r="AH125" s="767"/>
      <c r="AI125" s="767"/>
      <c r="AJ125" s="768"/>
      <c r="AK125" s="769" t="s">
        <v>122</v>
      </c>
      <c r="AL125" s="767"/>
      <c r="AM125" s="767"/>
      <c r="AN125" s="767"/>
      <c r="AO125" s="768"/>
      <c r="AP125" s="811" t="s">
        <v>122</v>
      </c>
      <c r="AQ125" s="812"/>
      <c r="AR125" s="812"/>
      <c r="AS125" s="812"/>
      <c r="AT125" s="813"/>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459</v>
      </c>
      <c r="CL125" s="839"/>
      <c r="CM125" s="839"/>
      <c r="CN125" s="839"/>
      <c r="CO125" s="840"/>
      <c r="CP125" s="847" t="s">
        <v>460</v>
      </c>
      <c r="CQ125" s="795"/>
      <c r="CR125" s="795"/>
      <c r="CS125" s="795"/>
      <c r="CT125" s="795"/>
      <c r="CU125" s="795"/>
      <c r="CV125" s="795"/>
      <c r="CW125" s="795"/>
      <c r="CX125" s="795"/>
      <c r="CY125" s="795"/>
      <c r="CZ125" s="795"/>
      <c r="DA125" s="795"/>
      <c r="DB125" s="795"/>
      <c r="DC125" s="795"/>
      <c r="DD125" s="795"/>
      <c r="DE125" s="795"/>
      <c r="DF125" s="796"/>
      <c r="DG125" s="848" t="s">
        <v>122</v>
      </c>
      <c r="DH125" s="829"/>
      <c r="DI125" s="829"/>
      <c r="DJ125" s="829"/>
      <c r="DK125" s="829"/>
      <c r="DL125" s="829" t="s">
        <v>122</v>
      </c>
      <c r="DM125" s="829"/>
      <c r="DN125" s="829"/>
      <c r="DO125" s="829"/>
      <c r="DP125" s="829"/>
      <c r="DQ125" s="829" t="s">
        <v>122</v>
      </c>
      <c r="DR125" s="829"/>
      <c r="DS125" s="829"/>
      <c r="DT125" s="829"/>
      <c r="DU125" s="829"/>
      <c r="DV125" s="830" t="s">
        <v>122</v>
      </c>
      <c r="DW125" s="830"/>
      <c r="DX125" s="830"/>
      <c r="DY125" s="830"/>
      <c r="DZ125" s="831"/>
    </row>
    <row r="126" spans="1:130" s="212" customFormat="1" ht="26.25" customHeight="1" thickBot="1" x14ac:dyDescent="0.2">
      <c r="A126" s="807"/>
      <c r="B126" s="808"/>
      <c r="C126" s="802" t="s">
        <v>449</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t="s">
        <v>122</v>
      </c>
      <c r="AB126" s="767"/>
      <c r="AC126" s="767"/>
      <c r="AD126" s="767"/>
      <c r="AE126" s="768"/>
      <c r="AF126" s="769" t="s">
        <v>122</v>
      </c>
      <c r="AG126" s="767"/>
      <c r="AH126" s="767"/>
      <c r="AI126" s="767"/>
      <c r="AJ126" s="768"/>
      <c r="AK126" s="769" t="s">
        <v>122</v>
      </c>
      <c r="AL126" s="767"/>
      <c r="AM126" s="767"/>
      <c r="AN126" s="767"/>
      <c r="AO126" s="768"/>
      <c r="AP126" s="811" t="s">
        <v>122</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461</v>
      </c>
      <c r="CQ126" s="739"/>
      <c r="CR126" s="739"/>
      <c r="CS126" s="739"/>
      <c r="CT126" s="739"/>
      <c r="CU126" s="739"/>
      <c r="CV126" s="739"/>
      <c r="CW126" s="739"/>
      <c r="CX126" s="739"/>
      <c r="CY126" s="739"/>
      <c r="CZ126" s="739"/>
      <c r="DA126" s="739"/>
      <c r="DB126" s="739"/>
      <c r="DC126" s="739"/>
      <c r="DD126" s="739"/>
      <c r="DE126" s="739"/>
      <c r="DF126" s="740"/>
      <c r="DG126" s="803" t="s">
        <v>122</v>
      </c>
      <c r="DH126" s="804"/>
      <c r="DI126" s="804"/>
      <c r="DJ126" s="804"/>
      <c r="DK126" s="804"/>
      <c r="DL126" s="804" t="s">
        <v>122</v>
      </c>
      <c r="DM126" s="804"/>
      <c r="DN126" s="804"/>
      <c r="DO126" s="804"/>
      <c r="DP126" s="804"/>
      <c r="DQ126" s="804" t="s">
        <v>122</v>
      </c>
      <c r="DR126" s="804"/>
      <c r="DS126" s="804"/>
      <c r="DT126" s="804"/>
      <c r="DU126" s="804"/>
      <c r="DV126" s="781" t="s">
        <v>122</v>
      </c>
      <c r="DW126" s="781"/>
      <c r="DX126" s="781"/>
      <c r="DY126" s="781"/>
      <c r="DZ126" s="782"/>
    </row>
    <row r="127" spans="1:130" s="212" customFormat="1" ht="26.25" customHeight="1" x14ac:dyDescent="0.15">
      <c r="A127" s="809"/>
      <c r="B127" s="810"/>
      <c r="C127" s="825" t="s">
        <v>462</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t="s">
        <v>122</v>
      </c>
      <c r="AB127" s="767"/>
      <c r="AC127" s="767"/>
      <c r="AD127" s="767"/>
      <c r="AE127" s="768"/>
      <c r="AF127" s="769" t="s">
        <v>122</v>
      </c>
      <c r="AG127" s="767"/>
      <c r="AH127" s="767"/>
      <c r="AI127" s="767"/>
      <c r="AJ127" s="768"/>
      <c r="AK127" s="769" t="s">
        <v>122</v>
      </c>
      <c r="AL127" s="767"/>
      <c r="AM127" s="767"/>
      <c r="AN127" s="767"/>
      <c r="AO127" s="768"/>
      <c r="AP127" s="811" t="s">
        <v>122</v>
      </c>
      <c r="AQ127" s="812"/>
      <c r="AR127" s="812"/>
      <c r="AS127" s="812"/>
      <c r="AT127" s="813"/>
      <c r="AU127" s="214"/>
      <c r="AV127" s="214"/>
      <c r="AW127" s="214"/>
      <c r="AX127" s="828" t="s">
        <v>463</v>
      </c>
      <c r="AY127" s="799"/>
      <c r="AZ127" s="799"/>
      <c r="BA127" s="799"/>
      <c r="BB127" s="799"/>
      <c r="BC127" s="799"/>
      <c r="BD127" s="799"/>
      <c r="BE127" s="800"/>
      <c r="BF127" s="798" t="s">
        <v>464</v>
      </c>
      <c r="BG127" s="799"/>
      <c r="BH127" s="799"/>
      <c r="BI127" s="799"/>
      <c r="BJ127" s="799"/>
      <c r="BK127" s="799"/>
      <c r="BL127" s="800"/>
      <c r="BM127" s="798" t="s">
        <v>465</v>
      </c>
      <c r="BN127" s="799"/>
      <c r="BO127" s="799"/>
      <c r="BP127" s="799"/>
      <c r="BQ127" s="799"/>
      <c r="BR127" s="799"/>
      <c r="BS127" s="800"/>
      <c r="BT127" s="798" t="s">
        <v>466</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467</v>
      </c>
      <c r="CQ127" s="739"/>
      <c r="CR127" s="739"/>
      <c r="CS127" s="739"/>
      <c r="CT127" s="739"/>
      <c r="CU127" s="739"/>
      <c r="CV127" s="739"/>
      <c r="CW127" s="739"/>
      <c r="CX127" s="739"/>
      <c r="CY127" s="739"/>
      <c r="CZ127" s="739"/>
      <c r="DA127" s="739"/>
      <c r="DB127" s="739"/>
      <c r="DC127" s="739"/>
      <c r="DD127" s="739"/>
      <c r="DE127" s="739"/>
      <c r="DF127" s="740"/>
      <c r="DG127" s="803" t="s">
        <v>122</v>
      </c>
      <c r="DH127" s="804"/>
      <c r="DI127" s="804"/>
      <c r="DJ127" s="804"/>
      <c r="DK127" s="804"/>
      <c r="DL127" s="804" t="s">
        <v>122</v>
      </c>
      <c r="DM127" s="804"/>
      <c r="DN127" s="804"/>
      <c r="DO127" s="804"/>
      <c r="DP127" s="804"/>
      <c r="DQ127" s="804" t="s">
        <v>122</v>
      </c>
      <c r="DR127" s="804"/>
      <c r="DS127" s="804"/>
      <c r="DT127" s="804"/>
      <c r="DU127" s="804"/>
      <c r="DV127" s="781" t="s">
        <v>122</v>
      </c>
      <c r="DW127" s="781"/>
      <c r="DX127" s="781"/>
      <c r="DY127" s="781"/>
      <c r="DZ127" s="782"/>
    </row>
    <row r="128" spans="1:130" s="212" customFormat="1" ht="26.25" customHeight="1" thickBot="1" x14ac:dyDescent="0.2">
      <c r="A128" s="783" t="s">
        <v>468</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469</v>
      </c>
      <c r="X128" s="785"/>
      <c r="Y128" s="785"/>
      <c r="Z128" s="786"/>
      <c r="AA128" s="787">
        <v>29</v>
      </c>
      <c r="AB128" s="788"/>
      <c r="AC128" s="788"/>
      <c r="AD128" s="788"/>
      <c r="AE128" s="789"/>
      <c r="AF128" s="790">
        <v>29</v>
      </c>
      <c r="AG128" s="788"/>
      <c r="AH128" s="788"/>
      <c r="AI128" s="788"/>
      <c r="AJ128" s="789"/>
      <c r="AK128" s="790">
        <v>29</v>
      </c>
      <c r="AL128" s="788"/>
      <c r="AM128" s="788"/>
      <c r="AN128" s="788"/>
      <c r="AO128" s="789"/>
      <c r="AP128" s="791"/>
      <c r="AQ128" s="792"/>
      <c r="AR128" s="792"/>
      <c r="AS128" s="792"/>
      <c r="AT128" s="793"/>
      <c r="AU128" s="214"/>
      <c r="AV128" s="214"/>
      <c r="AW128" s="214"/>
      <c r="AX128" s="794" t="s">
        <v>470</v>
      </c>
      <c r="AY128" s="795"/>
      <c r="AZ128" s="795"/>
      <c r="BA128" s="795"/>
      <c r="BB128" s="795"/>
      <c r="BC128" s="795"/>
      <c r="BD128" s="795"/>
      <c r="BE128" s="796"/>
      <c r="BF128" s="773" t="s">
        <v>122</v>
      </c>
      <c r="BG128" s="774"/>
      <c r="BH128" s="774"/>
      <c r="BI128" s="774"/>
      <c r="BJ128" s="774"/>
      <c r="BK128" s="774"/>
      <c r="BL128" s="797"/>
      <c r="BM128" s="773">
        <v>15</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471</v>
      </c>
      <c r="CQ128" s="717"/>
      <c r="CR128" s="717"/>
      <c r="CS128" s="717"/>
      <c r="CT128" s="717"/>
      <c r="CU128" s="717"/>
      <c r="CV128" s="717"/>
      <c r="CW128" s="717"/>
      <c r="CX128" s="717"/>
      <c r="CY128" s="717"/>
      <c r="CZ128" s="717"/>
      <c r="DA128" s="717"/>
      <c r="DB128" s="717"/>
      <c r="DC128" s="717"/>
      <c r="DD128" s="717"/>
      <c r="DE128" s="717"/>
      <c r="DF128" s="718"/>
      <c r="DG128" s="777" t="s">
        <v>122</v>
      </c>
      <c r="DH128" s="778"/>
      <c r="DI128" s="778"/>
      <c r="DJ128" s="778"/>
      <c r="DK128" s="778"/>
      <c r="DL128" s="778" t="s">
        <v>122</v>
      </c>
      <c r="DM128" s="778"/>
      <c r="DN128" s="778"/>
      <c r="DO128" s="778"/>
      <c r="DP128" s="778"/>
      <c r="DQ128" s="778" t="s">
        <v>122</v>
      </c>
      <c r="DR128" s="778"/>
      <c r="DS128" s="778"/>
      <c r="DT128" s="778"/>
      <c r="DU128" s="778"/>
      <c r="DV128" s="779" t="s">
        <v>122</v>
      </c>
      <c r="DW128" s="779"/>
      <c r="DX128" s="779"/>
      <c r="DY128" s="779"/>
      <c r="DZ128" s="780"/>
    </row>
    <row r="129" spans="1:131" s="212" customFormat="1" ht="26.25" customHeight="1" x14ac:dyDescent="0.15">
      <c r="A129" s="761" t="s">
        <v>102</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472</v>
      </c>
      <c r="X129" s="764"/>
      <c r="Y129" s="764"/>
      <c r="Z129" s="765"/>
      <c r="AA129" s="766">
        <v>1462772</v>
      </c>
      <c r="AB129" s="767"/>
      <c r="AC129" s="767"/>
      <c r="AD129" s="767"/>
      <c r="AE129" s="768"/>
      <c r="AF129" s="769">
        <v>1471011</v>
      </c>
      <c r="AG129" s="767"/>
      <c r="AH129" s="767"/>
      <c r="AI129" s="767"/>
      <c r="AJ129" s="768"/>
      <c r="AK129" s="769">
        <v>1534844</v>
      </c>
      <c r="AL129" s="767"/>
      <c r="AM129" s="767"/>
      <c r="AN129" s="767"/>
      <c r="AO129" s="768"/>
      <c r="AP129" s="770"/>
      <c r="AQ129" s="771"/>
      <c r="AR129" s="771"/>
      <c r="AS129" s="771"/>
      <c r="AT129" s="772"/>
      <c r="AU129" s="215"/>
      <c r="AV129" s="215"/>
      <c r="AW129" s="215"/>
      <c r="AX129" s="738" t="s">
        <v>473</v>
      </c>
      <c r="AY129" s="739"/>
      <c r="AZ129" s="739"/>
      <c r="BA129" s="739"/>
      <c r="BB129" s="739"/>
      <c r="BC129" s="739"/>
      <c r="BD129" s="739"/>
      <c r="BE129" s="740"/>
      <c r="BF129" s="757" t="s">
        <v>122</v>
      </c>
      <c r="BG129" s="758"/>
      <c r="BH129" s="758"/>
      <c r="BI129" s="758"/>
      <c r="BJ129" s="758"/>
      <c r="BK129" s="758"/>
      <c r="BL129" s="759"/>
      <c r="BM129" s="757">
        <v>20</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761" t="s">
        <v>474</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475</v>
      </c>
      <c r="X130" s="764"/>
      <c r="Y130" s="764"/>
      <c r="Z130" s="765"/>
      <c r="AA130" s="766">
        <v>197215</v>
      </c>
      <c r="AB130" s="767"/>
      <c r="AC130" s="767"/>
      <c r="AD130" s="767"/>
      <c r="AE130" s="768"/>
      <c r="AF130" s="769">
        <v>225018</v>
      </c>
      <c r="AG130" s="767"/>
      <c r="AH130" s="767"/>
      <c r="AI130" s="767"/>
      <c r="AJ130" s="768"/>
      <c r="AK130" s="769">
        <v>284241</v>
      </c>
      <c r="AL130" s="767"/>
      <c r="AM130" s="767"/>
      <c r="AN130" s="767"/>
      <c r="AO130" s="768"/>
      <c r="AP130" s="770"/>
      <c r="AQ130" s="771"/>
      <c r="AR130" s="771"/>
      <c r="AS130" s="771"/>
      <c r="AT130" s="772"/>
      <c r="AU130" s="215"/>
      <c r="AV130" s="215"/>
      <c r="AW130" s="215"/>
      <c r="AX130" s="738" t="s">
        <v>476</v>
      </c>
      <c r="AY130" s="739"/>
      <c r="AZ130" s="739"/>
      <c r="BA130" s="739"/>
      <c r="BB130" s="739"/>
      <c r="BC130" s="739"/>
      <c r="BD130" s="739"/>
      <c r="BE130" s="740"/>
      <c r="BF130" s="741">
        <v>4.5</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477</v>
      </c>
      <c r="X131" s="748"/>
      <c r="Y131" s="748"/>
      <c r="Z131" s="749"/>
      <c r="AA131" s="750">
        <v>1265557</v>
      </c>
      <c r="AB131" s="751"/>
      <c r="AC131" s="751"/>
      <c r="AD131" s="751"/>
      <c r="AE131" s="752"/>
      <c r="AF131" s="753">
        <v>1245993</v>
      </c>
      <c r="AG131" s="751"/>
      <c r="AH131" s="751"/>
      <c r="AI131" s="751"/>
      <c r="AJ131" s="752"/>
      <c r="AK131" s="753">
        <v>1250603</v>
      </c>
      <c r="AL131" s="751"/>
      <c r="AM131" s="751"/>
      <c r="AN131" s="751"/>
      <c r="AO131" s="752"/>
      <c r="AP131" s="754"/>
      <c r="AQ131" s="755"/>
      <c r="AR131" s="755"/>
      <c r="AS131" s="755"/>
      <c r="AT131" s="756"/>
      <c r="AU131" s="215"/>
      <c r="AV131" s="215"/>
      <c r="AW131" s="215"/>
      <c r="AX131" s="716" t="s">
        <v>478</v>
      </c>
      <c r="AY131" s="717"/>
      <c r="AZ131" s="717"/>
      <c r="BA131" s="717"/>
      <c r="BB131" s="717"/>
      <c r="BC131" s="717"/>
      <c r="BD131" s="717"/>
      <c r="BE131" s="718"/>
      <c r="BF131" s="719" t="s">
        <v>122</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725" t="s">
        <v>479</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480</v>
      </c>
      <c r="W132" s="729"/>
      <c r="X132" s="729"/>
      <c r="Y132" s="729"/>
      <c r="Z132" s="730"/>
      <c r="AA132" s="731">
        <v>2.9319896299999999</v>
      </c>
      <c r="AB132" s="732"/>
      <c r="AC132" s="732"/>
      <c r="AD132" s="732"/>
      <c r="AE132" s="733"/>
      <c r="AF132" s="734">
        <v>4.216556594</v>
      </c>
      <c r="AG132" s="732"/>
      <c r="AH132" s="732"/>
      <c r="AI132" s="732"/>
      <c r="AJ132" s="733"/>
      <c r="AK132" s="734">
        <v>6.511019084</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481</v>
      </c>
      <c r="W133" s="708"/>
      <c r="X133" s="708"/>
      <c r="Y133" s="708"/>
      <c r="Z133" s="709"/>
      <c r="AA133" s="710">
        <v>3.6</v>
      </c>
      <c r="AB133" s="711"/>
      <c r="AC133" s="711"/>
      <c r="AD133" s="711"/>
      <c r="AE133" s="712"/>
      <c r="AF133" s="710">
        <v>3.4</v>
      </c>
      <c r="AG133" s="711"/>
      <c r="AH133" s="711"/>
      <c r="AI133" s="711"/>
      <c r="AJ133" s="712"/>
      <c r="AK133" s="710">
        <v>4.5</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hRtK8D9EPGC31fUgW9YRf8OT371mzXsAe5U/JJPZcvPZSoIN3W0Rb26ktZFaYFV8hvFPR61p3oC+FfWMCU13Hg==" saltValue="1Rx4t424kzN39ELAnHLsZ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482</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0Kuo9Pm5E4j/3a8DUej7bwajAHDvEqoDZwu6VnmlTJxPYVz8Rx56WQjAaot/CrRasfueiIT2M7VF+axGUZsn9A==" saltValue="74JFHSouoeyqxgOzNSofm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election activeCell="AP46" sqref="AP46"/>
    </sheetView>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t/sGQr9BiWWvpmXofabfuzYSvzn5h785/eHnGRwH/f+/uw6z+1zunQzqkZWpviDfCBMthz7tcLFPLhRPiSLHyA==" saltValue="CrxbQh7XUHBeeLV733CwTA=="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67"/>
  <sheetViews>
    <sheetView showGridLines="0" view="pageBreakPreview" zoomScale="70" zoomScaleSheetLayoutView="70" workbookViewId="0">
      <selection activeCell="AP46" sqref="AP46"/>
    </sheetView>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483</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484</v>
      </c>
      <c r="AL6" s="248"/>
      <c r="AM6" s="248"/>
      <c r="AN6" s="248"/>
    </row>
    <row r="7" spans="1:46" ht="13.5" customHeight="1" x14ac:dyDescent="0.15">
      <c r="A7" s="247"/>
      <c r="AK7" s="250"/>
      <c r="AL7" s="251"/>
      <c r="AM7" s="251"/>
      <c r="AN7" s="252"/>
      <c r="AO7" s="1105" t="s">
        <v>485</v>
      </c>
      <c r="AP7" s="253"/>
      <c r="AQ7" s="254" t="s">
        <v>486</v>
      </c>
      <c r="AR7" s="255"/>
    </row>
    <row r="8" spans="1:46" x14ac:dyDescent="0.15">
      <c r="A8" s="247"/>
      <c r="AK8" s="256"/>
      <c r="AL8" s="257"/>
      <c r="AM8" s="257"/>
      <c r="AN8" s="258"/>
      <c r="AO8" s="1106"/>
      <c r="AP8" s="259" t="s">
        <v>487</v>
      </c>
      <c r="AQ8" s="260" t="s">
        <v>488</v>
      </c>
      <c r="AR8" s="261" t="s">
        <v>489</v>
      </c>
    </row>
    <row r="9" spans="1:46" x14ac:dyDescent="0.15">
      <c r="A9" s="247"/>
      <c r="AK9" s="1117" t="s">
        <v>490</v>
      </c>
      <c r="AL9" s="1118"/>
      <c r="AM9" s="1118"/>
      <c r="AN9" s="1119"/>
      <c r="AO9" s="262">
        <v>589886</v>
      </c>
      <c r="AP9" s="262">
        <v>344761</v>
      </c>
      <c r="AQ9" s="263">
        <v>263788</v>
      </c>
      <c r="AR9" s="264">
        <v>30.7</v>
      </c>
    </row>
    <row r="10" spans="1:46" ht="13.5" customHeight="1" x14ac:dyDescent="0.15">
      <c r="A10" s="247"/>
      <c r="AK10" s="1117" t="s">
        <v>491</v>
      </c>
      <c r="AL10" s="1118"/>
      <c r="AM10" s="1118"/>
      <c r="AN10" s="1119"/>
      <c r="AO10" s="265">
        <v>7</v>
      </c>
      <c r="AP10" s="265">
        <v>4</v>
      </c>
      <c r="AQ10" s="266">
        <v>39680</v>
      </c>
      <c r="AR10" s="267">
        <v>-100</v>
      </c>
    </row>
    <row r="11" spans="1:46" ht="13.5" customHeight="1" x14ac:dyDescent="0.15">
      <c r="A11" s="247"/>
      <c r="AK11" s="1117" t="s">
        <v>492</v>
      </c>
      <c r="AL11" s="1118"/>
      <c r="AM11" s="1118"/>
      <c r="AN11" s="1119"/>
      <c r="AO11" s="265" t="s">
        <v>493</v>
      </c>
      <c r="AP11" s="265" t="s">
        <v>493</v>
      </c>
      <c r="AQ11" s="266">
        <v>4557</v>
      </c>
      <c r="AR11" s="267" t="s">
        <v>493</v>
      </c>
    </row>
    <row r="12" spans="1:46" ht="13.5" customHeight="1" x14ac:dyDescent="0.15">
      <c r="A12" s="247"/>
      <c r="AK12" s="1117" t="s">
        <v>494</v>
      </c>
      <c r="AL12" s="1118"/>
      <c r="AM12" s="1118"/>
      <c r="AN12" s="1119"/>
      <c r="AO12" s="265" t="s">
        <v>493</v>
      </c>
      <c r="AP12" s="265" t="s">
        <v>493</v>
      </c>
      <c r="AQ12" s="266" t="s">
        <v>493</v>
      </c>
      <c r="AR12" s="267" t="s">
        <v>493</v>
      </c>
    </row>
    <row r="13" spans="1:46" ht="13.5" customHeight="1" x14ac:dyDescent="0.15">
      <c r="A13" s="247"/>
      <c r="AK13" s="1117" t="s">
        <v>495</v>
      </c>
      <c r="AL13" s="1118"/>
      <c r="AM13" s="1118"/>
      <c r="AN13" s="1119"/>
      <c r="AO13" s="265">
        <v>118076</v>
      </c>
      <c r="AP13" s="265">
        <v>69010</v>
      </c>
      <c r="AQ13" s="266">
        <v>12917</v>
      </c>
      <c r="AR13" s="267">
        <v>434.3</v>
      </c>
    </row>
    <row r="14" spans="1:46" ht="13.5" customHeight="1" x14ac:dyDescent="0.15">
      <c r="A14" s="247"/>
      <c r="AK14" s="1117" t="s">
        <v>496</v>
      </c>
      <c r="AL14" s="1118"/>
      <c r="AM14" s="1118"/>
      <c r="AN14" s="1119"/>
      <c r="AO14" s="265">
        <v>7752</v>
      </c>
      <c r="AP14" s="265">
        <v>4531</v>
      </c>
      <c r="AQ14" s="266">
        <v>4746</v>
      </c>
      <c r="AR14" s="267">
        <v>-4.5</v>
      </c>
    </row>
    <row r="15" spans="1:46" ht="13.5" customHeight="1" x14ac:dyDescent="0.15">
      <c r="A15" s="247"/>
      <c r="AK15" s="1120" t="s">
        <v>497</v>
      </c>
      <c r="AL15" s="1121"/>
      <c r="AM15" s="1121"/>
      <c r="AN15" s="1122"/>
      <c r="AO15" s="265">
        <v>-40509</v>
      </c>
      <c r="AP15" s="265">
        <v>-23676</v>
      </c>
      <c r="AQ15" s="266">
        <v>-12765</v>
      </c>
      <c r="AR15" s="267">
        <v>85.5</v>
      </c>
    </row>
    <row r="16" spans="1:46" x14ac:dyDescent="0.15">
      <c r="A16" s="247"/>
      <c r="AK16" s="1120" t="s">
        <v>176</v>
      </c>
      <c r="AL16" s="1121"/>
      <c r="AM16" s="1121"/>
      <c r="AN16" s="1122"/>
      <c r="AO16" s="265">
        <v>675212</v>
      </c>
      <c r="AP16" s="265">
        <v>394630</v>
      </c>
      <c r="AQ16" s="266">
        <v>312922</v>
      </c>
      <c r="AR16" s="267">
        <v>26.1</v>
      </c>
    </row>
    <row r="17" spans="1:46" x14ac:dyDescent="0.15">
      <c r="A17" s="247"/>
    </row>
    <row r="18" spans="1:46" x14ac:dyDescent="0.15">
      <c r="A18" s="247"/>
      <c r="AQ18" s="268"/>
      <c r="AR18" s="268"/>
    </row>
    <row r="19" spans="1:46" x14ac:dyDescent="0.15">
      <c r="A19" s="247"/>
      <c r="AK19" s="243" t="s">
        <v>498</v>
      </c>
    </row>
    <row r="20" spans="1:46" x14ac:dyDescent="0.15">
      <c r="A20" s="247"/>
      <c r="AK20" s="269"/>
      <c r="AL20" s="270"/>
      <c r="AM20" s="270"/>
      <c r="AN20" s="271"/>
      <c r="AO20" s="272" t="s">
        <v>499</v>
      </c>
      <c r="AP20" s="273" t="s">
        <v>500</v>
      </c>
      <c r="AQ20" s="274" t="s">
        <v>501</v>
      </c>
      <c r="AR20" s="275"/>
    </row>
    <row r="21" spans="1:46" s="248" customFormat="1" x14ac:dyDescent="0.15">
      <c r="A21" s="276"/>
      <c r="AK21" s="1123" t="s">
        <v>502</v>
      </c>
      <c r="AL21" s="1124"/>
      <c r="AM21" s="1124"/>
      <c r="AN21" s="1125"/>
      <c r="AO21" s="277">
        <v>38.57</v>
      </c>
      <c r="AP21" s="278">
        <v>24.75</v>
      </c>
      <c r="AQ21" s="279">
        <v>13.82</v>
      </c>
      <c r="AS21" s="280"/>
      <c r="AT21" s="276"/>
    </row>
    <row r="22" spans="1:46" s="248" customFormat="1" x14ac:dyDescent="0.15">
      <c r="A22" s="276"/>
      <c r="AK22" s="1123" t="s">
        <v>503</v>
      </c>
      <c r="AL22" s="1124"/>
      <c r="AM22" s="1124"/>
      <c r="AN22" s="1125"/>
      <c r="AO22" s="281">
        <v>83.6</v>
      </c>
      <c r="AP22" s="282">
        <v>95.6</v>
      </c>
      <c r="AQ22" s="283">
        <v>-12</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16" t="s">
        <v>504</v>
      </c>
      <c r="B26" s="1116"/>
      <c r="C26" s="1116"/>
      <c r="D26" s="1116"/>
      <c r="E26" s="1116"/>
      <c r="F26" s="1116"/>
      <c r="G26" s="1116"/>
      <c r="H26" s="1116"/>
      <c r="I26" s="1116"/>
      <c r="J26" s="1116"/>
      <c r="K26" s="1116"/>
      <c r="L26" s="1116"/>
      <c r="M26" s="1116"/>
      <c r="N26" s="1116"/>
      <c r="O26" s="1116"/>
      <c r="P26" s="1116"/>
      <c r="Q26" s="1116"/>
      <c r="R26" s="1116"/>
      <c r="S26" s="1116"/>
      <c r="T26" s="1116"/>
      <c r="U26" s="1116"/>
      <c r="V26" s="1116"/>
      <c r="W26" s="1116"/>
      <c r="X26" s="1116"/>
      <c r="Y26" s="1116"/>
      <c r="Z26" s="1116"/>
      <c r="AA26" s="1116"/>
      <c r="AB26" s="1116"/>
      <c r="AC26" s="1116"/>
      <c r="AD26" s="1116"/>
      <c r="AE26" s="1116"/>
      <c r="AF26" s="1116"/>
      <c r="AG26" s="1116"/>
      <c r="AH26" s="1116"/>
      <c r="AI26" s="1116"/>
      <c r="AJ26" s="1116"/>
      <c r="AK26" s="1116"/>
      <c r="AL26" s="1116"/>
      <c r="AM26" s="1116"/>
      <c r="AN26" s="1116"/>
      <c r="AO26" s="1116"/>
      <c r="AP26" s="1116"/>
      <c r="AQ26" s="1116"/>
      <c r="AR26" s="1116"/>
      <c r="AS26" s="1116"/>
    </row>
    <row r="27" spans="1:46" x14ac:dyDescent="0.15">
      <c r="A27" s="288"/>
      <c r="AS27" s="243"/>
      <c r="AT27" s="243"/>
    </row>
    <row r="28" spans="1:46" ht="17.25" x14ac:dyDescent="0.15">
      <c r="A28" s="244" t="s">
        <v>505</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506</v>
      </c>
      <c r="AL29" s="248"/>
      <c r="AM29" s="248"/>
      <c r="AN29" s="248"/>
      <c r="AS29" s="290"/>
    </row>
    <row r="30" spans="1:46" ht="13.5" customHeight="1" x14ac:dyDescent="0.15">
      <c r="A30" s="247"/>
      <c r="AK30" s="250"/>
      <c r="AL30" s="251"/>
      <c r="AM30" s="251"/>
      <c r="AN30" s="252"/>
      <c r="AO30" s="1105" t="s">
        <v>485</v>
      </c>
      <c r="AP30" s="253"/>
      <c r="AQ30" s="254" t="s">
        <v>486</v>
      </c>
      <c r="AR30" s="255"/>
    </row>
    <row r="31" spans="1:46" x14ac:dyDescent="0.15">
      <c r="A31" s="247"/>
      <c r="AK31" s="256"/>
      <c r="AL31" s="257"/>
      <c r="AM31" s="257"/>
      <c r="AN31" s="258"/>
      <c r="AO31" s="1106"/>
      <c r="AP31" s="259" t="s">
        <v>487</v>
      </c>
      <c r="AQ31" s="260" t="s">
        <v>488</v>
      </c>
      <c r="AR31" s="261" t="s">
        <v>489</v>
      </c>
    </row>
    <row r="32" spans="1:46" ht="27" customHeight="1" x14ac:dyDescent="0.15">
      <c r="A32" s="247"/>
      <c r="AK32" s="1107" t="s">
        <v>507</v>
      </c>
      <c r="AL32" s="1108"/>
      <c r="AM32" s="1108"/>
      <c r="AN32" s="1109"/>
      <c r="AO32" s="291">
        <v>310952</v>
      </c>
      <c r="AP32" s="291">
        <v>181737</v>
      </c>
      <c r="AQ32" s="292">
        <v>170896</v>
      </c>
      <c r="AR32" s="293">
        <v>6.3</v>
      </c>
    </row>
    <row r="33" spans="1:46" ht="13.5" customHeight="1" x14ac:dyDescent="0.15">
      <c r="A33" s="247"/>
      <c r="AK33" s="1107" t="s">
        <v>508</v>
      </c>
      <c r="AL33" s="1108"/>
      <c r="AM33" s="1108"/>
      <c r="AN33" s="1109"/>
      <c r="AO33" s="291" t="s">
        <v>493</v>
      </c>
      <c r="AP33" s="291" t="s">
        <v>493</v>
      </c>
      <c r="AQ33" s="292" t="s">
        <v>493</v>
      </c>
      <c r="AR33" s="293" t="s">
        <v>493</v>
      </c>
    </row>
    <row r="34" spans="1:46" ht="27" customHeight="1" x14ac:dyDescent="0.15">
      <c r="A34" s="247"/>
      <c r="AK34" s="1107" t="s">
        <v>509</v>
      </c>
      <c r="AL34" s="1108"/>
      <c r="AM34" s="1108"/>
      <c r="AN34" s="1109"/>
      <c r="AO34" s="291" t="s">
        <v>493</v>
      </c>
      <c r="AP34" s="291" t="s">
        <v>493</v>
      </c>
      <c r="AQ34" s="292">
        <v>5</v>
      </c>
      <c r="AR34" s="293" t="s">
        <v>493</v>
      </c>
    </row>
    <row r="35" spans="1:46" ht="27" customHeight="1" x14ac:dyDescent="0.15">
      <c r="A35" s="247"/>
      <c r="AK35" s="1107" t="s">
        <v>510</v>
      </c>
      <c r="AL35" s="1108"/>
      <c r="AM35" s="1108"/>
      <c r="AN35" s="1109"/>
      <c r="AO35" s="291">
        <v>54745</v>
      </c>
      <c r="AP35" s="291">
        <v>31996</v>
      </c>
      <c r="AQ35" s="292">
        <v>33138</v>
      </c>
      <c r="AR35" s="293">
        <v>-3.4</v>
      </c>
    </row>
    <row r="36" spans="1:46" ht="27" customHeight="1" x14ac:dyDescent="0.15">
      <c r="A36" s="247"/>
      <c r="AK36" s="1107" t="s">
        <v>511</v>
      </c>
      <c r="AL36" s="1108"/>
      <c r="AM36" s="1108"/>
      <c r="AN36" s="1109"/>
      <c r="AO36" s="291" t="s">
        <v>493</v>
      </c>
      <c r="AP36" s="291" t="s">
        <v>493</v>
      </c>
      <c r="AQ36" s="292">
        <v>2943</v>
      </c>
      <c r="AR36" s="293" t="s">
        <v>493</v>
      </c>
    </row>
    <row r="37" spans="1:46" ht="13.5" customHeight="1" x14ac:dyDescent="0.15">
      <c r="A37" s="247"/>
      <c r="AK37" s="1107" t="s">
        <v>512</v>
      </c>
      <c r="AL37" s="1108"/>
      <c r="AM37" s="1108"/>
      <c r="AN37" s="1109"/>
      <c r="AO37" s="291" t="s">
        <v>493</v>
      </c>
      <c r="AP37" s="291" t="s">
        <v>493</v>
      </c>
      <c r="AQ37" s="292">
        <v>1487</v>
      </c>
      <c r="AR37" s="293" t="s">
        <v>493</v>
      </c>
    </row>
    <row r="38" spans="1:46" ht="27" customHeight="1" x14ac:dyDescent="0.15">
      <c r="A38" s="247"/>
      <c r="AK38" s="1110" t="s">
        <v>513</v>
      </c>
      <c r="AL38" s="1111"/>
      <c r="AM38" s="1111"/>
      <c r="AN38" s="1112"/>
      <c r="AO38" s="294" t="s">
        <v>493</v>
      </c>
      <c r="AP38" s="294" t="s">
        <v>493</v>
      </c>
      <c r="AQ38" s="295">
        <v>60</v>
      </c>
      <c r="AR38" s="283" t="s">
        <v>493</v>
      </c>
      <c r="AS38" s="290"/>
    </row>
    <row r="39" spans="1:46" x14ac:dyDescent="0.15">
      <c r="A39" s="247"/>
      <c r="AK39" s="1110" t="s">
        <v>514</v>
      </c>
      <c r="AL39" s="1111"/>
      <c r="AM39" s="1111"/>
      <c r="AN39" s="1112"/>
      <c r="AO39" s="291">
        <v>-29</v>
      </c>
      <c r="AP39" s="291">
        <v>-17</v>
      </c>
      <c r="AQ39" s="292">
        <v>-8408</v>
      </c>
      <c r="AR39" s="293">
        <v>-99.8</v>
      </c>
      <c r="AS39" s="290"/>
    </row>
    <row r="40" spans="1:46" ht="27" customHeight="1" x14ac:dyDescent="0.15">
      <c r="A40" s="247"/>
      <c r="AK40" s="1107" t="s">
        <v>515</v>
      </c>
      <c r="AL40" s="1108"/>
      <c r="AM40" s="1108"/>
      <c r="AN40" s="1109"/>
      <c r="AO40" s="291">
        <v>-284241</v>
      </c>
      <c r="AP40" s="291">
        <v>-166126</v>
      </c>
      <c r="AQ40" s="292">
        <v>-141122</v>
      </c>
      <c r="AR40" s="293">
        <v>17.7</v>
      </c>
      <c r="AS40" s="290"/>
    </row>
    <row r="41" spans="1:46" x14ac:dyDescent="0.15">
      <c r="A41" s="247"/>
      <c r="AK41" s="1113" t="s">
        <v>286</v>
      </c>
      <c r="AL41" s="1114"/>
      <c r="AM41" s="1114"/>
      <c r="AN41" s="1115"/>
      <c r="AO41" s="291">
        <v>81427</v>
      </c>
      <c r="AP41" s="291">
        <v>47590</v>
      </c>
      <c r="AQ41" s="292">
        <v>59000</v>
      </c>
      <c r="AR41" s="293">
        <v>-19.3</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516</v>
      </c>
    </row>
    <row r="48" spans="1:46" x14ac:dyDescent="0.15">
      <c r="A48" s="247"/>
      <c r="AK48" s="301" t="s">
        <v>517</v>
      </c>
      <c r="AL48" s="301"/>
      <c r="AM48" s="301"/>
      <c r="AN48" s="301"/>
      <c r="AO48" s="301"/>
      <c r="AP48" s="301"/>
      <c r="AQ48" s="302"/>
      <c r="AR48" s="301"/>
    </row>
    <row r="49" spans="1:44" ht="13.5" customHeight="1" x14ac:dyDescent="0.15">
      <c r="A49" s="247"/>
      <c r="AK49" s="303"/>
      <c r="AL49" s="304"/>
      <c r="AM49" s="1100" t="s">
        <v>485</v>
      </c>
      <c r="AN49" s="1102" t="s">
        <v>518</v>
      </c>
      <c r="AO49" s="1103"/>
      <c r="AP49" s="1103"/>
      <c r="AQ49" s="1103"/>
      <c r="AR49" s="1104"/>
    </row>
    <row r="50" spans="1:44" x14ac:dyDescent="0.15">
      <c r="A50" s="247"/>
      <c r="AK50" s="305"/>
      <c r="AL50" s="306"/>
      <c r="AM50" s="1101"/>
      <c r="AN50" s="307" t="s">
        <v>519</v>
      </c>
      <c r="AO50" s="308" t="s">
        <v>520</v>
      </c>
      <c r="AP50" s="309" t="s">
        <v>521</v>
      </c>
      <c r="AQ50" s="310" t="s">
        <v>522</v>
      </c>
      <c r="AR50" s="311" t="s">
        <v>523</v>
      </c>
    </row>
    <row r="51" spans="1:44" x14ac:dyDescent="0.15">
      <c r="A51" s="247"/>
      <c r="AK51" s="303" t="s">
        <v>524</v>
      </c>
      <c r="AL51" s="304"/>
      <c r="AM51" s="312">
        <v>1083207</v>
      </c>
      <c r="AN51" s="313">
        <v>560376</v>
      </c>
      <c r="AO51" s="314">
        <v>64.099999999999994</v>
      </c>
      <c r="AP51" s="315">
        <v>301035</v>
      </c>
      <c r="AQ51" s="316">
        <v>12.2</v>
      </c>
      <c r="AR51" s="317">
        <v>51.9</v>
      </c>
    </row>
    <row r="52" spans="1:44" x14ac:dyDescent="0.15">
      <c r="A52" s="247"/>
      <c r="AK52" s="318"/>
      <c r="AL52" s="319" t="s">
        <v>525</v>
      </c>
      <c r="AM52" s="320">
        <v>802485</v>
      </c>
      <c r="AN52" s="321">
        <v>415150</v>
      </c>
      <c r="AO52" s="322">
        <v>478.4</v>
      </c>
      <c r="AP52" s="323">
        <v>154376</v>
      </c>
      <c r="AQ52" s="324">
        <v>29.1</v>
      </c>
      <c r="AR52" s="325">
        <v>449.3</v>
      </c>
    </row>
    <row r="53" spans="1:44" x14ac:dyDescent="0.15">
      <c r="A53" s="247"/>
      <c r="AK53" s="303" t="s">
        <v>526</v>
      </c>
      <c r="AL53" s="304"/>
      <c r="AM53" s="312">
        <v>258443</v>
      </c>
      <c r="AN53" s="313">
        <v>137616</v>
      </c>
      <c r="AO53" s="314">
        <v>-75.400000000000006</v>
      </c>
      <c r="AP53" s="315">
        <v>277467</v>
      </c>
      <c r="AQ53" s="316">
        <v>-7.8</v>
      </c>
      <c r="AR53" s="317">
        <v>-67.599999999999994</v>
      </c>
    </row>
    <row r="54" spans="1:44" x14ac:dyDescent="0.15">
      <c r="A54" s="247"/>
      <c r="AK54" s="318"/>
      <c r="AL54" s="319" t="s">
        <v>525</v>
      </c>
      <c r="AM54" s="320">
        <v>135848</v>
      </c>
      <c r="AN54" s="321">
        <v>72337</v>
      </c>
      <c r="AO54" s="322">
        <v>-82.6</v>
      </c>
      <c r="AP54" s="323">
        <v>128378</v>
      </c>
      <c r="AQ54" s="324">
        <v>-16.8</v>
      </c>
      <c r="AR54" s="325">
        <v>-65.8</v>
      </c>
    </row>
    <row r="55" spans="1:44" x14ac:dyDescent="0.15">
      <c r="A55" s="247"/>
      <c r="AK55" s="303" t="s">
        <v>527</v>
      </c>
      <c r="AL55" s="304"/>
      <c r="AM55" s="312">
        <v>752657</v>
      </c>
      <c r="AN55" s="313">
        <v>415374</v>
      </c>
      <c r="AO55" s="314">
        <v>201.8</v>
      </c>
      <c r="AP55" s="315">
        <v>282256</v>
      </c>
      <c r="AQ55" s="316">
        <v>1.7</v>
      </c>
      <c r="AR55" s="317">
        <v>200.1</v>
      </c>
    </row>
    <row r="56" spans="1:44" x14ac:dyDescent="0.15">
      <c r="A56" s="247"/>
      <c r="AK56" s="318"/>
      <c r="AL56" s="319" t="s">
        <v>525</v>
      </c>
      <c r="AM56" s="320">
        <v>80538</v>
      </c>
      <c r="AN56" s="321">
        <v>44447</v>
      </c>
      <c r="AO56" s="322">
        <v>-38.6</v>
      </c>
      <c r="AP56" s="323">
        <v>145453</v>
      </c>
      <c r="AQ56" s="324">
        <v>13.3</v>
      </c>
      <c r="AR56" s="325">
        <v>-51.9</v>
      </c>
    </row>
    <row r="57" spans="1:44" x14ac:dyDescent="0.15">
      <c r="A57" s="247"/>
      <c r="AK57" s="303" t="s">
        <v>528</v>
      </c>
      <c r="AL57" s="304"/>
      <c r="AM57" s="312">
        <v>139605</v>
      </c>
      <c r="AN57" s="313">
        <v>79456</v>
      </c>
      <c r="AO57" s="314">
        <v>-80.900000000000006</v>
      </c>
      <c r="AP57" s="315">
        <v>295341</v>
      </c>
      <c r="AQ57" s="316">
        <v>4.5999999999999996</v>
      </c>
      <c r="AR57" s="317">
        <v>-85.5</v>
      </c>
    </row>
    <row r="58" spans="1:44" x14ac:dyDescent="0.15">
      <c r="A58" s="247"/>
      <c r="AK58" s="318"/>
      <c r="AL58" s="319" t="s">
        <v>525</v>
      </c>
      <c r="AM58" s="320">
        <v>99597</v>
      </c>
      <c r="AN58" s="321">
        <v>56686</v>
      </c>
      <c r="AO58" s="322">
        <v>27.5</v>
      </c>
      <c r="AP58" s="323">
        <v>137402</v>
      </c>
      <c r="AQ58" s="324">
        <v>-5.5</v>
      </c>
      <c r="AR58" s="325">
        <v>33</v>
      </c>
    </row>
    <row r="59" spans="1:44" x14ac:dyDescent="0.15">
      <c r="A59" s="247"/>
      <c r="AK59" s="303" t="s">
        <v>529</v>
      </c>
      <c r="AL59" s="304"/>
      <c r="AM59" s="312">
        <v>352995</v>
      </c>
      <c r="AN59" s="313">
        <v>206309</v>
      </c>
      <c r="AO59" s="314">
        <v>159.69999999999999</v>
      </c>
      <c r="AP59" s="315">
        <v>292845</v>
      </c>
      <c r="AQ59" s="316">
        <v>-0.8</v>
      </c>
      <c r="AR59" s="317">
        <v>160.5</v>
      </c>
    </row>
    <row r="60" spans="1:44" x14ac:dyDescent="0.15">
      <c r="A60" s="247"/>
      <c r="AK60" s="318"/>
      <c r="AL60" s="319" t="s">
        <v>525</v>
      </c>
      <c r="AM60" s="320">
        <v>315120</v>
      </c>
      <c r="AN60" s="321">
        <v>184173</v>
      </c>
      <c r="AO60" s="322">
        <v>224.9</v>
      </c>
      <c r="AP60" s="323">
        <v>143187</v>
      </c>
      <c r="AQ60" s="324">
        <v>4.2</v>
      </c>
      <c r="AR60" s="325">
        <v>220.7</v>
      </c>
    </row>
    <row r="61" spans="1:44" x14ac:dyDescent="0.15">
      <c r="A61" s="247"/>
      <c r="AK61" s="303" t="s">
        <v>530</v>
      </c>
      <c r="AL61" s="326"/>
      <c r="AM61" s="312">
        <v>517381</v>
      </c>
      <c r="AN61" s="313">
        <v>279826</v>
      </c>
      <c r="AO61" s="314">
        <v>53.9</v>
      </c>
      <c r="AP61" s="315">
        <v>289789</v>
      </c>
      <c r="AQ61" s="327">
        <v>2</v>
      </c>
      <c r="AR61" s="317">
        <v>51.9</v>
      </c>
    </row>
    <row r="62" spans="1:44" x14ac:dyDescent="0.15">
      <c r="A62" s="247"/>
      <c r="AK62" s="318"/>
      <c r="AL62" s="319" t="s">
        <v>525</v>
      </c>
      <c r="AM62" s="320">
        <v>286718</v>
      </c>
      <c r="AN62" s="321">
        <v>154559</v>
      </c>
      <c r="AO62" s="322">
        <v>121.9</v>
      </c>
      <c r="AP62" s="323">
        <v>141759</v>
      </c>
      <c r="AQ62" s="324">
        <v>4.9000000000000004</v>
      </c>
      <c r="AR62" s="325">
        <v>117</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sheetData>
  <sheetProtection algorithmName="SHA-512" hashValue="VuJMQOsxA68Q9xGEWvkEhBlZy05+XynjjwRfMiQNdEDqqcZqyq5QLUH8RwU73VQ3g5QoXyPpPMDyQ7Lyo1N42A==" saltValue="jbC7Ebzi/6axAG/XOrzPt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482</v>
      </c>
    </row>
    <row r="121" spans="125:125" ht="13.5" hidden="1" customHeight="1" x14ac:dyDescent="0.15">
      <c r="DU121" s="241"/>
    </row>
  </sheetData>
  <sheetProtection algorithmName="SHA-512" hashValue="KSfp5KzLE53CYUAFgG2CsORV2HrO+zZ3spJu3jkkS8t40v4YQlEca/kQyWJho5OZf3AwcC2G0WDuUP8XLNTkgA==" saltValue="WmnKpW54xms38u2kzvCny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482</v>
      </c>
    </row>
  </sheetData>
  <sheetProtection algorithmName="SHA-512" hashValue="YH8vl8pD9inualBcj5l/85X0/R57bhrDBhxD0Ms8BUOxqAGljOAlSnqkc4aCTJGfQH+Y9z5o9Qrd6bKjGvrl/w==" saltValue="mW6/BQ8hfVWjyASAOV/QN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election activeCell="AP46" sqref="AP46"/>
    </sheetView>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532</v>
      </c>
      <c r="G46" s="8" t="s">
        <v>533</v>
      </c>
      <c r="H46" s="8" t="s">
        <v>534</v>
      </c>
      <c r="I46" s="8" t="s">
        <v>535</v>
      </c>
      <c r="J46" s="9" t="s">
        <v>536</v>
      </c>
    </row>
    <row r="47" spans="2:10" ht="57.75" customHeight="1" x14ac:dyDescent="0.15">
      <c r="B47" s="10"/>
      <c r="C47" s="1126" t="s">
        <v>3</v>
      </c>
      <c r="D47" s="1126"/>
      <c r="E47" s="1127"/>
      <c r="F47" s="11">
        <v>22.85</v>
      </c>
      <c r="G47" s="12">
        <v>20.5</v>
      </c>
      <c r="H47" s="12">
        <v>21.24</v>
      </c>
      <c r="I47" s="12">
        <v>21.12</v>
      </c>
      <c r="J47" s="13">
        <v>20.25</v>
      </c>
    </row>
    <row r="48" spans="2:10" ht="57.75" customHeight="1" x14ac:dyDescent="0.15">
      <c r="B48" s="14"/>
      <c r="C48" s="1128" t="s">
        <v>4</v>
      </c>
      <c r="D48" s="1128"/>
      <c r="E48" s="1129"/>
      <c r="F48" s="15">
        <v>25.82</v>
      </c>
      <c r="G48" s="16">
        <v>22.81</v>
      </c>
      <c r="H48" s="16">
        <v>27.32</v>
      </c>
      <c r="I48" s="16">
        <v>27.2</v>
      </c>
      <c r="J48" s="17">
        <v>17.27</v>
      </c>
    </row>
    <row r="49" spans="2:10" ht="57.75" customHeight="1" thickBot="1" x14ac:dyDescent="0.2">
      <c r="B49" s="18"/>
      <c r="C49" s="1130" t="s">
        <v>5</v>
      </c>
      <c r="D49" s="1130"/>
      <c r="E49" s="1131"/>
      <c r="F49" s="19">
        <v>8.58</v>
      </c>
      <c r="G49" s="20" t="s">
        <v>537</v>
      </c>
      <c r="H49" s="20">
        <v>3.67</v>
      </c>
      <c r="I49" s="20">
        <v>0.04</v>
      </c>
      <c r="J49" s="21" t="s">
        <v>538</v>
      </c>
    </row>
    <row r="50" spans="2:10" x14ac:dyDescent="0.15"/>
  </sheetData>
  <sheetProtection algorithmName="SHA-512" hashValue="YZXlgU+UJcnW0s52kZQy53vaEHHITbM4qcnyVaEr/kORfq0pL3FvcdN3dpE3o+0WMMVbKRCUiwIfYs4Ejw3atQ==" saltValue="iWrIDB10xFc53jz6gSGxF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election activeCell="AP46" sqref="AP46"/>
    </sheetView>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532</v>
      </c>
      <c r="G33" s="29" t="s">
        <v>533</v>
      </c>
      <c r="H33" s="29" t="s">
        <v>534</v>
      </c>
      <c r="I33" s="29" t="s">
        <v>535</v>
      </c>
      <c r="J33" s="30" t="s">
        <v>536</v>
      </c>
      <c r="K33" s="22"/>
      <c r="L33" s="22"/>
      <c r="M33" s="22"/>
      <c r="N33" s="22"/>
      <c r="O33" s="22"/>
      <c r="P33" s="22"/>
    </row>
    <row r="34" spans="1:16" ht="39" customHeight="1" x14ac:dyDescent="0.15">
      <c r="A34" s="22"/>
      <c r="B34" s="31"/>
      <c r="C34" s="1136" t="s">
        <v>539</v>
      </c>
      <c r="D34" s="1136"/>
      <c r="E34" s="1137"/>
      <c r="F34" s="32">
        <v>25.81</v>
      </c>
      <c r="G34" s="33">
        <v>20.88</v>
      </c>
      <c r="H34" s="33">
        <v>26.73</v>
      </c>
      <c r="I34" s="33">
        <v>27.18</v>
      </c>
      <c r="J34" s="34">
        <v>17.25</v>
      </c>
      <c r="K34" s="22"/>
      <c r="L34" s="22"/>
      <c r="M34" s="22"/>
      <c r="N34" s="22"/>
      <c r="O34" s="22"/>
      <c r="P34" s="22"/>
    </row>
    <row r="35" spans="1:16" ht="39" customHeight="1" x14ac:dyDescent="0.15">
      <c r="A35" s="22"/>
      <c r="B35" s="35"/>
      <c r="C35" s="1132" t="s">
        <v>540</v>
      </c>
      <c r="D35" s="1132"/>
      <c r="E35" s="1133"/>
      <c r="F35" s="36">
        <v>0</v>
      </c>
      <c r="G35" s="37">
        <v>0</v>
      </c>
      <c r="H35" s="37">
        <v>0</v>
      </c>
      <c r="I35" s="37">
        <v>4</v>
      </c>
      <c r="J35" s="38">
        <v>5.13</v>
      </c>
      <c r="K35" s="22"/>
      <c r="L35" s="22"/>
      <c r="M35" s="22"/>
      <c r="N35" s="22"/>
      <c r="O35" s="22"/>
      <c r="P35" s="22"/>
    </row>
    <row r="36" spans="1:16" ht="39" customHeight="1" x14ac:dyDescent="0.15">
      <c r="A36" s="22"/>
      <c r="B36" s="35"/>
      <c r="C36" s="1132" t="s">
        <v>541</v>
      </c>
      <c r="D36" s="1132"/>
      <c r="E36" s="1133"/>
      <c r="F36" s="36">
        <v>0.56999999999999995</v>
      </c>
      <c r="G36" s="37">
        <v>2.56</v>
      </c>
      <c r="H36" s="37">
        <v>2.82</v>
      </c>
      <c r="I36" s="37">
        <v>2.8</v>
      </c>
      <c r="J36" s="38">
        <v>2.35</v>
      </c>
      <c r="K36" s="22"/>
      <c r="L36" s="22"/>
      <c r="M36" s="22"/>
      <c r="N36" s="22"/>
      <c r="O36" s="22"/>
      <c r="P36" s="22"/>
    </row>
    <row r="37" spans="1:16" ht="39" customHeight="1" x14ac:dyDescent="0.15">
      <c r="A37" s="22"/>
      <c r="B37" s="35"/>
      <c r="C37" s="1132" t="s">
        <v>542</v>
      </c>
      <c r="D37" s="1132"/>
      <c r="E37" s="1133"/>
      <c r="F37" s="36">
        <v>0.01</v>
      </c>
      <c r="G37" s="37">
        <v>0.01</v>
      </c>
      <c r="H37" s="37">
        <v>0</v>
      </c>
      <c r="I37" s="37">
        <v>0</v>
      </c>
      <c r="J37" s="38">
        <v>0.46</v>
      </c>
      <c r="K37" s="22"/>
      <c r="L37" s="22"/>
      <c r="M37" s="22"/>
      <c r="N37" s="22"/>
      <c r="O37" s="22"/>
      <c r="P37" s="22"/>
    </row>
    <row r="38" spans="1:16" ht="39" customHeight="1" x14ac:dyDescent="0.15">
      <c r="A38" s="22"/>
      <c r="B38" s="35"/>
      <c r="C38" s="1132" t="s">
        <v>543</v>
      </c>
      <c r="D38" s="1132"/>
      <c r="E38" s="1133"/>
      <c r="F38" s="36">
        <v>0.11</v>
      </c>
      <c r="G38" s="37">
        <v>0.13</v>
      </c>
      <c r="H38" s="37">
        <v>0.19</v>
      </c>
      <c r="I38" s="37">
        <v>0.24</v>
      </c>
      <c r="J38" s="38">
        <v>0.27</v>
      </c>
      <c r="K38" s="22"/>
      <c r="L38" s="22"/>
      <c r="M38" s="22"/>
      <c r="N38" s="22"/>
      <c r="O38" s="22"/>
      <c r="P38" s="22"/>
    </row>
    <row r="39" spans="1:16" ht="39" customHeight="1" x14ac:dyDescent="0.15">
      <c r="A39" s="22"/>
      <c r="B39" s="35"/>
      <c r="C39" s="1132" t="s">
        <v>544</v>
      </c>
      <c r="D39" s="1132"/>
      <c r="E39" s="1133"/>
      <c r="F39" s="36">
        <v>0</v>
      </c>
      <c r="G39" s="37">
        <v>0</v>
      </c>
      <c r="H39" s="37">
        <v>0</v>
      </c>
      <c r="I39" s="37">
        <v>0</v>
      </c>
      <c r="J39" s="38">
        <v>0.26</v>
      </c>
      <c r="K39" s="22"/>
      <c r="L39" s="22"/>
      <c r="M39" s="22"/>
      <c r="N39" s="22"/>
      <c r="O39" s="22"/>
      <c r="P39" s="22"/>
    </row>
    <row r="40" spans="1:16" ht="39" customHeight="1" x14ac:dyDescent="0.15">
      <c r="A40" s="22"/>
      <c r="B40" s="35"/>
      <c r="C40" s="1132" t="s">
        <v>545</v>
      </c>
      <c r="D40" s="1132"/>
      <c r="E40" s="1133"/>
      <c r="F40" s="36">
        <v>0.08</v>
      </c>
      <c r="G40" s="37">
        <v>0.09</v>
      </c>
      <c r="H40" s="37">
        <v>0.11</v>
      </c>
      <c r="I40" s="37">
        <v>0.12</v>
      </c>
      <c r="J40" s="38">
        <v>0.13</v>
      </c>
      <c r="K40" s="22"/>
      <c r="L40" s="22"/>
      <c r="M40" s="22"/>
      <c r="N40" s="22"/>
      <c r="O40" s="22"/>
      <c r="P40" s="22"/>
    </row>
    <row r="41" spans="1:16" ht="39" customHeight="1" x14ac:dyDescent="0.15">
      <c r="A41" s="22"/>
      <c r="B41" s="35"/>
      <c r="C41" s="1132" t="s">
        <v>546</v>
      </c>
      <c r="D41" s="1132"/>
      <c r="E41" s="1133"/>
      <c r="F41" s="36">
        <v>0</v>
      </c>
      <c r="G41" s="37">
        <v>0</v>
      </c>
      <c r="H41" s="37">
        <v>0</v>
      </c>
      <c r="I41" s="37">
        <v>0</v>
      </c>
      <c r="J41" s="38">
        <v>7.0000000000000007E-2</v>
      </c>
      <c r="K41" s="22"/>
      <c r="L41" s="22"/>
      <c r="M41" s="22"/>
      <c r="N41" s="22"/>
      <c r="O41" s="22"/>
      <c r="P41" s="22"/>
    </row>
    <row r="42" spans="1:16" ht="39" customHeight="1" x14ac:dyDescent="0.15">
      <c r="A42" s="22"/>
      <c r="B42" s="39"/>
      <c r="C42" s="1132" t="s">
        <v>547</v>
      </c>
      <c r="D42" s="1132"/>
      <c r="E42" s="1133"/>
      <c r="F42" s="36" t="s">
        <v>493</v>
      </c>
      <c r="G42" s="37" t="s">
        <v>493</v>
      </c>
      <c r="H42" s="37" t="s">
        <v>493</v>
      </c>
      <c r="I42" s="37" t="s">
        <v>493</v>
      </c>
      <c r="J42" s="38" t="s">
        <v>493</v>
      </c>
      <c r="K42" s="22"/>
      <c r="L42" s="22"/>
      <c r="M42" s="22"/>
      <c r="N42" s="22"/>
      <c r="O42" s="22"/>
      <c r="P42" s="22"/>
    </row>
    <row r="43" spans="1:16" ht="39" customHeight="1" thickBot="1" x14ac:dyDescent="0.2">
      <c r="A43" s="22"/>
      <c r="B43" s="40"/>
      <c r="C43" s="1134" t="s">
        <v>548</v>
      </c>
      <c r="D43" s="1134"/>
      <c r="E43" s="1135"/>
      <c r="F43" s="41">
        <v>0.09</v>
      </c>
      <c r="G43" s="42">
        <v>2.1</v>
      </c>
      <c r="H43" s="42">
        <v>0.63</v>
      </c>
      <c r="I43" s="42">
        <v>0.09</v>
      </c>
      <c r="J43" s="43">
        <v>0.11</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6Q7Rq3WOCO+iocNstNOacNfF0P6NRr9BwoozCyq4quAXDc17cNMVSwGo6Wj9ymHGBPgRTKw8zOpdHcP7SD83CQ==" saltValue="zLeqPFG0qc5tkruWqsImG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election activeCell="AP46" sqref="AP46"/>
    </sheetView>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532</v>
      </c>
      <c r="L44" s="54" t="s">
        <v>533</v>
      </c>
      <c r="M44" s="54" t="s">
        <v>534</v>
      </c>
      <c r="N44" s="54" t="s">
        <v>535</v>
      </c>
      <c r="O44" s="55" t="s">
        <v>536</v>
      </c>
      <c r="P44" s="46"/>
      <c r="Q44" s="46"/>
      <c r="R44" s="46"/>
      <c r="S44" s="46"/>
      <c r="T44" s="46"/>
      <c r="U44" s="46"/>
    </row>
    <row r="45" spans="1:21" ht="30.75" customHeight="1" x14ac:dyDescent="0.15">
      <c r="A45" s="46"/>
      <c r="B45" s="1161" t="s">
        <v>9</v>
      </c>
      <c r="C45" s="1162"/>
      <c r="D45" s="56"/>
      <c r="E45" s="1167" t="s">
        <v>10</v>
      </c>
      <c r="F45" s="1167"/>
      <c r="G45" s="1167"/>
      <c r="H45" s="1167"/>
      <c r="I45" s="1167"/>
      <c r="J45" s="1168"/>
      <c r="K45" s="57">
        <v>204</v>
      </c>
      <c r="L45" s="58">
        <v>193</v>
      </c>
      <c r="M45" s="58">
        <v>174</v>
      </c>
      <c r="N45" s="58">
        <v>219</v>
      </c>
      <c r="O45" s="59">
        <v>311</v>
      </c>
      <c r="P45" s="46"/>
      <c r="Q45" s="46"/>
      <c r="R45" s="46"/>
      <c r="S45" s="46"/>
      <c r="T45" s="46"/>
      <c r="U45" s="46"/>
    </row>
    <row r="46" spans="1:21" ht="30.75" customHeight="1" x14ac:dyDescent="0.15">
      <c r="A46" s="46"/>
      <c r="B46" s="1163"/>
      <c r="C46" s="1164"/>
      <c r="D46" s="60"/>
      <c r="E46" s="1140" t="s">
        <v>11</v>
      </c>
      <c r="F46" s="1140"/>
      <c r="G46" s="1140"/>
      <c r="H46" s="1140"/>
      <c r="I46" s="1140"/>
      <c r="J46" s="1141"/>
      <c r="K46" s="61" t="s">
        <v>493</v>
      </c>
      <c r="L46" s="62" t="s">
        <v>493</v>
      </c>
      <c r="M46" s="62" t="s">
        <v>493</v>
      </c>
      <c r="N46" s="62" t="s">
        <v>493</v>
      </c>
      <c r="O46" s="63" t="s">
        <v>493</v>
      </c>
      <c r="P46" s="46"/>
      <c r="Q46" s="46"/>
      <c r="R46" s="46"/>
      <c r="S46" s="46"/>
      <c r="T46" s="46"/>
      <c r="U46" s="46"/>
    </row>
    <row r="47" spans="1:21" ht="30.75" customHeight="1" x14ac:dyDescent="0.15">
      <c r="A47" s="46"/>
      <c r="B47" s="1163"/>
      <c r="C47" s="1164"/>
      <c r="D47" s="60"/>
      <c r="E47" s="1140" t="s">
        <v>12</v>
      </c>
      <c r="F47" s="1140"/>
      <c r="G47" s="1140"/>
      <c r="H47" s="1140"/>
      <c r="I47" s="1140"/>
      <c r="J47" s="1141"/>
      <c r="K47" s="61" t="s">
        <v>493</v>
      </c>
      <c r="L47" s="62" t="s">
        <v>493</v>
      </c>
      <c r="M47" s="62" t="s">
        <v>493</v>
      </c>
      <c r="N47" s="62" t="s">
        <v>493</v>
      </c>
      <c r="O47" s="63" t="s">
        <v>493</v>
      </c>
      <c r="P47" s="46"/>
      <c r="Q47" s="46"/>
      <c r="R47" s="46"/>
      <c r="S47" s="46"/>
      <c r="T47" s="46"/>
      <c r="U47" s="46"/>
    </row>
    <row r="48" spans="1:21" ht="30.75" customHeight="1" x14ac:dyDescent="0.15">
      <c r="A48" s="46"/>
      <c r="B48" s="1163"/>
      <c r="C48" s="1164"/>
      <c r="D48" s="60"/>
      <c r="E48" s="1140" t="s">
        <v>13</v>
      </c>
      <c r="F48" s="1140"/>
      <c r="G48" s="1140"/>
      <c r="H48" s="1140"/>
      <c r="I48" s="1140"/>
      <c r="J48" s="1141"/>
      <c r="K48" s="61">
        <v>60</v>
      </c>
      <c r="L48" s="62">
        <v>57</v>
      </c>
      <c r="M48" s="62">
        <v>61</v>
      </c>
      <c r="N48" s="62">
        <v>58</v>
      </c>
      <c r="O48" s="63">
        <v>55</v>
      </c>
      <c r="P48" s="46"/>
      <c r="Q48" s="46"/>
      <c r="R48" s="46"/>
      <c r="S48" s="46"/>
      <c r="T48" s="46"/>
      <c r="U48" s="46"/>
    </row>
    <row r="49" spans="1:21" ht="30.75" customHeight="1" x14ac:dyDescent="0.15">
      <c r="A49" s="46"/>
      <c r="B49" s="1163"/>
      <c r="C49" s="1164"/>
      <c r="D49" s="60"/>
      <c r="E49" s="1140" t="s">
        <v>14</v>
      </c>
      <c r="F49" s="1140"/>
      <c r="G49" s="1140"/>
      <c r="H49" s="1140"/>
      <c r="I49" s="1140"/>
      <c r="J49" s="1141"/>
      <c r="K49" s="61" t="s">
        <v>493</v>
      </c>
      <c r="L49" s="62" t="s">
        <v>493</v>
      </c>
      <c r="M49" s="62" t="s">
        <v>493</v>
      </c>
      <c r="N49" s="62" t="s">
        <v>493</v>
      </c>
      <c r="O49" s="63" t="s">
        <v>493</v>
      </c>
      <c r="P49" s="46"/>
      <c r="Q49" s="46"/>
      <c r="R49" s="46"/>
      <c r="S49" s="46"/>
      <c r="T49" s="46"/>
      <c r="U49" s="46"/>
    </row>
    <row r="50" spans="1:21" ht="30.75" customHeight="1" x14ac:dyDescent="0.15">
      <c r="A50" s="46"/>
      <c r="B50" s="1163"/>
      <c r="C50" s="1164"/>
      <c r="D50" s="60"/>
      <c r="E50" s="1140" t="s">
        <v>15</v>
      </c>
      <c r="F50" s="1140"/>
      <c r="G50" s="1140"/>
      <c r="H50" s="1140"/>
      <c r="I50" s="1140"/>
      <c r="J50" s="1141"/>
      <c r="K50" s="61" t="s">
        <v>493</v>
      </c>
      <c r="L50" s="62" t="s">
        <v>493</v>
      </c>
      <c r="M50" s="62" t="s">
        <v>493</v>
      </c>
      <c r="N50" s="62" t="s">
        <v>493</v>
      </c>
      <c r="O50" s="63" t="s">
        <v>493</v>
      </c>
      <c r="P50" s="46"/>
      <c r="Q50" s="46"/>
      <c r="R50" s="46"/>
      <c r="S50" s="46"/>
      <c r="T50" s="46"/>
      <c r="U50" s="46"/>
    </row>
    <row r="51" spans="1:21" ht="30.75" customHeight="1" x14ac:dyDescent="0.15">
      <c r="A51" s="46"/>
      <c r="B51" s="1165"/>
      <c r="C51" s="1166"/>
      <c r="D51" s="64"/>
      <c r="E51" s="1140" t="s">
        <v>16</v>
      </c>
      <c r="F51" s="1140"/>
      <c r="G51" s="1140"/>
      <c r="H51" s="1140"/>
      <c r="I51" s="1140"/>
      <c r="J51" s="1141"/>
      <c r="K51" s="61" t="s">
        <v>493</v>
      </c>
      <c r="L51" s="62" t="s">
        <v>493</v>
      </c>
      <c r="M51" s="62" t="s">
        <v>493</v>
      </c>
      <c r="N51" s="62" t="s">
        <v>493</v>
      </c>
      <c r="O51" s="63" t="s">
        <v>493</v>
      </c>
      <c r="P51" s="46"/>
      <c r="Q51" s="46"/>
      <c r="R51" s="46"/>
      <c r="S51" s="46"/>
      <c r="T51" s="46"/>
      <c r="U51" s="46"/>
    </row>
    <row r="52" spans="1:21" ht="30.75" customHeight="1" x14ac:dyDescent="0.15">
      <c r="A52" s="46"/>
      <c r="B52" s="1138" t="s">
        <v>17</v>
      </c>
      <c r="C52" s="1139"/>
      <c r="D52" s="64"/>
      <c r="E52" s="1140" t="s">
        <v>18</v>
      </c>
      <c r="F52" s="1140"/>
      <c r="G52" s="1140"/>
      <c r="H52" s="1140"/>
      <c r="I52" s="1140"/>
      <c r="J52" s="1141"/>
      <c r="K52" s="61">
        <v>209</v>
      </c>
      <c r="L52" s="62">
        <v>208</v>
      </c>
      <c r="M52" s="62">
        <v>197</v>
      </c>
      <c r="N52" s="62">
        <v>225</v>
      </c>
      <c r="O52" s="63">
        <v>284</v>
      </c>
      <c r="P52" s="46"/>
      <c r="Q52" s="46"/>
      <c r="R52" s="46"/>
      <c r="S52" s="46"/>
      <c r="T52" s="46"/>
      <c r="U52" s="46"/>
    </row>
    <row r="53" spans="1:21" ht="30.75" customHeight="1" thickBot="1" x14ac:dyDescent="0.2">
      <c r="A53" s="46"/>
      <c r="B53" s="1142" t="s">
        <v>19</v>
      </c>
      <c r="C53" s="1143"/>
      <c r="D53" s="65"/>
      <c r="E53" s="1144" t="s">
        <v>20</v>
      </c>
      <c r="F53" s="1144"/>
      <c r="G53" s="1144"/>
      <c r="H53" s="1144"/>
      <c r="I53" s="1144"/>
      <c r="J53" s="1145"/>
      <c r="K53" s="66">
        <v>55</v>
      </c>
      <c r="L53" s="67">
        <v>42</v>
      </c>
      <c r="M53" s="67">
        <v>38</v>
      </c>
      <c r="N53" s="67">
        <v>52</v>
      </c>
      <c r="O53" s="68">
        <v>82</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549</v>
      </c>
      <c r="L57" s="79" t="s">
        <v>550</v>
      </c>
      <c r="M57" s="79" t="s">
        <v>551</v>
      </c>
      <c r="N57" s="79" t="s">
        <v>552</v>
      </c>
      <c r="O57" s="80" t="s">
        <v>553</v>
      </c>
      <c r="P57" s="46"/>
      <c r="Q57" s="46"/>
      <c r="R57" s="46"/>
      <c r="S57" s="46"/>
      <c r="T57" s="46"/>
      <c r="U57" s="46"/>
    </row>
    <row r="58" spans="1:21" ht="31.5" customHeight="1" x14ac:dyDescent="0.15">
      <c r="B58" s="1146" t="s">
        <v>24</v>
      </c>
      <c r="C58" s="1147"/>
      <c r="D58" s="1152" t="s">
        <v>25</v>
      </c>
      <c r="E58" s="1153"/>
      <c r="F58" s="1153"/>
      <c r="G58" s="1153"/>
      <c r="H58" s="1153"/>
      <c r="I58" s="1153"/>
      <c r="J58" s="1154"/>
      <c r="K58" s="81"/>
      <c r="L58" s="82"/>
      <c r="M58" s="82"/>
      <c r="N58" s="82"/>
      <c r="O58" s="83"/>
    </row>
    <row r="59" spans="1:21" ht="31.5" customHeight="1" x14ac:dyDescent="0.15">
      <c r="B59" s="1148"/>
      <c r="C59" s="1149"/>
      <c r="D59" s="1155" t="s">
        <v>26</v>
      </c>
      <c r="E59" s="1156"/>
      <c r="F59" s="1156"/>
      <c r="G59" s="1156"/>
      <c r="H59" s="1156"/>
      <c r="I59" s="1156"/>
      <c r="J59" s="1157"/>
      <c r="K59" s="84"/>
      <c r="L59" s="85"/>
      <c r="M59" s="85"/>
      <c r="N59" s="85"/>
      <c r="O59" s="86"/>
    </row>
    <row r="60" spans="1:21" ht="31.5" customHeight="1" thickBot="1" x14ac:dyDescent="0.2">
      <c r="B60" s="1150"/>
      <c r="C60" s="1151"/>
      <c r="D60" s="1158" t="s">
        <v>27</v>
      </c>
      <c r="E60" s="1159"/>
      <c r="F60" s="1159"/>
      <c r="G60" s="1159"/>
      <c r="H60" s="1159"/>
      <c r="I60" s="1159"/>
      <c r="J60" s="1160"/>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P0iGffy19A6JRysnpTSLVPa/B1/YyoGm+AHrA64djUv+2ehN7wgDTTLhW47tby94LNCGQDIazGrY2/RRChrq5A==" saltValue="NaZG2SEr2z/wFy7enJXvu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election activeCell="AP46" sqref="AP46"/>
    </sheetView>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532</v>
      </c>
      <c r="J40" s="101" t="s">
        <v>533</v>
      </c>
      <c r="K40" s="101" t="s">
        <v>534</v>
      </c>
      <c r="L40" s="101" t="s">
        <v>535</v>
      </c>
      <c r="M40" s="102" t="s">
        <v>536</v>
      </c>
    </row>
    <row r="41" spans="2:13" ht="27.75" customHeight="1" x14ac:dyDescent="0.15">
      <c r="B41" s="1181" t="s">
        <v>30</v>
      </c>
      <c r="C41" s="1182"/>
      <c r="D41" s="103"/>
      <c r="E41" s="1183" t="s">
        <v>31</v>
      </c>
      <c r="F41" s="1183"/>
      <c r="G41" s="1183"/>
      <c r="H41" s="1184"/>
      <c r="I41" s="330">
        <v>2882</v>
      </c>
      <c r="J41" s="331">
        <v>2855</v>
      </c>
      <c r="K41" s="331">
        <v>3030</v>
      </c>
      <c r="L41" s="331">
        <v>2941</v>
      </c>
      <c r="M41" s="332">
        <v>2975</v>
      </c>
    </row>
    <row r="42" spans="2:13" ht="27.75" customHeight="1" x14ac:dyDescent="0.15">
      <c r="B42" s="1171"/>
      <c r="C42" s="1172"/>
      <c r="D42" s="104"/>
      <c r="E42" s="1175" t="s">
        <v>32</v>
      </c>
      <c r="F42" s="1175"/>
      <c r="G42" s="1175"/>
      <c r="H42" s="1176"/>
      <c r="I42" s="333" t="s">
        <v>493</v>
      </c>
      <c r="J42" s="334" t="s">
        <v>493</v>
      </c>
      <c r="K42" s="334" t="s">
        <v>493</v>
      </c>
      <c r="L42" s="334" t="s">
        <v>493</v>
      </c>
      <c r="M42" s="335" t="s">
        <v>493</v>
      </c>
    </row>
    <row r="43" spans="2:13" ht="27.75" customHeight="1" x14ac:dyDescent="0.15">
      <c r="B43" s="1171"/>
      <c r="C43" s="1172"/>
      <c r="D43" s="104"/>
      <c r="E43" s="1175" t="s">
        <v>33</v>
      </c>
      <c r="F43" s="1175"/>
      <c r="G43" s="1175"/>
      <c r="H43" s="1176"/>
      <c r="I43" s="333">
        <v>361</v>
      </c>
      <c r="J43" s="334">
        <v>310</v>
      </c>
      <c r="K43" s="334">
        <v>333</v>
      </c>
      <c r="L43" s="334">
        <v>450</v>
      </c>
      <c r="M43" s="335">
        <v>483</v>
      </c>
    </row>
    <row r="44" spans="2:13" ht="27.75" customHeight="1" x14ac:dyDescent="0.15">
      <c r="B44" s="1171"/>
      <c r="C44" s="1172"/>
      <c r="D44" s="104"/>
      <c r="E44" s="1175" t="s">
        <v>34</v>
      </c>
      <c r="F44" s="1175"/>
      <c r="G44" s="1175"/>
      <c r="H44" s="1176"/>
      <c r="I44" s="333" t="s">
        <v>493</v>
      </c>
      <c r="J44" s="334" t="s">
        <v>493</v>
      </c>
      <c r="K44" s="334" t="s">
        <v>493</v>
      </c>
      <c r="L44" s="334" t="s">
        <v>493</v>
      </c>
      <c r="M44" s="335" t="s">
        <v>493</v>
      </c>
    </row>
    <row r="45" spans="2:13" ht="27.75" customHeight="1" x14ac:dyDescent="0.15">
      <c r="B45" s="1171"/>
      <c r="C45" s="1172"/>
      <c r="D45" s="104"/>
      <c r="E45" s="1175" t="s">
        <v>35</v>
      </c>
      <c r="F45" s="1175"/>
      <c r="G45" s="1175"/>
      <c r="H45" s="1176"/>
      <c r="I45" s="333" t="s">
        <v>493</v>
      </c>
      <c r="J45" s="334" t="s">
        <v>493</v>
      </c>
      <c r="K45" s="334" t="s">
        <v>493</v>
      </c>
      <c r="L45" s="334" t="s">
        <v>493</v>
      </c>
      <c r="M45" s="335" t="s">
        <v>493</v>
      </c>
    </row>
    <row r="46" spans="2:13" ht="27.75" customHeight="1" x14ac:dyDescent="0.15">
      <c r="B46" s="1171"/>
      <c r="C46" s="1172"/>
      <c r="D46" s="105"/>
      <c r="E46" s="1175" t="s">
        <v>36</v>
      </c>
      <c r="F46" s="1175"/>
      <c r="G46" s="1175"/>
      <c r="H46" s="1176"/>
      <c r="I46" s="333" t="s">
        <v>493</v>
      </c>
      <c r="J46" s="334" t="s">
        <v>493</v>
      </c>
      <c r="K46" s="334" t="s">
        <v>493</v>
      </c>
      <c r="L46" s="334" t="s">
        <v>493</v>
      </c>
      <c r="M46" s="335" t="s">
        <v>493</v>
      </c>
    </row>
    <row r="47" spans="2:13" ht="27.75" customHeight="1" x14ac:dyDescent="0.15">
      <c r="B47" s="1171"/>
      <c r="C47" s="1172"/>
      <c r="D47" s="106"/>
      <c r="E47" s="1185" t="s">
        <v>37</v>
      </c>
      <c r="F47" s="1186"/>
      <c r="G47" s="1186"/>
      <c r="H47" s="1187"/>
      <c r="I47" s="333" t="s">
        <v>493</v>
      </c>
      <c r="J47" s="334" t="s">
        <v>493</v>
      </c>
      <c r="K47" s="334" t="s">
        <v>493</v>
      </c>
      <c r="L47" s="334" t="s">
        <v>493</v>
      </c>
      <c r="M47" s="335" t="s">
        <v>493</v>
      </c>
    </row>
    <row r="48" spans="2:13" ht="27.75" customHeight="1" x14ac:dyDescent="0.15">
      <c r="B48" s="1171"/>
      <c r="C48" s="1172"/>
      <c r="D48" s="104"/>
      <c r="E48" s="1175" t="s">
        <v>38</v>
      </c>
      <c r="F48" s="1175"/>
      <c r="G48" s="1175"/>
      <c r="H48" s="1176"/>
      <c r="I48" s="333" t="s">
        <v>493</v>
      </c>
      <c r="J48" s="334" t="s">
        <v>493</v>
      </c>
      <c r="K48" s="334" t="s">
        <v>493</v>
      </c>
      <c r="L48" s="334" t="s">
        <v>493</v>
      </c>
      <c r="M48" s="335" t="s">
        <v>493</v>
      </c>
    </row>
    <row r="49" spans="2:13" ht="27.75" customHeight="1" x14ac:dyDescent="0.15">
      <c r="B49" s="1173"/>
      <c r="C49" s="1174"/>
      <c r="D49" s="104"/>
      <c r="E49" s="1175" t="s">
        <v>39</v>
      </c>
      <c r="F49" s="1175"/>
      <c r="G49" s="1175"/>
      <c r="H49" s="1176"/>
      <c r="I49" s="333" t="s">
        <v>493</v>
      </c>
      <c r="J49" s="334" t="s">
        <v>493</v>
      </c>
      <c r="K49" s="334" t="s">
        <v>493</v>
      </c>
      <c r="L49" s="334" t="s">
        <v>493</v>
      </c>
      <c r="M49" s="335" t="s">
        <v>493</v>
      </c>
    </row>
    <row r="50" spans="2:13" ht="27.75" customHeight="1" x14ac:dyDescent="0.15">
      <c r="B50" s="1169" t="s">
        <v>40</v>
      </c>
      <c r="C50" s="1170"/>
      <c r="D50" s="107"/>
      <c r="E50" s="1175" t="s">
        <v>41</v>
      </c>
      <c r="F50" s="1175"/>
      <c r="G50" s="1175"/>
      <c r="H50" s="1176"/>
      <c r="I50" s="333">
        <v>3555</v>
      </c>
      <c r="J50" s="334">
        <v>4050</v>
      </c>
      <c r="K50" s="334">
        <v>4300</v>
      </c>
      <c r="L50" s="334">
        <v>4477</v>
      </c>
      <c r="M50" s="335">
        <v>4683</v>
      </c>
    </row>
    <row r="51" spans="2:13" ht="27.75" customHeight="1" x14ac:dyDescent="0.15">
      <c r="B51" s="1171"/>
      <c r="C51" s="1172"/>
      <c r="D51" s="104"/>
      <c r="E51" s="1175" t="s">
        <v>42</v>
      </c>
      <c r="F51" s="1175"/>
      <c r="G51" s="1175"/>
      <c r="H51" s="1176"/>
      <c r="I51" s="333" t="s">
        <v>493</v>
      </c>
      <c r="J51" s="334" t="s">
        <v>493</v>
      </c>
      <c r="K51" s="334" t="s">
        <v>493</v>
      </c>
      <c r="L51" s="334" t="s">
        <v>493</v>
      </c>
      <c r="M51" s="335" t="s">
        <v>493</v>
      </c>
    </row>
    <row r="52" spans="2:13" ht="27.75" customHeight="1" x14ac:dyDescent="0.15">
      <c r="B52" s="1173"/>
      <c r="C52" s="1174"/>
      <c r="D52" s="104"/>
      <c r="E52" s="1175" t="s">
        <v>43</v>
      </c>
      <c r="F52" s="1175"/>
      <c r="G52" s="1175"/>
      <c r="H52" s="1176"/>
      <c r="I52" s="333">
        <v>2537</v>
      </c>
      <c r="J52" s="334">
        <v>2475</v>
      </c>
      <c r="K52" s="334">
        <v>2672</v>
      </c>
      <c r="L52" s="334">
        <v>2793</v>
      </c>
      <c r="M52" s="335">
        <v>2966</v>
      </c>
    </row>
    <row r="53" spans="2:13" ht="27.75" customHeight="1" thickBot="1" x14ac:dyDescent="0.2">
      <c r="B53" s="1177" t="s">
        <v>19</v>
      </c>
      <c r="C53" s="1178"/>
      <c r="D53" s="108"/>
      <c r="E53" s="1179" t="s">
        <v>44</v>
      </c>
      <c r="F53" s="1179"/>
      <c r="G53" s="1179"/>
      <c r="H53" s="1180"/>
      <c r="I53" s="336">
        <v>-2849</v>
      </c>
      <c r="J53" s="337">
        <v>-3360</v>
      </c>
      <c r="K53" s="337">
        <v>-3609</v>
      </c>
      <c r="L53" s="337">
        <v>-3878</v>
      </c>
      <c r="M53" s="338">
        <v>-4190</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E2TKXXNR6oJPmIP88cJPg+ycuG9U/s6F36oqB22B4IJRHpKv1wUdbqtFILLaA4O+4+WZOCW58rm0YaYp1PYiVA==" saltValue="0jD5Kr0p/ub7Lz2vA4VnA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8"/>
  <sheetViews>
    <sheetView showGridLines="0" zoomScale="70" zoomScaleNormal="70" zoomScaleSheetLayoutView="100" workbookViewId="0">
      <selection activeCell="AP46" sqref="AP46"/>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534</v>
      </c>
      <c r="G54" s="117" t="s">
        <v>535</v>
      </c>
      <c r="H54" s="118" t="s">
        <v>536</v>
      </c>
    </row>
    <row r="55" spans="2:8" ht="52.5" customHeight="1" x14ac:dyDescent="0.15">
      <c r="B55" s="119"/>
      <c r="C55" s="1196" t="s">
        <v>46</v>
      </c>
      <c r="D55" s="1196"/>
      <c r="E55" s="1197"/>
      <c r="F55" s="339">
        <v>311</v>
      </c>
      <c r="G55" s="339">
        <v>311</v>
      </c>
      <c r="H55" s="340">
        <v>311</v>
      </c>
    </row>
    <row r="56" spans="2:8" ht="52.5" customHeight="1" x14ac:dyDescent="0.15">
      <c r="B56" s="120"/>
      <c r="C56" s="1198" t="s">
        <v>47</v>
      </c>
      <c r="D56" s="1198"/>
      <c r="E56" s="1199"/>
      <c r="F56" s="341">
        <v>418</v>
      </c>
      <c r="G56" s="341">
        <v>618</v>
      </c>
      <c r="H56" s="342">
        <v>618</v>
      </c>
    </row>
    <row r="57" spans="2:8" ht="53.25" customHeight="1" x14ac:dyDescent="0.15">
      <c r="B57" s="120"/>
      <c r="C57" s="1200" t="s">
        <v>48</v>
      </c>
      <c r="D57" s="1200"/>
      <c r="E57" s="1201"/>
      <c r="F57" s="343">
        <v>3449</v>
      </c>
      <c r="G57" s="343">
        <v>3434</v>
      </c>
      <c r="H57" s="344">
        <v>3643</v>
      </c>
    </row>
    <row r="58" spans="2:8" ht="45.75" customHeight="1" x14ac:dyDescent="0.15">
      <c r="B58" s="121"/>
      <c r="C58" s="1188" t="s">
        <v>564</v>
      </c>
      <c r="D58" s="1189"/>
      <c r="E58" s="1190"/>
      <c r="F58" s="345">
        <v>2049</v>
      </c>
      <c r="G58" s="345">
        <v>2050</v>
      </c>
      <c r="H58" s="346">
        <v>2253</v>
      </c>
    </row>
    <row r="59" spans="2:8" ht="45.75" customHeight="1" x14ac:dyDescent="0.15">
      <c r="B59" s="121"/>
      <c r="C59" s="1188" t="s">
        <v>565</v>
      </c>
      <c r="D59" s="1189"/>
      <c r="E59" s="1190"/>
      <c r="F59" s="345">
        <v>486</v>
      </c>
      <c r="G59" s="345">
        <v>486</v>
      </c>
      <c r="H59" s="346">
        <v>486</v>
      </c>
    </row>
    <row r="60" spans="2:8" ht="45.75" customHeight="1" x14ac:dyDescent="0.15">
      <c r="B60" s="121"/>
      <c r="C60" s="1188" t="s">
        <v>567</v>
      </c>
      <c r="D60" s="1189"/>
      <c r="E60" s="1190"/>
      <c r="F60" s="345">
        <v>311</v>
      </c>
      <c r="G60" s="345">
        <v>317</v>
      </c>
      <c r="H60" s="346">
        <v>330</v>
      </c>
    </row>
    <row r="61" spans="2:8" ht="45.75" customHeight="1" x14ac:dyDescent="0.15">
      <c r="B61" s="121"/>
      <c r="C61" s="1188" t="s">
        <v>566</v>
      </c>
      <c r="D61" s="1189"/>
      <c r="E61" s="1190"/>
      <c r="F61" s="345">
        <v>192</v>
      </c>
      <c r="G61" s="345">
        <v>192</v>
      </c>
      <c r="H61" s="346">
        <v>192</v>
      </c>
    </row>
    <row r="62" spans="2:8" ht="45.75" customHeight="1" thickBot="1" x14ac:dyDescent="0.2">
      <c r="B62" s="122"/>
      <c r="C62" s="1191" t="s">
        <v>568</v>
      </c>
      <c r="D62" s="1192"/>
      <c r="E62" s="1193"/>
      <c r="F62" s="347">
        <v>163</v>
      </c>
      <c r="G62" s="347">
        <v>163</v>
      </c>
      <c r="H62" s="348">
        <v>163</v>
      </c>
    </row>
    <row r="63" spans="2:8" ht="52.5" customHeight="1" thickBot="1" x14ac:dyDescent="0.2">
      <c r="B63" s="123"/>
      <c r="C63" s="1194" t="s">
        <v>49</v>
      </c>
      <c r="D63" s="1194"/>
      <c r="E63" s="1195"/>
      <c r="F63" s="349">
        <v>4177</v>
      </c>
      <c r="G63" s="349">
        <v>4363</v>
      </c>
      <c r="H63" s="350">
        <v>4572</v>
      </c>
    </row>
    <row r="64" spans="2:8" x14ac:dyDescent="0.15"/>
    <row r="65" s="1" customFormat="1" ht="13.5" hidden="1" customHeight="1" x14ac:dyDescent="0.15"/>
    <row r="66" s="1" customFormat="1" ht="13.5" hidden="1" customHeight="1" x14ac:dyDescent="0.15"/>
    <row r="67" s="1" customFormat="1" ht="13.5" hidden="1" customHeight="1" x14ac:dyDescent="0.15"/>
    <row r="68" s="1" customFormat="1" ht="13.5" hidden="1" customHeight="1" x14ac:dyDescent="0.15"/>
  </sheetData>
  <sheetProtection algorithmName="SHA-512" hashValue="VQGZivk0v9SNODAH/7/TtUqeThJnY+yq2zLhJzGUtzHr/LJL8hi2mif+Vc2qFa0kaeDdP8RS5ZO0B4ZIite13A==" saltValue="HjkxoO7OJUbf4LDrKBBNO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3FFE76-A137-416F-9C44-FE7BDB50C38B}">
  <sheetPr>
    <pageSetUpPr fitToPage="1"/>
  </sheetPr>
  <dimension ref="A1:DE85"/>
  <sheetViews>
    <sheetView showGridLines="0" tabSelected="1" zoomScale="70" zoomScaleNormal="70" zoomScaleSheetLayoutView="55" workbookViewId="0">
      <selection activeCell="BY9" sqref="BY9"/>
    </sheetView>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1202"/>
      <c r="B1" s="1203"/>
      <c r="DD1" s="243"/>
      <c r="DE1" s="243"/>
    </row>
    <row r="2" spans="1:109" ht="25.5" customHeight="1" x14ac:dyDescent="0.15">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15">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x14ac:dyDescent="0.15">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x14ac:dyDescent="0.15">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x14ac:dyDescent="0.15">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x14ac:dyDescent="0.15">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x14ac:dyDescent="0.15">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x14ac:dyDescent="0.15">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x14ac:dyDescent="0.15">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x14ac:dyDescent="0.15">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x14ac:dyDescent="0.15">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x14ac:dyDescent="0.15">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x14ac:dyDescent="0.15">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x14ac:dyDescent="0.15">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x14ac:dyDescent="0.15">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x14ac:dyDescent="0.15">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x14ac:dyDescent="0.15">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x14ac:dyDescent="0.15">
      <c r="DD19" s="243"/>
      <c r="DE19" s="243"/>
    </row>
    <row r="20" spans="1:109" x14ac:dyDescent="0.15">
      <c r="DD20" s="243"/>
      <c r="DE20" s="243"/>
    </row>
    <row r="21" spans="1:109" ht="17.25" customHeight="1" x14ac:dyDescent="0.15">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1207"/>
      <c r="DD40" s="1207"/>
      <c r="DE40" s="243"/>
    </row>
    <row r="41" spans="2:109" ht="17.25" x14ac:dyDescent="0.15">
      <c r="B41" s="244" t="s">
        <v>569</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1208"/>
      <c r="I42" s="1209"/>
      <c r="J42" s="1209"/>
      <c r="K42" s="1209"/>
      <c r="AM42" s="1208"/>
      <c r="AN42" s="1208" t="s">
        <v>570</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15">
      <c r="B43" s="247"/>
      <c r="AN43" s="1210" t="s">
        <v>571</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x14ac:dyDescent="0.15">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x14ac:dyDescent="0.15">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x14ac:dyDescent="0.15">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x14ac:dyDescent="0.15">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x14ac:dyDescent="0.15">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x14ac:dyDescent="0.15">
      <c r="B49" s="247"/>
      <c r="AN49" s="243" t="s">
        <v>572</v>
      </c>
    </row>
    <row r="50" spans="1:109" x14ac:dyDescent="0.15">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532</v>
      </c>
      <c r="BQ50" s="1226"/>
      <c r="BR50" s="1226"/>
      <c r="BS50" s="1226"/>
      <c r="BT50" s="1226"/>
      <c r="BU50" s="1226"/>
      <c r="BV50" s="1226"/>
      <c r="BW50" s="1226"/>
      <c r="BX50" s="1226" t="s">
        <v>533</v>
      </c>
      <c r="BY50" s="1226"/>
      <c r="BZ50" s="1226"/>
      <c r="CA50" s="1226"/>
      <c r="CB50" s="1226"/>
      <c r="CC50" s="1226"/>
      <c r="CD50" s="1226"/>
      <c r="CE50" s="1226"/>
      <c r="CF50" s="1226" t="s">
        <v>534</v>
      </c>
      <c r="CG50" s="1226"/>
      <c r="CH50" s="1226"/>
      <c r="CI50" s="1226"/>
      <c r="CJ50" s="1226"/>
      <c r="CK50" s="1226"/>
      <c r="CL50" s="1226"/>
      <c r="CM50" s="1226"/>
      <c r="CN50" s="1226" t="s">
        <v>535</v>
      </c>
      <c r="CO50" s="1226"/>
      <c r="CP50" s="1226"/>
      <c r="CQ50" s="1226"/>
      <c r="CR50" s="1226"/>
      <c r="CS50" s="1226"/>
      <c r="CT50" s="1226"/>
      <c r="CU50" s="1226"/>
      <c r="CV50" s="1226" t="s">
        <v>536</v>
      </c>
      <c r="CW50" s="1226"/>
      <c r="CX50" s="1226"/>
      <c r="CY50" s="1226"/>
      <c r="CZ50" s="1226"/>
      <c r="DA50" s="1226"/>
      <c r="DB50" s="1226"/>
      <c r="DC50" s="1226"/>
    </row>
    <row r="51" spans="1:109" ht="13.5" customHeight="1" x14ac:dyDescent="0.15">
      <c r="B51" s="247"/>
      <c r="G51" s="1227"/>
      <c r="H51" s="1227"/>
      <c r="I51" s="1228"/>
      <c r="J51" s="1228"/>
      <c r="K51" s="1229"/>
      <c r="L51" s="1229"/>
      <c r="M51" s="1229"/>
      <c r="N51" s="1229"/>
      <c r="AM51" s="1219"/>
      <c r="AN51" s="1230" t="s">
        <v>573</v>
      </c>
      <c r="AO51" s="1230"/>
      <c r="AP51" s="1230"/>
      <c r="AQ51" s="1230"/>
      <c r="AR51" s="1230"/>
      <c r="AS51" s="1230"/>
      <c r="AT51" s="1230"/>
      <c r="AU51" s="1230"/>
      <c r="AV51" s="1230"/>
      <c r="AW51" s="1230"/>
      <c r="AX51" s="1230"/>
      <c r="AY51" s="1230"/>
      <c r="AZ51" s="1230"/>
      <c r="BA51" s="1230"/>
      <c r="BB51" s="1230" t="s">
        <v>574</v>
      </c>
      <c r="BC51" s="1230"/>
      <c r="BD51" s="1230"/>
      <c r="BE51" s="1230"/>
      <c r="BF51" s="1230"/>
      <c r="BG51" s="1230"/>
      <c r="BH51" s="1230"/>
      <c r="BI51" s="1230"/>
      <c r="BJ51" s="1230"/>
      <c r="BK51" s="1230"/>
      <c r="BL51" s="1230"/>
      <c r="BM51" s="1230"/>
      <c r="BN51" s="1230"/>
      <c r="BO51" s="1230"/>
      <c r="BP51" s="1231"/>
      <c r="BQ51" s="1231"/>
      <c r="BR51" s="1231"/>
      <c r="BS51" s="1231"/>
      <c r="BT51" s="1231"/>
      <c r="BU51" s="1231"/>
      <c r="BV51" s="1231"/>
      <c r="BW51" s="1231"/>
      <c r="BX51" s="1231"/>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x14ac:dyDescent="0.15">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x14ac:dyDescent="0.15">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575</v>
      </c>
      <c r="BC53" s="1230"/>
      <c r="BD53" s="1230"/>
      <c r="BE53" s="1230"/>
      <c r="BF53" s="1230"/>
      <c r="BG53" s="1230"/>
      <c r="BH53" s="1230"/>
      <c r="BI53" s="1230"/>
      <c r="BJ53" s="1230"/>
      <c r="BK53" s="1230"/>
      <c r="BL53" s="1230"/>
      <c r="BM53" s="1230"/>
      <c r="BN53" s="1230"/>
      <c r="BO53" s="1230"/>
      <c r="BP53" s="1231">
        <v>51.5</v>
      </c>
      <c r="BQ53" s="1231"/>
      <c r="BR53" s="1231"/>
      <c r="BS53" s="1231"/>
      <c r="BT53" s="1231"/>
      <c r="BU53" s="1231"/>
      <c r="BV53" s="1231"/>
      <c r="BW53" s="1231"/>
      <c r="BX53" s="1231">
        <v>53.4</v>
      </c>
      <c r="BY53" s="1231"/>
      <c r="BZ53" s="1231"/>
      <c r="CA53" s="1231"/>
      <c r="CB53" s="1231"/>
      <c r="CC53" s="1231"/>
      <c r="CD53" s="1231"/>
      <c r="CE53" s="1231"/>
      <c r="CF53" s="1231">
        <v>53.6</v>
      </c>
      <c r="CG53" s="1231"/>
      <c r="CH53" s="1231"/>
      <c r="CI53" s="1231"/>
      <c r="CJ53" s="1231"/>
      <c r="CK53" s="1231"/>
      <c r="CL53" s="1231"/>
      <c r="CM53" s="1231"/>
      <c r="CN53" s="1231">
        <v>55.8</v>
      </c>
      <c r="CO53" s="1231"/>
      <c r="CP53" s="1231"/>
      <c r="CQ53" s="1231"/>
      <c r="CR53" s="1231"/>
      <c r="CS53" s="1231"/>
      <c r="CT53" s="1231"/>
      <c r="CU53" s="1231"/>
      <c r="CV53" s="1231">
        <v>57.4</v>
      </c>
      <c r="CW53" s="1231"/>
      <c r="CX53" s="1231"/>
      <c r="CY53" s="1231"/>
      <c r="CZ53" s="1231"/>
      <c r="DA53" s="1231"/>
      <c r="DB53" s="1231"/>
      <c r="DC53" s="1231"/>
    </row>
    <row r="54" spans="1:109" x14ac:dyDescent="0.15">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x14ac:dyDescent="0.15">
      <c r="A55" s="1209"/>
      <c r="B55" s="247"/>
      <c r="G55" s="1220"/>
      <c r="H55" s="1220"/>
      <c r="I55" s="1220"/>
      <c r="J55" s="1220"/>
      <c r="K55" s="1229"/>
      <c r="L55" s="1229"/>
      <c r="M55" s="1229"/>
      <c r="N55" s="1229"/>
      <c r="AN55" s="1226" t="s">
        <v>576</v>
      </c>
      <c r="AO55" s="1226"/>
      <c r="AP55" s="1226"/>
      <c r="AQ55" s="1226"/>
      <c r="AR55" s="1226"/>
      <c r="AS55" s="1226"/>
      <c r="AT55" s="1226"/>
      <c r="AU55" s="1226"/>
      <c r="AV55" s="1226"/>
      <c r="AW55" s="1226"/>
      <c r="AX55" s="1226"/>
      <c r="AY55" s="1226"/>
      <c r="AZ55" s="1226"/>
      <c r="BA55" s="1226"/>
      <c r="BB55" s="1230" t="s">
        <v>574</v>
      </c>
      <c r="BC55" s="1230"/>
      <c r="BD55" s="1230"/>
      <c r="BE55" s="1230"/>
      <c r="BF55" s="1230"/>
      <c r="BG55" s="1230"/>
      <c r="BH55" s="1230"/>
      <c r="BI55" s="1230"/>
      <c r="BJ55" s="1230"/>
      <c r="BK55" s="1230"/>
      <c r="BL55" s="1230"/>
      <c r="BM55" s="1230"/>
      <c r="BN55" s="1230"/>
      <c r="BO55" s="1230"/>
      <c r="BP55" s="1231">
        <v>0</v>
      </c>
      <c r="BQ55" s="1231"/>
      <c r="BR55" s="1231"/>
      <c r="BS55" s="1231"/>
      <c r="BT55" s="1231"/>
      <c r="BU55" s="1231"/>
      <c r="BV55" s="1231"/>
      <c r="BW55" s="1231"/>
      <c r="BX55" s="1231">
        <v>0</v>
      </c>
      <c r="BY55" s="1231"/>
      <c r="BZ55" s="1231"/>
      <c r="CA55" s="1231"/>
      <c r="CB55" s="1231"/>
      <c r="CC55" s="1231"/>
      <c r="CD55" s="1231"/>
      <c r="CE55" s="1231"/>
      <c r="CF55" s="1231">
        <v>0</v>
      </c>
      <c r="CG55" s="1231"/>
      <c r="CH55" s="1231"/>
      <c r="CI55" s="1231"/>
      <c r="CJ55" s="1231"/>
      <c r="CK55" s="1231"/>
      <c r="CL55" s="1231"/>
      <c r="CM55" s="1231"/>
      <c r="CN55" s="1231">
        <v>0</v>
      </c>
      <c r="CO55" s="1231"/>
      <c r="CP55" s="1231"/>
      <c r="CQ55" s="1231"/>
      <c r="CR55" s="1231"/>
      <c r="CS55" s="1231"/>
      <c r="CT55" s="1231"/>
      <c r="CU55" s="1231"/>
      <c r="CV55" s="1231">
        <v>0</v>
      </c>
      <c r="CW55" s="1231"/>
      <c r="CX55" s="1231"/>
      <c r="CY55" s="1231"/>
      <c r="CZ55" s="1231"/>
      <c r="DA55" s="1231"/>
      <c r="DB55" s="1231"/>
      <c r="DC55" s="1231"/>
    </row>
    <row r="56" spans="1:109" x14ac:dyDescent="0.15">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x14ac:dyDescent="0.15">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575</v>
      </c>
      <c r="BC57" s="1230"/>
      <c r="BD57" s="1230"/>
      <c r="BE57" s="1230"/>
      <c r="BF57" s="1230"/>
      <c r="BG57" s="1230"/>
      <c r="BH57" s="1230"/>
      <c r="BI57" s="1230"/>
      <c r="BJ57" s="1230"/>
      <c r="BK57" s="1230"/>
      <c r="BL57" s="1230"/>
      <c r="BM57" s="1230"/>
      <c r="BN57" s="1230"/>
      <c r="BO57" s="1230"/>
      <c r="BP57" s="1231">
        <v>61</v>
      </c>
      <c r="BQ57" s="1231"/>
      <c r="BR57" s="1231"/>
      <c r="BS57" s="1231"/>
      <c r="BT57" s="1231"/>
      <c r="BU57" s="1231"/>
      <c r="BV57" s="1231"/>
      <c r="BW57" s="1231"/>
      <c r="BX57" s="1231">
        <v>62.2</v>
      </c>
      <c r="BY57" s="1231"/>
      <c r="BZ57" s="1231"/>
      <c r="CA57" s="1231"/>
      <c r="CB57" s="1231"/>
      <c r="CC57" s="1231"/>
      <c r="CD57" s="1231"/>
      <c r="CE57" s="1231"/>
      <c r="CF57" s="1231">
        <v>63.6</v>
      </c>
      <c r="CG57" s="1231"/>
      <c r="CH57" s="1231"/>
      <c r="CI57" s="1231"/>
      <c r="CJ57" s="1231"/>
      <c r="CK57" s="1231"/>
      <c r="CL57" s="1231"/>
      <c r="CM57" s="1231"/>
      <c r="CN57" s="1231">
        <v>65.900000000000006</v>
      </c>
      <c r="CO57" s="1231"/>
      <c r="CP57" s="1231"/>
      <c r="CQ57" s="1231"/>
      <c r="CR57" s="1231"/>
      <c r="CS57" s="1231"/>
      <c r="CT57" s="1231"/>
      <c r="CU57" s="1231"/>
      <c r="CV57" s="1231">
        <v>66.599999999999994</v>
      </c>
      <c r="CW57" s="1231"/>
      <c r="CX57" s="1231"/>
      <c r="CY57" s="1231"/>
      <c r="CZ57" s="1231"/>
      <c r="DA57" s="1231"/>
      <c r="DB57" s="1231"/>
      <c r="DC57" s="1231"/>
      <c r="DD57" s="1234"/>
      <c r="DE57" s="1232"/>
    </row>
    <row r="58" spans="1:109" s="1209" customFormat="1" x14ac:dyDescent="0.15">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x14ac:dyDescent="0.15">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x14ac:dyDescent="0.15">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x14ac:dyDescent="0.15">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x14ac:dyDescent="0.15">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7.25" x14ac:dyDescent="0.15">
      <c r="B63" s="300" t="s">
        <v>577</v>
      </c>
    </row>
    <row r="64" spans="1:109" x14ac:dyDescent="0.15">
      <c r="B64" s="247"/>
      <c r="G64" s="1208"/>
      <c r="I64" s="1240"/>
      <c r="J64" s="1240"/>
      <c r="K64" s="1240"/>
      <c r="L64" s="1240"/>
      <c r="M64" s="1240"/>
      <c r="N64" s="1241"/>
      <c r="AM64" s="1208"/>
      <c r="AN64" s="1208" t="s">
        <v>570</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x14ac:dyDescent="0.15">
      <c r="B65" s="247"/>
      <c r="AN65" s="1242" t="s">
        <v>578</v>
      </c>
      <c r="AO65" s="1243"/>
      <c r="AP65" s="1243"/>
      <c r="AQ65" s="1243"/>
      <c r="AR65" s="1243"/>
      <c r="AS65" s="1243"/>
      <c r="AT65" s="1243"/>
      <c r="AU65" s="1243"/>
      <c r="AV65" s="1243"/>
      <c r="AW65" s="1243"/>
      <c r="AX65" s="1243"/>
      <c r="AY65" s="1243"/>
      <c r="AZ65" s="1243"/>
      <c r="BA65" s="1243"/>
      <c r="BB65" s="1243"/>
      <c r="BC65" s="1243"/>
      <c r="BD65" s="1243"/>
      <c r="BE65" s="1243"/>
      <c r="BF65" s="1243"/>
      <c r="BG65" s="1243"/>
      <c r="BH65" s="1243"/>
      <c r="BI65" s="1243"/>
      <c r="BJ65" s="1243"/>
      <c r="BK65" s="1243"/>
      <c r="BL65" s="1243"/>
      <c r="BM65" s="1243"/>
      <c r="BN65" s="1243"/>
      <c r="BO65" s="1243"/>
      <c r="BP65" s="1243"/>
      <c r="BQ65" s="1243"/>
      <c r="BR65" s="1243"/>
      <c r="BS65" s="1243"/>
      <c r="BT65" s="1243"/>
      <c r="BU65" s="1243"/>
      <c r="BV65" s="1243"/>
      <c r="BW65" s="1243"/>
      <c r="BX65" s="1243"/>
      <c r="BY65" s="1243"/>
      <c r="BZ65" s="1243"/>
      <c r="CA65" s="1243"/>
      <c r="CB65" s="1243"/>
      <c r="CC65" s="1243"/>
      <c r="CD65" s="1243"/>
      <c r="CE65" s="1243"/>
      <c r="CF65" s="1243"/>
      <c r="CG65" s="1243"/>
      <c r="CH65" s="1243"/>
      <c r="CI65" s="1243"/>
      <c r="CJ65" s="1243"/>
      <c r="CK65" s="1243"/>
      <c r="CL65" s="1243"/>
      <c r="CM65" s="1243"/>
      <c r="CN65" s="1243"/>
      <c r="CO65" s="1243"/>
      <c r="CP65" s="1243"/>
      <c r="CQ65" s="1243"/>
      <c r="CR65" s="1243"/>
      <c r="CS65" s="1243"/>
      <c r="CT65" s="1243"/>
      <c r="CU65" s="1243"/>
      <c r="CV65" s="1243"/>
      <c r="CW65" s="1243"/>
      <c r="CX65" s="1243"/>
      <c r="CY65" s="1243"/>
      <c r="CZ65" s="1243"/>
      <c r="DA65" s="1243"/>
      <c r="DB65" s="1243"/>
      <c r="DC65" s="1244"/>
    </row>
    <row r="66" spans="2:107" x14ac:dyDescent="0.15">
      <c r="B66" s="247"/>
      <c r="AN66" s="1245"/>
      <c r="AO66" s="1246"/>
      <c r="AP66" s="1246"/>
      <c r="AQ66" s="1246"/>
      <c r="AR66" s="1246"/>
      <c r="AS66" s="1246"/>
      <c r="AT66" s="1246"/>
      <c r="AU66" s="1246"/>
      <c r="AV66" s="1246"/>
      <c r="AW66" s="1246"/>
      <c r="AX66" s="1246"/>
      <c r="AY66" s="1246"/>
      <c r="AZ66" s="1246"/>
      <c r="BA66" s="1246"/>
      <c r="BB66" s="1246"/>
      <c r="BC66" s="1246"/>
      <c r="BD66" s="1246"/>
      <c r="BE66" s="1246"/>
      <c r="BF66" s="1246"/>
      <c r="BG66" s="1246"/>
      <c r="BH66" s="1246"/>
      <c r="BI66" s="1246"/>
      <c r="BJ66" s="1246"/>
      <c r="BK66" s="1246"/>
      <c r="BL66" s="1246"/>
      <c r="BM66" s="1246"/>
      <c r="BN66" s="1246"/>
      <c r="BO66" s="1246"/>
      <c r="BP66" s="1246"/>
      <c r="BQ66" s="1246"/>
      <c r="BR66" s="1246"/>
      <c r="BS66" s="1246"/>
      <c r="BT66" s="1246"/>
      <c r="BU66" s="1246"/>
      <c r="BV66" s="1246"/>
      <c r="BW66" s="1246"/>
      <c r="BX66" s="1246"/>
      <c r="BY66" s="1246"/>
      <c r="BZ66" s="1246"/>
      <c r="CA66" s="1246"/>
      <c r="CB66" s="1246"/>
      <c r="CC66" s="1246"/>
      <c r="CD66" s="1246"/>
      <c r="CE66" s="1246"/>
      <c r="CF66" s="1246"/>
      <c r="CG66" s="1246"/>
      <c r="CH66" s="1246"/>
      <c r="CI66" s="1246"/>
      <c r="CJ66" s="1246"/>
      <c r="CK66" s="1246"/>
      <c r="CL66" s="1246"/>
      <c r="CM66" s="1246"/>
      <c r="CN66" s="1246"/>
      <c r="CO66" s="1246"/>
      <c r="CP66" s="1246"/>
      <c r="CQ66" s="1246"/>
      <c r="CR66" s="1246"/>
      <c r="CS66" s="1246"/>
      <c r="CT66" s="1246"/>
      <c r="CU66" s="1246"/>
      <c r="CV66" s="1246"/>
      <c r="CW66" s="1246"/>
      <c r="CX66" s="1246"/>
      <c r="CY66" s="1246"/>
      <c r="CZ66" s="1246"/>
      <c r="DA66" s="1246"/>
      <c r="DB66" s="1246"/>
      <c r="DC66" s="1247"/>
    </row>
    <row r="67" spans="2:107" x14ac:dyDescent="0.15">
      <c r="B67" s="247"/>
      <c r="AN67" s="1245"/>
      <c r="AO67" s="1246"/>
      <c r="AP67" s="1246"/>
      <c r="AQ67" s="1246"/>
      <c r="AR67" s="1246"/>
      <c r="AS67" s="1246"/>
      <c r="AT67" s="1246"/>
      <c r="AU67" s="1246"/>
      <c r="AV67" s="1246"/>
      <c r="AW67" s="1246"/>
      <c r="AX67" s="1246"/>
      <c r="AY67" s="1246"/>
      <c r="AZ67" s="1246"/>
      <c r="BA67" s="1246"/>
      <c r="BB67" s="1246"/>
      <c r="BC67" s="1246"/>
      <c r="BD67" s="1246"/>
      <c r="BE67" s="1246"/>
      <c r="BF67" s="1246"/>
      <c r="BG67" s="1246"/>
      <c r="BH67" s="1246"/>
      <c r="BI67" s="1246"/>
      <c r="BJ67" s="1246"/>
      <c r="BK67" s="1246"/>
      <c r="BL67" s="1246"/>
      <c r="BM67" s="1246"/>
      <c r="BN67" s="1246"/>
      <c r="BO67" s="1246"/>
      <c r="BP67" s="1246"/>
      <c r="BQ67" s="1246"/>
      <c r="BR67" s="1246"/>
      <c r="BS67" s="1246"/>
      <c r="BT67" s="1246"/>
      <c r="BU67" s="1246"/>
      <c r="BV67" s="1246"/>
      <c r="BW67" s="1246"/>
      <c r="BX67" s="1246"/>
      <c r="BY67" s="1246"/>
      <c r="BZ67" s="1246"/>
      <c r="CA67" s="1246"/>
      <c r="CB67" s="1246"/>
      <c r="CC67" s="1246"/>
      <c r="CD67" s="1246"/>
      <c r="CE67" s="1246"/>
      <c r="CF67" s="1246"/>
      <c r="CG67" s="1246"/>
      <c r="CH67" s="1246"/>
      <c r="CI67" s="1246"/>
      <c r="CJ67" s="1246"/>
      <c r="CK67" s="1246"/>
      <c r="CL67" s="1246"/>
      <c r="CM67" s="1246"/>
      <c r="CN67" s="1246"/>
      <c r="CO67" s="1246"/>
      <c r="CP67" s="1246"/>
      <c r="CQ67" s="1246"/>
      <c r="CR67" s="1246"/>
      <c r="CS67" s="1246"/>
      <c r="CT67" s="1246"/>
      <c r="CU67" s="1246"/>
      <c r="CV67" s="1246"/>
      <c r="CW67" s="1246"/>
      <c r="CX67" s="1246"/>
      <c r="CY67" s="1246"/>
      <c r="CZ67" s="1246"/>
      <c r="DA67" s="1246"/>
      <c r="DB67" s="1246"/>
      <c r="DC67" s="1247"/>
    </row>
    <row r="68" spans="2:107" x14ac:dyDescent="0.15">
      <c r="B68" s="247"/>
      <c r="AN68" s="1245"/>
      <c r="AO68" s="1246"/>
      <c r="AP68" s="1246"/>
      <c r="AQ68" s="1246"/>
      <c r="AR68" s="1246"/>
      <c r="AS68" s="1246"/>
      <c r="AT68" s="1246"/>
      <c r="AU68" s="1246"/>
      <c r="AV68" s="1246"/>
      <c r="AW68" s="1246"/>
      <c r="AX68" s="1246"/>
      <c r="AY68" s="1246"/>
      <c r="AZ68" s="1246"/>
      <c r="BA68" s="1246"/>
      <c r="BB68" s="1246"/>
      <c r="BC68" s="1246"/>
      <c r="BD68" s="1246"/>
      <c r="BE68" s="1246"/>
      <c r="BF68" s="1246"/>
      <c r="BG68" s="1246"/>
      <c r="BH68" s="1246"/>
      <c r="BI68" s="1246"/>
      <c r="BJ68" s="1246"/>
      <c r="BK68" s="1246"/>
      <c r="BL68" s="1246"/>
      <c r="BM68" s="1246"/>
      <c r="BN68" s="1246"/>
      <c r="BO68" s="1246"/>
      <c r="BP68" s="1246"/>
      <c r="BQ68" s="1246"/>
      <c r="BR68" s="1246"/>
      <c r="BS68" s="1246"/>
      <c r="BT68" s="1246"/>
      <c r="BU68" s="1246"/>
      <c r="BV68" s="1246"/>
      <c r="BW68" s="1246"/>
      <c r="BX68" s="1246"/>
      <c r="BY68" s="1246"/>
      <c r="BZ68" s="1246"/>
      <c r="CA68" s="1246"/>
      <c r="CB68" s="1246"/>
      <c r="CC68" s="1246"/>
      <c r="CD68" s="1246"/>
      <c r="CE68" s="1246"/>
      <c r="CF68" s="1246"/>
      <c r="CG68" s="1246"/>
      <c r="CH68" s="1246"/>
      <c r="CI68" s="1246"/>
      <c r="CJ68" s="1246"/>
      <c r="CK68" s="1246"/>
      <c r="CL68" s="1246"/>
      <c r="CM68" s="1246"/>
      <c r="CN68" s="1246"/>
      <c r="CO68" s="1246"/>
      <c r="CP68" s="1246"/>
      <c r="CQ68" s="1246"/>
      <c r="CR68" s="1246"/>
      <c r="CS68" s="1246"/>
      <c r="CT68" s="1246"/>
      <c r="CU68" s="1246"/>
      <c r="CV68" s="1246"/>
      <c r="CW68" s="1246"/>
      <c r="CX68" s="1246"/>
      <c r="CY68" s="1246"/>
      <c r="CZ68" s="1246"/>
      <c r="DA68" s="1246"/>
      <c r="DB68" s="1246"/>
      <c r="DC68" s="1247"/>
    </row>
    <row r="69" spans="2:107" x14ac:dyDescent="0.15">
      <c r="B69" s="247"/>
      <c r="AN69" s="1248"/>
      <c r="AO69" s="1249"/>
      <c r="AP69" s="1249"/>
      <c r="AQ69" s="1249"/>
      <c r="AR69" s="1249"/>
      <c r="AS69" s="1249"/>
      <c r="AT69" s="1249"/>
      <c r="AU69" s="1249"/>
      <c r="AV69" s="1249"/>
      <c r="AW69" s="1249"/>
      <c r="AX69" s="1249"/>
      <c r="AY69" s="1249"/>
      <c r="AZ69" s="1249"/>
      <c r="BA69" s="1249"/>
      <c r="BB69" s="1249"/>
      <c r="BC69" s="1249"/>
      <c r="BD69" s="1249"/>
      <c r="BE69" s="1249"/>
      <c r="BF69" s="1249"/>
      <c r="BG69" s="1249"/>
      <c r="BH69" s="1249"/>
      <c r="BI69" s="1249"/>
      <c r="BJ69" s="1249"/>
      <c r="BK69" s="1249"/>
      <c r="BL69" s="1249"/>
      <c r="BM69" s="1249"/>
      <c r="BN69" s="1249"/>
      <c r="BO69" s="1249"/>
      <c r="BP69" s="1249"/>
      <c r="BQ69" s="1249"/>
      <c r="BR69" s="1249"/>
      <c r="BS69" s="1249"/>
      <c r="BT69" s="1249"/>
      <c r="BU69" s="1249"/>
      <c r="BV69" s="1249"/>
      <c r="BW69" s="1249"/>
      <c r="BX69" s="1249"/>
      <c r="BY69" s="1249"/>
      <c r="BZ69" s="1249"/>
      <c r="CA69" s="1249"/>
      <c r="CB69" s="1249"/>
      <c r="CC69" s="1249"/>
      <c r="CD69" s="1249"/>
      <c r="CE69" s="1249"/>
      <c r="CF69" s="1249"/>
      <c r="CG69" s="1249"/>
      <c r="CH69" s="1249"/>
      <c r="CI69" s="1249"/>
      <c r="CJ69" s="1249"/>
      <c r="CK69" s="1249"/>
      <c r="CL69" s="1249"/>
      <c r="CM69" s="1249"/>
      <c r="CN69" s="1249"/>
      <c r="CO69" s="1249"/>
      <c r="CP69" s="1249"/>
      <c r="CQ69" s="1249"/>
      <c r="CR69" s="1249"/>
      <c r="CS69" s="1249"/>
      <c r="CT69" s="1249"/>
      <c r="CU69" s="1249"/>
      <c r="CV69" s="1249"/>
      <c r="CW69" s="1249"/>
      <c r="CX69" s="1249"/>
      <c r="CY69" s="1249"/>
      <c r="CZ69" s="1249"/>
      <c r="DA69" s="1249"/>
      <c r="DB69" s="1249"/>
      <c r="DC69" s="1250"/>
    </row>
    <row r="70" spans="2:107" x14ac:dyDescent="0.15">
      <c r="B70" s="247"/>
      <c r="H70" s="1251"/>
      <c r="I70" s="1251"/>
      <c r="J70" s="1252"/>
      <c r="K70" s="1252"/>
      <c r="L70" s="1253"/>
      <c r="M70" s="1252"/>
      <c r="N70" s="1253"/>
      <c r="AN70" s="1219"/>
      <c r="AO70" s="1219"/>
      <c r="AP70" s="1219"/>
      <c r="AZ70" s="1219"/>
      <c r="BA70" s="1219"/>
      <c r="BB70" s="1219"/>
      <c r="BL70" s="1219"/>
      <c r="BM70" s="1219"/>
      <c r="BN70" s="1219"/>
      <c r="BX70" s="1219"/>
      <c r="BY70" s="1219"/>
      <c r="BZ70" s="1219"/>
      <c r="CJ70" s="1219"/>
      <c r="CK70" s="1219"/>
      <c r="CL70" s="1219"/>
      <c r="CV70" s="1219"/>
      <c r="CW70" s="1219"/>
      <c r="CX70" s="1219"/>
    </row>
    <row r="71" spans="2:107" x14ac:dyDescent="0.15">
      <c r="B71" s="247"/>
      <c r="G71" s="1254"/>
      <c r="I71" s="1255"/>
      <c r="J71" s="1252"/>
      <c r="K71" s="1252"/>
      <c r="L71" s="1253"/>
      <c r="M71" s="1252"/>
      <c r="N71" s="1253"/>
      <c r="AM71" s="1254"/>
      <c r="AN71" s="243" t="s">
        <v>572</v>
      </c>
    </row>
    <row r="72" spans="2:107" x14ac:dyDescent="0.15">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532</v>
      </c>
      <c r="BQ72" s="1226"/>
      <c r="BR72" s="1226"/>
      <c r="BS72" s="1226"/>
      <c r="BT72" s="1226"/>
      <c r="BU72" s="1226"/>
      <c r="BV72" s="1226"/>
      <c r="BW72" s="1226"/>
      <c r="BX72" s="1226" t="s">
        <v>533</v>
      </c>
      <c r="BY72" s="1226"/>
      <c r="BZ72" s="1226"/>
      <c r="CA72" s="1226"/>
      <c r="CB72" s="1226"/>
      <c r="CC72" s="1226"/>
      <c r="CD72" s="1226"/>
      <c r="CE72" s="1226"/>
      <c r="CF72" s="1226" t="s">
        <v>534</v>
      </c>
      <c r="CG72" s="1226"/>
      <c r="CH72" s="1226"/>
      <c r="CI72" s="1226"/>
      <c r="CJ72" s="1226"/>
      <c r="CK72" s="1226"/>
      <c r="CL72" s="1226"/>
      <c r="CM72" s="1226"/>
      <c r="CN72" s="1226" t="s">
        <v>535</v>
      </c>
      <c r="CO72" s="1226"/>
      <c r="CP72" s="1226"/>
      <c r="CQ72" s="1226"/>
      <c r="CR72" s="1226"/>
      <c r="CS72" s="1226"/>
      <c r="CT72" s="1226"/>
      <c r="CU72" s="1226"/>
      <c r="CV72" s="1226" t="s">
        <v>536</v>
      </c>
      <c r="CW72" s="1226"/>
      <c r="CX72" s="1226"/>
      <c r="CY72" s="1226"/>
      <c r="CZ72" s="1226"/>
      <c r="DA72" s="1226"/>
      <c r="DB72" s="1226"/>
      <c r="DC72" s="1226"/>
    </row>
    <row r="73" spans="2:107" x14ac:dyDescent="0.15">
      <c r="B73" s="247"/>
      <c r="G73" s="1227"/>
      <c r="H73" s="1227"/>
      <c r="I73" s="1227"/>
      <c r="J73" s="1227"/>
      <c r="K73" s="1256"/>
      <c r="L73" s="1256"/>
      <c r="M73" s="1256"/>
      <c r="N73" s="1256"/>
      <c r="AM73" s="1219"/>
      <c r="AN73" s="1230" t="s">
        <v>573</v>
      </c>
      <c r="AO73" s="1230"/>
      <c r="AP73" s="1230"/>
      <c r="AQ73" s="1230"/>
      <c r="AR73" s="1230"/>
      <c r="AS73" s="1230"/>
      <c r="AT73" s="1230"/>
      <c r="AU73" s="1230"/>
      <c r="AV73" s="1230"/>
      <c r="AW73" s="1230"/>
      <c r="AX73" s="1230"/>
      <c r="AY73" s="1230"/>
      <c r="AZ73" s="1230"/>
      <c r="BA73" s="1230"/>
      <c r="BB73" s="1230" t="s">
        <v>574</v>
      </c>
      <c r="BC73" s="1230"/>
      <c r="BD73" s="1230"/>
      <c r="BE73" s="1230"/>
      <c r="BF73" s="1230"/>
      <c r="BG73" s="1230"/>
      <c r="BH73" s="1230"/>
      <c r="BI73" s="1230"/>
      <c r="BJ73" s="1230"/>
      <c r="BK73" s="1230"/>
      <c r="BL73" s="1230"/>
      <c r="BM73" s="1230"/>
      <c r="BN73" s="1230"/>
      <c r="BO73" s="1230"/>
      <c r="BP73" s="1231"/>
      <c r="BQ73" s="1231"/>
      <c r="BR73" s="1231"/>
      <c r="BS73" s="1231"/>
      <c r="BT73" s="1231"/>
      <c r="BU73" s="1231"/>
      <c r="BV73" s="1231"/>
      <c r="BW73" s="1231"/>
      <c r="BX73" s="1231"/>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x14ac:dyDescent="0.15">
      <c r="B74" s="247"/>
      <c r="G74" s="1227"/>
      <c r="H74" s="1227"/>
      <c r="I74" s="1227"/>
      <c r="J74" s="1227"/>
      <c r="K74" s="1256"/>
      <c r="L74" s="1256"/>
      <c r="M74" s="1256"/>
      <c r="N74" s="1256"/>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x14ac:dyDescent="0.15">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579</v>
      </c>
      <c r="BC75" s="1230"/>
      <c r="BD75" s="1230"/>
      <c r="BE75" s="1230"/>
      <c r="BF75" s="1230"/>
      <c r="BG75" s="1230"/>
      <c r="BH75" s="1230"/>
      <c r="BI75" s="1230"/>
      <c r="BJ75" s="1230"/>
      <c r="BK75" s="1230"/>
      <c r="BL75" s="1230"/>
      <c r="BM75" s="1230"/>
      <c r="BN75" s="1230"/>
      <c r="BO75" s="1230"/>
      <c r="BP75" s="1231">
        <v>4.9000000000000004</v>
      </c>
      <c r="BQ75" s="1231"/>
      <c r="BR75" s="1231"/>
      <c r="BS75" s="1231"/>
      <c r="BT75" s="1231"/>
      <c r="BU75" s="1231"/>
      <c r="BV75" s="1231"/>
      <c r="BW75" s="1231"/>
      <c r="BX75" s="1231">
        <v>4.5</v>
      </c>
      <c r="BY75" s="1231"/>
      <c r="BZ75" s="1231"/>
      <c r="CA75" s="1231"/>
      <c r="CB75" s="1231"/>
      <c r="CC75" s="1231"/>
      <c r="CD75" s="1231"/>
      <c r="CE75" s="1231"/>
      <c r="CF75" s="1231">
        <v>3.6</v>
      </c>
      <c r="CG75" s="1231"/>
      <c r="CH75" s="1231"/>
      <c r="CI75" s="1231"/>
      <c r="CJ75" s="1231"/>
      <c r="CK75" s="1231"/>
      <c r="CL75" s="1231"/>
      <c r="CM75" s="1231"/>
      <c r="CN75" s="1231">
        <v>3.4</v>
      </c>
      <c r="CO75" s="1231"/>
      <c r="CP75" s="1231"/>
      <c r="CQ75" s="1231"/>
      <c r="CR75" s="1231"/>
      <c r="CS75" s="1231"/>
      <c r="CT75" s="1231"/>
      <c r="CU75" s="1231"/>
      <c r="CV75" s="1231">
        <v>4.5</v>
      </c>
      <c r="CW75" s="1231"/>
      <c r="CX75" s="1231"/>
      <c r="CY75" s="1231"/>
      <c r="CZ75" s="1231"/>
      <c r="DA75" s="1231"/>
      <c r="DB75" s="1231"/>
      <c r="DC75" s="1231"/>
    </row>
    <row r="76" spans="2:107" x14ac:dyDescent="0.15">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x14ac:dyDescent="0.15">
      <c r="B77" s="247"/>
      <c r="G77" s="1220"/>
      <c r="H77" s="1220"/>
      <c r="I77" s="1220"/>
      <c r="J77" s="1220"/>
      <c r="K77" s="1256"/>
      <c r="L77" s="1256"/>
      <c r="M77" s="1256"/>
      <c r="N77" s="1256"/>
      <c r="AN77" s="1226" t="s">
        <v>576</v>
      </c>
      <c r="AO77" s="1226"/>
      <c r="AP77" s="1226"/>
      <c r="AQ77" s="1226"/>
      <c r="AR77" s="1226"/>
      <c r="AS77" s="1226"/>
      <c r="AT77" s="1226"/>
      <c r="AU77" s="1226"/>
      <c r="AV77" s="1226"/>
      <c r="AW77" s="1226"/>
      <c r="AX77" s="1226"/>
      <c r="AY77" s="1226"/>
      <c r="AZ77" s="1226"/>
      <c r="BA77" s="1226"/>
      <c r="BB77" s="1230" t="s">
        <v>574</v>
      </c>
      <c r="BC77" s="1230"/>
      <c r="BD77" s="1230"/>
      <c r="BE77" s="1230"/>
      <c r="BF77" s="1230"/>
      <c r="BG77" s="1230"/>
      <c r="BH77" s="1230"/>
      <c r="BI77" s="1230"/>
      <c r="BJ77" s="1230"/>
      <c r="BK77" s="1230"/>
      <c r="BL77" s="1230"/>
      <c r="BM77" s="1230"/>
      <c r="BN77" s="1230"/>
      <c r="BO77" s="1230"/>
      <c r="BP77" s="1231">
        <v>0</v>
      </c>
      <c r="BQ77" s="1231"/>
      <c r="BR77" s="1231"/>
      <c r="BS77" s="1231"/>
      <c r="BT77" s="1231"/>
      <c r="BU77" s="1231"/>
      <c r="BV77" s="1231"/>
      <c r="BW77" s="1231"/>
      <c r="BX77" s="1231">
        <v>0</v>
      </c>
      <c r="BY77" s="1231"/>
      <c r="BZ77" s="1231"/>
      <c r="CA77" s="1231"/>
      <c r="CB77" s="1231"/>
      <c r="CC77" s="1231"/>
      <c r="CD77" s="1231"/>
      <c r="CE77" s="1231"/>
      <c r="CF77" s="1231">
        <v>0</v>
      </c>
      <c r="CG77" s="1231"/>
      <c r="CH77" s="1231"/>
      <c r="CI77" s="1231"/>
      <c r="CJ77" s="1231"/>
      <c r="CK77" s="1231"/>
      <c r="CL77" s="1231"/>
      <c r="CM77" s="1231"/>
      <c r="CN77" s="1231">
        <v>0</v>
      </c>
      <c r="CO77" s="1231"/>
      <c r="CP77" s="1231"/>
      <c r="CQ77" s="1231"/>
      <c r="CR77" s="1231"/>
      <c r="CS77" s="1231"/>
      <c r="CT77" s="1231"/>
      <c r="CU77" s="1231"/>
      <c r="CV77" s="1231">
        <v>0</v>
      </c>
      <c r="CW77" s="1231"/>
      <c r="CX77" s="1231"/>
      <c r="CY77" s="1231"/>
      <c r="CZ77" s="1231"/>
      <c r="DA77" s="1231"/>
      <c r="DB77" s="1231"/>
      <c r="DC77" s="1231"/>
    </row>
    <row r="78" spans="2:107" x14ac:dyDescent="0.15">
      <c r="B78" s="247"/>
      <c r="G78" s="1220"/>
      <c r="H78" s="1220"/>
      <c r="I78" s="1220"/>
      <c r="J78" s="1220"/>
      <c r="K78" s="1256"/>
      <c r="L78" s="1256"/>
      <c r="M78" s="1256"/>
      <c r="N78" s="1256"/>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x14ac:dyDescent="0.15">
      <c r="B79" s="247"/>
      <c r="G79" s="1220"/>
      <c r="H79" s="1220"/>
      <c r="I79" s="1233"/>
      <c r="J79" s="1233"/>
      <c r="K79" s="1257"/>
      <c r="L79" s="1257"/>
      <c r="M79" s="1257"/>
      <c r="N79" s="1257"/>
      <c r="AN79" s="1226"/>
      <c r="AO79" s="1226"/>
      <c r="AP79" s="1226"/>
      <c r="AQ79" s="1226"/>
      <c r="AR79" s="1226"/>
      <c r="AS79" s="1226"/>
      <c r="AT79" s="1226"/>
      <c r="AU79" s="1226"/>
      <c r="AV79" s="1226"/>
      <c r="AW79" s="1226"/>
      <c r="AX79" s="1226"/>
      <c r="AY79" s="1226"/>
      <c r="AZ79" s="1226"/>
      <c r="BA79" s="1226"/>
      <c r="BB79" s="1230" t="s">
        <v>579</v>
      </c>
      <c r="BC79" s="1230"/>
      <c r="BD79" s="1230"/>
      <c r="BE79" s="1230"/>
      <c r="BF79" s="1230"/>
      <c r="BG79" s="1230"/>
      <c r="BH79" s="1230"/>
      <c r="BI79" s="1230"/>
      <c r="BJ79" s="1230"/>
      <c r="BK79" s="1230"/>
      <c r="BL79" s="1230"/>
      <c r="BM79" s="1230"/>
      <c r="BN79" s="1230"/>
      <c r="BO79" s="1230"/>
      <c r="BP79" s="1231">
        <v>7.4</v>
      </c>
      <c r="BQ79" s="1231"/>
      <c r="BR79" s="1231"/>
      <c r="BS79" s="1231"/>
      <c r="BT79" s="1231"/>
      <c r="BU79" s="1231"/>
      <c r="BV79" s="1231"/>
      <c r="BW79" s="1231"/>
      <c r="BX79" s="1231">
        <v>7.5</v>
      </c>
      <c r="BY79" s="1231"/>
      <c r="BZ79" s="1231"/>
      <c r="CA79" s="1231"/>
      <c r="CB79" s="1231"/>
      <c r="CC79" s="1231"/>
      <c r="CD79" s="1231"/>
      <c r="CE79" s="1231"/>
      <c r="CF79" s="1231">
        <v>7.5</v>
      </c>
      <c r="CG79" s="1231"/>
      <c r="CH79" s="1231"/>
      <c r="CI79" s="1231"/>
      <c r="CJ79" s="1231"/>
      <c r="CK79" s="1231"/>
      <c r="CL79" s="1231"/>
      <c r="CM79" s="1231"/>
      <c r="CN79" s="1231">
        <v>7.7</v>
      </c>
      <c r="CO79" s="1231"/>
      <c r="CP79" s="1231"/>
      <c r="CQ79" s="1231"/>
      <c r="CR79" s="1231"/>
      <c r="CS79" s="1231"/>
      <c r="CT79" s="1231"/>
      <c r="CU79" s="1231"/>
      <c r="CV79" s="1231">
        <v>8</v>
      </c>
      <c r="CW79" s="1231"/>
      <c r="CX79" s="1231"/>
      <c r="CY79" s="1231"/>
      <c r="CZ79" s="1231"/>
      <c r="DA79" s="1231"/>
      <c r="DB79" s="1231"/>
      <c r="DC79" s="1231"/>
    </row>
    <row r="80" spans="2:107" x14ac:dyDescent="0.15">
      <c r="B80" s="247"/>
      <c r="G80" s="1220"/>
      <c r="H80" s="1220"/>
      <c r="I80" s="1233"/>
      <c r="J80" s="1233"/>
      <c r="K80" s="1257"/>
      <c r="L80" s="1257"/>
      <c r="M80" s="1257"/>
      <c r="N80" s="1257"/>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x14ac:dyDescent="0.15">
      <c r="B81" s="247"/>
    </row>
    <row r="82" spans="2:109" ht="17.25" x14ac:dyDescent="0.15">
      <c r="B82" s="247"/>
      <c r="K82" s="1258"/>
      <c r="L82" s="1258"/>
      <c r="M82" s="1258"/>
      <c r="N82" s="1258"/>
      <c r="AQ82" s="1258"/>
      <c r="AR82" s="1258"/>
      <c r="AS82" s="1258"/>
      <c r="AT82" s="1258"/>
      <c r="BC82" s="1258"/>
      <c r="BD82" s="1258"/>
      <c r="BE82" s="1258"/>
      <c r="BF82" s="1258"/>
      <c r="BO82" s="1258"/>
      <c r="BP82" s="1258"/>
      <c r="BQ82" s="1258"/>
      <c r="BR82" s="1258"/>
      <c r="CA82" s="1258"/>
      <c r="CB82" s="1258"/>
      <c r="CC82" s="1258"/>
      <c r="CD82" s="1258"/>
      <c r="CM82" s="1258"/>
      <c r="CN82" s="1258"/>
      <c r="CO82" s="1258"/>
      <c r="CP82" s="1258"/>
      <c r="CY82" s="1258"/>
      <c r="CZ82" s="1258"/>
      <c r="DA82" s="1258"/>
      <c r="DB82" s="1258"/>
      <c r="DC82" s="1258"/>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FRm+QYOXtNtguwVcvnpjNUkZ41kgTrgbBxEzVpZWSCgAv/nI7fMJ459uO46eRRfTMmp3Jq4Aup6u/W9gOydveg==" saltValue="D5jKRpbaa1XTBkTjk8p6dw=="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893A5D-EE06-4D1F-ABC7-138ABC253F46}">
  <sheetPr>
    <pageSetUpPr fitToPage="1"/>
  </sheetPr>
  <dimension ref="A1:DR125"/>
  <sheetViews>
    <sheetView showGridLines="0" topLeftCell="A97" zoomScale="70" zoomScaleNormal="70" zoomScaleSheetLayoutView="70" workbookViewId="0">
      <selection activeCell="BY9" sqref="BY9"/>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482</v>
      </c>
    </row>
  </sheetData>
  <sheetProtection algorithmName="SHA-512" hashValue="fOzVeMweIvPv/tZq3O03pBahaL20YqxzrxqZEXyILRn5xfP2pia+5aH4F/E/WvksiRgD9SA0Q/1LFKamdIgOdQ==" saltValue="rqoFruQdCnCQXk7ugb7Q4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06AC96-3848-4DD7-9B5D-44058651F2B4}">
  <sheetPr>
    <pageSetUpPr fitToPage="1"/>
  </sheetPr>
  <dimension ref="A1:DR125"/>
  <sheetViews>
    <sheetView showGridLines="0" topLeftCell="A49" zoomScale="70" zoomScaleNormal="70" zoomScaleSheetLayoutView="55" workbookViewId="0">
      <selection activeCell="BY9" sqref="BY9"/>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482</v>
      </c>
    </row>
  </sheetData>
  <sheetProtection algorithmName="SHA-512" hashValue="P7C8aVj20HqaOeivHYy0hMUIBRTdoM0jZtogg3/kJcA/RWip8GEU6J5dosTXtW86GtWzMEqkNDRhgpMRvz5Eig==" saltValue="ZTU9Ljb8X6dZuuooEbMJ1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531</v>
      </c>
      <c r="G2" s="137"/>
      <c r="H2" s="138"/>
    </row>
    <row r="3" spans="1:8" x14ac:dyDescent="0.15">
      <c r="A3" s="134" t="s">
        <v>524</v>
      </c>
      <c r="B3" s="139"/>
      <c r="C3" s="140"/>
      <c r="D3" s="141">
        <v>560376</v>
      </c>
      <c r="E3" s="142"/>
      <c r="F3" s="143">
        <v>301035</v>
      </c>
      <c r="G3" s="144"/>
      <c r="H3" s="145"/>
    </row>
    <row r="4" spans="1:8" x14ac:dyDescent="0.15">
      <c r="A4" s="146"/>
      <c r="B4" s="147"/>
      <c r="C4" s="148"/>
      <c r="D4" s="149">
        <v>415150</v>
      </c>
      <c r="E4" s="150"/>
      <c r="F4" s="151">
        <v>154376</v>
      </c>
      <c r="G4" s="152"/>
      <c r="H4" s="153"/>
    </row>
    <row r="5" spans="1:8" x14ac:dyDescent="0.15">
      <c r="A5" s="134" t="s">
        <v>526</v>
      </c>
      <c r="B5" s="139"/>
      <c r="C5" s="140"/>
      <c r="D5" s="141">
        <v>137616</v>
      </c>
      <c r="E5" s="142"/>
      <c r="F5" s="143">
        <v>277467</v>
      </c>
      <c r="G5" s="144"/>
      <c r="H5" s="145"/>
    </row>
    <row r="6" spans="1:8" x14ac:dyDescent="0.15">
      <c r="A6" s="146"/>
      <c r="B6" s="147"/>
      <c r="C6" s="148"/>
      <c r="D6" s="149">
        <v>72337</v>
      </c>
      <c r="E6" s="150"/>
      <c r="F6" s="151">
        <v>128378</v>
      </c>
      <c r="G6" s="152"/>
      <c r="H6" s="153"/>
    </row>
    <row r="7" spans="1:8" x14ac:dyDescent="0.15">
      <c r="A7" s="134" t="s">
        <v>527</v>
      </c>
      <c r="B7" s="139"/>
      <c r="C7" s="140"/>
      <c r="D7" s="141">
        <v>415374</v>
      </c>
      <c r="E7" s="142"/>
      <c r="F7" s="143">
        <v>282256</v>
      </c>
      <c r="G7" s="144"/>
      <c r="H7" s="145"/>
    </row>
    <row r="8" spans="1:8" x14ac:dyDescent="0.15">
      <c r="A8" s="146"/>
      <c r="B8" s="147"/>
      <c r="C8" s="148"/>
      <c r="D8" s="149">
        <v>44447</v>
      </c>
      <c r="E8" s="150"/>
      <c r="F8" s="151">
        <v>145453</v>
      </c>
      <c r="G8" s="152"/>
      <c r="H8" s="153"/>
    </row>
    <row r="9" spans="1:8" x14ac:dyDescent="0.15">
      <c r="A9" s="134" t="s">
        <v>528</v>
      </c>
      <c r="B9" s="139"/>
      <c r="C9" s="140"/>
      <c r="D9" s="141">
        <v>79456</v>
      </c>
      <c r="E9" s="142"/>
      <c r="F9" s="143">
        <v>295341</v>
      </c>
      <c r="G9" s="144"/>
      <c r="H9" s="145"/>
    </row>
    <row r="10" spans="1:8" x14ac:dyDescent="0.15">
      <c r="A10" s="146"/>
      <c r="B10" s="147"/>
      <c r="C10" s="148"/>
      <c r="D10" s="149">
        <v>56686</v>
      </c>
      <c r="E10" s="150"/>
      <c r="F10" s="151">
        <v>137402</v>
      </c>
      <c r="G10" s="152"/>
      <c r="H10" s="153"/>
    </row>
    <row r="11" spans="1:8" x14ac:dyDescent="0.15">
      <c r="A11" s="134" t="s">
        <v>529</v>
      </c>
      <c r="B11" s="139"/>
      <c r="C11" s="140"/>
      <c r="D11" s="141">
        <v>206309</v>
      </c>
      <c r="E11" s="142"/>
      <c r="F11" s="143">
        <v>292845</v>
      </c>
      <c r="G11" s="144"/>
      <c r="H11" s="145"/>
    </row>
    <row r="12" spans="1:8" x14ac:dyDescent="0.15">
      <c r="A12" s="146"/>
      <c r="B12" s="147"/>
      <c r="C12" s="154"/>
      <c r="D12" s="149">
        <v>184173</v>
      </c>
      <c r="E12" s="150"/>
      <c r="F12" s="151">
        <v>143187</v>
      </c>
      <c r="G12" s="152"/>
      <c r="H12" s="153"/>
    </row>
    <row r="13" spans="1:8" x14ac:dyDescent="0.15">
      <c r="A13" s="134"/>
      <c r="B13" s="139"/>
      <c r="C13" s="140"/>
      <c r="D13" s="141">
        <v>279826</v>
      </c>
      <c r="E13" s="142"/>
      <c r="F13" s="143">
        <v>289789</v>
      </c>
      <c r="G13" s="155"/>
      <c r="H13" s="145"/>
    </row>
    <row r="14" spans="1:8" x14ac:dyDescent="0.15">
      <c r="A14" s="146"/>
      <c r="B14" s="147"/>
      <c r="C14" s="148"/>
      <c r="D14" s="149">
        <v>154559</v>
      </c>
      <c r="E14" s="150"/>
      <c r="F14" s="151">
        <v>141759</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25.82</v>
      </c>
      <c r="C19" s="156">
        <f>ROUND(VALUE(SUBSTITUTE(実質収支比率等に係る経年分析!G$48,"▲","-")),2)</f>
        <v>22.81</v>
      </c>
      <c r="D19" s="156">
        <f>ROUND(VALUE(SUBSTITUTE(実質収支比率等に係る経年分析!H$48,"▲","-")),2)</f>
        <v>27.32</v>
      </c>
      <c r="E19" s="156">
        <f>ROUND(VALUE(SUBSTITUTE(実質収支比率等に係る経年分析!I$48,"▲","-")),2)</f>
        <v>27.2</v>
      </c>
      <c r="F19" s="156">
        <f>ROUND(VALUE(SUBSTITUTE(実質収支比率等に係る経年分析!J$48,"▲","-")),2)</f>
        <v>17.27</v>
      </c>
    </row>
    <row r="20" spans="1:11" x14ac:dyDescent="0.15">
      <c r="A20" s="156" t="s">
        <v>53</v>
      </c>
      <c r="B20" s="156">
        <f>ROUND(VALUE(SUBSTITUTE(実質収支比率等に係る経年分析!F$47,"▲","-")),2)</f>
        <v>22.85</v>
      </c>
      <c r="C20" s="156">
        <f>ROUND(VALUE(SUBSTITUTE(実質収支比率等に係る経年分析!G$47,"▲","-")),2)</f>
        <v>20.5</v>
      </c>
      <c r="D20" s="156">
        <f>ROUND(VALUE(SUBSTITUTE(実質収支比率等に係る経年分析!H$47,"▲","-")),2)</f>
        <v>21.24</v>
      </c>
      <c r="E20" s="156">
        <f>ROUND(VALUE(SUBSTITUTE(実質収支比率等に係る経年分析!I$47,"▲","-")),2)</f>
        <v>21.12</v>
      </c>
      <c r="F20" s="156">
        <f>ROUND(VALUE(SUBSTITUTE(実質収支比率等に係る経年分析!J$47,"▲","-")),2)</f>
        <v>20.25</v>
      </c>
    </row>
    <row r="21" spans="1:11" x14ac:dyDescent="0.15">
      <c r="A21" s="156" t="s">
        <v>54</v>
      </c>
      <c r="B21" s="156">
        <f>IF(ISNUMBER(VALUE(SUBSTITUTE(実質収支比率等に係る経年分析!F$49,"▲","-"))),ROUND(VALUE(SUBSTITUTE(実質収支比率等に係る経年分析!F$49,"▲","-")),2),NA())</f>
        <v>8.58</v>
      </c>
      <c r="C21" s="156">
        <f>IF(ISNUMBER(VALUE(SUBSTITUTE(実質収支比率等に係る経年分析!G$49,"▲","-"))),ROUND(VALUE(SUBSTITUTE(実質収支比率等に係る経年分析!G$49,"▲","-")),2),NA())</f>
        <v>-0.36</v>
      </c>
      <c r="D21" s="156">
        <f>IF(ISNUMBER(VALUE(SUBSTITUTE(実質収支比率等に係る経年分析!H$49,"▲","-"))),ROUND(VALUE(SUBSTITUTE(実質収支比率等に係る経年分析!H$49,"▲","-")),2),NA())</f>
        <v>3.67</v>
      </c>
      <c r="E21" s="156">
        <f>IF(ISNUMBER(VALUE(SUBSTITUTE(実質収支比率等に係る経年分析!I$49,"▲","-"))),ROUND(VALUE(SUBSTITUTE(実質収支比率等に係る経年分析!I$49,"▲","-")),2),NA())</f>
        <v>0.04</v>
      </c>
      <c r="F21" s="156">
        <f>IF(ISNUMBER(VALUE(SUBSTITUTE(実質収支比率等に係る経年分析!J$49,"▲","-"))),ROUND(VALUE(SUBSTITUTE(実質収支比率等に係る経年分析!J$49,"▲","-")),2),NA())</f>
        <v>-8.8000000000000007</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0.09</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2.1</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0.63</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0.09</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0.11</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str">
        <f>IF(連結実質赤字比率に係る赤字・黒字の構成分析!C$41="",NA(),連結実質赤字比率に係る赤字・黒字の構成分析!C$41)</f>
        <v>老人福祉施設特別会計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7.0000000000000007E-2</v>
      </c>
    </row>
    <row r="30" spans="1:11" x14ac:dyDescent="0.15">
      <c r="A30" s="157" t="str">
        <f>IF(連結実質赤字比率に係る赤字・黒字の構成分析!C$40="",NA(),連結実質赤字比率に係る赤字・黒字の構成分析!C$40)</f>
        <v>地域包括支援センター特別会計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0.08</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0.09</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0.11</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0.12</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0.13</v>
      </c>
    </row>
    <row r="31" spans="1:11" x14ac:dyDescent="0.15">
      <c r="A31" s="157" t="str">
        <f>IF(連結実質赤字比率に係る赤字・黒字の構成分析!C$39="",NA(),連結実質赤字比率に係る赤字・黒字の構成分析!C$39)</f>
        <v>下水道特別会計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0.26</v>
      </c>
    </row>
    <row r="32" spans="1:11" x14ac:dyDescent="0.15">
      <c r="A32" s="157" t="str">
        <f>IF(連結実質赤字比率に係る赤字・黒字の構成分析!C$38="",NA(),連結実質赤字比率に係る赤字・黒字の構成分析!C$38)</f>
        <v>駐車場特別会計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0.11</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0.13</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0.19</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0.24</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0.27</v>
      </c>
    </row>
    <row r="33" spans="1:16" x14ac:dyDescent="0.15">
      <c r="A33" s="157" t="str">
        <f>IF(連結実質赤字比率に係る赤字・黒字の構成分析!C$37="",NA(),連結実質赤字比率に係る赤字・黒字の構成分析!C$37)</f>
        <v>簡易水道事業特別会計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0.01</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0.01</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0.46</v>
      </c>
    </row>
    <row r="34" spans="1:16" x14ac:dyDescent="0.15">
      <c r="A34" s="157" t="str">
        <f>IF(連結実質赤字比率に係る赤字・黒字の構成分析!C$36="",NA(),連結実質赤字比率に係る赤字・黒字の構成分析!C$36)</f>
        <v>介護保険特別会計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0.56999999999999995</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2.56</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2.82</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2.35</v>
      </c>
    </row>
    <row r="35" spans="1:16" x14ac:dyDescent="0.15">
      <c r="A35" s="157" t="str">
        <f>IF(連結実質赤字比率に係る赤字・黒字の構成分析!C$35="",NA(),連結実質赤字比率に係る赤字・黒字の構成分析!C$35)</f>
        <v>姫島丸特別会計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0</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0</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0</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4</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5.13</v>
      </c>
    </row>
    <row r="36" spans="1:16" x14ac:dyDescent="0.15">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25.81</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20.88</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26.73</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27.18</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17.25</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209</v>
      </c>
      <c r="E42" s="158"/>
      <c r="F42" s="158"/>
      <c r="G42" s="158">
        <f>'実質公債費比率（分子）の構造'!L$52</f>
        <v>208</v>
      </c>
      <c r="H42" s="158"/>
      <c r="I42" s="158"/>
      <c r="J42" s="158">
        <f>'実質公債費比率（分子）の構造'!M$52</f>
        <v>197</v>
      </c>
      <c r="K42" s="158"/>
      <c r="L42" s="158"/>
      <c r="M42" s="158">
        <f>'実質公債費比率（分子）の構造'!N$52</f>
        <v>225</v>
      </c>
      <c r="N42" s="158"/>
      <c r="O42" s="158"/>
      <c r="P42" s="158">
        <f>'実質公債費比率（分子）の構造'!O$52</f>
        <v>284</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15">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15">
      <c r="A46" s="158" t="s">
        <v>64</v>
      </c>
      <c r="B46" s="158">
        <f>'実質公債費比率（分子）の構造'!K$48</f>
        <v>60</v>
      </c>
      <c r="C46" s="158"/>
      <c r="D46" s="158"/>
      <c r="E46" s="158">
        <f>'実質公債費比率（分子）の構造'!L$48</f>
        <v>57</v>
      </c>
      <c r="F46" s="158"/>
      <c r="G46" s="158"/>
      <c r="H46" s="158">
        <f>'実質公債費比率（分子）の構造'!M$48</f>
        <v>61</v>
      </c>
      <c r="I46" s="158"/>
      <c r="J46" s="158"/>
      <c r="K46" s="158">
        <f>'実質公債費比率（分子）の構造'!N$48</f>
        <v>58</v>
      </c>
      <c r="L46" s="158"/>
      <c r="M46" s="158"/>
      <c r="N46" s="158">
        <f>'実質公債費比率（分子）の構造'!O$48</f>
        <v>55</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204</v>
      </c>
      <c r="C49" s="158"/>
      <c r="D49" s="158"/>
      <c r="E49" s="158">
        <f>'実質公債費比率（分子）の構造'!L$45</f>
        <v>193</v>
      </c>
      <c r="F49" s="158"/>
      <c r="G49" s="158"/>
      <c r="H49" s="158">
        <f>'実質公債費比率（分子）の構造'!M$45</f>
        <v>174</v>
      </c>
      <c r="I49" s="158"/>
      <c r="J49" s="158"/>
      <c r="K49" s="158">
        <f>'実質公債費比率（分子）の構造'!N$45</f>
        <v>219</v>
      </c>
      <c r="L49" s="158"/>
      <c r="M49" s="158"/>
      <c r="N49" s="158">
        <f>'実質公債費比率（分子）の構造'!O$45</f>
        <v>311</v>
      </c>
      <c r="O49" s="158"/>
      <c r="P49" s="158"/>
    </row>
    <row r="50" spans="1:16" x14ac:dyDescent="0.15">
      <c r="A50" s="158" t="s">
        <v>67</v>
      </c>
      <c r="B50" s="158" t="e">
        <f>NA()</f>
        <v>#N/A</v>
      </c>
      <c r="C50" s="158">
        <f>IF(ISNUMBER('実質公債費比率（分子）の構造'!K$53),'実質公債費比率（分子）の構造'!K$53,NA())</f>
        <v>55</v>
      </c>
      <c r="D50" s="158" t="e">
        <f>NA()</f>
        <v>#N/A</v>
      </c>
      <c r="E50" s="158" t="e">
        <f>NA()</f>
        <v>#N/A</v>
      </c>
      <c r="F50" s="158">
        <f>IF(ISNUMBER('実質公債費比率（分子）の構造'!L$53),'実質公債費比率（分子）の構造'!L$53,NA())</f>
        <v>42</v>
      </c>
      <c r="G50" s="158" t="e">
        <f>NA()</f>
        <v>#N/A</v>
      </c>
      <c r="H50" s="158" t="e">
        <f>NA()</f>
        <v>#N/A</v>
      </c>
      <c r="I50" s="158">
        <f>IF(ISNUMBER('実質公債費比率（分子）の構造'!M$53),'実質公債費比率（分子）の構造'!M$53,NA())</f>
        <v>38</v>
      </c>
      <c r="J50" s="158" t="e">
        <f>NA()</f>
        <v>#N/A</v>
      </c>
      <c r="K50" s="158" t="e">
        <f>NA()</f>
        <v>#N/A</v>
      </c>
      <c r="L50" s="158">
        <f>IF(ISNUMBER('実質公債費比率（分子）の構造'!N$53),'実質公債費比率（分子）の構造'!N$53,NA())</f>
        <v>52</v>
      </c>
      <c r="M50" s="158" t="e">
        <f>NA()</f>
        <v>#N/A</v>
      </c>
      <c r="N50" s="158" t="e">
        <f>NA()</f>
        <v>#N/A</v>
      </c>
      <c r="O50" s="158">
        <f>IF(ISNUMBER('実質公債費比率（分子）の構造'!O$53),'実質公債費比率（分子）の構造'!O$53,NA())</f>
        <v>82</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2537</v>
      </c>
      <c r="E56" s="157"/>
      <c r="F56" s="157"/>
      <c r="G56" s="157">
        <f>'将来負担比率（分子）の構造'!J$52</f>
        <v>2475</v>
      </c>
      <c r="H56" s="157"/>
      <c r="I56" s="157"/>
      <c r="J56" s="157">
        <f>'将来負担比率（分子）の構造'!K$52</f>
        <v>2672</v>
      </c>
      <c r="K56" s="157"/>
      <c r="L56" s="157"/>
      <c r="M56" s="157">
        <f>'将来負担比率（分子）の構造'!L$52</f>
        <v>2793</v>
      </c>
      <c r="N56" s="157"/>
      <c r="O56" s="157"/>
      <c r="P56" s="157">
        <f>'将来負担比率（分子）の構造'!M$52</f>
        <v>2966</v>
      </c>
    </row>
    <row r="57" spans="1:16" x14ac:dyDescent="0.15">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15">
      <c r="A58" s="157" t="s">
        <v>41</v>
      </c>
      <c r="B58" s="157"/>
      <c r="C58" s="157"/>
      <c r="D58" s="157">
        <f>'将来負担比率（分子）の構造'!I$50</f>
        <v>3555</v>
      </c>
      <c r="E58" s="157"/>
      <c r="F58" s="157"/>
      <c r="G58" s="157">
        <f>'将来負担比率（分子）の構造'!J$50</f>
        <v>4050</v>
      </c>
      <c r="H58" s="157"/>
      <c r="I58" s="157"/>
      <c r="J58" s="157">
        <f>'将来負担比率（分子）の構造'!K$50</f>
        <v>4300</v>
      </c>
      <c r="K58" s="157"/>
      <c r="L58" s="157"/>
      <c r="M58" s="157">
        <f>'将来負担比率（分子）の構造'!L$50</f>
        <v>4477</v>
      </c>
      <c r="N58" s="157"/>
      <c r="O58" s="157"/>
      <c r="P58" s="157">
        <f>'将来負担比率（分子）の構造'!M$50</f>
        <v>4683</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t="str">
        <f>'将来負担比率（分子）の構造'!I$45</f>
        <v>-</v>
      </c>
      <c r="C62" s="157"/>
      <c r="D62" s="157"/>
      <c r="E62" s="157" t="str">
        <f>'将来負担比率（分子）の構造'!J$45</f>
        <v>-</v>
      </c>
      <c r="F62" s="157"/>
      <c r="G62" s="157"/>
      <c r="H62" s="157" t="str">
        <f>'将来負担比率（分子）の構造'!K$45</f>
        <v>-</v>
      </c>
      <c r="I62" s="157"/>
      <c r="J62" s="157"/>
      <c r="K62" s="157" t="str">
        <f>'将来負担比率（分子）の構造'!L$45</f>
        <v>-</v>
      </c>
      <c r="L62" s="157"/>
      <c r="M62" s="157"/>
      <c r="N62" s="157" t="str">
        <f>'将来負担比率（分子）の構造'!M$45</f>
        <v>-</v>
      </c>
      <c r="O62" s="157"/>
      <c r="P62" s="157"/>
    </row>
    <row r="63" spans="1:16" x14ac:dyDescent="0.15">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15">
      <c r="A64" s="157" t="s">
        <v>33</v>
      </c>
      <c r="B64" s="157">
        <f>'将来負担比率（分子）の構造'!I$43</f>
        <v>361</v>
      </c>
      <c r="C64" s="157"/>
      <c r="D64" s="157"/>
      <c r="E64" s="157">
        <f>'将来負担比率（分子）の構造'!J$43</f>
        <v>310</v>
      </c>
      <c r="F64" s="157"/>
      <c r="G64" s="157"/>
      <c r="H64" s="157">
        <f>'将来負担比率（分子）の構造'!K$43</f>
        <v>333</v>
      </c>
      <c r="I64" s="157"/>
      <c r="J64" s="157"/>
      <c r="K64" s="157">
        <f>'将来負担比率（分子）の構造'!L$43</f>
        <v>450</v>
      </c>
      <c r="L64" s="157"/>
      <c r="M64" s="157"/>
      <c r="N64" s="157">
        <f>'将来負担比率（分子）の構造'!M$43</f>
        <v>483</v>
      </c>
      <c r="O64" s="157"/>
      <c r="P64" s="157"/>
    </row>
    <row r="65" spans="1:16" x14ac:dyDescent="0.15">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2882</v>
      </c>
      <c r="C66" s="157"/>
      <c r="D66" s="157"/>
      <c r="E66" s="157">
        <f>'将来負担比率（分子）の構造'!J$41</f>
        <v>2855</v>
      </c>
      <c r="F66" s="157"/>
      <c r="G66" s="157"/>
      <c r="H66" s="157">
        <f>'将来負担比率（分子）の構造'!K$41</f>
        <v>3030</v>
      </c>
      <c r="I66" s="157"/>
      <c r="J66" s="157"/>
      <c r="K66" s="157">
        <f>'将来負担比率（分子）の構造'!L$41</f>
        <v>2941</v>
      </c>
      <c r="L66" s="157"/>
      <c r="M66" s="157"/>
      <c r="N66" s="157">
        <f>'将来負担比率（分子）の構造'!M$41</f>
        <v>2975</v>
      </c>
      <c r="O66" s="157"/>
      <c r="P66" s="157"/>
    </row>
    <row r="67" spans="1:16" x14ac:dyDescent="0.15">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311</v>
      </c>
      <c r="C72" s="161">
        <f>基金残高に係る経年分析!G55</f>
        <v>311</v>
      </c>
      <c r="D72" s="161">
        <f>基金残高に係る経年分析!H55</f>
        <v>311</v>
      </c>
    </row>
    <row r="73" spans="1:16" x14ac:dyDescent="0.15">
      <c r="A73" s="160" t="s">
        <v>74</v>
      </c>
      <c r="B73" s="161">
        <f>基金残高に係る経年分析!F56</f>
        <v>418</v>
      </c>
      <c r="C73" s="161">
        <f>基金残高に係る経年分析!G56</f>
        <v>618</v>
      </c>
      <c r="D73" s="161">
        <f>基金残高に係る経年分析!H56</f>
        <v>618</v>
      </c>
    </row>
    <row r="74" spans="1:16" x14ac:dyDescent="0.15">
      <c r="A74" s="160" t="s">
        <v>75</v>
      </c>
      <c r="B74" s="161">
        <f>基金残高に係る経年分析!F57</f>
        <v>3449</v>
      </c>
      <c r="C74" s="161">
        <f>基金残高に係る経年分析!G57</f>
        <v>3434</v>
      </c>
      <c r="D74" s="161">
        <f>基金残高に係る経年分析!H57</f>
        <v>3643</v>
      </c>
    </row>
  </sheetData>
  <sheetProtection algorithmName="SHA-512" hashValue="kA5Q4HHlG8CGGRgEKSdcTvojCFEz3vokm75E4pPp9ml2C1mOhXfvmGOtKsFbW0IJm1vPaBvHZciLZ8ddtLHp5g==" saltValue="38obfn9Du4TF9D7mDLXW9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爲國　絵里加</cp:lastModifiedBy>
  <dcterms:created xsi:type="dcterms:W3CDTF">2026-02-23T09:44:14Z</dcterms:created>
  <dcterms:modified xsi:type="dcterms:W3CDTF">2026-09-25T08:34:19Z</dcterms:modified>
  <cp:category/>
</cp:coreProperties>
</file>