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sv802269\市町村振興課共有\財政班\財政担当R8年度\決算統計\01普通会計\R6財政状況資料集\03_HP公開（3月+9月分）\"/>
    </mc:Choice>
  </mc:AlternateContent>
  <xr:revisionPtr revIDLastSave="0" documentId="13_ncr:1_{6D964E47-FFC7-4094-9767-E089BBEE089F}" xr6:coauthVersionLast="47" xr6:coauthVersionMax="47" xr10:uidLastSave="{00000000-0000-0000-0000-000000000000}"/>
  <bookViews>
    <workbookView xWindow="-120" yWindow="-120" windowWidth="29040" windowHeight="15720"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BE35" i="10"/>
  <c r="AM35" i="10"/>
  <c r="BW34" i="10"/>
  <c r="BE34" i="10"/>
  <c r="C34" i="10"/>
  <c r="BW35" i="10" l="1"/>
  <c r="BW36" i="10" s="1"/>
  <c r="BW37" i="10" s="1"/>
  <c r="BW38" i="10" s="1"/>
  <c r="BW39" i="10" s="1"/>
  <c r="BW40" i="10" s="1"/>
  <c r="BW41" i="10" s="1"/>
  <c r="C35" i="10"/>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U35" i="10"/>
  <c r="U36" i="10" s="1"/>
  <c r="AM34" i="10"/>
</calcChain>
</file>

<file path=xl/sharedStrings.xml><?xml version="1.0" encoding="utf-8"?>
<sst xmlns="http://schemas.openxmlformats.org/spreadsheetml/2006/main" count="1153" uniqueCount="577">
  <si>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</si>
  <si>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</si>
  <si>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</si>
  <si>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</si>
  <si>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</si>
  <si>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</si>
  <si>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</si>
  <si>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</si>
  <si>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</si>
  <si>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</si>
  <si>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</si>
  <si>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</si>
  <si>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</si>
  <si>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</si>
  <si>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</si>
  <si>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</si>
  <si>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</si>
  <si>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</si>
  <si>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</si>
  <si>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</si>
  <si>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</si>
  <si>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</si>
  <si>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</si>
  <si>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</si>
  <si>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</si>
  <si>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</si>
  <si>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</si>
  <si>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</si>
  <si>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</si>
  <si>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</si>
  <si>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</si>
  <si>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</si>
  <si>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</si>
  <si>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</si>
  <si>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</si>
  <si>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</si>
  <si>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</si>
  <si>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</si>
  <si>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</si>
  <si>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</si>
  <si>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</si>
  <si>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</si>
  <si>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</si>
  <si>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</si>
  <si>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</si>
  <si>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</si>
  <si>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</si>
  <si>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</si>
  <si>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</si>
  <si>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</si>
  <si>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</si>
  <si>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</si>
  <si>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</si>
  <si>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</si>
  <si>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</si>
  <si>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</si>
  <si>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</si>
  <si>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</si>
  <si>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</si>
  <si>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</si>
  <si>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</si>
  <si>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</si>
  <si>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</si>
  <si>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</si>
  <si>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</si>
  <si>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</si>
  <si>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</si>
  <si>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</si>
  <si>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</si>
  <si>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</si>
  <si>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</si>
  <si>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</si>
  <si>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</si>
  <si>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</si>
  <si>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</si>
  <si>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</si>
  <si>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</si>
  <si>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</si>
  <si>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</si>
  <si>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大分県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</si>
  <si>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</si>
  <si>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</si>
  <si>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</si>
  <si>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</si>
  <si>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</si>
  <si>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</si>
  <si>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</si>
  <si>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</si>
  <si>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</si>
  <si>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</si>
  <si>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</si>
  <si>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</si>
  <si>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</si>
  <si>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</si>
  <si>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九重町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</si>
  <si>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</si>
  <si>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</si>
  <si>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</si>
  <si>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</si>
  <si>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</si>
  <si>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</si>
  <si>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</si>
  <si>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</si>
  <si>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</si>
  <si>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</si>
  <si>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</si>
  <si>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</si>
  <si>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</si>
  <si>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</si>
  <si>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</si>
  <si>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</si>
  <si>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</si>
  <si>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</si>
  <si>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</si>
  <si>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</si>
  <si>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</si>
  <si>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</si>
  <si>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</si>
  <si>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</si>
  <si>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</si>
  <si>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</si>
  <si>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</si>
  <si>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</si>
  <si>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</si>
  <si>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</si>
  <si>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</si>
  <si>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</si>
  <si>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</si>
  <si>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</si>
  <si>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</si>
  <si>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</si>
  <si>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</si>
  <si>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</si>
  <si>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</si>
  <si>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</si>
  <si>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</si>
  <si>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</si>
  <si>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</si>
  <si>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</si>
  <si>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</si>
  <si>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</si>
  <si>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</si>
  <si>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</si>
  <si>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</si>
  <si>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</si>
  <si>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</si>
  <si>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</si>
  <si>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</si>
  <si>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</si>
  <si>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</si>
  <si>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</si>
  <si>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</si>
  <si>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</si>
  <si>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</si>
  <si>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</si>
  <si>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</si>
  <si>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</si>
  <si>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</si>
  <si>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</si>
  <si>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</si>
  <si>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</si>
  <si>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</si>
  <si>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</si>
  <si>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</si>
  <si>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</si>
  <si>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</si>
  <si>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</si>
  <si>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</si>
  <si>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</si>
  <si>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</si>
  <si>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</si>
  <si>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</si>
  <si>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</si>
  <si>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</si>
  <si>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</si>
  <si>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</si>
  <si>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</si>
  <si>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</si>
  <si>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</si>
  <si>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</si>
  <si>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</si>
  <si>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</si>
  <si>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</si>
  <si>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</si>
  <si>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</si>
  <si>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</si>
  <si>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</si>
  <si>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</si>
  <si>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</si>
  <si>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</si>
  <si>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</si>
  <si>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</si>
  <si>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</si>
  <si>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</si>
  <si>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</si>
  <si>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</si>
  <si>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</si>
  <si>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</si>
  <si>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</si>
  <si>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</si>
  <si>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</si>
  <si>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</si>
  <si>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大分県九重町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</si>
  <si>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</si>
  <si>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</si>
  <si>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</si>
  <si>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</si>
  <si>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</si>
  <si>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</si>
  <si>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</si>
  <si>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</si>
  <si>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</si>
  <si>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</si>
  <si>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</si>
  <si>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</si>
  <si>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</si>
  <si>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</si>
  <si>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</si>
  <si>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</si>
  <si>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</si>
  <si>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</si>
  <si>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</si>
  <si>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</si>
  <si>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</si>
  <si>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</si>
  <si>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</si>
  <si>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</si>
  <si>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</si>
  <si>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</si>
  <si>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</si>
  <si>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</si>
  <si>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</si>
  <si>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</si>
  <si>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</si>
  <si>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</si>
  <si>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</si>
  <si>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</si>
  <si>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</si>
  <si>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</si>
  <si>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</si>
  <si>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</si>
  <si>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</si>
  <si>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</si>
  <si>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</si>
  <si>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</si>
  <si>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</si>
  <si>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</si>
  <si>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</si>
  <si>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</si>
  <si>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</si>
  <si>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</si>
  <si>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</si>
  <si>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</si>
  <si>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</si>
  <si>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</si>
  <si>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</si>
  <si>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</si>
  <si>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</si>
  <si>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</si>
  <si>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</si>
  <si>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</si>
  <si>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</si>
  <si>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</si>
  <si>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</si>
  <si>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</si>
  <si>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</si>
  <si>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</si>
  <si>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</si>
  <si>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</si>
  <si>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</si>
  <si>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</si>
  <si>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</si>
  <si>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</si>
  <si>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</si>
  <si>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</si>
  <si>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</si>
  <si>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</si>
  <si>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</si>
  <si>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</si>
  <si>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</si>
  <si>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</si>
  <si>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</si>
  <si>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</si>
  <si>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</si>
  <si>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</si>
  <si>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</si>
  <si>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</si>
  <si>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</si>
  <si>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</si>
  <si>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</si>
  <si>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</si>
  <si>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</si>
  <si>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</si>
  <si>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</si>
  <si>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</si>
  <si>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</si>
  <si>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</si>
  <si>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</si>
  <si>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</si>
  <si>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</si>
  <si>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</si>
  <si>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</si>
  <si>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</si>
  <si>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</si>
  <si>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</si>
  <si>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</si>
  <si>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</si>
  <si>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</si>
  <si>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</si>
  <si>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</si>
  <si>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</si>
  <si>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</si>
  <si>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</si>
  <si>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</si>
  <si>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</si>
  <si>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</si>
  <si>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</si>
  <si>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</si>
  <si>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</si>
  <si>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</si>
  <si>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</si>
  <si>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</si>
  <si>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</si>
  <si>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</si>
  <si>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</si>
  <si>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</si>
  <si>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</si>
  <si>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</si>
  <si>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</si>
  <si>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</si>
  <si>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</si>
  <si>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</si>
  <si>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</si>
  <si>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</si>
  <si>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</si>
  <si>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</si>
  <si>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</si>
  <si>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</si>
  <si>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</si>
  <si>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</si>
  <si>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</si>
  <si>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</si>
  <si>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</si>
  <si>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</si>
  <si>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</si>
  <si>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</si>
  <si>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</si>
  <si>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</si>
  <si>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</si>
  <si>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</si>
  <si>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</si>
  <si>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</si>
  <si>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</si>
  <si>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大分県九重町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</si>
  <si>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</si>
  <si>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</si>
  <si>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</si>
  <si>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</si>
  <si>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</si>
  <si>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</si>
  <si>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</si>
  <si>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</si>
  <si>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</si>
  <si>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</si>
  <si>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</si>
  <si>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</si>
  <si>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</si>
  <si>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</si>
  <si>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</si>
  <si>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</si>
  <si>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</si>
  <si>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</si>
  <si>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</si>
  <si>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</si>
  <si>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飯田高原診療所特別会計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</si>
  <si>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</si>
  <si>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</si>
  <si>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</si>
  <si>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</si>
  <si>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</si>
  <si>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</si>
  <si>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</si>
  <si>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</si>
  <si>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</si>
  <si>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</si>
  <si>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</si>
  <si>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</si>
  <si>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</si>
  <si>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</si>
  <si>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</si>
  <si>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</si>
  <si>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</si>
  <si>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</si>
  <si>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</si>
  <si>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</si>
  <si>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</si>
  <si>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</si>
  <si>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</si>
  <si>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</si>
  <si>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</si>
  <si>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</si>
  <si>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</si>
  <si>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</si>
  <si>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</si>
  <si>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</si>
  <si>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</si>
  <si>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</si>
  <si>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</si>
  <si>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</si>
  <si>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</si>
  <si>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</si>
  <si>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</si>
  <si>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</si>
  <si>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</si>
  <si>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</si>
  <si>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</si>
  <si>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</si>
  <si>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</si>
  <si>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</si>
  <si>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</si>
  <si>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</si>
  <si>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</si>
  <si>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</si>
  <si>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</si>
  <si>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</si>
  <si>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</si>
  <si>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</si>
  <si>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</si>
  <si>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</si>
  <si>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</si>
  <si>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</si>
  <si>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</si>
  <si>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</si>
  <si>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</si>
  <si>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</si>
  <si>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</si>
  <si>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</si>
  <si>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</si>
  <si>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</si>
  <si>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</si>
  <si>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</si>
  <si>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</si>
  <si>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</si>
  <si>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</si>
  <si>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</si>
  <si>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</si>
  <si>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</si>
  <si>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</si>
  <si>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</si>
  <si>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</si>
  <si>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</si>
  <si>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</si>
  <si>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</si>
  <si>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</si>
  <si>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</si>
  <si>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</si>
  <si>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</si>
  <si>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</si>
  <si>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</si>
  <si>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</si>
  <si>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</si>
  <si>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</si>
  <si>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</si>
  <si>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</si>
  <si>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</si>
  <si>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</si>
  <si>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</si>
  <si>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</si>
  <si>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</si>
  <si>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</si>
  <si>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</si>
  <si>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</si>
  <si>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</si>
  <si>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</si>
  <si>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</si>
  <si>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</si>
  <si>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</si>
  <si>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</si>
  <si>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</si>
  <si>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</si>
  <si>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</si>
  <si>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</si>
  <si>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</si>
  <si>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</si>
  <si>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</si>
  <si>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</si>
  <si>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</si>
  <si>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</si>
  <si>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</si>
  <si>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</si>
  <si>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</si>
  <si>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</si>
  <si>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</si>
  <si>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</si>
  <si>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</si>
  <si>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</si>
  <si>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</si>
  <si>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</si>
  <si>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</si>
  <si>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</si>
  <si>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</si>
  <si>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</si>
  <si>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</si>
  <si>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</si>
  <si>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</si>
  <si>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</si>
  <si>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</si>
  <si>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</si>
  <si>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</si>
  <si>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</si>
  <si>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</si>
  <si>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</si>
  <si>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</si>
  <si>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</si>
  <si>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</si>
  <si>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</si>
  <si>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</si>
  <si>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</si>
  <si>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</si>
  <si>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</si>
  <si>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</si>
  <si>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</si>
  <si>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</si>
  <si>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</si>
  <si>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</si>
  <si>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</si>
  <si>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</si>
  <si>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</si>
  <si>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6.39</t>
  </si>
  <si>
    <t>▲ 4.87</t>
  </si>
  <si>
    <t>▲ 10.65</t>
  </si>
  <si>
    <t>▲ 10.54</t>
  </si>
  <si>
    <t>一般会計</t>
  </si>
  <si>
    <t>水道事業会計</t>
  </si>
  <si>
    <t>介護保険特別会計</t>
  </si>
  <si>
    <t>国民健康保険特別会計</t>
  </si>
  <si>
    <t>飯田高原診療所特別会計</t>
  </si>
  <si>
    <t>後期高齢者医療特別会計</t>
  </si>
  <si>
    <t>その他会計（赤字）</t>
  </si>
  <si>
    <t>その他会計（黒字）</t>
  </si>
  <si>
    <t>R02</t>
    <phoneticPr fontId="5"/>
  </si>
  <si>
    <t>R03</t>
    <phoneticPr fontId="5"/>
  </si>
  <si>
    <t>R04</t>
    <phoneticPr fontId="5"/>
  </si>
  <si>
    <t>R05</t>
    <phoneticPr fontId="5"/>
  </si>
  <si>
    <t>R06</t>
    <phoneticPr fontId="5"/>
  </si>
  <si>
    <t>町有施設整備基金</t>
    <rPh sb="0" eb="2">
      <t>チョウユウ</t>
    </rPh>
    <rPh sb="2" eb="4">
      <t>シセツ</t>
    </rPh>
    <rPh sb="4" eb="6">
      <t>セイビ</t>
    </rPh>
    <rPh sb="6" eb="8">
      <t>キキン</t>
    </rPh>
    <phoneticPr fontId="5"/>
  </si>
  <si>
    <t>ふるさと創生事業基金</t>
    <rPh sb="4" eb="6">
      <t>ソウセイ</t>
    </rPh>
    <rPh sb="6" eb="8">
      <t>ジギョウ</t>
    </rPh>
    <rPh sb="8" eb="10">
      <t>キキン</t>
    </rPh>
    <phoneticPr fontId="5"/>
  </si>
  <si>
    <t>スクールバス事業基金</t>
    <rPh sb="6" eb="8">
      <t>ジギョウ</t>
    </rPh>
    <rPh sb="8" eb="10">
      <t>キキン</t>
    </rPh>
    <phoneticPr fontId="5"/>
  </si>
  <si>
    <t>森林環境譲与税基金</t>
    <rPh sb="0" eb="4">
      <t>シンリンカンキョウ</t>
    </rPh>
    <rPh sb="4" eb="7">
      <t>ジョウヨゼイ</t>
    </rPh>
    <rPh sb="7" eb="9">
      <t>キキン</t>
    </rPh>
    <phoneticPr fontId="5"/>
  </si>
  <si>
    <t>九重町福祉基金</t>
    <rPh sb="0" eb="3">
      <t>ココノエマチ</t>
    </rPh>
    <rPh sb="3" eb="7">
      <t>フクシキキン</t>
    </rPh>
    <phoneticPr fontId="5"/>
  </si>
  <si>
    <t>基金から1,180百万、他会計より11百万繰入</t>
    <phoneticPr fontId="2"/>
  </si>
  <si>
    <t>基金から1百万、他会計より19百万繰入</t>
    <phoneticPr fontId="2"/>
  </si>
  <si>
    <t>ここのえまち総合サービス株式会社</t>
    <phoneticPr fontId="2"/>
  </si>
  <si>
    <t>-</t>
    <phoneticPr fontId="2"/>
  </si>
  <si>
    <t>大分県退職手当組合</t>
    <rPh sb="0" eb="3">
      <t>オオイタケン</t>
    </rPh>
    <rPh sb="3" eb="5">
      <t>タイショク</t>
    </rPh>
    <rPh sb="5" eb="7">
      <t>テアテ</t>
    </rPh>
    <rPh sb="7" eb="9">
      <t>クミアイ</t>
    </rPh>
    <phoneticPr fontId="12"/>
  </si>
  <si>
    <t>大分県消防補償等組合</t>
    <rPh sb="0" eb="3">
      <t>オオイタケン</t>
    </rPh>
    <rPh sb="3" eb="5">
      <t>ショウボウ</t>
    </rPh>
    <rPh sb="5" eb="7">
      <t>ホショウ</t>
    </rPh>
    <rPh sb="7" eb="8">
      <t>トウ</t>
    </rPh>
    <rPh sb="8" eb="10">
      <t>クミアイ</t>
    </rPh>
    <phoneticPr fontId="12"/>
  </si>
  <si>
    <t>大分県交通災害共済組合（交通災害共済事業会計）</t>
    <rPh sb="0" eb="3">
      <t>オオイタケン</t>
    </rPh>
    <rPh sb="3" eb="5">
      <t>コウツウ</t>
    </rPh>
    <rPh sb="5" eb="7">
      <t>サイガイ</t>
    </rPh>
    <rPh sb="7" eb="9">
      <t>キョウサイ</t>
    </rPh>
    <rPh sb="9" eb="11">
      <t>クミアイ</t>
    </rPh>
    <rPh sb="12" eb="14">
      <t>コウツウ</t>
    </rPh>
    <rPh sb="14" eb="16">
      <t>サイガイ</t>
    </rPh>
    <rPh sb="16" eb="18">
      <t>キョウサイ</t>
    </rPh>
    <rPh sb="18" eb="20">
      <t>ジギョウ</t>
    </rPh>
    <rPh sb="20" eb="22">
      <t>カイケイ</t>
    </rPh>
    <phoneticPr fontId="12"/>
  </si>
  <si>
    <t>大分県市町村会館管理組合</t>
    <rPh sb="0" eb="3">
      <t>オオイタケン</t>
    </rPh>
    <rPh sb="3" eb="6">
      <t>シチョウソン</t>
    </rPh>
    <rPh sb="6" eb="8">
      <t>カイカン</t>
    </rPh>
    <rPh sb="8" eb="10">
      <t>カンリ</t>
    </rPh>
    <rPh sb="10" eb="12">
      <t>クミアイ</t>
    </rPh>
    <phoneticPr fontId="12"/>
  </si>
  <si>
    <t>大分県後期高齢者医療広域連合（普通会計）</t>
    <rPh sb="0" eb="3">
      <t>オオイタケン</t>
    </rPh>
    <rPh sb="3" eb="5">
      <t>コウキ</t>
    </rPh>
    <rPh sb="5" eb="8">
      <t>コウレイシャ</t>
    </rPh>
    <rPh sb="8" eb="10">
      <t>イリョウ</t>
    </rPh>
    <rPh sb="10" eb="12">
      <t>コウイキ</t>
    </rPh>
    <rPh sb="12" eb="14">
      <t>レンゴウ</t>
    </rPh>
    <rPh sb="15" eb="17">
      <t>フツウ</t>
    </rPh>
    <rPh sb="17" eb="19">
      <t>カイケイ</t>
    </rPh>
    <phoneticPr fontId="12"/>
  </si>
  <si>
    <t>大分県後期高齢者医療広域連合（後期高齢者医療事業会計）</t>
    <rPh sb="0" eb="3">
      <t>オオイタケン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rPh sb="24" eb="26">
      <t>カイケイ</t>
    </rPh>
    <phoneticPr fontId="12"/>
  </si>
  <si>
    <t>日田玖珠広域消防組合</t>
    <rPh sb="0" eb="2">
      <t>ヒタ</t>
    </rPh>
    <rPh sb="2" eb="4">
      <t>クス</t>
    </rPh>
    <rPh sb="4" eb="6">
      <t>コウイキ</t>
    </rPh>
    <rPh sb="6" eb="8">
      <t>ショウボウ</t>
    </rPh>
    <rPh sb="8" eb="10">
      <t>クミアイ</t>
    </rPh>
    <phoneticPr fontId="12"/>
  </si>
  <si>
    <t>玖珠九重行政事務組合</t>
    <rPh sb="0" eb="2">
      <t>クス</t>
    </rPh>
    <rPh sb="2" eb="4">
      <t>ココノエ</t>
    </rPh>
    <rPh sb="4" eb="6">
      <t>ギョウセイ</t>
    </rPh>
    <rPh sb="6" eb="8">
      <t>ジム</t>
    </rPh>
    <rPh sb="8" eb="10">
      <t>クミアイ</t>
    </rPh>
    <phoneticPr fontId="12"/>
  </si>
  <si>
    <t>基金から2百万円繰入</t>
    <rPh sb="0" eb="2">
      <t>キキン</t>
    </rPh>
    <rPh sb="5" eb="8">
      <t>ヒャクマンエン</t>
    </rPh>
    <rPh sb="8" eb="10">
      <t>クリイレ</t>
    </rPh>
    <phoneticPr fontId="2"/>
  </si>
  <si>
    <t>基金から114百万円繰入</t>
    <rPh sb="0" eb="2">
      <t>キキン</t>
    </rPh>
    <rPh sb="7" eb="10">
      <t>ヒャクマンエン</t>
    </rPh>
    <rPh sb="10" eb="12">
      <t>クリイレ</t>
    </rPh>
    <phoneticPr fontId="2"/>
  </si>
  <si>
    <t>基金から15百万円繰入</t>
    <rPh sb="0" eb="2">
      <t>キキン</t>
    </rPh>
    <rPh sb="6" eb="9">
      <t>ヒャクマンエン</t>
    </rPh>
    <rPh sb="9" eb="11">
      <t>クリイレ</t>
    </rPh>
    <phoneticPr fontId="2"/>
  </si>
  <si>
    <t>基金から13百万円繰入</t>
    <rPh sb="0" eb="2">
      <t>キキン</t>
    </rPh>
    <rPh sb="6" eb="11">
      <t>ヒャクマンエンクリイレ</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</si>
  <si>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</si>
  <si>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</si>
  <si>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交付税算入率の高い地方債を優先して借入してきた結果、基金残高と地方債残高のバランスが良好に保たれている。一方、有形固定資産減価償却率は類似団体よりも高くなっている。主な要因として、道路の有形固定資産減価償却率が82.1％(類団平均73.0％)、町内に多数存在する橋りょう、トンネルの有形固定資産減価償却率が74.1％(類団平均61.4％)であることなどが挙げられる。公共施設等総合管理計画に基づき、老朽化対策に取り組んで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</si>
  <si>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</si>
  <si>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</si>
  <si>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</si>
  <si>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</si>
  <si>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</si>
  <si>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</si>
  <si>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前年度と比較して増減はなかった。類似団体と比較して低い水準であり、将来負担比率についても、交付税算入率の高い地方債を優先して借入してきた結果、基金残高と地方債残高のバランスが良好に保たれている状況にある。今後も、減少していく見込であるが、引き続き、全体のバランスを見ながらの取組が必要である。</t>
    <rPh sb="17" eb="19">
      <t>ゾウゲン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</si>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</sst>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79" fontId="1" fillId="0" borderId="0" xfId="17" applyNumberFormat="1" applyFont="1" applyFill="1" applyAlignment="1">
      <alignment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9633C5A-070B-488B-837E-83F8CF386C6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0147-4686-9A3A-79FE5641B25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94816</c:v>
                </c:pt>
                <c:pt idx="1">
                  <c:v>170985</c:v>
                </c:pt>
                <c:pt idx="2">
                  <c:v>132927</c:v>
                </c:pt>
                <c:pt idx="3">
                  <c:v>116258</c:v>
                </c:pt>
                <c:pt idx="4">
                  <c:v>173799</c:v>
                </c:pt>
              </c:numCache>
            </c:numRef>
          </c:val>
          <c:smooth val="0"/>
          <c:extLst>
            <c:ext xmlns:c16="http://schemas.microsoft.com/office/drawing/2014/chart" uri="{C3380CC4-5D6E-409C-BE32-E72D297353CC}">
              <c16:uniqueId val="{00000001-0147-4686-9A3A-79FE5641B25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12.29</c:v>
                </c:pt>
                <c:pt idx="1">
                  <c:v>14.23</c:v>
                </c:pt>
                <c:pt idx="2">
                  <c:v>16</c:v>
                </c:pt>
                <c:pt idx="3">
                  <c:v>12.73</c:v>
                </c:pt>
                <c:pt idx="4">
                  <c:v>11.67</c:v>
                </c:pt>
              </c:numCache>
            </c:numRef>
          </c:val>
          <c:extLst>
            <c:ext xmlns:c16="http://schemas.microsoft.com/office/drawing/2014/chart" uri="{C3380CC4-5D6E-409C-BE32-E72D297353CC}">
              <c16:uniqueId val="{00000000-5121-49A4-8DFC-BA8F46AE7B7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24.72</c:v>
                </c:pt>
                <c:pt idx="1">
                  <c:v>29.14</c:v>
                </c:pt>
                <c:pt idx="2">
                  <c:v>31.09</c:v>
                </c:pt>
                <c:pt idx="3">
                  <c:v>31.77</c:v>
                </c:pt>
                <c:pt idx="4">
                  <c:v>27.63</c:v>
                </c:pt>
              </c:numCache>
            </c:numRef>
          </c:val>
          <c:extLst>
            <c:ext xmlns:c16="http://schemas.microsoft.com/office/drawing/2014/chart" uri="{C3380CC4-5D6E-409C-BE32-E72D297353CC}">
              <c16:uniqueId val="{00000001-5121-49A4-8DFC-BA8F46AE7B7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-6.39</c:v>
                </c:pt>
                <c:pt idx="1">
                  <c:v>2.67</c:v>
                </c:pt>
                <c:pt idx="2">
                  <c:v>-4.87</c:v>
                </c:pt>
                <c:pt idx="3">
                  <c:v>-10.65</c:v>
                </c:pt>
                <c:pt idx="4">
                  <c:v>-10.54</c:v>
                </c:pt>
              </c:numCache>
            </c:numRef>
          </c:val>
          <c:smooth val="0"/>
          <c:extLst>
            <c:ext xmlns:c16="http://schemas.microsoft.com/office/drawing/2014/chart" uri="{C3380CC4-5D6E-409C-BE32-E72D297353CC}">
              <c16:uniqueId val="{00000002-5121-49A4-8DFC-BA8F46AE7B7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0.52</c:v>
                </c:pt>
                <c:pt idx="2">
                  <c:v>#N/A</c:v>
                </c:pt>
                <c:pt idx="3">
                  <c:v>0.54</c:v>
                </c:pt>
                <c:pt idx="4">
                  <c:v>#N/A</c:v>
                </c:pt>
                <c:pt idx="5">
                  <c:v>0.56000000000000005</c:v>
                </c:pt>
                <c:pt idx="6">
                  <c:v>#N/A</c:v>
                </c:pt>
                <c:pt idx="7">
                  <c:v>3.1</c:v>
                </c:pt>
                <c:pt idx="8">
                  <c:v>0</c:v>
                </c:pt>
                <c:pt idx="9">
                  <c:v>0</c:v>
                </c:pt>
              </c:numCache>
            </c:numRef>
          </c:val>
          <c:extLst>
            <c:ext xmlns:c16="http://schemas.microsoft.com/office/drawing/2014/chart" uri="{C3380CC4-5D6E-409C-BE32-E72D297353CC}">
              <c16:uniqueId val="{00000000-27F1-438E-BA48-F3A0149FA84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7F1-438E-BA48-F3A0149FA84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7F1-438E-BA48-F3A0149FA840}"/>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27F1-438E-BA48-F3A0149FA840}"/>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0.02</c:v>
                </c:pt>
              </c:numCache>
            </c:numRef>
          </c:val>
          <c:extLst>
            <c:ext xmlns:c16="http://schemas.microsoft.com/office/drawing/2014/chart" uri="{C3380CC4-5D6E-409C-BE32-E72D297353CC}">
              <c16:uniqueId val="{00000004-27F1-438E-BA48-F3A0149FA840}"/>
            </c:ext>
          </c:extLst>
        </c:ser>
        <c:ser>
          <c:idx val="5"/>
          <c:order val="5"/>
          <c:tx>
            <c:strRef>
              <c:f>データシート!$A$32</c:f>
              <c:strCache>
                <c:ptCount val="1"/>
                <c:pt idx="0">
                  <c:v>飯田高原診療所特別会計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0.03</c:v>
                </c:pt>
                <c:pt idx="2">
                  <c:v>#N/A</c:v>
                </c:pt>
                <c:pt idx="3">
                  <c:v>0.03</c:v>
                </c:pt>
                <c:pt idx="4">
                  <c:v>#N/A</c:v>
                </c:pt>
                <c:pt idx="5">
                  <c:v>0.02</c:v>
                </c:pt>
                <c:pt idx="6">
                  <c:v>#N/A</c:v>
                </c:pt>
                <c:pt idx="7">
                  <c:v>0.04</c:v>
                </c:pt>
                <c:pt idx="8">
                  <c:v>#N/A</c:v>
                </c:pt>
                <c:pt idx="9">
                  <c:v>0.02</c:v>
                </c:pt>
              </c:numCache>
            </c:numRef>
          </c:val>
          <c:extLst>
            <c:ext xmlns:c16="http://schemas.microsoft.com/office/drawing/2014/chart" uri="{C3380CC4-5D6E-409C-BE32-E72D297353CC}">
              <c16:uniqueId val="{00000005-27F1-438E-BA48-F3A0149FA840}"/>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c:v>
                </c:pt>
                <c:pt idx="2">
                  <c:v>#N/A</c:v>
                </c:pt>
                <c:pt idx="3">
                  <c:v>1.54</c:v>
                </c:pt>
                <c:pt idx="4">
                  <c:v>#N/A</c:v>
                </c:pt>
                <c:pt idx="5">
                  <c:v>2.04</c:v>
                </c:pt>
                <c:pt idx="6">
                  <c:v>#N/A</c:v>
                </c:pt>
                <c:pt idx="7">
                  <c:v>0.74</c:v>
                </c:pt>
                <c:pt idx="8">
                  <c:v>#N/A</c:v>
                </c:pt>
                <c:pt idx="9">
                  <c:v>1.1399999999999999</c:v>
                </c:pt>
              </c:numCache>
            </c:numRef>
          </c:val>
          <c:extLst>
            <c:ext xmlns:c16="http://schemas.microsoft.com/office/drawing/2014/chart" uri="{C3380CC4-5D6E-409C-BE32-E72D297353CC}">
              <c16:uniqueId val="{00000006-27F1-438E-BA48-F3A0149FA840}"/>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2.2200000000000002</c:v>
                </c:pt>
                <c:pt idx="2">
                  <c:v>#N/A</c:v>
                </c:pt>
                <c:pt idx="3">
                  <c:v>1.33</c:v>
                </c:pt>
                <c:pt idx="4">
                  <c:v>#N/A</c:v>
                </c:pt>
                <c:pt idx="5">
                  <c:v>2.12</c:v>
                </c:pt>
                <c:pt idx="6">
                  <c:v>#N/A</c:v>
                </c:pt>
                <c:pt idx="7">
                  <c:v>1.77</c:v>
                </c:pt>
                <c:pt idx="8">
                  <c:v>#N/A</c:v>
                </c:pt>
                <c:pt idx="9">
                  <c:v>1.63</c:v>
                </c:pt>
              </c:numCache>
            </c:numRef>
          </c:val>
          <c:extLst>
            <c:ext xmlns:c16="http://schemas.microsoft.com/office/drawing/2014/chart" uri="{C3380CC4-5D6E-409C-BE32-E72D297353CC}">
              <c16:uniqueId val="{00000007-27F1-438E-BA48-F3A0149FA840}"/>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4.08</c:v>
                </c:pt>
              </c:numCache>
            </c:numRef>
          </c:val>
          <c:extLst>
            <c:ext xmlns:c16="http://schemas.microsoft.com/office/drawing/2014/chart" uri="{C3380CC4-5D6E-409C-BE32-E72D297353CC}">
              <c16:uniqueId val="{00000008-27F1-438E-BA48-F3A0149FA84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12.25</c:v>
                </c:pt>
                <c:pt idx="2">
                  <c:v>#N/A</c:v>
                </c:pt>
                <c:pt idx="3">
                  <c:v>14.19</c:v>
                </c:pt>
                <c:pt idx="4">
                  <c:v>#N/A</c:v>
                </c:pt>
                <c:pt idx="5">
                  <c:v>15.96</c:v>
                </c:pt>
                <c:pt idx="6">
                  <c:v>#N/A</c:v>
                </c:pt>
                <c:pt idx="7">
                  <c:v>12.67</c:v>
                </c:pt>
                <c:pt idx="8">
                  <c:v>#N/A</c:v>
                </c:pt>
                <c:pt idx="9">
                  <c:v>11.64</c:v>
                </c:pt>
              </c:numCache>
            </c:numRef>
          </c:val>
          <c:extLst>
            <c:ext xmlns:c16="http://schemas.microsoft.com/office/drawing/2014/chart" uri="{C3380CC4-5D6E-409C-BE32-E72D297353CC}">
              <c16:uniqueId val="{00000009-27F1-438E-BA48-F3A0149FA84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580</c:v>
                </c:pt>
                <c:pt idx="5">
                  <c:v>531</c:v>
                </c:pt>
                <c:pt idx="8">
                  <c:v>539</c:v>
                </c:pt>
                <c:pt idx="11">
                  <c:v>521</c:v>
                </c:pt>
                <c:pt idx="14">
                  <c:v>503</c:v>
                </c:pt>
              </c:numCache>
            </c:numRef>
          </c:val>
          <c:extLst>
            <c:ext xmlns:c16="http://schemas.microsoft.com/office/drawing/2014/chart" uri="{C3380CC4-5D6E-409C-BE32-E72D297353CC}">
              <c16:uniqueId val="{00000000-2276-4250-9271-08F71F1D033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276-4250-9271-08F71F1D033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2276-4250-9271-08F71F1D033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c:v>
                </c:pt>
                <c:pt idx="3">
                  <c:v>9</c:v>
                </c:pt>
                <c:pt idx="6">
                  <c:v>9</c:v>
                </c:pt>
                <c:pt idx="9">
                  <c:v>9</c:v>
                </c:pt>
                <c:pt idx="12">
                  <c:v>9</c:v>
                </c:pt>
              </c:numCache>
            </c:numRef>
          </c:val>
          <c:extLst>
            <c:ext xmlns:c16="http://schemas.microsoft.com/office/drawing/2014/chart" uri="{C3380CC4-5D6E-409C-BE32-E72D297353CC}">
              <c16:uniqueId val="{00000003-2276-4250-9271-08F71F1D033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21</c:v>
                </c:pt>
                <c:pt idx="3">
                  <c:v>21</c:v>
                </c:pt>
                <c:pt idx="6">
                  <c:v>21</c:v>
                </c:pt>
                <c:pt idx="9">
                  <c:v>20</c:v>
                </c:pt>
                <c:pt idx="12">
                  <c:v>29</c:v>
                </c:pt>
              </c:numCache>
            </c:numRef>
          </c:val>
          <c:extLst>
            <c:ext xmlns:c16="http://schemas.microsoft.com/office/drawing/2014/chart" uri="{C3380CC4-5D6E-409C-BE32-E72D297353CC}">
              <c16:uniqueId val="{00000004-2276-4250-9271-08F71F1D033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276-4250-9271-08F71F1D033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276-4250-9271-08F71F1D033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727</c:v>
                </c:pt>
                <c:pt idx="3">
                  <c:v>684</c:v>
                </c:pt>
                <c:pt idx="6">
                  <c:v>690</c:v>
                </c:pt>
                <c:pt idx="9">
                  <c:v>684</c:v>
                </c:pt>
                <c:pt idx="12">
                  <c:v>652</c:v>
                </c:pt>
              </c:numCache>
            </c:numRef>
          </c:val>
          <c:extLst>
            <c:ext xmlns:c16="http://schemas.microsoft.com/office/drawing/2014/chart" uri="{C3380CC4-5D6E-409C-BE32-E72D297353CC}">
              <c16:uniqueId val="{00000007-2276-4250-9271-08F71F1D033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175</c:v>
                </c:pt>
                <c:pt idx="2">
                  <c:v>#N/A</c:v>
                </c:pt>
                <c:pt idx="3">
                  <c:v>#N/A</c:v>
                </c:pt>
                <c:pt idx="4">
                  <c:v>183</c:v>
                </c:pt>
                <c:pt idx="5">
                  <c:v>#N/A</c:v>
                </c:pt>
                <c:pt idx="6">
                  <c:v>#N/A</c:v>
                </c:pt>
                <c:pt idx="7">
                  <c:v>181</c:v>
                </c:pt>
                <c:pt idx="8">
                  <c:v>#N/A</c:v>
                </c:pt>
                <c:pt idx="9">
                  <c:v>#N/A</c:v>
                </c:pt>
                <c:pt idx="10">
                  <c:v>192</c:v>
                </c:pt>
                <c:pt idx="11">
                  <c:v>#N/A</c:v>
                </c:pt>
                <c:pt idx="12">
                  <c:v>#N/A</c:v>
                </c:pt>
                <c:pt idx="13">
                  <c:v>187</c:v>
                </c:pt>
                <c:pt idx="14">
                  <c:v>#N/A</c:v>
                </c:pt>
              </c:numCache>
            </c:numRef>
          </c:val>
          <c:smooth val="0"/>
          <c:extLst>
            <c:ext xmlns:c16="http://schemas.microsoft.com/office/drawing/2014/chart" uri="{C3380CC4-5D6E-409C-BE32-E72D297353CC}">
              <c16:uniqueId val="{00000008-2276-4250-9271-08F71F1D033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4546</c:v>
                </c:pt>
                <c:pt idx="5">
                  <c:v>4612</c:v>
                </c:pt>
                <c:pt idx="8">
                  <c:v>4257</c:v>
                </c:pt>
                <c:pt idx="11">
                  <c:v>4062</c:v>
                </c:pt>
                <c:pt idx="14">
                  <c:v>4279</c:v>
                </c:pt>
              </c:numCache>
            </c:numRef>
          </c:val>
          <c:extLst>
            <c:ext xmlns:c16="http://schemas.microsoft.com/office/drawing/2014/chart" uri="{C3380CC4-5D6E-409C-BE32-E72D297353CC}">
              <c16:uniqueId val="{00000000-8D8E-40D0-87DC-76893FEF262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164</c:v>
                </c:pt>
                <c:pt idx="5">
                  <c:v>135</c:v>
                </c:pt>
                <c:pt idx="8">
                  <c:v>106</c:v>
                </c:pt>
                <c:pt idx="11">
                  <c:v>89</c:v>
                </c:pt>
                <c:pt idx="14">
                  <c:v>90</c:v>
                </c:pt>
              </c:numCache>
            </c:numRef>
          </c:val>
          <c:extLst>
            <c:ext xmlns:c16="http://schemas.microsoft.com/office/drawing/2014/chart" uri="{C3380CC4-5D6E-409C-BE32-E72D297353CC}">
              <c16:uniqueId val="{00000001-8D8E-40D0-87DC-76893FEF262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6193</c:v>
                </c:pt>
                <c:pt idx="5">
                  <c:v>6511</c:v>
                </c:pt>
                <c:pt idx="8">
                  <c:v>6843</c:v>
                </c:pt>
                <c:pt idx="11">
                  <c:v>6954</c:v>
                </c:pt>
                <c:pt idx="14">
                  <c:v>6492</c:v>
                </c:pt>
              </c:numCache>
            </c:numRef>
          </c:val>
          <c:extLst>
            <c:ext xmlns:c16="http://schemas.microsoft.com/office/drawing/2014/chart" uri="{C3380CC4-5D6E-409C-BE32-E72D297353CC}">
              <c16:uniqueId val="{00000002-8D8E-40D0-87DC-76893FEF262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D8E-40D0-87DC-76893FEF262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D8E-40D0-87DC-76893FEF262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D8E-40D0-87DC-76893FEF262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649</c:v>
                </c:pt>
                <c:pt idx="3">
                  <c:v>636</c:v>
                </c:pt>
                <c:pt idx="6">
                  <c:v>727</c:v>
                </c:pt>
                <c:pt idx="9">
                  <c:v>598</c:v>
                </c:pt>
                <c:pt idx="12">
                  <c:v>976</c:v>
                </c:pt>
              </c:numCache>
            </c:numRef>
          </c:val>
          <c:extLst>
            <c:ext xmlns:c16="http://schemas.microsoft.com/office/drawing/2014/chart" uri="{C3380CC4-5D6E-409C-BE32-E72D297353CC}">
              <c16:uniqueId val="{00000006-8D8E-40D0-87DC-76893FEF262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85</c:v>
                </c:pt>
                <c:pt idx="3">
                  <c:v>82</c:v>
                </c:pt>
                <c:pt idx="6">
                  <c:v>82</c:v>
                </c:pt>
                <c:pt idx="9">
                  <c:v>70</c:v>
                </c:pt>
                <c:pt idx="12">
                  <c:v>151</c:v>
                </c:pt>
              </c:numCache>
            </c:numRef>
          </c:val>
          <c:extLst>
            <c:ext xmlns:c16="http://schemas.microsoft.com/office/drawing/2014/chart" uri="{C3380CC4-5D6E-409C-BE32-E72D297353CC}">
              <c16:uniqueId val="{00000007-8D8E-40D0-87DC-76893FEF262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125</c:v>
                </c:pt>
                <c:pt idx="3">
                  <c:v>206</c:v>
                </c:pt>
                <c:pt idx="6">
                  <c:v>188</c:v>
                </c:pt>
                <c:pt idx="9">
                  <c:v>192</c:v>
                </c:pt>
                <c:pt idx="12">
                  <c:v>171</c:v>
                </c:pt>
              </c:numCache>
            </c:numRef>
          </c:val>
          <c:extLst>
            <c:ext xmlns:c16="http://schemas.microsoft.com/office/drawing/2014/chart" uri="{C3380CC4-5D6E-409C-BE32-E72D297353CC}">
              <c16:uniqueId val="{00000008-8D8E-40D0-87DC-76893FEF262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D8E-40D0-87DC-76893FEF262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5521</c:v>
                </c:pt>
                <c:pt idx="3">
                  <c:v>5431</c:v>
                </c:pt>
                <c:pt idx="6">
                  <c:v>5060</c:v>
                </c:pt>
                <c:pt idx="9">
                  <c:v>4750</c:v>
                </c:pt>
                <c:pt idx="12">
                  <c:v>4274</c:v>
                </c:pt>
              </c:numCache>
            </c:numRef>
          </c:val>
          <c:extLst>
            <c:ext xmlns:c16="http://schemas.microsoft.com/office/drawing/2014/chart" uri="{C3380CC4-5D6E-409C-BE32-E72D297353CC}">
              <c16:uniqueId val="{0000000A-8D8E-40D0-87DC-76893FEF262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D8E-40D0-87DC-76893FEF262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1338</c:v>
                </c:pt>
                <c:pt idx="1">
                  <c:v>1366</c:v>
                </c:pt>
                <c:pt idx="2">
                  <c:v>1212</c:v>
                </c:pt>
              </c:numCache>
            </c:numRef>
          </c:val>
          <c:extLst>
            <c:ext xmlns:c16="http://schemas.microsoft.com/office/drawing/2014/chart" uri="{C3380CC4-5D6E-409C-BE32-E72D297353CC}">
              <c16:uniqueId val="{00000000-4349-485F-B221-F2FD82CDB52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1105</c:v>
                </c:pt>
                <c:pt idx="1">
                  <c:v>1122</c:v>
                </c:pt>
                <c:pt idx="2">
                  <c:v>1134</c:v>
                </c:pt>
              </c:numCache>
            </c:numRef>
          </c:val>
          <c:extLst>
            <c:ext xmlns:c16="http://schemas.microsoft.com/office/drawing/2014/chart" uri="{C3380CC4-5D6E-409C-BE32-E72D297353CC}">
              <c16:uniqueId val="{00000001-4349-485F-B221-F2FD82CDB52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4109</c:v>
                </c:pt>
                <c:pt idx="1">
                  <c:v>4173</c:v>
                </c:pt>
                <c:pt idx="2">
                  <c:v>3831</c:v>
                </c:pt>
              </c:numCache>
            </c:numRef>
          </c:val>
          <c:extLst>
            <c:ext xmlns:c16="http://schemas.microsoft.com/office/drawing/2014/chart" uri="{C3380CC4-5D6E-409C-BE32-E72D297353CC}">
              <c16:uniqueId val="{00000002-4349-485F-B221-F2FD82CDB52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{1A62B04B-789C-498D-BB8D-61A4176D2867}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B5A-46CE-86C3-03A87EEB39D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{D3E459F8-1A86-460E-8B46-A89517117D37}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B5A-46CE-86C3-03A87EEB39D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{A71C182D-FC28-479C-990E-8DB1183CB0C9}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B5A-46CE-86C3-03A87EEB39D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{7E7408F7-78A9-463C-904F-D729923DA709}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B5A-46CE-86C3-03A87EEB39D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{609D8834-CD7D-44E8-991B-F01E75DF4AFA}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B5A-46CE-86C3-03A87EEB39D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{AE0323C1-78AD-4C1A-9112-A1320ECF7658}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B5A-46CE-86C3-03A87EEB39D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{2F56443D-B549-4EE8-9C3C-51E224B8A691}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B5A-46CE-86C3-03A87EEB39D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{8B0A8F3C-F401-4074-83AE-64C46017E30B}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B5A-46CE-86C3-03A87EEB39D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{779E8C3A-E00C-449F-8D5F-E8FA73E0239B}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B5A-46CE-86C3-03A87EEB39D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74.900000000000006</c:v>
                </c:pt>
                <c:pt idx="8">
                  <c:v>75.5</c:v>
                </c:pt>
                <c:pt idx="16">
                  <c:v>76.5</c:v>
                </c:pt>
                <c:pt idx="24">
                  <c:v>77.3</c:v>
                </c:pt>
                <c:pt idx="32">
                  <c:v>78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B5A-46CE-86C3-03A87EEB39D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{D09A8B6C-E8A2-4E74-8D11-5D0BFF8539A8}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B5A-46CE-86C3-03A87EEB39D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{8F506627-EBD9-4DE8-B460-203626DBBB46}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B5A-46CE-86C3-03A87EEB39D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{48249FB7-1984-4D2B-9862-D8FB26AB595A}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B5A-46CE-86C3-03A87EEB39D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{8BD87420-4BB9-4B30-85DA-C4D890896FD5}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B5A-46CE-86C3-03A87EEB39D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{3560DF13-E9E4-46A7-9429-069F103B4340}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B5A-46CE-86C3-03A87EEB39D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{90422719-A497-4649-AAFF-B1F944F21C4E}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B5A-46CE-86C3-03A87EEB39D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{1B580D54-031E-4EE8-962A-3CF273BC3A39}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B5A-46CE-86C3-03A87EEB39D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{111839F7-7E49-4DF3-80C4-532EBDB13348}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B5A-46CE-86C3-03A87EEB39D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{DBD0D9E5-7511-45DB-A5C6-22F0A58649BC}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B5A-46CE-86C3-03A87EEB39D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B5A-46CE-86C3-03A87EEB39DA}"/>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{20DEA309-3B72-480A-B280-3A05D2D0505F}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12F-4CB0-951B-70D945ADE6C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{9CB54E64-18D1-44AF-9576-38E80AEA0BE6}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12F-4CB0-951B-70D945ADE6C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{ECB6205B-62C2-4EDD-B9CD-E5F1B8B64427}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12F-4CB0-951B-70D945ADE6C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{12E802D9-FDCF-46C2-ACEC-A4CA1BC921DA}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12F-4CB0-951B-70D945ADE6C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{7FD6E526-ADE6-4ED0-A264-9A1BA1E042E3}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12F-4CB0-951B-70D945ADE6C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{0BC43719-415A-46C3-BFA9-81FCB0F433B9}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12F-4CB0-951B-70D945ADE6C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{68CFDDDE-16CF-4EAD-A211-CC4D9D72DC71}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12F-4CB0-951B-70D945ADE6C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{B5B8C155-EAAB-47ED-A029-E8B678559E88}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12F-4CB0-951B-70D945ADE6C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{515D4003-D459-4226-929B-E37A7600F55F}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12F-4CB0-951B-70D945ADE6C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5.7</c:v>
                </c:pt>
                <c:pt idx="8">
                  <c:v>5.0999999999999996</c:v>
                </c:pt>
                <c:pt idx="16">
                  <c:v>4.7</c:v>
                </c:pt>
                <c:pt idx="24">
                  <c:v>4.8</c:v>
                </c:pt>
                <c:pt idx="32">
                  <c:v>4.8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12F-4CB0-951B-70D945ADE6C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7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{91FE3EF9-657E-449C-BD4D-206BE45105F5}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12F-4CB0-951B-70D945ADE6C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{5BF2DEE6-467A-4420-A095-500F1A0F0283}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12F-4CB0-951B-70D945ADE6C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{10C3910D-6B6E-4A23-AA92-6C08B53BA2C4}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12F-4CB0-951B-70D945ADE6C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{8B1234D0-A0E0-465B-8CF6-8115BE14EAA7}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12F-4CB0-951B-70D945ADE6C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{75649F9E-F78C-4302-9956-8D59E8811916}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12F-4CB0-951B-70D945ADE6C6}"/>
                </c:ext>
              </c:extLst>
            </c:dLbl>
            <c:dLbl>
              <c:idx val="8"/>
              <c:layout>
                <c:manualLayout>
                  <c:x val="-1.8235628084249993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{E8C96F07-7C5B-4569-8419-8CBB1E49B2EC}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12F-4CB0-951B-70D945ADE6C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{7AD15744-3900-44E8-B28E-A7910614AC2C}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12F-4CB0-951B-70D945ADE6C6}"/>
                </c:ext>
              </c:extLst>
            </c:dLbl>
            <c:dLbl>
              <c:idx val="24"/>
              <c:layout>
                <c:manualLayout>
                  <c:x val="-4.4905057365901141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{7DD55B2A-8405-459C-9123-7BD59FD0BF13}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12F-4CB0-951B-70D945ADE6C6}"/>
                </c:ext>
              </c:extLst>
            </c:dLbl>
            <c:dLbl>
              <c:idx val="32"/>
              <c:layout>
                <c:manualLayout>
                  <c:x val="-1.8235628084250027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{E0C8D3F5-DC19-40F8-A49A-FE0514F5033A}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12F-4CB0-951B-70D945ADE6C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12F-4CB0-951B-70D945ADE6C6}"/>
            </c:ext>
          </c:extLst>
        </c:ser>
        <c:dLbls>
          <c:showLegendKey val="0"/>
          <c:showVal val="1"/>
          <c:showCatName val="0"/>
          <c:showSerName val="0"/>
          <c:showPercent val="0"/>
          <c:showBubbleSize val="0"/>
        </c:dLbls>
        <c:axId val="84219776"/>
        <c:axId val="84234240"/>
      </c:scatterChart>
      <c:valAx>
        <c:axId val="84219776"/>
        <c:scaling>
          <c:orientation val="maxMin"/>
          <c:max val="9.4"/>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大分県九重町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8,302
8,134
271.37
9,733,785
8,902,664
511,838
4,385,547
4,273,647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0.32</a:t>
          </a:r>
          <a:r>
            <a:rPr kumimoji="1" lang="ja-JP" altLang="ja-JP" sz="1100">
              <a:solidFill>
                <a:schemeClr val="dk1"/>
              </a:solidFill>
              <a:effectLst/>
              <a:latin typeface="+mn-lt"/>
              <a:ea typeface="+mn-ea"/>
              <a:cs typeface="+mn-cs"/>
            </a:rPr>
            <a:t>となり、前年度と</a:t>
          </a:r>
          <a:r>
            <a:rPr kumimoji="1" lang="ja-JP" altLang="en-US" sz="1100">
              <a:solidFill>
                <a:schemeClr val="dk1"/>
              </a:solidFill>
              <a:effectLst/>
              <a:latin typeface="+mn-lt"/>
              <a:ea typeface="+mn-ea"/>
              <a:cs typeface="+mn-cs"/>
            </a:rPr>
            <a:t>同様</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年度単年度で見ると、</a:t>
          </a:r>
          <a:r>
            <a:rPr kumimoji="1" lang="ja-JP" altLang="ja-JP" sz="1100">
              <a:solidFill>
                <a:schemeClr val="dk1"/>
              </a:solidFill>
              <a:effectLst/>
              <a:latin typeface="+mn-lt"/>
              <a:ea typeface="+mn-ea"/>
              <a:cs typeface="+mn-cs"/>
            </a:rPr>
            <a:t>基準財政収入額</a:t>
          </a:r>
          <a:r>
            <a:rPr kumimoji="1" lang="ja-JP" altLang="en-US" sz="1100">
              <a:solidFill>
                <a:schemeClr val="dk1"/>
              </a:solidFill>
              <a:effectLst/>
              <a:latin typeface="+mn-lt"/>
              <a:ea typeface="+mn-ea"/>
              <a:cs typeface="+mn-cs"/>
            </a:rPr>
            <a:t>については増加となり、また、</a:t>
          </a:r>
          <a:r>
            <a:rPr kumimoji="1" lang="ja-JP" altLang="ja-JP" sz="1100">
              <a:solidFill>
                <a:schemeClr val="dk1"/>
              </a:solidFill>
              <a:effectLst/>
              <a:latin typeface="+mn-lt"/>
              <a:ea typeface="+mn-ea"/>
              <a:cs typeface="+mn-cs"/>
            </a:rPr>
            <a:t>基準財政需要額</a:t>
          </a:r>
          <a:r>
            <a:rPr kumimoji="1" lang="ja-JP" altLang="en-US" sz="1100">
              <a:solidFill>
                <a:schemeClr val="dk1"/>
              </a:solidFill>
              <a:effectLst/>
              <a:latin typeface="+mn-lt"/>
              <a:ea typeface="+mn-ea"/>
              <a:cs typeface="+mn-cs"/>
            </a:rPr>
            <a:t>についても微増となったため、</a:t>
          </a:r>
          <a:r>
            <a:rPr kumimoji="1" lang="en-US" altLang="ja-JP" sz="1100">
              <a:solidFill>
                <a:schemeClr val="dk1"/>
              </a:solidFill>
              <a:effectLst/>
              <a:latin typeface="+mn-lt"/>
              <a:ea typeface="+mn-ea"/>
              <a:cs typeface="+mn-cs"/>
            </a:rPr>
            <a:t>0.33</a:t>
          </a:r>
          <a:r>
            <a:rPr kumimoji="1" lang="ja-JP" altLang="en-US" sz="1100">
              <a:solidFill>
                <a:schemeClr val="dk1"/>
              </a:solidFill>
              <a:effectLst/>
              <a:latin typeface="+mn-lt"/>
              <a:ea typeface="+mn-ea"/>
              <a:cs typeface="+mn-cs"/>
            </a:rPr>
            <a:t>となったものの改善したものの</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カ年平均で</a:t>
          </a:r>
          <a:r>
            <a:rPr kumimoji="1" lang="en-US" altLang="ja-JP" sz="1100">
              <a:solidFill>
                <a:schemeClr val="dk1"/>
              </a:solidFill>
              <a:effectLst/>
              <a:latin typeface="+mn-lt"/>
              <a:ea typeface="+mn-ea"/>
              <a:cs typeface="+mn-cs"/>
            </a:rPr>
            <a:t>0.32</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基準財政収入額の増加要因としては、固定資産税における償却資産において、企業の大規模な設備投資により増加したことが要因であるが、</a:t>
          </a:r>
          <a:r>
            <a:rPr kumimoji="1" lang="ja-JP" altLang="ja-JP" sz="1100">
              <a:solidFill>
                <a:schemeClr val="dk1"/>
              </a:solidFill>
              <a:effectLst/>
              <a:latin typeface="+mn-lt"/>
              <a:ea typeface="+mn-ea"/>
              <a:cs typeface="+mn-cs"/>
            </a:rPr>
            <a:t>町税の徴収率</a:t>
          </a:r>
          <a:r>
            <a:rPr kumimoji="1" lang="ja-JP" altLang="en-US" sz="1100">
              <a:solidFill>
                <a:schemeClr val="dk1"/>
              </a:solidFill>
              <a:effectLst/>
              <a:latin typeface="+mn-lt"/>
              <a:ea typeface="+mn-ea"/>
              <a:cs typeface="+mn-cs"/>
            </a:rPr>
            <a:t>については、</a:t>
          </a:r>
          <a:r>
            <a:rPr kumimoji="1" lang="en-US" altLang="ja-JP" sz="1100">
              <a:solidFill>
                <a:schemeClr val="dk1"/>
              </a:solidFill>
              <a:effectLst/>
              <a:latin typeface="+mn-lt"/>
              <a:ea typeface="+mn-ea"/>
              <a:cs typeface="+mn-cs"/>
            </a:rPr>
            <a:t>94.8</a:t>
          </a:r>
          <a:r>
            <a:rPr kumimoji="1" lang="ja-JP" altLang="ja-JP" sz="1100">
              <a:solidFill>
                <a:schemeClr val="dk1"/>
              </a:solidFill>
              <a:effectLst/>
              <a:latin typeface="+mn-lt"/>
              <a:ea typeface="+mn-ea"/>
              <a:cs typeface="+mn-cs"/>
            </a:rPr>
            <a:t>％と前年度と比較して</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ポイント改善したものの、依然として低い水準にあるため徴収強化を行い歳入の確保に努める。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106741</xdr:rowOff>
    </xdr:from>
    <xdr:to>
      <xdr:col>23</xdr:col>
      <xdr:colOff>133350</xdr:colOff>
      <xdr:row>43</xdr:row>
      <xdr:rowOff>106741</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47909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85470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457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106741</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467600"/>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83759</xdr:rowOff>
    </xdr:from>
    <xdr:to>
      <xdr:col>15</xdr:col>
      <xdr:colOff>82550</xdr:colOff>
      <xdr:row>43</xdr:row>
      <xdr:rowOff>95250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456109"/>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28320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83759</xdr:rowOff>
    </xdr:from>
    <xdr:to>
      <xdr:col>11</xdr:col>
      <xdr:colOff>31750</xdr:colOff>
      <xdr:row>43</xdr:row>
      <xdr:rowOff>83759</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4561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28320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16829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55941</xdr:rowOff>
    </xdr:from>
    <xdr:to>
      <xdr:col>23</xdr:col>
      <xdr:colOff>184150</xdr:colOff>
      <xdr:row>43</xdr:row>
      <xdr:rowOff>157541</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2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72468</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273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55941</xdr:rowOff>
    </xdr:from>
    <xdr:to>
      <xdr:col>19</xdr:col>
      <xdr:colOff>184150</xdr:colOff>
      <xdr:row>43</xdr:row>
      <xdr:rowOff>157541</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2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167718</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1971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156227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32959</xdr:rowOff>
    </xdr:from>
    <xdr:to>
      <xdr:col>11</xdr:col>
      <xdr:colOff>82550</xdr:colOff>
      <xdr:row>43</xdr:row>
      <xdr:rowOff>134559</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0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144736</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32959</xdr:rowOff>
    </xdr:from>
    <xdr:to>
      <xdr:col>7</xdr:col>
      <xdr:colOff>31750</xdr:colOff>
      <xdr:row>43</xdr:row>
      <xdr:rowOff>134559</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0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144736</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前年度と比較して</a:t>
          </a:r>
          <a:r>
            <a:rPr kumimoji="1" lang="en-US" altLang="ja-JP" sz="1100">
              <a:solidFill>
                <a:schemeClr val="dk1"/>
              </a:solidFill>
              <a:effectLst/>
              <a:latin typeface="+mn-lt"/>
              <a:ea typeface="+mn-ea"/>
              <a:cs typeface="+mn-cs"/>
            </a:rPr>
            <a:t>3.5</a:t>
          </a:r>
          <a:r>
            <a:rPr kumimoji="1" lang="ja-JP" altLang="ja-JP" sz="1100">
              <a:solidFill>
                <a:schemeClr val="dk1"/>
              </a:solidFill>
              <a:effectLst/>
              <a:latin typeface="+mn-lt"/>
              <a:ea typeface="+mn-ea"/>
              <a:cs typeface="+mn-cs"/>
            </a:rPr>
            <a:t>ポイントの悪化、類似団体と比較して</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ポイント低い結果となった。要因としては、経常一般財源（分母）においては前年度と比較して</a:t>
          </a:r>
          <a:r>
            <a:rPr kumimoji="1" lang="ja-JP" altLang="en-US" sz="1100">
              <a:solidFill>
                <a:schemeClr val="dk1"/>
              </a:solidFill>
              <a:effectLst/>
              <a:latin typeface="+mn-lt"/>
              <a:ea typeface="+mn-ea"/>
              <a:cs typeface="+mn-cs"/>
            </a:rPr>
            <a:t>増額となったのの</a:t>
          </a:r>
          <a:r>
            <a:rPr kumimoji="1" lang="ja-JP" altLang="ja-JP" sz="1100">
              <a:solidFill>
                <a:schemeClr val="dk1"/>
              </a:solidFill>
              <a:effectLst/>
              <a:latin typeface="+mn-lt"/>
              <a:ea typeface="+mn-ea"/>
              <a:cs typeface="+mn-cs"/>
            </a:rPr>
            <a:t>、経常経費充当一般財源（分子）が、人件費の増</a:t>
          </a:r>
          <a:r>
            <a:rPr kumimoji="1" lang="ja-JP" altLang="en-US" sz="1100">
              <a:solidFill>
                <a:schemeClr val="dk1"/>
              </a:solidFill>
              <a:effectLst/>
              <a:latin typeface="+mn-lt"/>
              <a:ea typeface="+mn-ea"/>
              <a:cs typeface="+mn-cs"/>
            </a:rPr>
            <a:t>や</a:t>
          </a:r>
          <a:r>
            <a:rPr kumimoji="1" lang="ja-JP" altLang="ja-JP" sz="1100">
              <a:solidFill>
                <a:schemeClr val="dk1"/>
              </a:solidFill>
              <a:effectLst/>
              <a:latin typeface="+mn-lt"/>
              <a:ea typeface="+mn-ea"/>
              <a:cs typeface="+mn-cs"/>
            </a:rPr>
            <a:t>物価高騰</a:t>
          </a:r>
          <a:r>
            <a:rPr kumimoji="1" lang="ja-JP" altLang="en-US" sz="1100">
              <a:solidFill>
                <a:schemeClr val="dk1"/>
              </a:solidFill>
              <a:effectLst/>
              <a:latin typeface="+mn-lt"/>
              <a:ea typeface="+mn-ea"/>
              <a:cs typeface="+mn-cs"/>
            </a:rPr>
            <a:t>に伴う物件費の増などにより</a:t>
          </a:r>
          <a:r>
            <a:rPr kumimoji="1" lang="ja-JP" altLang="ja-JP" sz="1100">
              <a:solidFill>
                <a:schemeClr val="dk1"/>
              </a:solidFill>
              <a:effectLst/>
              <a:latin typeface="+mn-lt"/>
              <a:ea typeface="+mn-ea"/>
              <a:cs typeface="+mn-cs"/>
            </a:rPr>
            <a:t>増額となったことがあげられる。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人件費の大きな増加要因は、職員の年齢構成によるものや会計年度任用職員に係る勤勉手当の支給等によるものである。また、物価高騰が続く中、物件費について大きく増加しているため、今後、</a:t>
          </a:r>
          <a:r>
            <a:rPr kumimoji="1" lang="ja-JP" altLang="ja-JP" sz="1100">
              <a:solidFill>
                <a:schemeClr val="dk1"/>
              </a:solidFill>
              <a:effectLst/>
              <a:latin typeface="+mn-lt"/>
              <a:ea typeface="+mn-ea"/>
              <a:cs typeface="+mn-cs"/>
            </a:rPr>
            <a:t>注視していかなければならない。</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75692</xdr:rowOff>
    </xdr:from>
    <xdr:to>
      <xdr:col>23</xdr:col>
      <xdr:colOff>133350</xdr:colOff>
      <xdr:row>64</xdr:row>
      <xdr:rowOff>73152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877042"/>
          <a:ext cx="8382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123461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5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140970</xdr:rowOff>
    </xdr:from>
    <xdr:to>
      <xdr:col>19</xdr:col>
      <xdr:colOff>133350</xdr:colOff>
      <xdr:row>63</xdr:row>
      <xdr:rowOff>75692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770870"/>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125747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2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29972</xdr:rowOff>
    </xdr:from>
    <xdr:to>
      <xdr:col>15</xdr:col>
      <xdr:colOff>82550</xdr:colOff>
      <xdr:row>62</xdr:row>
      <xdr:rowOff>140970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659872"/>
          <a:ext cx="8890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111269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12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29972</xdr:rowOff>
    </xdr:from>
    <xdr:to>
      <xdr:col>11</xdr:col>
      <xdr:colOff>31750</xdr:colOff>
      <xdr:row>63</xdr:row>
      <xdr:rowOff>75692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659872"/>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128287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135399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3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22352</xdr:rowOff>
    </xdr:from>
    <xdr:to>
      <xdr:col>23</xdr:col>
      <xdr:colOff>184150</xdr:colOff>
      <xdr:row>64</xdr:row>
      <xdr:rowOff>123952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99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165879</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967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24892</xdr:rowOff>
    </xdr:from>
    <xdr:to>
      <xdr:col>19</xdr:col>
      <xdr:colOff>184150</xdr:colOff>
      <xdr:row>63</xdr:row>
      <xdr:rowOff>126492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82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136669</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5951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90170</xdr:rowOff>
    </xdr:from>
    <xdr:to>
      <xdr:col>15</xdr:col>
      <xdr:colOff>133350</xdr:colOff>
      <xdr:row>63</xdr:row>
      <xdr:rowOff>20320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30497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150622</xdr:rowOff>
    </xdr:from>
    <xdr:to>
      <xdr:col>11</xdr:col>
      <xdr:colOff>82550</xdr:colOff>
      <xdr:row>62</xdr:row>
      <xdr:rowOff>80772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60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90949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37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24892</xdr:rowOff>
    </xdr:from>
    <xdr:to>
      <xdr:col>7</xdr:col>
      <xdr:colOff>31750</xdr:colOff>
      <xdr:row>63</xdr:row>
      <xdr:rowOff>126492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82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136669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[388,504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前年度と比較して、</a:t>
          </a:r>
          <a:r>
            <a:rPr kumimoji="1" lang="en-US" altLang="ja-JP" sz="1100">
              <a:solidFill>
                <a:schemeClr val="dk1"/>
              </a:solidFill>
              <a:effectLst/>
              <a:latin typeface="+mn-lt"/>
              <a:ea typeface="+mn-ea"/>
              <a:cs typeface="+mn-cs"/>
            </a:rPr>
            <a:t>36,069</a:t>
          </a:r>
          <a:r>
            <a:rPr kumimoji="1" lang="ja-JP" altLang="ja-JP" sz="1100">
              <a:solidFill>
                <a:schemeClr val="dk1"/>
              </a:solidFill>
              <a:effectLst/>
              <a:latin typeface="+mn-lt"/>
              <a:ea typeface="+mn-ea"/>
              <a:cs typeface="+mn-cs"/>
            </a:rPr>
            <a:t>円の増となった。要因は、人件費については、</a:t>
          </a:r>
          <a:r>
            <a:rPr kumimoji="1" lang="ja-JP" altLang="en-US" sz="1100">
              <a:solidFill>
                <a:schemeClr val="dk1"/>
              </a:solidFill>
              <a:effectLst/>
              <a:latin typeface="+mn-lt"/>
              <a:ea typeface="+mn-ea"/>
              <a:cs typeface="+mn-cs"/>
            </a:rPr>
            <a:t>給与改定や</a:t>
          </a:r>
          <a:r>
            <a:rPr kumimoji="1" lang="ja-JP" altLang="ja-JP" sz="1100">
              <a:solidFill>
                <a:schemeClr val="dk1"/>
              </a:solidFill>
              <a:effectLst/>
              <a:latin typeface="+mn-lt"/>
              <a:ea typeface="+mn-ea"/>
              <a:cs typeface="+mn-cs"/>
            </a:rPr>
            <a:t>会計年度任用職員</a:t>
          </a:r>
          <a:r>
            <a:rPr kumimoji="1" lang="ja-JP" altLang="en-US" sz="1100">
              <a:solidFill>
                <a:schemeClr val="dk1"/>
              </a:solidFill>
              <a:effectLst/>
              <a:latin typeface="+mn-lt"/>
              <a:ea typeface="+mn-ea"/>
              <a:cs typeface="+mn-cs"/>
            </a:rPr>
            <a:t>に係る勤勉手当の支給開始</a:t>
          </a:r>
          <a:r>
            <a:rPr kumimoji="1" lang="ja-JP" altLang="ja-JP" sz="1100">
              <a:solidFill>
                <a:schemeClr val="dk1"/>
              </a:solidFill>
              <a:effectLst/>
              <a:latin typeface="+mn-lt"/>
              <a:ea typeface="+mn-ea"/>
              <a:cs typeface="+mn-cs"/>
            </a:rPr>
            <a:t>などにより増となり、物件費については、物価・人件費高騰による委託料等の増となったことが要因である。</a:t>
          </a:r>
          <a:endParaRPr lang="ja-JP" altLang="ja-JP" sz="1400">
            <a:effectLst/>
          </a:endParaRPr>
        </a:p>
        <a:p>
          <a:r>
            <a:rPr kumimoji="1" lang="ja-JP" altLang="ja-JP" sz="1100">
              <a:solidFill>
                <a:schemeClr val="dk1"/>
              </a:solidFill>
              <a:effectLst/>
              <a:latin typeface="+mn-lt"/>
              <a:ea typeface="+mn-ea"/>
              <a:cs typeface="+mn-cs"/>
            </a:rPr>
            <a:t>　今後についても、会計年度任用職員の単価増などによる人件費の増や、物価高騰に伴う各種費用の高騰など経常的な経費が増加傾向にあるため、</a:t>
          </a:r>
          <a:r>
            <a:rPr kumimoji="1" lang="ja-JP" altLang="en-US" sz="1100">
              <a:solidFill>
                <a:schemeClr val="dk1"/>
              </a:solidFill>
              <a:effectLst/>
              <a:latin typeface="+mn-lt"/>
              <a:ea typeface="+mn-ea"/>
              <a:cs typeface="+mn-cs"/>
            </a:rPr>
            <a:t>人員の配置や</a:t>
          </a:r>
          <a:r>
            <a:rPr kumimoji="1" lang="ja-JP" altLang="ja-JP" sz="1100">
              <a:solidFill>
                <a:schemeClr val="dk1"/>
              </a:solidFill>
              <a:effectLst/>
              <a:latin typeface="+mn-lt"/>
              <a:ea typeface="+mn-ea"/>
              <a:cs typeface="+mn-cs"/>
            </a:rPr>
            <a:t>事業の見直しを行うとともに歳出削減に努める。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18576</xdr:rowOff>
    </xdr:from>
    <xdr:to>
      <xdr:col>23</xdr:col>
      <xdr:colOff>133350</xdr:colOff>
      <xdr:row>83</xdr:row>
      <xdr:rowOff>105611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248926"/>
          <a:ext cx="838200" cy="87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35344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265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114385</xdr:rowOff>
    </xdr:from>
    <xdr:to>
      <xdr:col>19</xdr:col>
      <xdr:colOff>133350</xdr:colOff>
      <xdr:row>83</xdr:row>
      <xdr:rowOff>18576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4173285"/>
          <a:ext cx="889000" cy="75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80994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431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114385</xdr:rowOff>
    </xdr:from>
    <xdr:to>
      <xdr:col>15</xdr:col>
      <xdr:colOff>82550</xdr:colOff>
      <xdr:row>82</xdr:row>
      <xdr:rowOff>134691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2336800" y="14173285"/>
          <a:ext cx="889000" cy="20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52340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428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105656</xdr:rowOff>
    </xdr:from>
    <xdr:to>
      <xdr:col>11</xdr:col>
      <xdr:colOff>31750</xdr:colOff>
      <xdr:row>82</xdr:row>
      <xdr:rowOff>134691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4164556"/>
          <a:ext cx="889000" cy="29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150585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20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54811</xdr:rowOff>
    </xdr:from>
    <xdr:to>
      <xdr:col>23</xdr:col>
      <xdr:colOff>184150</xdr:colOff>
      <xdr:row>83</xdr:row>
      <xdr:rowOff>156411</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285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71338</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4130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139226</xdr:rowOff>
    </xdr:from>
    <xdr:to>
      <xdr:col>19</xdr:col>
      <xdr:colOff>184150</xdr:colOff>
      <xdr:row>83</xdr:row>
      <xdr:rowOff>69376</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19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79553</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670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63585</xdr:rowOff>
    </xdr:from>
    <xdr:to>
      <xdr:col>15</xdr:col>
      <xdr:colOff>133350</xdr:colOff>
      <xdr:row>82</xdr:row>
      <xdr:rowOff>165185</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412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3912</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89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83891</xdr:rowOff>
    </xdr:from>
    <xdr:to>
      <xdr:col>11</xdr:col>
      <xdr:colOff>82550</xdr:colOff>
      <xdr:row>83</xdr:row>
      <xdr:rowOff>14041</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414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24218</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11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54856</xdr:rowOff>
    </xdr:from>
    <xdr:to>
      <xdr:col>7</xdr:col>
      <xdr:colOff>31750</xdr:colOff>
      <xdr:row>82</xdr:row>
      <xdr:rowOff>156456</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411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166633</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882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前年度と比較し</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悪化となり</a:t>
          </a:r>
          <a:r>
            <a:rPr kumimoji="1" lang="ja-JP" altLang="ja-JP" sz="1100">
              <a:solidFill>
                <a:schemeClr val="dk1"/>
              </a:solidFill>
              <a:effectLst/>
              <a:latin typeface="+mn-lt"/>
              <a:ea typeface="+mn-ea"/>
              <a:cs typeface="+mn-cs"/>
            </a:rPr>
            <a:t>、類似団体と比較して</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ポイント高い状況にあり、類似団体内でも下位となった。年齢構成上の問題もあるが、給与費のカット及び給与構造の中長期的な抜本改革に取り組み、その是正を図っていく。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0</xdr:rowOff>
    </xdr:from>
    <xdr:to>
      <xdr:col>81</xdr:col>
      <xdr:colOff>44450</xdr:colOff>
      <xdr:row>88</xdr:row>
      <xdr:rowOff>40216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179800" y="15087600"/>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155522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38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0</xdr:rowOff>
    </xdr:from>
    <xdr:to>
      <xdr:col>77</xdr:col>
      <xdr:colOff>44450</xdr:colOff>
      <xdr:row>88</xdr:row>
      <xdr:rowOff>13405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5290800" y="150876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0</xdr:rowOff>
    </xdr:from>
    <xdr:to>
      <xdr:col>72</xdr:col>
      <xdr:colOff>203200</xdr:colOff>
      <xdr:row>88</xdr:row>
      <xdr:rowOff>13405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4401800" y="150876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39105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0</xdr:rowOff>
    </xdr:from>
    <xdr:to>
      <xdr:col>68</xdr:col>
      <xdr:colOff>152400</xdr:colOff>
      <xdr:row>88</xdr:row>
      <xdr:rowOff>26811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3512800" y="1508760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65916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160866</xdr:rowOff>
    </xdr:from>
    <xdr:to>
      <xdr:col>81</xdr:col>
      <xdr:colOff>95250</xdr:colOff>
      <xdr:row>88</xdr:row>
      <xdr:rowOff>91016</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507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56743</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97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120650</xdr:rowOff>
    </xdr:from>
    <xdr:to>
      <xdr:col>77</xdr:col>
      <xdr:colOff>95250</xdr:colOff>
      <xdr:row>88</xdr:row>
      <xdr:rowOff>50800</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35577</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512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134055</xdr:rowOff>
    </xdr:from>
    <xdr:to>
      <xdr:col>73</xdr:col>
      <xdr:colOff>44450</xdr:colOff>
      <xdr:row>88</xdr:row>
      <xdr:rowOff>64205</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505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48982</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513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120650</xdr:rowOff>
    </xdr:from>
    <xdr:to>
      <xdr:col>68</xdr:col>
      <xdr:colOff>203200</xdr:colOff>
      <xdr:row>88</xdr:row>
      <xdr:rowOff>50800</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147461</xdr:rowOff>
    </xdr:from>
    <xdr:to>
      <xdr:col>64</xdr:col>
      <xdr:colOff>152400</xdr:colOff>
      <xdr:row>88</xdr:row>
      <xdr:rowOff>77611</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506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62388</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5149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前年度と比較して</a:t>
          </a:r>
          <a:r>
            <a:rPr kumimoji="1" lang="en-US" altLang="ja-JP" sz="1100">
              <a:solidFill>
                <a:schemeClr val="dk1"/>
              </a:solidFill>
              <a:effectLst/>
              <a:latin typeface="+mn-lt"/>
              <a:ea typeface="+mn-ea"/>
              <a:cs typeface="+mn-cs"/>
            </a:rPr>
            <a:t>0.44</a:t>
          </a:r>
          <a:r>
            <a:rPr kumimoji="1" lang="ja-JP" altLang="ja-JP" sz="1100">
              <a:solidFill>
                <a:schemeClr val="dk1"/>
              </a:solidFill>
              <a:effectLst/>
              <a:latin typeface="+mn-lt"/>
              <a:ea typeface="+mn-ea"/>
              <a:cs typeface="+mn-cs"/>
            </a:rPr>
            <a:t>人増加した。要因としては、人口減少の影響である。</a:t>
          </a:r>
          <a:endParaRPr lang="ja-JP" altLang="ja-JP" sz="1400">
            <a:effectLst/>
          </a:endParaRPr>
        </a:p>
        <a:p>
          <a:r>
            <a:rPr kumimoji="1" lang="ja-JP" altLang="ja-JP" sz="1100">
              <a:solidFill>
                <a:schemeClr val="dk1"/>
              </a:solidFill>
              <a:effectLst/>
              <a:latin typeface="+mn-lt"/>
              <a:ea typeface="+mn-ea"/>
              <a:cs typeface="+mn-cs"/>
            </a:rPr>
            <a:t>　本町は面積が広い中で、こども園</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、小中学校</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、公民館</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と教育施設が多いこと等による行政効率が悪いことから、自律推進計画に基づき、組織機構の再編や施設の民間委託など職員数の削減に努める。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105511</xdr:rowOff>
    </xdr:from>
    <xdr:to>
      <xdr:col>81</xdr:col>
      <xdr:colOff>44450</xdr:colOff>
      <xdr:row>60</xdr:row>
      <xdr:rowOff>126746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392511"/>
          <a:ext cx="838200" cy="2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71670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58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86690</xdr:rowOff>
    </xdr:from>
    <xdr:to>
      <xdr:col>77</xdr:col>
      <xdr:colOff>44450</xdr:colOff>
      <xdr:row>60</xdr:row>
      <xdr:rowOff>105511</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373690"/>
          <a:ext cx="889000" cy="18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160876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7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59182</xdr:rowOff>
    </xdr:from>
    <xdr:to>
      <xdr:col>72</xdr:col>
      <xdr:colOff>203200</xdr:colOff>
      <xdr:row>60</xdr:row>
      <xdr:rowOff>86690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346182"/>
          <a:ext cx="889000" cy="27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138193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42291</xdr:rowOff>
    </xdr:from>
    <xdr:to>
      <xdr:col>68</xdr:col>
      <xdr:colOff>152400</xdr:colOff>
      <xdr:row>60</xdr:row>
      <xdr:rowOff>59182</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329291"/>
          <a:ext cx="8890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128058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93794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38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75946</xdr:rowOff>
    </xdr:from>
    <xdr:to>
      <xdr:col>81</xdr:col>
      <xdr:colOff>95250</xdr:colOff>
      <xdr:row>61</xdr:row>
      <xdr:rowOff>6096</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36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92473</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208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54711</xdr:rowOff>
    </xdr:from>
    <xdr:to>
      <xdr:col>77</xdr:col>
      <xdr:colOff>95250</xdr:colOff>
      <xdr:row>60</xdr:row>
      <xdr:rowOff>156311</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341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166488</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1105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35890</xdr:rowOff>
    </xdr:from>
    <xdr:to>
      <xdr:col>73</xdr:col>
      <xdr:colOff>44450</xdr:colOff>
      <xdr:row>60</xdr:row>
      <xdr:rowOff>137490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3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147667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091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8382</xdr:rowOff>
    </xdr:from>
    <xdr:to>
      <xdr:col>68</xdr:col>
      <xdr:colOff>203200</xdr:colOff>
      <xdr:row>60</xdr:row>
      <xdr:rowOff>109982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29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120159</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064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162941</xdr:rowOff>
    </xdr:from>
    <xdr:to>
      <xdr:col>64</xdr:col>
      <xdr:colOff>152400</xdr:colOff>
      <xdr:row>60</xdr:row>
      <xdr:rowOff>93091</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27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103268</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047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前年度と</a:t>
          </a:r>
          <a:r>
            <a:rPr lang="ja-JP" altLang="en-US" sz="1100">
              <a:solidFill>
                <a:schemeClr val="dk1"/>
              </a:solidFill>
              <a:effectLst/>
              <a:latin typeface="+mn-lt"/>
              <a:ea typeface="+mn-ea"/>
              <a:cs typeface="+mn-cs"/>
            </a:rPr>
            <a:t>同様となり</a:t>
          </a:r>
          <a:r>
            <a:rPr lang="ja-JP" altLang="ja-JP" sz="1100">
              <a:solidFill>
                <a:schemeClr val="dk1"/>
              </a:solidFill>
              <a:effectLst/>
              <a:latin typeface="+mn-lt"/>
              <a:ea typeface="+mn-ea"/>
              <a:cs typeface="+mn-cs"/>
            </a:rPr>
            <a:t>、類似団体と比較して</a:t>
          </a:r>
          <a:r>
            <a:rPr lang="en-US" altLang="ja-JP" sz="1100">
              <a:solidFill>
                <a:schemeClr val="dk1"/>
              </a:solidFill>
              <a:effectLst/>
              <a:latin typeface="+mn-lt"/>
              <a:ea typeface="+mn-ea"/>
              <a:cs typeface="+mn-cs"/>
            </a:rPr>
            <a:t>4.5</a:t>
          </a:r>
          <a:r>
            <a:rPr lang="ja-JP" altLang="ja-JP" sz="1100">
              <a:solidFill>
                <a:schemeClr val="dk1"/>
              </a:solidFill>
              <a:effectLst/>
              <a:latin typeface="+mn-lt"/>
              <a:ea typeface="+mn-ea"/>
              <a:cs typeface="+mn-cs"/>
            </a:rPr>
            <a:t>ポイント低い結果となった。これは、普通交付税に算入される地方債の割合が高く、結果として比率が全国的にも低い状況にあることに起因する。</a:t>
          </a:r>
          <a:endParaRPr lang="ja-JP" altLang="ja-JP" sz="1400">
            <a:effectLst/>
          </a:endParaRPr>
        </a:p>
        <a:p>
          <a:r>
            <a:rPr lang="ja-JP" altLang="ja-JP" sz="1100">
              <a:solidFill>
                <a:schemeClr val="dk1"/>
              </a:solidFill>
              <a:effectLst/>
              <a:latin typeface="+mn-lt"/>
              <a:ea typeface="+mn-ea"/>
              <a:cs typeface="+mn-cs"/>
            </a:rPr>
            <a:t>　今後は、</a:t>
          </a:r>
          <a:r>
            <a:rPr lang="ja-JP" altLang="en-US" sz="1100">
              <a:solidFill>
                <a:schemeClr val="dk1"/>
              </a:solidFill>
              <a:effectLst/>
              <a:latin typeface="+mn-lt"/>
              <a:ea typeface="+mn-ea"/>
              <a:cs typeface="+mn-cs"/>
            </a:rPr>
            <a:t>大型事業に係る起債を予定しているため、今後の状況については注視していく必要がある</a:t>
          </a:r>
          <a:r>
            <a:rPr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47625</xdr:rowOff>
    </xdr:from>
    <xdr:to>
      <xdr:col>81</xdr:col>
      <xdr:colOff>44450</xdr:colOff>
      <xdr:row>38</xdr:row>
      <xdr:rowOff>47625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5627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78440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3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37571</xdr:rowOff>
    </xdr:from>
    <xdr:to>
      <xdr:col>77</xdr:col>
      <xdr:colOff>44450</xdr:colOff>
      <xdr:row>38</xdr:row>
      <xdr:rowOff>47625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552671"/>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21290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50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37571</xdr:rowOff>
    </xdr:from>
    <xdr:to>
      <xdr:col>72</xdr:col>
      <xdr:colOff>203200</xdr:colOff>
      <xdr:row>38</xdr:row>
      <xdr:rowOff>77788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552671"/>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3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77788</xdr:rowOff>
    </xdr:from>
    <xdr:to>
      <xdr:col>68</xdr:col>
      <xdr:colOff>152400</xdr:colOff>
      <xdr:row>38</xdr:row>
      <xdr:rowOff>138113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592888"/>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152523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152523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168275</xdr:rowOff>
    </xdr:from>
    <xdr:to>
      <xdr:col>81</xdr:col>
      <xdr:colOff>95250</xdr:colOff>
      <xdr:row>38</xdr:row>
      <xdr:rowOff>98425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13352</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357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168275</xdr:rowOff>
    </xdr:from>
    <xdr:to>
      <xdr:col>77</xdr:col>
      <xdr:colOff>95250</xdr:colOff>
      <xdr:row>38</xdr:row>
      <xdr:rowOff>98425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108602</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280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158221</xdr:rowOff>
    </xdr:from>
    <xdr:to>
      <xdr:col>73</xdr:col>
      <xdr:colOff>44450</xdr:colOff>
      <xdr:row>38</xdr:row>
      <xdr:rowOff>88371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501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98548</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27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26988</xdr:rowOff>
    </xdr:from>
    <xdr:to>
      <xdr:col>68</xdr:col>
      <xdr:colOff>203200</xdr:colOff>
      <xdr:row>38</xdr:row>
      <xdr:rowOff>128588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54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138765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310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87313</xdr:rowOff>
    </xdr:from>
    <xdr:to>
      <xdr:col>64</xdr:col>
      <xdr:colOff>152400</xdr:colOff>
      <xdr:row>39</xdr:row>
      <xdr:rowOff>17463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6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27640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371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今年度も将来負担比率はマイナスとなったが</a:t>
          </a:r>
          <a:r>
            <a:rPr kumimoji="1" lang="ja-JP" altLang="en-US" sz="1100">
              <a:solidFill>
                <a:schemeClr val="dk1"/>
              </a:solidFill>
              <a:effectLst/>
              <a:latin typeface="+mn-lt"/>
              <a:ea typeface="+mn-ea"/>
              <a:cs typeface="+mn-cs"/>
            </a:rPr>
            <a:t>、大型事業に係る起債や基金繰入が</a:t>
          </a:r>
          <a:r>
            <a:rPr kumimoji="1" lang="ja-JP" altLang="ja-JP" sz="1100">
              <a:solidFill>
                <a:schemeClr val="dk1"/>
              </a:solidFill>
              <a:effectLst/>
              <a:latin typeface="+mn-lt"/>
              <a:ea typeface="+mn-ea"/>
              <a:cs typeface="+mn-cs"/>
            </a:rPr>
            <a:t>予定されており、状況を注視していく必要がある。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大分県九重町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8,302
8,134
271.37
9,733,785
8,902,664
511,838
4,385,547
4,273,647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前年度と比較して</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ポイントの悪化となった。主な増加の要因は、会計年度任用職員の単価増</a:t>
          </a:r>
          <a:r>
            <a:rPr kumimoji="1" lang="ja-JP" altLang="en-US" sz="1100">
              <a:solidFill>
                <a:schemeClr val="dk1"/>
              </a:solidFill>
              <a:effectLst/>
              <a:latin typeface="+mn-lt"/>
              <a:ea typeface="+mn-ea"/>
              <a:cs typeface="+mn-cs"/>
            </a:rPr>
            <a:t>、勤勉手当の支給開始</a:t>
          </a:r>
          <a:r>
            <a:rPr kumimoji="1" lang="ja-JP" altLang="ja-JP" sz="1100">
              <a:solidFill>
                <a:schemeClr val="dk1"/>
              </a:solidFill>
              <a:effectLst/>
              <a:latin typeface="+mn-lt"/>
              <a:ea typeface="+mn-ea"/>
              <a:cs typeface="+mn-cs"/>
            </a:rPr>
            <a:t>によるものである。</a:t>
          </a:r>
          <a:endParaRPr lang="ja-JP" altLang="ja-JP" sz="1400">
            <a:effectLst/>
          </a:endParaRPr>
        </a:p>
        <a:p>
          <a:r>
            <a:rPr kumimoji="1" lang="ja-JP" altLang="ja-JP" sz="1100">
              <a:solidFill>
                <a:schemeClr val="dk1"/>
              </a:solidFill>
              <a:effectLst/>
              <a:latin typeface="+mn-lt"/>
              <a:ea typeface="+mn-ea"/>
              <a:cs typeface="+mn-cs"/>
            </a:rPr>
            <a:t>　今後においても会計年度任用職員の単価増などにより悪化していくことが推測されるため、引き続き、計画に基づく採用等により、職員数の削減及び総人件費の削減に努める。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97608</xdr:rowOff>
    </xdr:from>
    <xdr:to>
      <xdr:col>24</xdr:col>
      <xdr:colOff>25400</xdr:colOff>
      <xdr:row>37</xdr:row>
      <xdr:rowOff>69850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269808"/>
          <a:ext cx="838200" cy="14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005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32294</xdr:rowOff>
    </xdr:from>
    <xdr:to>
      <xdr:col>19</xdr:col>
      <xdr:colOff>187325</xdr:colOff>
      <xdr:row>36</xdr:row>
      <xdr:rowOff>97608</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204494"/>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34488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863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144961</xdr:rowOff>
    </xdr:from>
    <xdr:to>
      <xdr:col>15</xdr:col>
      <xdr:colOff>98425</xdr:colOff>
      <xdr:row>36</xdr:row>
      <xdr:rowOff>32294</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145711"/>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34488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6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144961</xdr:rowOff>
    </xdr:from>
    <xdr:to>
      <xdr:col>11</xdr:col>
      <xdr:colOff>9525</xdr:colOff>
      <xdr:row>36</xdr:row>
      <xdr:rowOff>78014</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145711"/>
          <a:ext cx="889000" cy="10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112866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942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19050</xdr:rowOff>
    </xdr:from>
    <xdr:to>
      <xdr:col>24</xdr:col>
      <xdr:colOff>76200</xdr:colOff>
      <xdr:row>37</xdr:row>
      <xdr:rowOff>120650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162577</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46808</xdr:rowOff>
    </xdr:from>
    <xdr:to>
      <xdr:col>20</xdr:col>
      <xdr:colOff>38100</xdr:colOff>
      <xdr:row>36</xdr:row>
      <xdr:rowOff>148408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21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133185</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305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152944</xdr:rowOff>
    </xdr:from>
    <xdr:to>
      <xdr:col>15</xdr:col>
      <xdr:colOff>149225</xdr:colOff>
      <xdr:row>36</xdr:row>
      <xdr:rowOff>83094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153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67871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240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94161</xdr:rowOff>
    </xdr:from>
    <xdr:to>
      <xdr:col>11</xdr:col>
      <xdr:colOff>60325</xdr:colOff>
      <xdr:row>36</xdr:row>
      <xdr:rowOff>24311</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09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9088</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18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27214</xdr:rowOff>
    </xdr:from>
    <xdr:to>
      <xdr:col>6</xdr:col>
      <xdr:colOff>171450</xdr:colOff>
      <xdr:row>36</xdr:row>
      <xdr:rowOff>128814</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19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113591</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285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前年度と比較して</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ポイントの増となった。要因としては、物価高騰・人件費の増により委託料が増となっ</a:t>
          </a:r>
          <a:r>
            <a:rPr kumimoji="1" lang="ja-JP" altLang="en-US" sz="1100">
              <a:solidFill>
                <a:schemeClr val="dk1"/>
              </a:solidFill>
              <a:effectLst/>
              <a:latin typeface="+mn-lt"/>
              <a:ea typeface="+mn-ea"/>
              <a:cs typeface="+mn-cs"/>
            </a:rPr>
            <a:t>たことや、電算システムに係る使用料が増加したことが</a:t>
          </a:r>
          <a:r>
            <a:rPr kumimoji="1" lang="ja-JP" altLang="ja-JP" sz="1100">
              <a:solidFill>
                <a:schemeClr val="dk1"/>
              </a:solidFill>
              <a:effectLst/>
              <a:latin typeface="+mn-lt"/>
              <a:ea typeface="+mn-ea"/>
              <a:cs typeface="+mn-cs"/>
            </a:rPr>
            <a:t>あげられる。</a:t>
          </a:r>
          <a:endParaRPr lang="ja-JP" altLang="ja-JP" sz="1400">
            <a:effectLst/>
          </a:endParaRPr>
        </a:p>
        <a:p>
          <a:r>
            <a:rPr kumimoji="1" lang="ja-JP" altLang="ja-JP" sz="1100">
              <a:solidFill>
                <a:schemeClr val="dk1"/>
              </a:solidFill>
              <a:effectLst/>
              <a:latin typeface="+mn-lt"/>
              <a:ea typeface="+mn-ea"/>
              <a:cs typeface="+mn-cs"/>
            </a:rPr>
            <a:t>　依然として類似団体と比べても高い数値となっている。経常的な電算システム等の保守委託が占める割合が大きく、今後も</a:t>
          </a:r>
          <a:r>
            <a:rPr kumimoji="1" lang="en-US" altLang="ja-JP" sz="1100">
              <a:solidFill>
                <a:schemeClr val="dk1"/>
              </a:solidFill>
              <a:effectLst/>
              <a:latin typeface="+mn-lt"/>
              <a:ea typeface="+mn-ea"/>
              <a:cs typeface="+mn-cs"/>
            </a:rPr>
            <a:t>DX</a:t>
          </a:r>
          <a:r>
            <a:rPr kumimoji="1" lang="ja-JP" altLang="ja-JP" sz="1100">
              <a:solidFill>
                <a:schemeClr val="dk1"/>
              </a:solidFill>
              <a:effectLst/>
              <a:latin typeface="+mn-lt"/>
              <a:ea typeface="+mn-ea"/>
              <a:cs typeface="+mn-cs"/>
            </a:rPr>
            <a:t>等により委託料の増</a:t>
          </a:r>
          <a:r>
            <a:rPr kumimoji="1" lang="ja-JP" altLang="en-US" sz="1100">
              <a:solidFill>
                <a:schemeClr val="dk1"/>
              </a:solidFill>
              <a:effectLst/>
              <a:latin typeface="+mn-lt"/>
              <a:ea typeface="+mn-ea"/>
              <a:cs typeface="+mn-cs"/>
            </a:rPr>
            <a:t>や標準化・共通化に伴う物件費の増加</a:t>
          </a:r>
          <a:r>
            <a:rPr kumimoji="1" lang="ja-JP" altLang="ja-JP" sz="1100">
              <a:solidFill>
                <a:schemeClr val="dk1"/>
              </a:solidFill>
              <a:effectLst/>
              <a:latin typeface="+mn-lt"/>
              <a:ea typeface="+mn-ea"/>
              <a:cs typeface="+mn-cs"/>
            </a:rPr>
            <a:t>が懸念されることから、見直しも含め引き続き経常経費の削減に努める。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165100</xdr:rowOff>
    </xdr:from>
    <xdr:to>
      <xdr:col>82</xdr:col>
      <xdr:colOff>107950</xdr:colOff>
      <xdr:row>20</xdr:row>
      <xdr:rowOff>41275</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3251200"/>
          <a:ext cx="838200" cy="21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168927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74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136525</xdr:rowOff>
    </xdr:from>
    <xdr:to>
      <xdr:col>78</xdr:col>
      <xdr:colOff>69850</xdr:colOff>
      <xdr:row>18</xdr:row>
      <xdr:rowOff>165100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32226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35577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607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117475</xdr:rowOff>
    </xdr:from>
    <xdr:to>
      <xdr:col>73</xdr:col>
      <xdr:colOff>180975</xdr:colOff>
      <xdr:row>18</xdr:row>
      <xdr:rowOff>136525</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32035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168927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56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117475</xdr:rowOff>
    </xdr:from>
    <xdr:to>
      <xdr:col>69</xdr:col>
      <xdr:colOff>92075</xdr:colOff>
      <xdr:row>18</xdr:row>
      <xdr:rowOff>146050</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32035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83202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48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92727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161925</xdr:rowOff>
    </xdr:from>
    <xdr:to>
      <xdr:col>82</xdr:col>
      <xdr:colOff>158750</xdr:colOff>
      <xdr:row>20</xdr:row>
      <xdr:rowOff>92075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341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134002</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339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114300</xdr:rowOff>
    </xdr:from>
    <xdr:to>
      <xdr:col>78</xdr:col>
      <xdr:colOff>120650</xdr:colOff>
      <xdr:row>19</xdr:row>
      <xdr:rowOff>44450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320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29227</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3286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85725</xdr:rowOff>
    </xdr:from>
    <xdr:to>
      <xdr:col>74</xdr:col>
      <xdr:colOff>31750</xdr:colOff>
      <xdr:row>19</xdr:row>
      <xdr:rowOff>15875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317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652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3258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66675</xdr:rowOff>
    </xdr:from>
    <xdr:to>
      <xdr:col>69</xdr:col>
      <xdr:colOff>142875</xdr:colOff>
      <xdr:row>18</xdr:row>
      <xdr:rowOff>168275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315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153052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3239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95250</xdr:rowOff>
    </xdr:from>
    <xdr:to>
      <xdr:col>65</xdr:col>
      <xdr:colOff>53975</xdr:colOff>
      <xdr:row>19</xdr:row>
      <xdr:rowOff>25400</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318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10177</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3267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前年度と比較して</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ポイントの悪化となった。</a:t>
          </a:r>
          <a:r>
            <a:rPr kumimoji="1" lang="ja-JP" altLang="en-US" sz="1100">
              <a:solidFill>
                <a:schemeClr val="dk1"/>
              </a:solidFill>
              <a:effectLst/>
              <a:latin typeface="+mn-lt"/>
              <a:ea typeface="+mn-ea"/>
              <a:cs typeface="+mn-cs"/>
            </a:rPr>
            <a:t>児童手当の増額や</a:t>
          </a:r>
          <a:r>
            <a:rPr kumimoji="1" lang="ja-JP" altLang="ja-JP" sz="1100">
              <a:solidFill>
                <a:schemeClr val="dk1"/>
              </a:solidFill>
              <a:effectLst/>
              <a:latin typeface="+mn-lt"/>
              <a:ea typeface="+mn-ea"/>
              <a:cs typeface="+mn-cs"/>
            </a:rPr>
            <a:t>障害者自立支援給付費の増が主な要因となっている。</a:t>
          </a:r>
          <a:endParaRPr lang="ja-JP" altLang="ja-JP" sz="1400">
            <a:effectLst/>
          </a:endParaRPr>
        </a:p>
        <a:p>
          <a:r>
            <a:rPr kumimoji="1" lang="ja-JP" altLang="ja-JP" sz="1100">
              <a:solidFill>
                <a:schemeClr val="dk1"/>
              </a:solidFill>
              <a:effectLst/>
              <a:latin typeface="+mn-lt"/>
              <a:ea typeface="+mn-ea"/>
              <a:cs typeface="+mn-cs"/>
            </a:rPr>
            <a:t>　類似団体と比較して</a:t>
          </a:r>
          <a:r>
            <a:rPr kumimoji="1" lang="ja-JP" altLang="en-US" sz="1100">
              <a:solidFill>
                <a:schemeClr val="dk1"/>
              </a:solidFill>
              <a:effectLst/>
              <a:latin typeface="+mn-lt"/>
              <a:ea typeface="+mn-ea"/>
              <a:cs typeface="+mn-cs"/>
            </a:rPr>
            <a:t>中位にあるものの</a:t>
          </a:r>
          <a:r>
            <a:rPr kumimoji="1" lang="ja-JP" altLang="ja-JP" sz="1100">
              <a:solidFill>
                <a:schemeClr val="dk1"/>
              </a:solidFill>
              <a:effectLst/>
              <a:latin typeface="+mn-lt"/>
              <a:ea typeface="+mn-ea"/>
              <a:cs typeface="+mn-cs"/>
            </a:rPr>
            <a:t>、年々、障害者福祉費は増加</a:t>
          </a:r>
          <a:r>
            <a:rPr kumimoji="1" lang="ja-JP" altLang="en-US" sz="1100">
              <a:solidFill>
                <a:schemeClr val="dk1"/>
              </a:solidFill>
              <a:effectLst/>
              <a:latin typeface="+mn-lt"/>
              <a:ea typeface="+mn-ea"/>
              <a:cs typeface="+mn-cs"/>
            </a:rPr>
            <a:t>傾向にあるため</a:t>
          </a:r>
          <a:r>
            <a:rPr kumimoji="1" lang="ja-JP" altLang="ja-JP" sz="1100">
              <a:solidFill>
                <a:schemeClr val="dk1"/>
              </a:solidFill>
              <a:effectLst/>
              <a:latin typeface="+mn-lt"/>
              <a:ea typeface="+mn-ea"/>
              <a:cs typeface="+mn-cs"/>
            </a:rPr>
            <a:t>、今後も社会保障費の伸びが見込まれ</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予防事業に力を注ぐ</a:t>
          </a:r>
          <a:r>
            <a:rPr kumimoji="1" lang="ja-JP" altLang="en-US" sz="1100">
              <a:solidFill>
                <a:schemeClr val="dk1"/>
              </a:solidFill>
              <a:effectLst/>
              <a:latin typeface="+mn-lt"/>
              <a:ea typeface="+mn-ea"/>
              <a:cs typeface="+mn-cs"/>
            </a:rPr>
            <a:t>とともに、単独事業においては、財政を圧迫することがないようバランスを取りながら施策を実施していく</a:t>
          </a:r>
          <a:r>
            <a:rPr kumimoji="1" lang="ja-JP" altLang="ja-JP" sz="1100">
              <a:solidFill>
                <a:schemeClr val="dk1"/>
              </a:solidFill>
              <a:effectLst/>
              <a:latin typeface="+mn-lt"/>
              <a:ea typeface="+mn-ea"/>
              <a:cs typeface="+mn-cs"/>
            </a:rPr>
            <a:t>必要がある。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12700</xdr:rowOff>
    </xdr:from>
    <xdr:to>
      <xdr:col>24</xdr:col>
      <xdr:colOff>25400</xdr:colOff>
      <xdr:row>55</xdr:row>
      <xdr:rowOff>31750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4424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48277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8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107950</xdr:rowOff>
    </xdr:from>
    <xdr:to>
      <xdr:col>19</xdr:col>
      <xdr:colOff>187325</xdr:colOff>
      <xdr:row>55</xdr:row>
      <xdr:rowOff>12700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3662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107950</xdr:rowOff>
    </xdr:from>
    <xdr:to>
      <xdr:col>15</xdr:col>
      <xdr:colOff>98425</xdr:colOff>
      <xdr:row>54</xdr:row>
      <xdr:rowOff>165100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flipV="1">
          <a:off x="2209800" y="93662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67327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165100</xdr:rowOff>
    </xdr:from>
    <xdr:to>
      <xdr:col>11</xdr:col>
      <xdr:colOff>9525</xdr:colOff>
      <xdr:row>54</xdr:row>
      <xdr:rowOff>165100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a:off x="1320800" y="9423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48277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47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86377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152400</xdr:rowOff>
    </xdr:from>
    <xdr:to>
      <xdr:col>24</xdr:col>
      <xdr:colOff>76200</xdr:colOff>
      <xdr:row>55</xdr:row>
      <xdr:rowOff>82550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168927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133350</xdr:rowOff>
    </xdr:from>
    <xdr:to>
      <xdr:col>20</xdr:col>
      <xdr:colOff>38100</xdr:colOff>
      <xdr:row>55</xdr:row>
      <xdr:rowOff>63500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73677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160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57150</xdr:rowOff>
    </xdr:from>
    <xdr:to>
      <xdr:col>15</xdr:col>
      <xdr:colOff>149225</xdr:colOff>
      <xdr:row>54</xdr:row>
      <xdr:rowOff>158750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168927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114300</xdr:rowOff>
    </xdr:from>
    <xdr:to>
      <xdr:col>11</xdr:col>
      <xdr:colOff>60325</xdr:colOff>
      <xdr:row>55</xdr:row>
      <xdr:rowOff>44450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54627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114300</xdr:rowOff>
    </xdr:from>
    <xdr:to>
      <xdr:col>6</xdr:col>
      <xdr:colOff>171450</xdr:colOff>
      <xdr:row>55</xdr:row>
      <xdr:rowOff>44450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54627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前年度に比較して、</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減少となった。減少の要因としては、簡易水道事業について法適化したため、繰出金が減少したことが主な要因である。</a:t>
          </a:r>
          <a:r>
            <a:rPr kumimoji="1" lang="ja-JP" altLang="ja-JP" sz="1100">
              <a:solidFill>
                <a:schemeClr val="dk1"/>
              </a:solidFill>
              <a:effectLst/>
              <a:latin typeface="+mn-lt"/>
              <a:ea typeface="+mn-ea"/>
              <a:cs typeface="+mn-cs"/>
            </a:rPr>
            <a:t>特別会計における繰出金は、いずれも法定内での繰出しである。今後においても適正化に努める。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12700</xdr:rowOff>
    </xdr:from>
    <xdr:to>
      <xdr:col>82</xdr:col>
      <xdr:colOff>107950</xdr:colOff>
      <xdr:row>58</xdr:row>
      <xdr:rowOff>43180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5671800" y="99568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27957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629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12700</xdr:rowOff>
    </xdr:from>
    <xdr:to>
      <xdr:col>78</xdr:col>
      <xdr:colOff>69850</xdr:colOff>
      <xdr:row>58</xdr:row>
      <xdr:rowOff>43180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4782800" y="99568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146050</xdr:rowOff>
    </xdr:from>
    <xdr:to>
      <xdr:col>73</xdr:col>
      <xdr:colOff>180975</xdr:colOff>
      <xdr:row>58</xdr:row>
      <xdr:rowOff>12700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893800" y="9918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63517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146050</xdr:rowOff>
    </xdr:from>
    <xdr:to>
      <xdr:col>69</xdr:col>
      <xdr:colOff>92075</xdr:colOff>
      <xdr:row>58</xdr:row>
      <xdr:rowOff>50800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004800" y="99187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55897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101617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133350</xdr:rowOff>
    </xdr:from>
    <xdr:to>
      <xdr:col>82</xdr:col>
      <xdr:colOff>158750</xdr:colOff>
      <xdr:row>58</xdr:row>
      <xdr:rowOff>63500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105427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163830</xdr:rowOff>
    </xdr:from>
    <xdr:to>
      <xdr:col>78</xdr:col>
      <xdr:colOff>120650</xdr:colOff>
      <xdr:row>58</xdr:row>
      <xdr:rowOff>93980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993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78757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10022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133350</xdr:rowOff>
    </xdr:from>
    <xdr:to>
      <xdr:col>74</xdr:col>
      <xdr:colOff>31750</xdr:colOff>
      <xdr:row>58</xdr:row>
      <xdr:rowOff>63500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95250</xdr:rowOff>
    </xdr:from>
    <xdr:to>
      <xdr:col>69</xdr:col>
      <xdr:colOff>142875</xdr:colOff>
      <xdr:row>58</xdr:row>
      <xdr:rowOff>25400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前年度と比較して、</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ポイント増加となった。類似団体と比較して</a:t>
          </a:r>
          <a:r>
            <a:rPr kumimoji="1" lang="en-US" altLang="ja-JP" sz="1100">
              <a:solidFill>
                <a:schemeClr val="dk1"/>
              </a:solidFill>
              <a:effectLst/>
              <a:latin typeface="+mn-lt"/>
              <a:ea typeface="+mn-ea"/>
              <a:cs typeface="+mn-cs"/>
            </a:rPr>
            <a:t>3.6</a:t>
          </a:r>
          <a:r>
            <a:rPr kumimoji="1" lang="ja-JP" altLang="ja-JP" sz="1100">
              <a:solidFill>
                <a:schemeClr val="dk1"/>
              </a:solidFill>
              <a:effectLst/>
              <a:latin typeface="+mn-lt"/>
              <a:ea typeface="+mn-ea"/>
              <a:cs typeface="+mn-cs"/>
            </a:rPr>
            <a:t>ポイント低い状況にある。増加の要因としては、一部事務組合の施設老朽化に伴う負担金の増</a:t>
          </a:r>
          <a:r>
            <a:rPr kumimoji="1" lang="ja-JP" altLang="en-US" sz="1100">
              <a:solidFill>
                <a:schemeClr val="dk1"/>
              </a:solidFill>
              <a:effectLst/>
              <a:latin typeface="+mn-lt"/>
              <a:ea typeface="+mn-ea"/>
              <a:cs typeface="+mn-cs"/>
            </a:rPr>
            <a:t>や簡易水道事業についての負担金の増</a:t>
          </a:r>
          <a:r>
            <a:rPr kumimoji="1" lang="ja-JP" altLang="ja-JP" sz="1100">
              <a:solidFill>
                <a:schemeClr val="dk1"/>
              </a:solidFill>
              <a:effectLst/>
              <a:latin typeface="+mn-lt"/>
              <a:ea typeface="+mn-ea"/>
              <a:cs typeface="+mn-cs"/>
            </a:rPr>
            <a:t>が主な要因であるが、今後についても、同様の要因で負担金の増などが見込まれることから、適宜補助・交付金についても見直しを行い、削減に努める。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6985</xdr:rowOff>
    </xdr:from>
    <xdr:to>
      <xdr:col>82</xdr:col>
      <xdr:colOff>107950</xdr:colOff>
      <xdr:row>35</xdr:row>
      <xdr:rowOff>35560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00773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162577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163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167005</xdr:rowOff>
    </xdr:from>
    <xdr:to>
      <xdr:col>78</xdr:col>
      <xdr:colOff>69850</xdr:colOff>
      <xdr:row>35</xdr:row>
      <xdr:rowOff>6985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599630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19702</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191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132715</xdr:rowOff>
    </xdr:from>
    <xdr:to>
      <xdr:col>73</xdr:col>
      <xdr:colOff>180975</xdr:colOff>
      <xdr:row>34</xdr:row>
      <xdr:rowOff>167005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59620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145432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14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121285</xdr:rowOff>
    </xdr:from>
    <xdr:to>
      <xdr:col>69</xdr:col>
      <xdr:colOff>92075</xdr:colOff>
      <xdr:row>34</xdr:row>
      <xdr:rowOff>132715</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004800" y="595058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99712</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10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151147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156210</xdr:rowOff>
    </xdr:from>
    <xdr:to>
      <xdr:col>82</xdr:col>
      <xdr:colOff>158750</xdr:colOff>
      <xdr:row>35</xdr:row>
      <xdr:rowOff>86360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598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1287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830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127635</xdr:rowOff>
    </xdr:from>
    <xdr:to>
      <xdr:col>78</xdr:col>
      <xdr:colOff>120650</xdr:colOff>
      <xdr:row>35</xdr:row>
      <xdr:rowOff>57785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5956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67962</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7258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116205</xdr:rowOff>
    </xdr:from>
    <xdr:to>
      <xdr:col>74</xdr:col>
      <xdr:colOff>31750</xdr:colOff>
      <xdr:row>35</xdr:row>
      <xdr:rowOff>46355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594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56532</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71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81915</xdr:rowOff>
    </xdr:from>
    <xdr:to>
      <xdr:col>69</xdr:col>
      <xdr:colOff>142875</xdr:colOff>
      <xdr:row>35</xdr:row>
      <xdr:rowOff>12065</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591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22242</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68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70485</xdr:rowOff>
    </xdr:from>
    <xdr:to>
      <xdr:col>65</xdr:col>
      <xdr:colOff>53975</xdr:colOff>
      <xdr:row>35</xdr:row>
      <xdr:rowOff>635</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589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10812</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668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前年度と比較して</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ポイントの減となった。大きな償還の終了はない</a:t>
          </a:r>
          <a:r>
            <a:rPr kumimoji="1" lang="ja-JP" altLang="en-US" sz="1100">
              <a:solidFill>
                <a:schemeClr val="dk1"/>
              </a:solidFill>
              <a:effectLst/>
              <a:latin typeface="+mn-lt"/>
              <a:ea typeface="+mn-ea"/>
              <a:cs typeface="+mn-cs"/>
            </a:rPr>
            <a:t>ものの</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償還が進み</a:t>
          </a:r>
          <a:r>
            <a:rPr kumimoji="1" lang="ja-JP" altLang="ja-JP" sz="1100">
              <a:solidFill>
                <a:schemeClr val="dk1"/>
              </a:solidFill>
              <a:effectLst/>
              <a:latin typeface="+mn-lt"/>
              <a:ea typeface="+mn-ea"/>
              <a:cs typeface="+mn-cs"/>
            </a:rPr>
            <a:t>減となった。一旦ピークは過ぎたものの、今後</a:t>
          </a:r>
          <a:r>
            <a:rPr kumimoji="1" lang="ja-JP" altLang="en-US" sz="1100">
              <a:solidFill>
                <a:schemeClr val="dk1"/>
              </a:solidFill>
              <a:effectLst/>
              <a:latin typeface="+mn-lt"/>
              <a:ea typeface="+mn-ea"/>
              <a:cs typeface="+mn-cs"/>
            </a:rPr>
            <a:t>、大型事業や</a:t>
          </a:r>
          <a:r>
            <a:rPr kumimoji="1" lang="ja-JP" altLang="ja-JP" sz="1100">
              <a:solidFill>
                <a:schemeClr val="dk1"/>
              </a:solidFill>
              <a:effectLst/>
              <a:latin typeface="+mn-lt"/>
              <a:ea typeface="+mn-ea"/>
              <a:cs typeface="+mn-cs"/>
            </a:rPr>
            <a:t>災害復旧事業等での起債が増えるため、プライマリーバランス等を考慮した財政運営を行う必要がある。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1270</xdr:rowOff>
    </xdr:from>
    <xdr:to>
      <xdr:col>24</xdr:col>
      <xdr:colOff>25400</xdr:colOff>
      <xdr:row>76</xdr:row>
      <xdr:rowOff>46989</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031470"/>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46989</xdr:rowOff>
    </xdr:from>
    <xdr:to>
      <xdr:col>19</xdr:col>
      <xdr:colOff>187325</xdr:colOff>
      <xdr:row>76</xdr:row>
      <xdr:rowOff>50800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098800" y="130771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44466</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35561</xdr:rowOff>
    </xdr:from>
    <xdr:to>
      <xdr:col>15</xdr:col>
      <xdr:colOff>98425</xdr:colOff>
      <xdr:row>76</xdr:row>
      <xdr:rowOff>50800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30657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78757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35561</xdr:rowOff>
    </xdr:from>
    <xdr:to>
      <xdr:col>11</xdr:col>
      <xdr:colOff>9525</xdr:colOff>
      <xdr:row>76</xdr:row>
      <xdr:rowOff>104139</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306576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33038</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121920</xdr:rowOff>
    </xdr:from>
    <xdr:to>
      <xdr:col>24</xdr:col>
      <xdr:colOff>76200</xdr:colOff>
      <xdr:row>76</xdr:row>
      <xdr:rowOff>52070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29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138447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282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167639</xdr:rowOff>
    </xdr:from>
    <xdr:to>
      <xdr:col>20</xdr:col>
      <xdr:colOff>38100</xdr:colOff>
      <xdr:row>76</xdr:row>
      <xdr:rowOff>97789</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107967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795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0</xdr:rowOff>
    </xdr:from>
    <xdr:to>
      <xdr:col>15</xdr:col>
      <xdr:colOff>149225</xdr:colOff>
      <xdr:row>76</xdr:row>
      <xdr:rowOff>101600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111777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79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156211</xdr:rowOff>
    </xdr:from>
    <xdr:to>
      <xdr:col>11</xdr:col>
      <xdr:colOff>60325</xdr:colOff>
      <xdr:row>76</xdr:row>
      <xdr:rowOff>86361</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96537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165117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前年度に比較して、</a:t>
          </a:r>
          <a:r>
            <a:rPr kumimoji="1" lang="en-US" altLang="ja-JP" sz="1100">
              <a:solidFill>
                <a:schemeClr val="dk1"/>
              </a:solidFill>
              <a:effectLst/>
              <a:latin typeface="+mn-lt"/>
              <a:ea typeface="+mn-ea"/>
              <a:cs typeface="+mn-cs"/>
            </a:rPr>
            <a:t>4.7</a:t>
          </a:r>
          <a:r>
            <a:rPr kumimoji="1" lang="ja-JP" altLang="ja-JP" sz="1100">
              <a:solidFill>
                <a:schemeClr val="dk1"/>
              </a:solidFill>
              <a:effectLst/>
              <a:latin typeface="+mn-lt"/>
              <a:ea typeface="+mn-ea"/>
              <a:cs typeface="+mn-cs"/>
            </a:rPr>
            <a:t>ポイント増加しており、類似団体と比較しても</a:t>
          </a:r>
          <a:r>
            <a:rPr kumimoji="1" lang="en-US" altLang="ja-JP" sz="1100">
              <a:solidFill>
                <a:schemeClr val="dk1"/>
              </a:solidFill>
              <a:effectLst/>
              <a:latin typeface="+mn-lt"/>
              <a:ea typeface="+mn-ea"/>
              <a:cs typeface="+mn-cs"/>
            </a:rPr>
            <a:t>6.1</a:t>
          </a:r>
          <a:r>
            <a:rPr kumimoji="1" lang="ja-JP" altLang="ja-JP" sz="1100">
              <a:solidFill>
                <a:schemeClr val="dk1"/>
              </a:solidFill>
              <a:effectLst/>
              <a:latin typeface="+mn-lt"/>
              <a:ea typeface="+mn-ea"/>
              <a:cs typeface="+mn-cs"/>
            </a:rPr>
            <a:t>ポイント高い状況にある。主な要因としては、物件費</a:t>
          </a:r>
          <a:r>
            <a:rPr kumimoji="1" lang="ja-JP" altLang="en-US" sz="1100">
              <a:solidFill>
                <a:schemeClr val="dk1"/>
              </a:solidFill>
              <a:effectLst/>
              <a:latin typeface="+mn-lt"/>
              <a:ea typeface="+mn-ea"/>
              <a:cs typeface="+mn-cs"/>
            </a:rPr>
            <a:t>及び人件費</a:t>
          </a:r>
          <a:r>
            <a:rPr kumimoji="1" lang="ja-JP" altLang="ja-JP" sz="1100">
              <a:solidFill>
                <a:schemeClr val="dk1"/>
              </a:solidFill>
              <a:effectLst/>
              <a:latin typeface="+mn-lt"/>
              <a:ea typeface="+mn-ea"/>
              <a:cs typeface="+mn-cs"/>
            </a:rPr>
            <a:t>であり、事業の見直し等を行い、経常経費の削減に努める。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138430</xdr:rowOff>
    </xdr:from>
    <xdr:to>
      <xdr:col>82</xdr:col>
      <xdr:colOff>107950</xdr:colOff>
      <xdr:row>78</xdr:row>
      <xdr:rowOff>146050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3340080"/>
          <a:ext cx="838200" cy="17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50816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50800</xdr:rowOff>
    </xdr:from>
    <xdr:to>
      <xdr:col>78</xdr:col>
      <xdr:colOff>69850</xdr:colOff>
      <xdr:row>77</xdr:row>
      <xdr:rowOff>138430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325245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77487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149861</xdr:rowOff>
    </xdr:from>
    <xdr:to>
      <xdr:col>73</xdr:col>
      <xdr:colOff>180975</xdr:colOff>
      <xdr:row>77</xdr:row>
      <xdr:rowOff>50800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3180061"/>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149861</xdr:rowOff>
    </xdr:from>
    <xdr:to>
      <xdr:col>69</xdr:col>
      <xdr:colOff>92075</xdr:colOff>
      <xdr:row>77</xdr:row>
      <xdr:rowOff>81280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3180061"/>
          <a:ext cx="88900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127017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95250</xdr:rowOff>
    </xdr:from>
    <xdr:to>
      <xdr:col>82</xdr:col>
      <xdr:colOff>158750</xdr:colOff>
      <xdr:row>79</xdr:row>
      <xdr:rowOff>25400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46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67327</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44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87630</xdr:rowOff>
    </xdr:from>
    <xdr:to>
      <xdr:col>78</xdr:col>
      <xdr:colOff>120650</xdr:colOff>
      <xdr:row>78</xdr:row>
      <xdr:rowOff>17780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2557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3375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0</xdr:rowOff>
    </xdr:from>
    <xdr:to>
      <xdr:col>74</xdr:col>
      <xdr:colOff>31750</xdr:colOff>
      <xdr:row>77</xdr:row>
      <xdr:rowOff>101600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20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86377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328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99061</xdr:rowOff>
    </xdr:from>
    <xdr:to>
      <xdr:col>69</xdr:col>
      <xdr:colOff>142875</xdr:colOff>
      <xdr:row>77</xdr:row>
      <xdr:rowOff>29211</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13988</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30480</xdr:rowOff>
    </xdr:from>
    <xdr:to>
      <xdr:col>65</xdr:col>
      <xdr:colOff>53975</xdr:colOff>
      <xdr:row>77</xdr:row>
      <xdr:rowOff>132080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23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116857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31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大分県九重町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26684</xdr:rowOff>
    </xdr:from>
    <xdr:to>
      <xdr:col>29</xdr:col>
      <xdr:colOff>127000</xdr:colOff>
      <xdr:row>17</xdr:row>
      <xdr:rowOff>117073</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988959"/>
          <a:ext cx="647700" cy="903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95034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14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117073</xdr:rowOff>
    </xdr:from>
    <xdr:to>
      <xdr:col>26</xdr:col>
      <xdr:colOff>50800</xdr:colOff>
      <xdr:row>18</xdr:row>
      <xdr:rowOff>2059</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079348"/>
          <a:ext cx="698500" cy="564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99960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19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2059</xdr:rowOff>
    </xdr:from>
    <xdr:to>
      <xdr:col>22</xdr:col>
      <xdr:colOff>114300</xdr:colOff>
      <xdr:row>18</xdr:row>
      <xdr:rowOff>38325</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135784"/>
          <a:ext cx="698500" cy="362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142566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76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38325</xdr:rowOff>
    </xdr:from>
    <xdr:to>
      <xdr:col>18</xdr:col>
      <xdr:colOff>177800</xdr:colOff>
      <xdr:row>18</xdr:row>
      <xdr:rowOff>41091</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172050"/>
          <a:ext cx="698500" cy="27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167132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786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21486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1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147334</xdr:rowOff>
    </xdr:from>
    <xdr:to>
      <xdr:col>29</xdr:col>
      <xdr:colOff>177800</xdr:colOff>
      <xdr:row>17</xdr:row>
      <xdr:rowOff>77484</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9381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119411</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910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66273</xdr:rowOff>
    </xdr:from>
    <xdr:to>
      <xdr:col>26</xdr:col>
      <xdr:colOff>101600</xdr:colOff>
      <xdr:row>17</xdr:row>
      <xdr:rowOff>167873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0285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152650</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114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122709</xdr:rowOff>
    </xdr:from>
    <xdr:to>
      <xdr:col>22</xdr:col>
      <xdr:colOff>165100</xdr:colOff>
      <xdr:row>18</xdr:row>
      <xdr:rowOff>52859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0849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37636</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171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158975</xdr:rowOff>
    </xdr:from>
    <xdr:to>
      <xdr:col>19</xdr:col>
      <xdr:colOff>38100</xdr:colOff>
      <xdr:row>18</xdr:row>
      <xdr:rowOff>89125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1212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73901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207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161741</xdr:rowOff>
    </xdr:from>
    <xdr:to>
      <xdr:col>15</xdr:col>
      <xdr:colOff>101600</xdr:colOff>
      <xdr:row>18</xdr:row>
      <xdr:rowOff>91891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1240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76668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21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40551</xdr:rowOff>
    </xdr:from>
    <xdr:to>
      <xdr:col>29</xdr:col>
      <xdr:colOff>127000</xdr:colOff>
      <xdr:row>38</xdr:row>
      <xdr:rowOff>43542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508151"/>
          <a:ext cx="647700" cy="29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173214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83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40551</xdr:rowOff>
    </xdr:from>
    <xdr:to>
      <xdr:col>26</xdr:col>
      <xdr:colOff>50800</xdr:colOff>
      <xdr:row>38</xdr:row>
      <xdr:rowOff>72517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508151"/>
          <a:ext cx="698500" cy="319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101204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1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72517</xdr:rowOff>
    </xdr:from>
    <xdr:to>
      <xdr:col>22</xdr:col>
      <xdr:colOff>114300</xdr:colOff>
      <xdr:row>38</xdr:row>
      <xdr:rowOff>76422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540117"/>
          <a:ext cx="698500" cy="39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114787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2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76422</xdr:rowOff>
    </xdr:from>
    <xdr:to>
      <xdr:col>18</xdr:col>
      <xdr:colOff>177800</xdr:colOff>
      <xdr:row>38</xdr:row>
      <xdr:rowOff>103549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544022"/>
          <a:ext cx="698500" cy="271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186510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96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286580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96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335642</xdr:rowOff>
    </xdr:from>
    <xdr:to>
      <xdr:col>29</xdr:col>
      <xdr:colOff>177800</xdr:colOff>
      <xdr:row>38</xdr:row>
      <xdr:rowOff>94342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4603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244219</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36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332651</xdr:rowOff>
    </xdr:from>
    <xdr:to>
      <xdr:col>26</xdr:col>
      <xdr:colOff>101600</xdr:colOff>
      <xdr:row>38</xdr:row>
      <xdr:rowOff>91351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4573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76128</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5437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21717</xdr:rowOff>
    </xdr:from>
    <xdr:to>
      <xdr:col>22</xdr:col>
      <xdr:colOff>165100</xdr:colOff>
      <xdr:row>38</xdr:row>
      <xdr:rowOff>123317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4893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108094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575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25622</xdr:rowOff>
    </xdr:from>
    <xdr:to>
      <xdr:col>19</xdr:col>
      <xdr:colOff>38100</xdr:colOff>
      <xdr:row>38</xdr:row>
      <xdr:rowOff>127222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4932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111999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579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52749</xdr:rowOff>
    </xdr:from>
    <xdr:to>
      <xdr:col>15</xdr:col>
      <xdr:colOff>101600</xdr:colOff>
      <xdr:row>38</xdr:row>
      <xdr:rowOff>154349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5203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139126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606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大分県九重町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8,302
8,134
271.37
9,733,785
8,902,664
511,838
4,385,547
4,273,647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130144</xdr:rowOff>
    </xdr:from>
    <xdr:to>
      <xdr:col>24</xdr:col>
      <xdr:colOff>63500</xdr:colOff>
      <xdr:row>37</xdr:row>
      <xdr:rowOff>44209</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302344"/>
          <a:ext cx="838200" cy="85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60228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06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44209</xdr:rowOff>
    </xdr:from>
    <xdr:to>
      <xdr:col>19</xdr:col>
      <xdr:colOff>177800</xdr:colOff>
      <xdr:row>37</xdr:row>
      <xdr:rowOff>79043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387859"/>
          <a:ext cx="889000" cy="34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53851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05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79043</xdr:rowOff>
    </xdr:from>
    <xdr:to>
      <xdr:col>15</xdr:col>
      <xdr:colOff>50800</xdr:colOff>
      <xdr:row>37</xdr:row>
      <xdr:rowOff>113457</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422693"/>
          <a:ext cx="889000" cy="34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72162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07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113457</xdr:rowOff>
    </xdr:from>
    <xdr:to>
      <xdr:col>10</xdr:col>
      <xdr:colOff>114300</xdr:colOff>
      <xdr:row>37</xdr:row>
      <xdr:rowOff>120466</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457107"/>
          <a:ext cx="889000" cy="7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86920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087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122148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122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79344</xdr:rowOff>
    </xdr:from>
    <xdr:to>
      <xdr:col>24</xdr:col>
      <xdr:colOff>114300</xdr:colOff>
      <xdr:row>37</xdr:row>
      <xdr:rowOff>9494</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25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57771</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229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164859</xdr:rowOff>
    </xdr:from>
    <xdr:to>
      <xdr:col>20</xdr:col>
      <xdr:colOff>38100</xdr:colOff>
      <xdr:row>37</xdr:row>
      <xdr:rowOff>95009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337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86136</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429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28243</xdr:rowOff>
    </xdr:from>
    <xdr:to>
      <xdr:col>15</xdr:col>
      <xdr:colOff>101600</xdr:colOff>
      <xdr:row>37</xdr:row>
      <xdr:rowOff>129843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371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120970</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464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62657</xdr:rowOff>
    </xdr:from>
    <xdr:to>
      <xdr:col>10</xdr:col>
      <xdr:colOff>165100</xdr:colOff>
      <xdr:row>37</xdr:row>
      <xdr:rowOff>164257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406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155384</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499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69666</xdr:rowOff>
    </xdr:from>
    <xdr:to>
      <xdr:col>6</xdr:col>
      <xdr:colOff>38100</xdr:colOff>
      <xdr:row>37</xdr:row>
      <xdr:rowOff>171266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413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162393</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506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139403</xdr:rowOff>
    </xdr:from>
    <xdr:to>
      <xdr:col>24</xdr:col>
      <xdr:colOff>63500</xdr:colOff>
      <xdr:row>57</xdr:row>
      <xdr:rowOff>43033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740603"/>
          <a:ext cx="838200" cy="7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58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43033</xdr:rowOff>
    </xdr:from>
    <xdr:to>
      <xdr:col>19</xdr:col>
      <xdr:colOff>177800</xdr:colOff>
      <xdr:row>57</xdr:row>
      <xdr:rowOff>127565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815683"/>
          <a:ext cx="889000" cy="84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140296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91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65458</xdr:rowOff>
    </xdr:from>
    <xdr:to>
      <xdr:col>15</xdr:col>
      <xdr:colOff>50800</xdr:colOff>
      <xdr:row>57</xdr:row>
      <xdr:rowOff>127565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019300" y="9838108"/>
          <a:ext cx="889000" cy="62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7318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60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65458</xdr:rowOff>
    </xdr:from>
    <xdr:to>
      <xdr:col>10</xdr:col>
      <xdr:colOff>114300</xdr:colOff>
      <xdr:row>57</xdr:row>
      <xdr:rowOff>106496</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838108"/>
          <a:ext cx="889000" cy="41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4835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948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55695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999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88603</xdr:rowOff>
    </xdr:from>
    <xdr:to>
      <xdr:col>24</xdr:col>
      <xdr:colOff>114300</xdr:colOff>
      <xdr:row>57</xdr:row>
      <xdr:rowOff>18753</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68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111480</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541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163683</xdr:rowOff>
    </xdr:from>
    <xdr:to>
      <xdr:col>20</xdr:col>
      <xdr:colOff>38100</xdr:colOff>
      <xdr:row>57</xdr:row>
      <xdr:rowOff>93833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76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110360</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540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76765</xdr:rowOff>
    </xdr:from>
    <xdr:to>
      <xdr:col>15</xdr:col>
      <xdr:colOff>101600</xdr:colOff>
      <xdr:row>58</xdr:row>
      <xdr:rowOff>6915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4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169492</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942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14658</xdr:rowOff>
    </xdr:from>
    <xdr:to>
      <xdr:col>10</xdr:col>
      <xdr:colOff>165100</xdr:colOff>
      <xdr:row>57</xdr:row>
      <xdr:rowOff>116258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78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132785</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562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55696</xdr:rowOff>
    </xdr:from>
    <xdr:to>
      <xdr:col>6</xdr:col>
      <xdr:colOff>38100</xdr:colOff>
      <xdr:row>57</xdr:row>
      <xdr:rowOff>157296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828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2373</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603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20143</xdr:rowOff>
    </xdr:from>
    <xdr:to>
      <xdr:col>24</xdr:col>
      <xdr:colOff>63500</xdr:colOff>
      <xdr:row>79</xdr:row>
      <xdr:rowOff>45534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564693"/>
          <a:ext cx="838200" cy="25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039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20143</xdr:rowOff>
    </xdr:from>
    <xdr:to>
      <xdr:col>19</xdr:col>
      <xdr:colOff>177800</xdr:colOff>
      <xdr:row>79</xdr:row>
      <xdr:rowOff>38398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564693"/>
          <a:ext cx="889000" cy="1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38398</xdr:rowOff>
    </xdr:from>
    <xdr:to>
      <xdr:col>15</xdr:col>
      <xdr:colOff>50800</xdr:colOff>
      <xdr:row>79</xdr:row>
      <xdr:rowOff>49828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58294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156391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01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49828</xdr:rowOff>
    </xdr:from>
    <xdr:to>
      <xdr:col>10</xdr:col>
      <xdr:colOff>114300</xdr:colOff>
      <xdr:row>79</xdr:row>
      <xdr:rowOff>52423</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594378"/>
          <a:ext cx="889000" cy="2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42336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07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166184</xdr:rowOff>
    </xdr:from>
    <xdr:to>
      <xdr:col>24</xdr:col>
      <xdr:colOff>114300</xdr:colOff>
      <xdr:row>79</xdr:row>
      <xdr:rowOff>96334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539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81111</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454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140793</xdr:rowOff>
    </xdr:from>
    <xdr:to>
      <xdr:col>20</xdr:col>
      <xdr:colOff>38100</xdr:colOff>
      <xdr:row>79</xdr:row>
      <xdr:rowOff>70943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513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62070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606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159048</xdr:rowOff>
    </xdr:from>
    <xdr:to>
      <xdr:col>15</xdr:col>
      <xdr:colOff>101600</xdr:colOff>
      <xdr:row>79</xdr:row>
      <xdr:rowOff>89198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53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80325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624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170478</xdr:rowOff>
    </xdr:from>
    <xdr:to>
      <xdr:col>10</xdr:col>
      <xdr:colOff>165100</xdr:colOff>
      <xdr:row>79</xdr:row>
      <xdr:rowOff>100628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543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91755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636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1623</xdr:rowOff>
    </xdr:from>
    <xdr:to>
      <xdr:col>6</xdr:col>
      <xdr:colOff>38100</xdr:colOff>
      <xdr:row>79</xdr:row>
      <xdr:rowOff>103223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546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94350</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638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20416</xdr:rowOff>
    </xdr:from>
    <xdr:to>
      <xdr:col>24</xdr:col>
      <xdr:colOff>63500</xdr:colOff>
      <xdr:row>97</xdr:row>
      <xdr:rowOff>93276</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651066"/>
          <a:ext cx="838200" cy="7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86603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02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20416</xdr:rowOff>
    </xdr:from>
    <xdr:to>
      <xdr:col>19</xdr:col>
      <xdr:colOff>177800</xdr:colOff>
      <xdr:row>97</xdr:row>
      <xdr:rowOff>145470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651066"/>
          <a:ext cx="889000" cy="125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46193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16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159615</xdr:rowOff>
    </xdr:from>
    <xdr:to>
      <xdr:col>15</xdr:col>
      <xdr:colOff>50800</xdr:colOff>
      <xdr:row>97</xdr:row>
      <xdr:rowOff>145470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618815"/>
          <a:ext cx="889000" cy="15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138411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25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159615</xdr:rowOff>
    </xdr:from>
    <xdr:to>
      <xdr:col>10</xdr:col>
      <xdr:colOff>114300</xdr:colOff>
      <xdr:row>98</xdr:row>
      <xdr:rowOff>70352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618815"/>
          <a:ext cx="889000" cy="253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33062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149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136500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2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42476</xdr:rowOff>
    </xdr:from>
    <xdr:to>
      <xdr:col>24</xdr:col>
      <xdr:colOff>114300</xdr:colOff>
      <xdr:row>97</xdr:row>
      <xdr:rowOff>144076</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673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20903</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651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141066</xdr:rowOff>
    </xdr:from>
    <xdr:to>
      <xdr:col>20</xdr:col>
      <xdr:colOff>38100</xdr:colOff>
      <xdr:row>97</xdr:row>
      <xdr:rowOff>71216</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600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62343</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692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94670</xdr:rowOff>
    </xdr:from>
    <xdr:to>
      <xdr:col>15</xdr:col>
      <xdr:colOff>101600</xdr:colOff>
      <xdr:row>98</xdr:row>
      <xdr:rowOff>24820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72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15947</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818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108815</xdr:rowOff>
    </xdr:from>
    <xdr:to>
      <xdr:col>10</xdr:col>
      <xdr:colOff>165100</xdr:colOff>
      <xdr:row>97</xdr:row>
      <xdr:rowOff>38965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56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30092</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660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19552</xdr:rowOff>
    </xdr:from>
    <xdr:to>
      <xdr:col>6</xdr:col>
      <xdr:colOff>38100</xdr:colOff>
      <xdr:row>98</xdr:row>
      <xdr:rowOff>121152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82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112279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914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135743</xdr:rowOff>
    </xdr:from>
    <xdr:to>
      <xdr:col>55</xdr:col>
      <xdr:colOff>0</xdr:colOff>
      <xdr:row>37</xdr:row>
      <xdr:rowOff>149937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479393"/>
          <a:ext cx="838200" cy="14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100067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00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149937</xdr:rowOff>
    </xdr:from>
    <xdr:to>
      <xdr:col>50</xdr:col>
      <xdr:colOff>114300</xdr:colOff>
      <xdr:row>37</xdr:row>
      <xdr:rowOff>159091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493587"/>
          <a:ext cx="889000" cy="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67827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068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159091</xdr:rowOff>
    </xdr:from>
    <xdr:to>
      <xdr:col>45</xdr:col>
      <xdr:colOff>177800</xdr:colOff>
      <xdr:row>38</xdr:row>
      <xdr:rowOff>15170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502741"/>
          <a:ext cx="889000" cy="27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88450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0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154391</xdr:rowOff>
    </xdr:from>
    <xdr:to>
      <xdr:col>41</xdr:col>
      <xdr:colOff>50800</xdr:colOff>
      <xdr:row>38</xdr:row>
      <xdr:rowOff>15170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326591"/>
          <a:ext cx="889000" cy="203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12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95156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2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84943</xdr:rowOff>
    </xdr:from>
    <xdr:to>
      <xdr:col>55</xdr:col>
      <xdr:colOff>50800</xdr:colOff>
      <xdr:row>38</xdr:row>
      <xdr:rowOff>15094</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42859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171320</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43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99137</xdr:rowOff>
    </xdr:from>
    <xdr:to>
      <xdr:col>50</xdr:col>
      <xdr:colOff>165100</xdr:colOff>
      <xdr:row>38</xdr:row>
      <xdr:rowOff>29287</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4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20414</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535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108291</xdr:rowOff>
    </xdr:from>
    <xdr:to>
      <xdr:col>46</xdr:col>
      <xdr:colOff>38100</xdr:colOff>
      <xdr:row>38</xdr:row>
      <xdr:rowOff>38441</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51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29568</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544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135820</xdr:rowOff>
    </xdr:from>
    <xdr:to>
      <xdr:col>41</xdr:col>
      <xdr:colOff>101600</xdr:colOff>
      <xdr:row>38</xdr:row>
      <xdr:rowOff>65970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7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57097</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572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103591</xdr:rowOff>
    </xdr:from>
    <xdr:to>
      <xdr:col>36</xdr:col>
      <xdr:colOff>165100</xdr:colOff>
      <xdr:row>37</xdr:row>
      <xdr:rowOff>33741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27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24868</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36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157990</xdr:rowOff>
    </xdr:from>
    <xdr:to>
      <xdr:col>55</xdr:col>
      <xdr:colOff>0</xdr:colOff>
      <xdr:row>58</xdr:row>
      <xdr:rowOff>80496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930640"/>
          <a:ext cx="838200" cy="93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47815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49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53278</xdr:rowOff>
    </xdr:from>
    <xdr:to>
      <xdr:col>50</xdr:col>
      <xdr:colOff>114300</xdr:colOff>
      <xdr:row>58</xdr:row>
      <xdr:rowOff>80496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9997378"/>
          <a:ext cx="889000" cy="27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19296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62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162585</xdr:rowOff>
    </xdr:from>
    <xdr:to>
      <xdr:col>45</xdr:col>
      <xdr:colOff>177800</xdr:colOff>
      <xdr:row>58</xdr:row>
      <xdr:rowOff>53278</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935235"/>
          <a:ext cx="889000" cy="62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3317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60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162585</xdr:rowOff>
    </xdr:from>
    <xdr:to>
      <xdr:col>41</xdr:col>
      <xdr:colOff>50800</xdr:colOff>
      <xdr:row>58</xdr:row>
      <xdr:rowOff>115508</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935235"/>
          <a:ext cx="889000" cy="124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16123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6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10768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61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107190</xdr:rowOff>
    </xdr:from>
    <xdr:to>
      <xdr:col>55</xdr:col>
      <xdr:colOff>50800</xdr:colOff>
      <xdr:row>58</xdr:row>
      <xdr:rowOff>37340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87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85617</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858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29696</xdr:rowOff>
    </xdr:from>
    <xdr:to>
      <xdr:col>50</xdr:col>
      <xdr:colOff>165100</xdr:colOff>
      <xdr:row>58</xdr:row>
      <xdr:rowOff>131296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97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122423</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39795" y="10066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2478</xdr:rowOff>
    </xdr:from>
    <xdr:to>
      <xdr:col>46</xdr:col>
      <xdr:colOff>38100</xdr:colOff>
      <xdr:row>58</xdr:row>
      <xdr:rowOff>104078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946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95205</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10039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111785</xdr:rowOff>
    </xdr:from>
    <xdr:to>
      <xdr:col>41</xdr:col>
      <xdr:colOff>101600</xdr:colOff>
      <xdr:row>58</xdr:row>
      <xdr:rowOff>41935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88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33062</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9977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64708</xdr:rowOff>
    </xdr:from>
    <xdr:to>
      <xdr:col>36</xdr:col>
      <xdr:colOff>165100</xdr:colOff>
      <xdr:row>58</xdr:row>
      <xdr:rowOff>166308</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1000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157435</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10101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46399</xdr:rowOff>
    </xdr:from>
    <xdr:to>
      <xdr:col>55</xdr:col>
      <xdr:colOff>0</xdr:colOff>
      <xdr:row>78</xdr:row>
      <xdr:rowOff>100682</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419499"/>
          <a:ext cx="838200" cy="54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100020</xdr:rowOff>
    </xdr:from>
    <xdr:to>
      <xdr:col>50</xdr:col>
      <xdr:colOff>114300</xdr:colOff>
      <xdr:row>78</xdr:row>
      <xdr:rowOff>100682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473120"/>
          <a:ext cx="889000" cy="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78276</xdr:rowOff>
    </xdr:from>
    <xdr:to>
      <xdr:col>45</xdr:col>
      <xdr:colOff>177800</xdr:colOff>
      <xdr:row>78</xdr:row>
      <xdr:rowOff>100020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451376"/>
          <a:ext cx="889000" cy="21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71755</xdr:rowOff>
    </xdr:from>
    <xdr:to>
      <xdr:col>41</xdr:col>
      <xdr:colOff>50800</xdr:colOff>
      <xdr:row>78</xdr:row>
      <xdr:rowOff>78276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444855"/>
          <a:ext cx="889000" cy="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166602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167049</xdr:rowOff>
    </xdr:from>
    <xdr:to>
      <xdr:col>55</xdr:col>
      <xdr:colOff>50800</xdr:colOff>
      <xdr:row>78</xdr:row>
      <xdr:rowOff>97199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368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81976</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283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49882</xdr:rowOff>
    </xdr:from>
    <xdr:to>
      <xdr:col>50</xdr:col>
      <xdr:colOff>165100</xdr:colOff>
      <xdr:row>78</xdr:row>
      <xdr:rowOff>151482</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422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142609</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04428" y="13515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49220</xdr:rowOff>
    </xdr:from>
    <xdr:to>
      <xdr:col>46</xdr:col>
      <xdr:colOff>38100</xdr:colOff>
      <xdr:row>78</xdr:row>
      <xdr:rowOff>150820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42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141947</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15428" y="1351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27476</xdr:rowOff>
    </xdr:from>
    <xdr:to>
      <xdr:col>41</xdr:col>
      <xdr:colOff>101600</xdr:colOff>
      <xdr:row>78</xdr:row>
      <xdr:rowOff>129076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40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120203</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3493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20955</xdr:rowOff>
    </xdr:from>
    <xdr:to>
      <xdr:col>36</xdr:col>
      <xdr:colOff>165100</xdr:colOff>
      <xdr:row>78</xdr:row>
      <xdr:rowOff>122555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394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113682</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48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21642</xdr:rowOff>
    </xdr:from>
    <xdr:to>
      <xdr:col>55</xdr:col>
      <xdr:colOff>0</xdr:colOff>
      <xdr:row>98</xdr:row>
      <xdr:rowOff>58131</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823742"/>
          <a:ext cx="838200" cy="36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114826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7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23054</xdr:rowOff>
    </xdr:from>
    <xdr:to>
      <xdr:col>50</xdr:col>
      <xdr:colOff>114300</xdr:colOff>
      <xdr:row>98</xdr:row>
      <xdr:rowOff>58131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8750300" y="16825154"/>
          <a:ext cx="889000" cy="35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74475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5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119776</xdr:rowOff>
    </xdr:from>
    <xdr:to>
      <xdr:col>45</xdr:col>
      <xdr:colOff>177800</xdr:colOff>
      <xdr:row>98</xdr:row>
      <xdr:rowOff>23054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750426"/>
          <a:ext cx="889000" cy="74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70090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52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119776</xdr:rowOff>
    </xdr:from>
    <xdr:to>
      <xdr:col>41</xdr:col>
      <xdr:colOff>50800</xdr:colOff>
      <xdr:row>98</xdr:row>
      <xdr:rowOff>116280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6750426"/>
          <a:ext cx="889000" cy="167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54811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856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142292</xdr:rowOff>
    </xdr:from>
    <xdr:to>
      <xdr:col>55</xdr:col>
      <xdr:colOff>50800</xdr:colOff>
      <xdr:row>98</xdr:row>
      <xdr:rowOff>72442</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772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120719</xdr:rowOff>
    </xdr:from>
    <xdr:ext cx="599010"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751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7331</xdr:rowOff>
    </xdr:from>
    <xdr:to>
      <xdr:col>50</xdr:col>
      <xdr:colOff>165100</xdr:colOff>
      <xdr:row>98</xdr:row>
      <xdr:rowOff>108931</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809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100058</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90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143704</xdr:rowOff>
    </xdr:from>
    <xdr:to>
      <xdr:col>46</xdr:col>
      <xdr:colOff>38100</xdr:colOff>
      <xdr:row>98</xdr:row>
      <xdr:rowOff>73854</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77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64981</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50795" y="16867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68976</xdr:rowOff>
    </xdr:from>
    <xdr:to>
      <xdr:col>41</xdr:col>
      <xdr:colOff>101600</xdr:colOff>
      <xdr:row>97</xdr:row>
      <xdr:rowOff>170576</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699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15653</xdr:rowOff>
    </xdr:from>
    <xdr:ext cx="59901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61795" y="1647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65480</xdr:rowOff>
    </xdr:from>
    <xdr:to>
      <xdr:col>36</xdr:col>
      <xdr:colOff>165100</xdr:colOff>
      <xdr:row>98</xdr:row>
      <xdr:rowOff>167080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86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158207</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96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災害復旧事業費グラフ枠">
          <a:extLst>
            <a:ext uri="{FF2B5EF4-FFF2-40B4-BE49-F238E27FC236}">
              <a16:creationId xmlns:a16="http://schemas.microsoft.com/office/drawing/2014/main" id="{00000000-0008-0000-06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33</xdr:row>
      <xdr:rowOff>78237</xdr:rowOff>
    </xdr:from>
    <xdr:to>
      <xdr:col>85</xdr:col>
      <xdr:colOff>126364</xdr:colOff>
      <xdr:row>39</xdr:row>
      <xdr:rowOff>44450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6317595" y="5736087"/>
          <a:ext cx="1269" cy="994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3" name="災害復旧事業費最小値テキスト">
          <a:extLst>
            <a:ext uri="{FF2B5EF4-FFF2-40B4-BE49-F238E27FC236}">
              <a16:creationId xmlns:a16="http://schemas.microsoft.com/office/drawing/2014/main" id="{00000000-0008-0000-0600-000001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32</xdr:row>
      <xdr:rowOff>24914</xdr:rowOff>
    </xdr:from>
    <xdr:ext cx="599010" cy="259045"/>
    <xdr:sp macro="" textlink="">
      <xdr:nvSpPr>
        <xdr:cNvPr id="515" name="災害復旧事業費最大値テキスト">
          <a:extLst>
            <a:ext uri="{FF2B5EF4-FFF2-40B4-BE49-F238E27FC236}">
              <a16:creationId xmlns:a16="http://schemas.microsoft.com/office/drawing/2014/main" id="{00000000-0008-0000-0600-000003020000}"/>
            </a:ext>
          </a:extLst>
        </xdr:cNvPr>
        <xdr:cNvSpPr txBox="1"/>
      </xdr:nvSpPr>
      <xdr:spPr>
        <a:xfrm>
          <a:off x="16370300" y="5511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78237</xdr:rowOff>
    </xdr:from>
    <xdr:to>
      <xdr:col>86</xdr:col>
      <xdr:colOff>25400</xdr:colOff>
      <xdr:row>33</xdr:row>
      <xdr:rowOff>78237</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5736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43261</xdr:rowOff>
    </xdr:from>
    <xdr:to>
      <xdr:col>85</xdr:col>
      <xdr:colOff>127000</xdr:colOff>
      <xdr:row>35</xdr:row>
      <xdr:rowOff>467</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5481300" y="5358211"/>
          <a:ext cx="838200" cy="643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50372</xdr:rowOff>
    </xdr:from>
    <xdr:ext cx="534377" cy="259045"/>
    <xdr:sp macro="" textlink="">
      <xdr:nvSpPr>
        <xdr:cNvPr id="518" name="災害復旧事業費平均値テキスト">
          <a:extLst>
            <a:ext uri="{FF2B5EF4-FFF2-40B4-BE49-F238E27FC236}">
              <a16:creationId xmlns:a16="http://schemas.microsoft.com/office/drawing/2014/main" id="{00000000-0008-0000-0600-000006020000}"/>
            </a:ext>
          </a:extLst>
        </xdr:cNvPr>
        <xdr:cNvSpPr txBox="1"/>
      </xdr:nvSpPr>
      <xdr:spPr>
        <a:xfrm>
          <a:off x="16370300" y="65654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71945</xdr:rowOff>
    </xdr:from>
    <xdr:to>
      <xdr:col>85</xdr:col>
      <xdr:colOff>177800</xdr:colOff>
      <xdr:row>39</xdr:row>
      <xdr:rowOff>2095</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6268700" y="6587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31</xdr:row>
      <xdr:rowOff>43261</xdr:rowOff>
    </xdr:from>
    <xdr:to>
      <xdr:col>81</xdr:col>
      <xdr:colOff>50800</xdr:colOff>
      <xdr:row>33</xdr:row>
      <xdr:rowOff>137757</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4592300" y="5358211"/>
          <a:ext cx="889000" cy="437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40871</xdr:rowOff>
    </xdr:from>
    <xdr:to>
      <xdr:col>81</xdr:col>
      <xdr:colOff>101600</xdr:colOff>
      <xdr:row>38</xdr:row>
      <xdr:rowOff>142471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5430500" y="6555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133598</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5214111" y="664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137757</xdr:rowOff>
    </xdr:from>
    <xdr:to>
      <xdr:col>76</xdr:col>
      <xdr:colOff>114300</xdr:colOff>
      <xdr:row>35</xdr:row>
      <xdr:rowOff>7592</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3703300" y="5795607"/>
          <a:ext cx="889000" cy="212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53688</xdr:rowOff>
    </xdr:from>
    <xdr:to>
      <xdr:col>76</xdr:col>
      <xdr:colOff>165100</xdr:colOff>
      <xdr:row>38</xdr:row>
      <xdr:rowOff>155288</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4541500" y="656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146415</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325111" y="6661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2189</xdr:rowOff>
    </xdr:from>
    <xdr:to>
      <xdr:col>71</xdr:col>
      <xdr:colOff>177800</xdr:colOff>
      <xdr:row>35</xdr:row>
      <xdr:rowOff>7592</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2814300" y="6002939"/>
          <a:ext cx="889000" cy="5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61125</xdr:rowOff>
    </xdr:from>
    <xdr:to>
      <xdr:col>72</xdr:col>
      <xdr:colOff>38100</xdr:colOff>
      <xdr:row>38</xdr:row>
      <xdr:rowOff>162725</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3652500" y="657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153852</xdr:rowOff>
    </xdr:from>
    <xdr:ext cx="534377"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436111" y="666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24892</xdr:rowOff>
    </xdr:from>
    <xdr:to>
      <xdr:col>67</xdr:col>
      <xdr:colOff>101600</xdr:colOff>
      <xdr:row>38</xdr:row>
      <xdr:rowOff>126492</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27635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117619</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547111" y="6632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121117</xdr:rowOff>
    </xdr:from>
    <xdr:to>
      <xdr:col>85</xdr:col>
      <xdr:colOff>177800</xdr:colOff>
      <xdr:row>35</xdr:row>
      <xdr:rowOff>51267</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6268700" y="5950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143994</xdr:rowOff>
    </xdr:from>
    <xdr:ext cx="534377" cy="259045"/>
    <xdr:sp macro="" textlink="">
      <xdr:nvSpPr>
        <xdr:cNvPr id="537" name="災害復旧事業費該当値テキスト">
          <a:extLst>
            <a:ext uri="{FF2B5EF4-FFF2-40B4-BE49-F238E27FC236}">
              <a16:creationId xmlns:a16="http://schemas.microsoft.com/office/drawing/2014/main" id="{00000000-0008-0000-0600-000019020000}"/>
            </a:ext>
          </a:extLst>
        </xdr:cNvPr>
        <xdr:cNvSpPr txBox="1"/>
      </xdr:nvSpPr>
      <xdr:spPr>
        <a:xfrm>
          <a:off x="16370300" y="5801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30</xdr:row>
      <xdr:rowOff>163911</xdr:rowOff>
    </xdr:from>
    <xdr:to>
      <xdr:col>81</xdr:col>
      <xdr:colOff>101600</xdr:colOff>
      <xdr:row>31</xdr:row>
      <xdr:rowOff>94061</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5430500" y="530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29</xdr:row>
      <xdr:rowOff>110588</xdr:rowOff>
    </xdr:from>
    <xdr:ext cx="59901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181795" y="5082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86957</xdr:rowOff>
    </xdr:from>
    <xdr:to>
      <xdr:col>76</xdr:col>
      <xdr:colOff>165100</xdr:colOff>
      <xdr:row>34</xdr:row>
      <xdr:rowOff>17107</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4541500" y="574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32</xdr:row>
      <xdr:rowOff>33634</xdr:rowOff>
    </xdr:from>
    <xdr:ext cx="59901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292795" y="5520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128242</xdr:rowOff>
    </xdr:from>
    <xdr:to>
      <xdr:col>72</xdr:col>
      <xdr:colOff>38100</xdr:colOff>
      <xdr:row>35</xdr:row>
      <xdr:rowOff>58392</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3652500" y="595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74919</xdr:rowOff>
    </xdr:from>
    <xdr:ext cx="534377"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436111" y="57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122839</xdr:rowOff>
    </xdr:from>
    <xdr:to>
      <xdr:col>67</xdr:col>
      <xdr:colOff>101600</xdr:colOff>
      <xdr:row>35</xdr:row>
      <xdr:rowOff>52989</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2763500" y="595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69516</xdr:rowOff>
    </xdr:from>
    <xdr:ext cx="534377"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547111" y="5727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00000000-0008-0000-06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3" name="公債費最小値テキスト">
          <a:extLst>
            <a:ext uri="{FF2B5EF4-FFF2-40B4-BE49-F238E27FC236}">
              <a16:creationId xmlns:a16="http://schemas.microsoft.com/office/drawing/2014/main" id="{00000000-0008-0000-0600-00006F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5" name="公債費最大値テキスト">
          <a:extLst>
            <a:ext uri="{FF2B5EF4-FFF2-40B4-BE49-F238E27FC236}">
              <a16:creationId xmlns:a16="http://schemas.microsoft.com/office/drawing/2014/main" id="{00000000-0008-0000-0600-000071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115802</xdr:rowOff>
    </xdr:from>
    <xdr:to>
      <xdr:col>85</xdr:col>
      <xdr:colOff>127000</xdr:colOff>
      <xdr:row>76</xdr:row>
      <xdr:rowOff>123721</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5481300" y="13146002"/>
          <a:ext cx="838200" cy="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48167</xdr:rowOff>
    </xdr:from>
    <xdr:ext cx="599010" cy="259045"/>
    <xdr:sp macro="" textlink="">
      <xdr:nvSpPr>
        <xdr:cNvPr id="628" name="公債費平均値テキスト">
          <a:extLst>
            <a:ext uri="{FF2B5EF4-FFF2-40B4-BE49-F238E27FC236}">
              <a16:creationId xmlns:a16="http://schemas.microsoft.com/office/drawing/2014/main" id="{00000000-0008-0000-0600-000074020000}"/>
            </a:ext>
          </a:extLst>
        </xdr:cNvPr>
        <xdr:cNvSpPr txBox="1"/>
      </xdr:nvSpPr>
      <xdr:spPr>
        <a:xfrm>
          <a:off x="16370300" y="12735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115802</xdr:rowOff>
    </xdr:from>
    <xdr:to>
      <xdr:col>81</xdr:col>
      <xdr:colOff>50800</xdr:colOff>
      <xdr:row>76</xdr:row>
      <xdr:rowOff>120841</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4592300" y="13146002"/>
          <a:ext cx="889000" cy="5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159003</xdr:rowOff>
    </xdr:from>
    <xdr:ext cx="59901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181795" y="1267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120841</xdr:rowOff>
    </xdr:from>
    <xdr:to>
      <xdr:col>76</xdr:col>
      <xdr:colOff>114300</xdr:colOff>
      <xdr:row>76</xdr:row>
      <xdr:rowOff>131704</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3703300" y="13151041"/>
          <a:ext cx="889000" cy="1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126716</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292795" y="1264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118390</xdr:rowOff>
    </xdr:from>
    <xdr:to>
      <xdr:col>71</xdr:col>
      <xdr:colOff>177800</xdr:colOff>
      <xdr:row>76</xdr:row>
      <xdr:rowOff>131704</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2814300" y="13148590"/>
          <a:ext cx="889000" cy="1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5969</xdr:rowOff>
    </xdr:from>
    <xdr:ext cx="59901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03795" y="1269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41749</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14795" y="12729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72921</xdr:rowOff>
    </xdr:from>
    <xdr:to>
      <xdr:col>85</xdr:col>
      <xdr:colOff>177800</xdr:colOff>
      <xdr:row>77</xdr:row>
      <xdr:rowOff>3071</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6268700" y="13103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51348</xdr:rowOff>
    </xdr:from>
    <xdr:ext cx="534377" cy="259045"/>
    <xdr:sp macro="" textlink="">
      <xdr:nvSpPr>
        <xdr:cNvPr id="647" name="公債費該当値テキスト">
          <a:extLst>
            <a:ext uri="{FF2B5EF4-FFF2-40B4-BE49-F238E27FC236}">
              <a16:creationId xmlns:a16="http://schemas.microsoft.com/office/drawing/2014/main" id="{00000000-0008-0000-0600-000087020000}"/>
            </a:ext>
          </a:extLst>
        </xdr:cNvPr>
        <xdr:cNvSpPr txBox="1"/>
      </xdr:nvSpPr>
      <xdr:spPr>
        <a:xfrm>
          <a:off x="16370300" y="13081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65002</xdr:rowOff>
    </xdr:from>
    <xdr:to>
      <xdr:col>81</xdr:col>
      <xdr:colOff>101600</xdr:colOff>
      <xdr:row>76</xdr:row>
      <xdr:rowOff>166602</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5430500" y="13095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157729</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14111" y="13187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70041</xdr:rowOff>
    </xdr:from>
    <xdr:to>
      <xdr:col>76</xdr:col>
      <xdr:colOff>165100</xdr:colOff>
      <xdr:row>77</xdr:row>
      <xdr:rowOff>191</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4541500" y="13100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162768</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325111" y="1319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80904</xdr:rowOff>
    </xdr:from>
    <xdr:to>
      <xdr:col>72</xdr:col>
      <xdr:colOff>38100</xdr:colOff>
      <xdr:row>77</xdr:row>
      <xdr:rowOff>11054</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652500" y="1311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2181</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3203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67590</xdr:rowOff>
    </xdr:from>
    <xdr:to>
      <xdr:col>67</xdr:col>
      <xdr:colOff>101600</xdr:colOff>
      <xdr:row>76</xdr:row>
      <xdr:rowOff>169190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763500" y="1309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160317</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3190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a:extLst>
            <a:ext uri="{FF2B5EF4-FFF2-40B4-BE49-F238E27FC236}">
              <a16:creationId xmlns:a16="http://schemas.microsoft.com/office/drawing/2014/main" id="{00000000-0008-0000-06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0" name="積立金最小値テキスト">
          <a:extLst>
            <a:ext uri="{FF2B5EF4-FFF2-40B4-BE49-F238E27FC236}">
              <a16:creationId xmlns:a16="http://schemas.microsoft.com/office/drawing/2014/main" id="{00000000-0008-0000-0600-0000A8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2" name="積立金最大値テキスト">
          <a:extLst>
            <a:ext uri="{FF2B5EF4-FFF2-40B4-BE49-F238E27FC236}">
              <a16:creationId xmlns:a16="http://schemas.microsoft.com/office/drawing/2014/main" id="{00000000-0008-0000-0600-0000AA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115861</xdr:rowOff>
    </xdr:from>
    <xdr:to>
      <xdr:col>85</xdr:col>
      <xdr:colOff>127000</xdr:colOff>
      <xdr:row>98</xdr:row>
      <xdr:rowOff>21579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5481300" y="16746511"/>
          <a:ext cx="838200" cy="77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76885</xdr:rowOff>
    </xdr:from>
    <xdr:ext cx="534377" cy="259045"/>
    <xdr:sp macro="" textlink="">
      <xdr:nvSpPr>
        <xdr:cNvPr id="685" name="積立金平均値テキスト">
          <a:extLst>
            <a:ext uri="{FF2B5EF4-FFF2-40B4-BE49-F238E27FC236}">
              <a16:creationId xmlns:a16="http://schemas.microsoft.com/office/drawing/2014/main" id="{00000000-0008-0000-0600-0000AD020000}"/>
            </a:ext>
          </a:extLst>
        </xdr:cNvPr>
        <xdr:cNvSpPr txBox="1"/>
      </xdr:nvSpPr>
      <xdr:spPr>
        <a:xfrm>
          <a:off x="16370300" y="16536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109803</xdr:rowOff>
    </xdr:from>
    <xdr:to>
      <xdr:col>81</xdr:col>
      <xdr:colOff>50800</xdr:colOff>
      <xdr:row>97</xdr:row>
      <xdr:rowOff>115861</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4592300" y="16740453"/>
          <a:ext cx="889000" cy="6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163437</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5214111" y="1645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109803</xdr:rowOff>
    </xdr:from>
    <xdr:to>
      <xdr:col>76</xdr:col>
      <xdr:colOff>114300</xdr:colOff>
      <xdr:row>98</xdr:row>
      <xdr:rowOff>51643</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3703300" y="16740453"/>
          <a:ext cx="889000" cy="113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157337</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325111" y="164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51643</xdr:rowOff>
    </xdr:from>
    <xdr:to>
      <xdr:col>71</xdr:col>
      <xdr:colOff>177800</xdr:colOff>
      <xdr:row>98</xdr:row>
      <xdr:rowOff>134499</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2814300" y="16853743"/>
          <a:ext cx="889000" cy="82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163851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645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142229</xdr:rowOff>
    </xdr:from>
    <xdr:to>
      <xdr:col>85</xdr:col>
      <xdr:colOff>177800</xdr:colOff>
      <xdr:row>98</xdr:row>
      <xdr:rowOff>72379</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6268700" y="16772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120656</xdr:rowOff>
    </xdr:from>
    <xdr:ext cx="534377" cy="259045"/>
    <xdr:sp macro="" textlink="">
      <xdr:nvSpPr>
        <xdr:cNvPr id="704" name="積立金該当値テキスト">
          <a:extLst>
            <a:ext uri="{FF2B5EF4-FFF2-40B4-BE49-F238E27FC236}">
              <a16:creationId xmlns:a16="http://schemas.microsoft.com/office/drawing/2014/main" id="{00000000-0008-0000-0600-0000C0020000}"/>
            </a:ext>
          </a:extLst>
        </xdr:cNvPr>
        <xdr:cNvSpPr txBox="1"/>
      </xdr:nvSpPr>
      <xdr:spPr>
        <a:xfrm>
          <a:off x="16370300" y="16751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65061</xdr:rowOff>
    </xdr:from>
    <xdr:to>
      <xdr:col>81</xdr:col>
      <xdr:colOff>101600</xdr:colOff>
      <xdr:row>97</xdr:row>
      <xdr:rowOff>166661</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5430500" y="1669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157788</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5214111" y="16788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59003</xdr:rowOff>
    </xdr:from>
    <xdr:to>
      <xdr:col>76</xdr:col>
      <xdr:colOff>165100</xdr:colOff>
      <xdr:row>97</xdr:row>
      <xdr:rowOff>160603</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4541500" y="16689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151730</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325111" y="1678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843</xdr:rowOff>
    </xdr:from>
    <xdr:to>
      <xdr:col>72</xdr:col>
      <xdr:colOff>38100</xdr:colOff>
      <xdr:row>98</xdr:row>
      <xdr:rowOff>102443</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3652500" y="16802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93570</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3436111" y="16895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83699</xdr:rowOff>
    </xdr:from>
    <xdr:to>
      <xdr:col>67</xdr:col>
      <xdr:colOff>101600</xdr:colOff>
      <xdr:row>99</xdr:row>
      <xdr:rowOff>13849</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2763500" y="16885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4976</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2547111" y="16978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140238</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3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137875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貸付金グラフ枠">
          <a:extLst>
            <a:ext uri="{FF2B5EF4-FFF2-40B4-BE49-F238E27FC236}">
              <a16:creationId xmlns:a16="http://schemas.microsoft.com/office/drawing/2014/main" id="{00000000-0008-0000-06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6" name="貸付金最小値テキスト">
          <a:extLst>
            <a:ext uri="{FF2B5EF4-FFF2-40B4-BE49-F238E27FC236}">
              <a16:creationId xmlns:a16="http://schemas.microsoft.com/office/drawing/2014/main" id="{00000000-0008-0000-0600-00001C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798" name="貸付金最大値テキスト">
          <a:extLst>
            <a:ext uri="{FF2B5EF4-FFF2-40B4-BE49-F238E27FC236}">
              <a16:creationId xmlns:a16="http://schemas.microsoft.com/office/drawing/2014/main" id="{00000000-0008-0000-0600-00001E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1" name="貸付金平均値テキスト">
          <a:extLst>
            <a:ext uri="{FF2B5EF4-FFF2-40B4-BE49-F238E27FC236}">
              <a16:creationId xmlns:a16="http://schemas.microsoft.com/office/drawing/2014/main" id="{00000000-0008-0000-0600-000021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151640</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21428" y="97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134455</xdr:rowOff>
    </xdr:from>
    <xdr:ext cx="249299" cy="259045"/>
    <xdr:sp macro="" textlink="">
      <xdr:nvSpPr>
        <xdr:cNvPr id="820" name="貸付金該当値テキスト">
          <a:extLst>
            <a:ext uri="{FF2B5EF4-FFF2-40B4-BE49-F238E27FC236}">
              <a16:creationId xmlns:a16="http://schemas.microsoft.com/office/drawing/2014/main" id="{00000000-0008-0000-0600-000034030000}"/>
            </a:ext>
          </a:extLst>
        </xdr:cNvPr>
        <xdr:cNvSpPr txBox="1"/>
      </xdr:nvSpPr>
      <xdr:spPr>
        <a:xfrm>
          <a:off x="22212300" y="10078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95962</xdr:rowOff>
    </xdr:from>
    <xdr:to>
      <xdr:col>116</xdr:col>
      <xdr:colOff>63500</xdr:colOff>
      <xdr:row>73</xdr:row>
      <xdr:rowOff>96838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1323300" y="12611812"/>
          <a:ext cx="838200" cy="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133990</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649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96838</xdr:rowOff>
    </xdr:from>
    <xdr:to>
      <xdr:col>111</xdr:col>
      <xdr:colOff>177800</xdr:colOff>
      <xdr:row>73</xdr:row>
      <xdr:rowOff>152095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0434300" y="12612688"/>
          <a:ext cx="889000" cy="55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87596</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226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152095</xdr:rowOff>
    </xdr:from>
    <xdr:to>
      <xdr:col>107</xdr:col>
      <xdr:colOff>50800</xdr:colOff>
      <xdr:row>74</xdr:row>
      <xdr:rowOff>24638</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9545300" y="12667945"/>
          <a:ext cx="889000" cy="43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84777</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25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24536</xdr:rowOff>
    </xdr:from>
    <xdr:to>
      <xdr:col>102</xdr:col>
      <xdr:colOff>114300</xdr:colOff>
      <xdr:row>74</xdr:row>
      <xdr:rowOff>24638</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8656300" y="12711836"/>
          <a:ext cx="889000" cy="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114914</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28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154538</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3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45162</xdr:rowOff>
    </xdr:from>
    <xdr:to>
      <xdr:col>116</xdr:col>
      <xdr:colOff>114300</xdr:colOff>
      <xdr:row>73</xdr:row>
      <xdr:rowOff>146762</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2561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68039</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2412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46038</xdr:rowOff>
    </xdr:from>
    <xdr:to>
      <xdr:col>112</xdr:col>
      <xdr:colOff>38100</xdr:colOff>
      <xdr:row>73</xdr:row>
      <xdr:rowOff>147638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2561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138765</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2654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101295</xdr:rowOff>
    </xdr:from>
    <xdr:to>
      <xdr:col>107</xdr:col>
      <xdr:colOff>101600</xdr:colOff>
      <xdr:row>74</xdr:row>
      <xdr:rowOff>31445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261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22572</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7111" y="1270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145288</xdr:rowOff>
    </xdr:from>
    <xdr:to>
      <xdr:col>102</xdr:col>
      <xdr:colOff>165100</xdr:colOff>
      <xdr:row>74</xdr:row>
      <xdr:rowOff>75438</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266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66565</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8111" y="12753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145186</xdr:rowOff>
    </xdr:from>
    <xdr:to>
      <xdr:col>98</xdr:col>
      <xdr:colOff>38100</xdr:colOff>
      <xdr:row>74</xdr:row>
      <xdr:rowOff>75336</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266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66463</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9111" y="1275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歳出決算総額は、住民一人当た</a:t>
          </a:r>
          <a:r>
            <a:rPr kumimoji="1" lang="ja-JP" altLang="en-US" sz="1100">
              <a:solidFill>
                <a:schemeClr val="dk1"/>
              </a:solidFill>
              <a:effectLst/>
              <a:latin typeface="+mn-lt"/>
              <a:ea typeface="+mn-ea"/>
              <a:cs typeface="+mn-cs"/>
            </a:rPr>
            <a:t>り</a:t>
          </a:r>
          <a:r>
            <a:rPr kumimoji="1" lang="en-US" altLang="ja-JP" sz="1100">
              <a:solidFill>
                <a:schemeClr val="dk1"/>
              </a:solidFill>
              <a:effectLst/>
              <a:latin typeface="+mn-lt"/>
              <a:ea typeface="+mn-ea"/>
              <a:cs typeface="+mn-cs"/>
            </a:rPr>
            <a:t>1,072,352</a:t>
          </a:r>
          <a:r>
            <a:rPr kumimoji="1" lang="ja-JP" altLang="ja-JP" sz="1100">
              <a:solidFill>
                <a:schemeClr val="dk1"/>
              </a:solidFill>
              <a:effectLst/>
              <a:latin typeface="+mn-lt"/>
              <a:ea typeface="+mn-ea"/>
              <a:cs typeface="+mn-cs"/>
            </a:rPr>
            <a:t>円となっている。主要な構成項目である人件費は住民一人当たり</a:t>
          </a:r>
          <a:r>
            <a:rPr kumimoji="1" lang="en-US" altLang="ja-JP" sz="1100">
              <a:solidFill>
                <a:schemeClr val="dk1"/>
              </a:solidFill>
              <a:effectLst/>
              <a:latin typeface="+mn-lt"/>
              <a:ea typeface="+mn-ea"/>
              <a:cs typeface="+mn-cs"/>
            </a:rPr>
            <a:t>177,090</a:t>
          </a:r>
          <a:r>
            <a:rPr kumimoji="1" lang="ja-JP" altLang="ja-JP" sz="1100">
              <a:solidFill>
                <a:schemeClr val="dk1"/>
              </a:solidFill>
              <a:effectLst/>
              <a:latin typeface="+mn-lt"/>
              <a:ea typeface="+mn-ea"/>
              <a:cs typeface="+mn-cs"/>
            </a:rPr>
            <a:t>円、物件費は</a:t>
          </a:r>
          <a:r>
            <a:rPr kumimoji="1" lang="en-US" altLang="ja-JP" sz="1100">
              <a:solidFill>
                <a:schemeClr val="dk1"/>
              </a:solidFill>
              <a:effectLst/>
              <a:latin typeface="+mn-lt"/>
              <a:ea typeface="+mn-ea"/>
              <a:cs typeface="+mn-cs"/>
            </a:rPr>
            <a:t>210,078</a:t>
          </a:r>
          <a:r>
            <a:rPr kumimoji="1" lang="ja-JP" altLang="en-US" sz="1100">
              <a:solidFill>
                <a:schemeClr val="dk1"/>
              </a:solidFill>
              <a:effectLst/>
              <a:latin typeface="+mn-lt"/>
              <a:ea typeface="+mn-ea"/>
              <a:cs typeface="+mn-cs"/>
            </a:rPr>
            <a:t>円</a:t>
          </a:r>
          <a:r>
            <a:rPr kumimoji="1" lang="ja-JP" altLang="ja-JP" sz="1100">
              <a:solidFill>
                <a:schemeClr val="dk1"/>
              </a:solidFill>
              <a:effectLst/>
              <a:latin typeface="+mn-lt"/>
              <a:ea typeface="+mn-ea"/>
              <a:cs typeface="+mn-cs"/>
            </a:rPr>
            <a:t>となっている。物件費は、類似団体と比較して低い状況となったものの、依然として高い水準にあることから注視していく必要がある。人口</a:t>
          </a:r>
          <a:r>
            <a:rPr kumimoji="1" lang="ja-JP" altLang="en-US" sz="1100">
              <a:solidFill>
                <a:schemeClr val="dk1"/>
              </a:solidFill>
              <a:effectLst/>
              <a:latin typeface="+mn-lt"/>
              <a:ea typeface="+mn-ea"/>
              <a:cs typeface="+mn-cs"/>
            </a:rPr>
            <a:t>減少は進む中、ＤＸの推進</a:t>
          </a:r>
          <a:r>
            <a:rPr kumimoji="1" lang="ja-JP" altLang="ja-JP" sz="1100">
              <a:solidFill>
                <a:schemeClr val="dk1"/>
              </a:solidFill>
              <a:effectLst/>
              <a:latin typeface="+mn-lt"/>
              <a:ea typeface="+mn-ea"/>
              <a:cs typeface="+mn-cs"/>
            </a:rPr>
            <a:t>や</a:t>
          </a:r>
          <a:r>
            <a:rPr kumimoji="1" lang="ja-JP" altLang="en-US" sz="1100">
              <a:solidFill>
                <a:schemeClr val="dk1"/>
              </a:solidFill>
              <a:effectLst/>
              <a:latin typeface="+mn-lt"/>
              <a:ea typeface="+mn-ea"/>
              <a:cs typeface="+mn-cs"/>
            </a:rPr>
            <a:t>電算システムの</a:t>
          </a:r>
          <a:r>
            <a:rPr kumimoji="1" lang="ja-JP" altLang="ja-JP" sz="1100">
              <a:solidFill>
                <a:schemeClr val="dk1"/>
              </a:solidFill>
              <a:effectLst/>
              <a:latin typeface="+mn-lt"/>
              <a:ea typeface="+mn-ea"/>
              <a:cs typeface="+mn-cs"/>
            </a:rPr>
            <a:t>保守</a:t>
          </a:r>
          <a:r>
            <a:rPr kumimoji="1" lang="ja-JP" altLang="en-US" sz="1100">
              <a:solidFill>
                <a:schemeClr val="dk1"/>
              </a:solidFill>
              <a:effectLst/>
              <a:latin typeface="+mn-lt"/>
              <a:ea typeface="+mn-ea"/>
              <a:cs typeface="+mn-cs"/>
            </a:rPr>
            <a:t>委託</a:t>
          </a:r>
          <a:r>
            <a:rPr kumimoji="1" lang="ja-JP" altLang="ja-JP" sz="1100">
              <a:solidFill>
                <a:schemeClr val="dk1"/>
              </a:solidFill>
              <a:effectLst/>
              <a:latin typeface="+mn-lt"/>
              <a:ea typeface="+mn-ea"/>
              <a:cs typeface="+mn-cs"/>
            </a:rPr>
            <a:t>等</a:t>
          </a:r>
          <a:r>
            <a:rPr kumimoji="1" lang="ja-JP" altLang="en-US" sz="1100">
              <a:solidFill>
                <a:schemeClr val="dk1"/>
              </a:solidFill>
              <a:effectLst/>
              <a:latin typeface="+mn-lt"/>
              <a:ea typeface="+mn-ea"/>
              <a:cs typeface="+mn-cs"/>
            </a:rPr>
            <a:t>の増や基幹システムの標準化・共通化に伴う使用料等の大幅な増加が</a:t>
          </a:r>
          <a:r>
            <a:rPr kumimoji="1" lang="ja-JP" altLang="ja-JP" sz="1100">
              <a:solidFill>
                <a:schemeClr val="dk1"/>
              </a:solidFill>
              <a:effectLst/>
              <a:latin typeface="+mn-lt"/>
              <a:ea typeface="+mn-ea"/>
              <a:cs typeface="+mn-cs"/>
            </a:rPr>
            <a:t>推測される。引き続き、事業の見直しを行うとともに徹底した歳出削減に努める。また、災害復旧事業費は住民一人当たり</a:t>
          </a:r>
          <a:r>
            <a:rPr kumimoji="1" lang="en-US" altLang="ja-JP" sz="1100">
              <a:solidFill>
                <a:schemeClr val="dk1"/>
              </a:solidFill>
              <a:effectLst/>
              <a:latin typeface="+mn-lt"/>
              <a:ea typeface="+mn-ea"/>
              <a:cs typeface="+mn-cs"/>
            </a:rPr>
            <a:t>95,772</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前年度と比較して大幅な減となっているが、</a:t>
          </a:r>
          <a:r>
            <a:rPr kumimoji="1" lang="ja-JP" altLang="ja-JP" sz="1100">
              <a:solidFill>
                <a:schemeClr val="dk1"/>
              </a:solidFill>
              <a:effectLst/>
              <a:latin typeface="+mn-lt"/>
              <a:ea typeface="+mn-ea"/>
              <a:cs typeface="+mn-cs"/>
            </a:rPr>
            <a:t>類似団体と比較して一人当たりコストが高い状況になってい</a:t>
          </a:r>
          <a:r>
            <a:rPr kumimoji="1" lang="ja-JP" altLang="en-US" sz="1100">
              <a:solidFill>
                <a:schemeClr val="dk1"/>
              </a:solidFill>
              <a:effectLst/>
              <a:latin typeface="+mn-lt"/>
              <a:ea typeface="+mn-ea"/>
              <a:cs typeface="+mn-cs"/>
            </a:rPr>
            <a:t>る。これは</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月豪雨災害復旧事業に係るものである。</a:t>
          </a:r>
          <a:r>
            <a:rPr kumimoji="1" lang="ja-JP" altLang="en-US" sz="1100">
              <a:solidFill>
                <a:schemeClr val="dk1"/>
              </a:solidFill>
              <a:effectLst/>
              <a:latin typeface="+mn-lt"/>
              <a:ea typeface="+mn-ea"/>
              <a:cs typeface="+mn-cs"/>
            </a:rPr>
            <a:t>災害復旧事業の目途がたったことから、普通建設事業費は</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前年度と比較して大幅な増となり、住民一人あたり</a:t>
          </a:r>
          <a:r>
            <a:rPr kumimoji="1" lang="en-US" altLang="ja-JP" sz="1100">
              <a:solidFill>
                <a:schemeClr val="dk1"/>
              </a:solidFill>
              <a:effectLst/>
              <a:latin typeface="+mn-lt"/>
              <a:ea typeface="+mn-ea"/>
              <a:cs typeface="+mn-cs"/>
            </a:rPr>
            <a:t>173,799</a:t>
          </a:r>
          <a:r>
            <a:rPr kumimoji="1" lang="ja-JP" altLang="en-US" sz="1100">
              <a:solidFill>
                <a:schemeClr val="dk1"/>
              </a:solidFill>
              <a:effectLst/>
              <a:latin typeface="+mn-lt"/>
              <a:ea typeface="+mn-ea"/>
              <a:cs typeface="+mn-cs"/>
            </a:rPr>
            <a:t>円となっている。今後、老朽化した公共施設に係る大規模な改修事業も想定されていることから、引き続き</a:t>
          </a:r>
          <a:r>
            <a:rPr kumimoji="1" lang="ja-JP" altLang="ja-JP" sz="1100">
              <a:solidFill>
                <a:schemeClr val="dk1"/>
              </a:solidFill>
              <a:effectLst/>
              <a:latin typeface="+mn-lt"/>
              <a:ea typeface="+mn-ea"/>
              <a:cs typeface="+mn-cs"/>
            </a:rPr>
            <a:t>事業の選択と集中を行い、財政状況を勘案しながら、事業を実施していく必要がある。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大分県九重町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8,302
8,134
271.37
9,733,785
8,902,664
511,838
4,385,547
4,273,647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151457</xdr:rowOff>
    </xdr:from>
    <xdr:to>
      <xdr:col>24</xdr:col>
      <xdr:colOff>63500</xdr:colOff>
      <xdr:row>36</xdr:row>
      <xdr:rowOff>155158</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797300" y="6323657"/>
          <a:ext cx="838200" cy="3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36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151457</xdr:rowOff>
    </xdr:from>
    <xdr:to>
      <xdr:col>19</xdr:col>
      <xdr:colOff>177800</xdr:colOff>
      <xdr:row>37</xdr:row>
      <xdr:rowOff>85054</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323657"/>
          <a:ext cx="889000" cy="105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166967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599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85054</xdr:rowOff>
    </xdr:from>
    <xdr:to>
      <xdr:col>15</xdr:col>
      <xdr:colOff>50800</xdr:colOff>
      <xdr:row>37</xdr:row>
      <xdr:rowOff>132298</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428704"/>
          <a:ext cx="889000" cy="4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28393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02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121739</xdr:rowOff>
    </xdr:from>
    <xdr:to>
      <xdr:col>10</xdr:col>
      <xdr:colOff>114300</xdr:colOff>
      <xdr:row>37</xdr:row>
      <xdr:rowOff>132298</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465389"/>
          <a:ext cx="889000" cy="10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54627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05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62791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06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104358</xdr:rowOff>
    </xdr:from>
    <xdr:to>
      <xdr:col>24</xdr:col>
      <xdr:colOff>114300</xdr:colOff>
      <xdr:row>37</xdr:row>
      <xdr:rowOff>34508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276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82785</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25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100657</xdr:rowOff>
    </xdr:from>
    <xdr:to>
      <xdr:col>20</xdr:col>
      <xdr:colOff>38100</xdr:colOff>
      <xdr:row>37</xdr:row>
      <xdr:rowOff>30807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27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21934</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30111" y="63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34254</xdr:rowOff>
    </xdr:from>
    <xdr:to>
      <xdr:col>15</xdr:col>
      <xdr:colOff>101600</xdr:colOff>
      <xdr:row>37</xdr:row>
      <xdr:rowOff>135854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37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126981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47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81498</xdr:rowOff>
    </xdr:from>
    <xdr:to>
      <xdr:col>10</xdr:col>
      <xdr:colOff>165100</xdr:colOff>
      <xdr:row>38</xdr:row>
      <xdr:rowOff>11647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42514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2774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517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70939</xdr:rowOff>
    </xdr:from>
    <xdr:to>
      <xdr:col>6</xdr:col>
      <xdr:colOff>38100</xdr:colOff>
      <xdr:row>38</xdr:row>
      <xdr:rowOff>1088</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41458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163665</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507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138125</xdr:rowOff>
    </xdr:from>
    <xdr:to>
      <xdr:col>24</xdr:col>
      <xdr:colOff>63500</xdr:colOff>
      <xdr:row>56</xdr:row>
      <xdr:rowOff>145158</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739325"/>
          <a:ext cx="838200" cy="7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138125</xdr:rowOff>
    </xdr:from>
    <xdr:to>
      <xdr:col>19</xdr:col>
      <xdr:colOff>177800</xdr:colOff>
      <xdr:row>56</xdr:row>
      <xdr:rowOff>163360</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739325"/>
          <a:ext cx="889000" cy="25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163360</xdr:rowOff>
    </xdr:from>
    <xdr:to>
      <xdr:col>15</xdr:col>
      <xdr:colOff>50800</xdr:colOff>
      <xdr:row>57</xdr:row>
      <xdr:rowOff>54311</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764560"/>
          <a:ext cx="889000" cy="62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158002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1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69406</xdr:rowOff>
    </xdr:from>
    <xdr:to>
      <xdr:col>10</xdr:col>
      <xdr:colOff>114300</xdr:colOff>
      <xdr:row>57</xdr:row>
      <xdr:rowOff>54311</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670606"/>
          <a:ext cx="889000" cy="15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152921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23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94358</xdr:rowOff>
    </xdr:from>
    <xdr:to>
      <xdr:col>24</xdr:col>
      <xdr:colOff>114300</xdr:colOff>
      <xdr:row>57</xdr:row>
      <xdr:rowOff>24508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69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72785</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673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87325</xdr:rowOff>
    </xdr:from>
    <xdr:to>
      <xdr:col>20</xdr:col>
      <xdr:colOff>38100</xdr:colOff>
      <xdr:row>57</xdr:row>
      <xdr:rowOff>17475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68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8602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781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112560</xdr:rowOff>
    </xdr:from>
    <xdr:to>
      <xdr:col>15</xdr:col>
      <xdr:colOff>101600</xdr:colOff>
      <xdr:row>57</xdr:row>
      <xdr:rowOff>42710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71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33837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806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3511</xdr:rowOff>
    </xdr:from>
    <xdr:to>
      <xdr:col>10</xdr:col>
      <xdr:colOff>165100</xdr:colOff>
      <xdr:row>57</xdr:row>
      <xdr:rowOff>105111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77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96238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868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18606</xdr:rowOff>
    </xdr:from>
    <xdr:to>
      <xdr:col>6</xdr:col>
      <xdr:colOff>38100</xdr:colOff>
      <xdr:row>56</xdr:row>
      <xdr:rowOff>120206</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619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111333</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712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102987</xdr:rowOff>
    </xdr:from>
    <xdr:to>
      <xdr:col>24</xdr:col>
      <xdr:colOff>63500</xdr:colOff>
      <xdr:row>76</xdr:row>
      <xdr:rowOff>22671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961737"/>
          <a:ext cx="838200" cy="91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133890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49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22671</xdr:rowOff>
    </xdr:from>
    <xdr:to>
      <xdr:col>19</xdr:col>
      <xdr:colOff>177800</xdr:colOff>
      <xdr:row>77</xdr:row>
      <xdr:rowOff>68689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052871"/>
          <a:ext cx="889000" cy="21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103167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619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63675</xdr:rowOff>
    </xdr:from>
    <xdr:to>
      <xdr:col>15</xdr:col>
      <xdr:colOff>50800</xdr:colOff>
      <xdr:row>77</xdr:row>
      <xdr:rowOff>68689</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093875"/>
          <a:ext cx="889000" cy="176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45018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73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63675</xdr:rowOff>
    </xdr:from>
    <xdr:to>
      <xdr:col>10</xdr:col>
      <xdr:colOff>114300</xdr:colOff>
      <xdr:row>77</xdr:row>
      <xdr:rowOff>125276</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093875"/>
          <a:ext cx="889000" cy="233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127741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643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42534</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01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52187</xdr:rowOff>
    </xdr:from>
    <xdr:to>
      <xdr:col>24</xdr:col>
      <xdr:colOff>114300</xdr:colOff>
      <xdr:row>75</xdr:row>
      <xdr:rowOff>153786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91093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30614</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89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143322</xdr:rowOff>
    </xdr:from>
    <xdr:to>
      <xdr:col>20</xdr:col>
      <xdr:colOff>38100</xdr:colOff>
      <xdr:row>76</xdr:row>
      <xdr:rowOff>73471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0207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64598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094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17889</xdr:rowOff>
    </xdr:from>
    <xdr:to>
      <xdr:col>15</xdr:col>
      <xdr:colOff>101600</xdr:colOff>
      <xdr:row>77</xdr:row>
      <xdr:rowOff>119489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1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110616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312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12875</xdr:rowOff>
    </xdr:from>
    <xdr:to>
      <xdr:col>10</xdr:col>
      <xdr:colOff>165100</xdr:colOff>
      <xdr:row>76</xdr:row>
      <xdr:rowOff>114475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04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105602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135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74476</xdr:rowOff>
    </xdr:from>
    <xdr:to>
      <xdr:col>6</xdr:col>
      <xdr:colOff>38100</xdr:colOff>
      <xdr:row>78</xdr:row>
      <xdr:rowOff>4626</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7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167203</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368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106007</xdr:rowOff>
    </xdr:from>
    <xdr:to>
      <xdr:col>24</xdr:col>
      <xdr:colOff>63500</xdr:colOff>
      <xdr:row>97</xdr:row>
      <xdr:rowOff>126571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736657"/>
          <a:ext cx="838200" cy="20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103577</xdr:rowOff>
    </xdr:from>
    <xdr:to>
      <xdr:col>19</xdr:col>
      <xdr:colOff>177800</xdr:colOff>
      <xdr:row>97</xdr:row>
      <xdr:rowOff>126571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734227"/>
          <a:ext cx="889000" cy="22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6346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29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154722</xdr:rowOff>
    </xdr:from>
    <xdr:to>
      <xdr:col>15</xdr:col>
      <xdr:colOff>50800</xdr:colOff>
      <xdr:row>97</xdr:row>
      <xdr:rowOff>103577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613922"/>
          <a:ext cx="889000" cy="120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45928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154722</xdr:rowOff>
    </xdr:from>
    <xdr:to>
      <xdr:col>10</xdr:col>
      <xdr:colOff>114300</xdr:colOff>
      <xdr:row>97</xdr:row>
      <xdr:rowOff>73844</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613922"/>
          <a:ext cx="889000" cy="90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25711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656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104306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55207</xdr:rowOff>
    </xdr:from>
    <xdr:to>
      <xdr:col>24</xdr:col>
      <xdr:colOff>114300</xdr:colOff>
      <xdr:row>97</xdr:row>
      <xdr:rowOff>156807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68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33634</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664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75771</xdr:rowOff>
    </xdr:from>
    <xdr:to>
      <xdr:col>20</xdr:col>
      <xdr:colOff>38100</xdr:colOff>
      <xdr:row>98</xdr:row>
      <xdr:rowOff>5921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70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168498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799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52777</xdr:rowOff>
    </xdr:from>
    <xdr:to>
      <xdr:col>15</xdr:col>
      <xdr:colOff>101600</xdr:colOff>
      <xdr:row>97</xdr:row>
      <xdr:rowOff>154377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683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145504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776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103922</xdr:rowOff>
    </xdr:from>
    <xdr:to>
      <xdr:col>10</xdr:col>
      <xdr:colOff>165100</xdr:colOff>
      <xdr:row>97</xdr:row>
      <xdr:rowOff>34072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563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50599</xdr:rowOff>
    </xdr:from>
    <xdr:ext cx="599010"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19795" y="16338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23044</xdr:rowOff>
    </xdr:from>
    <xdr:to>
      <xdr:col>6</xdr:col>
      <xdr:colOff>38100</xdr:colOff>
      <xdr:row>97</xdr:row>
      <xdr:rowOff>124644</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653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115771</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746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12598</xdr:rowOff>
    </xdr:from>
    <xdr:to>
      <xdr:col>55</xdr:col>
      <xdr:colOff>0</xdr:colOff>
      <xdr:row>38</xdr:row>
      <xdr:rowOff>40030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52769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138651</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8230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40030</xdr:rowOff>
    </xdr:from>
    <xdr:to>
      <xdr:col>50</xdr:col>
      <xdr:colOff>114300</xdr:colOff>
      <xdr:row>38</xdr:row>
      <xdr:rowOff>54204</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555130"/>
          <a:ext cx="889000" cy="1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54204</xdr:rowOff>
    </xdr:from>
    <xdr:to>
      <xdr:col>45</xdr:col>
      <xdr:colOff>177800</xdr:colOff>
      <xdr:row>38</xdr:row>
      <xdr:rowOff>64262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569304"/>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61290</xdr:rowOff>
    </xdr:from>
    <xdr:to>
      <xdr:col>41</xdr:col>
      <xdr:colOff>50800</xdr:colOff>
      <xdr:row>38</xdr:row>
      <xdr:rowOff>64262</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576390"/>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133248</xdr:rowOff>
    </xdr:from>
    <xdr:to>
      <xdr:col>55</xdr:col>
      <xdr:colOff>50800</xdr:colOff>
      <xdr:row>38</xdr:row>
      <xdr:rowOff>63398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47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156125</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328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160680</xdr:rowOff>
    </xdr:from>
    <xdr:to>
      <xdr:col>50</xdr:col>
      <xdr:colOff>165100</xdr:colOff>
      <xdr:row>38</xdr:row>
      <xdr:rowOff>90830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50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81957</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5970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3404</xdr:rowOff>
    </xdr:from>
    <xdr:to>
      <xdr:col>46</xdr:col>
      <xdr:colOff>38100</xdr:colOff>
      <xdr:row>38</xdr:row>
      <xdr:rowOff>105004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51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96131</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6112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13462</xdr:rowOff>
    </xdr:from>
    <xdr:to>
      <xdr:col>41</xdr:col>
      <xdr:colOff>101600</xdr:colOff>
      <xdr:row>38</xdr:row>
      <xdr:rowOff>115062</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528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106189</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6212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10490</xdr:rowOff>
    </xdr:from>
    <xdr:to>
      <xdr:col>36</xdr:col>
      <xdr:colOff>165100</xdr:colOff>
      <xdr:row>38</xdr:row>
      <xdr:rowOff>112090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52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103217</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6183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54242</xdr:rowOff>
    </xdr:from>
    <xdr:to>
      <xdr:col>55</xdr:col>
      <xdr:colOff>0</xdr:colOff>
      <xdr:row>57</xdr:row>
      <xdr:rowOff>123763</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826892"/>
          <a:ext cx="838200" cy="69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94354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24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123763</xdr:rowOff>
    </xdr:from>
    <xdr:to>
      <xdr:col>50</xdr:col>
      <xdr:colOff>114300</xdr:colOff>
      <xdr:row>57</xdr:row>
      <xdr:rowOff>140523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896413"/>
          <a:ext cx="889000" cy="16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31900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461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140523</xdr:rowOff>
    </xdr:from>
    <xdr:to>
      <xdr:col>45</xdr:col>
      <xdr:colOff>177800</xdr:colOff>
      <xdr:row>58</xdr:row>
      <xdr:rowOff>23488</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913173"/>
          <a:ext cx="889000" cy="54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10126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43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11303</xdr:rowOff>
    </xdr:from>
    <xdr:to>
      <xdr:col>41</xdr:col>
      <xdr:colOff>50800</xdr:colOff>
      <xdr:row>58</xdr:row>
      <xdr:rowOff>23488</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955403"/>
          <a:ext cx="889000" cy="12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46238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475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71707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501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3442</xdr:rowOff>
    </xdr:from>
    <xdr:to>
      <xdr:col>55</xdr:col>
      <xdr:colOff>50800</xdr:colOff>
      <xdr:row>57</xdr:row>
      <xdr:rowOff>105042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77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153319</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754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72963</xdr:rowOff>
    </xdr:from>
    <xdr:to>
      <xdr:col>50</xdr:col>
      <xdr:colOff>165100</xdr:colOff>
      <xdr:row>58</xdr:row>
      <xdr:rowOff>3113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845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165690</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938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89723</xdr:rowOff>
    </xdr:from>
    <xdr:to>
      <xdr:col>46</xdr:col>
      <xdr:colOff>38100</xdr:colOff>
      <xdr:row>58</xdr:row>
      <xdr:rowOff>19873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862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11000</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955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144138</xdr:rowOff>
    </xdr:from>
    <xdr:to>
      <xdr:col>41</xdr:col>
      <xdr:colOff>101600</xdr:colOff>
      <xdr:row>58</xdr:row>
      <xdr:rowOff>74288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91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65415</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10009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131953</xdr:rowOff>
    </xdr:from>
    <xdr:to>
      <xdr:col>36</xdr:col>
      <xdr:colOff>165100</xdr:colOff>
      <xdr:row>58</xdr:row>
      <xdr:rowOff>62103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904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53230</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997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62708</xdr:rowOff>
    </xdr:from>
    <xdr:to>
      <xdr:col>55</xdr:col>
      <xdr:colOff>0</xdr:colOff>
      <xdr:row>77</xdr:row>
      <xdr:rowOff>95983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264358"/>
          <a:ext cx="838200" cy="33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62708</xdr:rowOff>
    </xdr:from>
    <xdr:to>
      <xdr:col>50</xdr:col>
      <xdr:colOff>114300</xdr:colOff>
      <xdr:row>77</xdr:row>
      <xdr:rowOff>132288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264358"/>
          <a:ext cx="889000" cy="69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153075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35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132288</xdr:rowOff>
    </xdr:from>
    <xdr:to>
      <xdr:col>45</xdr:col>
      <xdr:colOff>177800</xdr:colOff>
      <xdr:row>77</xdr:row>
      <xdr:rowOff>161010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333938"/>
          <a:ext cx="889000" cy="28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160259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146155</xdr:rowOff>
    </xdr:from>
    <xdr:to>
      <xdr:col>41</xdr:col>
      <xdr:colOff>50800</xdr:colOff>
      <xdr:row>77</xdr:row>
      <xdr:rowOff>161010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347805"/>
          <a:ext cx="889000" cy="14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12242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0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164028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02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45183</xdr:rowOff>
    </xdr:from>
    <xdr:to>
      <xdr:col>55</xdr:col>
      <xdr:colOff>50800</xdr:colOff>
      <xdr:row>77</xdr:row>
      <xdr:rowOff>146783</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246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23610</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25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11908</xdr:rowOff>
    </xdr:from>
    <xdr:to>
      <xdr:col>50</xdr:col>
      <xdr:colOff>165100</xdr:colOff>
      <xdr:row>77</xdr:row>
      <xdr:rowOff>113508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21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130035</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988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81488</xdr:rowOff>
    </xdr:from>
    <xdr:to>
      <xdr:col>46</xdr:col>
      <xdr:colOff>38100</xdr:colOff>
      <xdr:row>78</xdr:row>
      <xdr:rowOff>11638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283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2765</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37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110210</xdr:rowOff>
    </xdr:from>
    <xdr:to>
      <xdr:col>41</xdr:col>
      <xdr:colOff>101600</xdr:colOff>
      <xdr:row>78</xdr:row>
      <xdr:rowOff>40360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1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31487</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40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95355</xdr:rowOff>
    </xdr:from>
    <xdr:to>
      <xdr:col>36</xdr:col>
      <xdr:colOff>165100</xdr:colOff>
      <xdr:row>78</xdr:row>
      <xdr:rowOff>25505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9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16632</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38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101867</xdr:rowOff>
    </xdr:from>
    <xdr:to>
      <xdr:col>55</xdr:col>
      <xdr:colOff>0</xdr:colOff>
      <xdr:row>97</xdr:row>
      <xdr:rowOff>150828</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561067"/>
          <a:ext cx="838200" cy="220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45986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162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132335</xdr:rowOff>
    </xdr:from>
    <xdr:to>
      <xdr:col>50</xdr:col>
      <xdr:colOff>114300</xdr:colOff>
      <xdr:row>97</xdr:row>
      <xdr:rowOff>150828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762985"/>
          <a:ext cx="889000" cy="18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33473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14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91072</xdr:rowOff>
    </xdr:from>
    <xdr:to>
      <xdr:col>45</xdr:col>
      <xdr:colOff>177800</xdr:colOff>
      <xdr:row>97</xdr:row>
      <xdr:rowOff>132335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721722"/>
          <a:ext cx="889000" cy="41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53984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91072</xdr:rowOff>
    </xdr:from>
    <xdr:to>
      <xdr:col>41</xdr:col>
      <xdr:colOff>50800</xdr:colOff>
      <xdr:row>98</xdr:row>
      <xdr:rowOff>7725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721722"/>
          <a:ext cx="889000" cy="88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69794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18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51067</xdr:rowOff>
    </xdr:from>
    <xdr:to>
      <xdr:col>55</xdr:col>
      <xdr:colOff>50800</xdr:colOff>
      <xdr:row>96</xdr:row>
      <xdr:rowOff>152667</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51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29494</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488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100028</xdr:rowOff>
    </xdr:from>
    <xdr:to>
      <xdr:col>50</xdr:col>
      <xdr:colOff>165100</xdr:colOff>
      <xdr:row>98</xdr:row>
      <xdr:rowOff>30178</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73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21305</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823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81535</xdr:rowOff>
    </xdr:from>
    <xdr:to>
      <xdr:col>46</xdr:col>
      <xdr:colOff>38100</xdr:colOff>
      <xdr:row>98</xdr:row>
      <xdr:rowOff>11685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71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2812</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804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40272</xdr:rowOff>
    </xdr:from>
    <xdr:to>
      <xdr:col>41</xdr:col>
      <xdr:colOff>101600</xdr:colOff>
      <xdr:row>97</xdr:row>
      <xdr:rowOff>141872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670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132999</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763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128375</xdr:rowOff>
    </xdr:from>
    <xdr:to>
      <xdr:col>36</xdr:col>
      <xdr:colOff>165100</xdr:colOff>
      <xdr:row>98</xdr:row>
      <xdr:rowOff>58525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75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49652</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851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136195</xdr:rowOff>
    </xdr:from>
    <xdr:to>
      <xdr:col>85</xdr:col>
      <xdr:colOff>127000</xdr:colOff>
      <xdr:row>37</xdr:row>
      <xdr:rowOff>150536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479845"/>
          <a:ext cx="838200" cy="14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13627</xdr:rowOff>
    </xdr:from>
    <xdr:to>
      <xdr:col>81</xdr:col>
      <xdr:colOff>50800</xdr:colOff>
      <xdr:row>37</xdr:row>
      <xdr:rowOff>150536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592300" y="6357277"/>
          <a:ext cx="889000" cy="136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94049</xdr:rowOff>
    </xdr:from>
    <xdr:to>
      <xdr:col>76</xdr:col>
      <xdr:colOff>114300</xdr:colOff>
      <xdr:row>37</xdr:row>
      <xdr:rowOff>13627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3703300" y="6266249"/>
          <a:ext cx="889000" cy="91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80334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42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94049</xdr:rowOff>
    </xdr:from>
    <xdr:to>
      <xdr:col>71</xdr:col>
      <xdr:colOff>177800</xdr:colOff>
      <xdr:row>37</xdr:row>
      <xdr:rowOff>98704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6266249"/>
          <a:ext cx="889000" cy="176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60995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404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85395</xdr:rowOff>
    </xdr:from>
    <xdr:to>
      <xdr:col>85</xdr:col>
      <xdr:colOff>177800</xdr:colOff>
      <xdr:row>38</xdr:row>
      <xdr:rowOff>15545</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2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322</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4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99736</xdr:rowOff>
    </xdr:from>
    <xdr:to>
      <xdr:col>81</xdr:col>
      <xdr:colOff>101600</xdr:colOff>
      <xdr:row>38</xdr:row>
      <xdr:rowOff>29886</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4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21013</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53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134277</xdr:rowOff>
    </xdr:from>
    <xdr:to>
      <xdr:col>76</xdr:col>
      <xdr:colOff>165100</xdr:colOff>
      <xdr:row>37</xdr:row>
      <xdr:rowOff>64427</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306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80954</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081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43249</xdr:rowOff>
    </xdr:from>
    <xdr:to>
      <xdr:col>72</xdr:col>
      <xdr:colOff>38100</xdr:colOff>
      <xdr:row>36</xdr:row>
      <xdr:rowOff>144849</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21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161376</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5990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47904</xdr:rowOff>
    </xdr:from>
    <xdr:to>
      <xdr:col>67</xdr:col>
      <xdr:colOff>101600</xdr:colOff>
      <xdr:row>37</xdr:row>
      <xdr:rowOff>149504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39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140631</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484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130935</xdr:rowOff>
    </xdr:from>
    <xdr:to>
      <xdr:col>85</xdr:col>
      <xdr:colOff>127000</xdr:colOff>
      <xdr:row>55</xdr:row>
      <xdr:rowOff>136051</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5481300" y="9560685"/>
          <a:ext cx="838200" cy="5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30272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288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130935</xdr:rowOff>
    </xdr:from>
    <xdr:to>
      <xdr:col>81</xdr:col>
      <xdr:colOff>50800</xdr:colOff>
      <xdr:row>55</xdr:row>
      <xdr:rowOff>136038</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560685"/>
          <a:ext cx="889000" cy="5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7002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265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136038</xdr:rowOff>
    </xdr:from>
    <xdr:to>
      <xdr:col>76</xdr:col>
      <xdr:colOff>114300</xdr:colOff>
      <xdr:row>55</xdr:row>
      <xdr:rowOff>164467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565788"/>
          <a:ext cx="889000" cy="28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19209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2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164467</xdr:rowOff>
    </xdr:from>
    <xdr:to>
      <xdr:col>71</xdr:col>
      <xdr:colOff>177800</xdr:colOff>
      <xdr:row>56</xdr:row>
      <xdr:rowOff>98584</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2814300" y="9594217"/>
          <a:ext cx="889000" cy="105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38578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639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87135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34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85251</xdr:rowOff>
    </xdr:from>
    <xdr:to>
      <xdr:col>85</xdr:col>
      <xdr:colOff>177800</xdr:colOff>
      <xdr:row>56</xdr:row>
      <xdr:rowOff>15401</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515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63678</xdr:rowOff>
    </xdr:from>
    <xdr:ext cx="599010"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493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80135</xdr:rowOff>
    </xdr:from>
    <xdr:to>
      <xdr:col>81</xdr:col>
      <xdr:colOff>101600</xdr:colOff>
      <xdr:row>56</xdr:row>
      <xdr:rowOff>10285</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50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1412</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181795" y="9602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85238</xdr:rowOff>
    </xdr:from>
    <xdr:to>
      <xdr:col>76</xdr:col>
      <xdr:colOff>165100</xdr:colOff>
      <xdr:row>56</xdr:row>
      <xdr:rowOff>15388</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51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6515</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292795" y="9607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113667</xdr:rowOff>
    </xdr:from>
    <xdr:to>
      <xdr:col>72</xdr:col>
      <xdr:colOff>38100</xdr:colOff>
      <xdr:row>56</xdr:row>
      <xdr:rowOff>43817</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543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60344</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03795" y="9318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47784</xdr:rowOff>
    </xdr:from>
    <xdr:to>
      <xdr:col>67</xdr:col>
      <xdr:colOff>101600</xdr:colOff>
      <xdr:row>56</xdr:row>
      <xdr:rowOff>149384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6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140511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74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73</xdr:row>
      <xdr:rowOff>78237</xdr:rowOff>
    </xdr:from>
    <xdr:to>
      <xdr:col>85</xdr:col>
      <xdr:colOff>126364</xdr:colOff>
      <xdr:row>79</xdr:row>
      <xdr:rowOff>44450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594087"/>
          <a:ext cx="1269" cy="994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72</xdr:row>
      <xdr:rowOff>24914</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236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73</xdr:row>
      <xdr:rowOff>78237</xdr:rowOff>
    </xdr:from>
    <xdr:to>
      <xdr:col>86</xdr:col>
      <xdr:colOff>25400</xdr:colOff>
      <xdr:row>73</xdr:row>
      <xdr:rowOff>78237</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59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43261</xdr:rowOff>
    </xdr:from>
    <xdr:to>
      <xdr:col>85</xdr:col>
      <xdr:colOff>127000</xdr:colOff>
      <xdr:row>75</xdr:row>
      <xdr:rowOff>467</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2216211"/>
          <a:ext cx="838200" cy="643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50373</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4234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71946</xdr:rowOff>
    </xdr:from>
    <xdr:to>
      <xdr:col>85</xdr:col>
      <xdr:colOff>177800</xdr:colOff>
      <xdr:row>79</xdr:row>
      <xdr:rowOff>2096</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445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43261</xdr:rowOff>
    </xdr:from>
    <xdr:to>
      <xdr:col>81</xdr:col>
      <xdr:colOff>50800</xdr:colOff>
      <xdr:row>73</xdr:row>
      <xdr:rowOff>137757</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4592300" y="12216211"/>
          <a:ext cx="889000" cy="437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40870</xdr:rowOff>
    </xdr:from>
    <xdr:to>
      <xdr:col>81</xdr:col>
      <xdr:colOff>101600</xdr:colOff>
      <xdr:row>78</xdr:row>
      <xdr:rowOff>142470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41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133597</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506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137757</xdr:rowOff>
    </xdr:from>
    <xdr:to>
      <xdr:col>76</xdr:col>
      <xdr:colOff>114300</xdr:colOff>
      <xdr:row>75</xdr:row>
      <xdr:rowOff>7592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3703300" y="12653607"/>
          <a:ext cx="889000" cy="212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53688</xdr:rowOff>
    </xdr:from>
    <xdr:to>
      <xdr:col>76</xdr:col>
      <xdr:colOff>165100</xdr:colOff>
      <xdr:row>78</xdr:row>
      <xdr:rowOff>155288</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426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146415</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519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2190</xdr:rowOff>
    </xdr:from>
    <xdr:to>
      <xdr:col>71</xdr:col>
      <xdr:colOff>177800</xdr:colOff>
      <xdr:row>75</xdr:row>
      <xdr:rowOff>7592</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2860940"/>
          <a:ext cx="889000" cy="5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61125</xdr:rowOff>
    </xdr:from>
    <xdr:to>
      <xdr:col>72</xdr:col>
      <xdr:colOff>38100</xdr:colOff>
      <xdr:row>78</xdr:row>
      <xdr:rowOff>162725</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43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153852</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52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24870</xdr:rowOff>
    </xdr:from>
    <xdr:to>
      <xdr:col>67</xdr:col>
      <xdr:colOff>101600</xdr:colOff>
      <xdr:row>78</xdr:row>
      <xdr:rowOff>126470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9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117597</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490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121117</xdr:rowOff>
    </xdr:from>
    <xdr:to>
      <xdr:col>85</xdr:col>
      <xdr:colOff>177800</xdr:colOff>
      <xdr:row>75</xdr:row>
      <xdr:rowOff>51267</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2808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143994</xdr:rowOff>
    </xdr:from>
    <xdr:ext cx="534377"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2659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70</xdr:row>
      <xdr:rowOff>163911</xdr:rowOff>
    </xdr:from>
    <xdr:to>
      <xdr:col>81</xdr:col>
      <xdr:colOff>101600</xdr:colOff>
      <xdr:row>71</xdr:row>
      <xdr:rowOff>94061</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2165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69</xdr:row>
      <xdr:rowOff>110588</xdr:rowOff>
    </xdr:from>
    <xdr:ext cx="59901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181795" y="11940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86957</xdr:rowOff>
    </xdr:from>
    <xdr:to>
      <xdr:col>76</xdr:col>
      <xdr:colOff>165100</xdr:colOff>
      <xdr:row>74</xdr:row>
      <xdr:rowOff>17107</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260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72</xdr:row>
      <xdr:rowOff>33634</xdr:rowOff>
    </xdr:from>
    <xdr:ext cx="59901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292795" y="12378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128242</xdr:rowOff>
    </xdr:from>
    <xdr:to>
      <xdr:col>72</xdr:col>
      <xdr:colOff>38100</xdr:colOff>
      <xdr:row>75</xdr:row>
      <xdr:rowOff>58392</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281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74919</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36111" y="12590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122840</xdr:rowOff>
    </xdr:from>
    <xdr:to>
      <xdr:col>67</xdr:col>
      <xdr:colOff>101600</xdr:colOff>
      <xdr:row>75</xdr:row>
      <xdr:rowOff>52990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281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69517</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47111" y="12585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7" name="公債費最小値テキスト">
          <a:extLst>
            <a:ext uri="{FF2B5EF4-FFF2-40B4-BE49-F238E27FC236}">
              <a16:creationId xmlns:a16="http://schemas.microsoft.com/office/drawing/2014/main" id="{00000000-0008-0000-0700-0000A5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79" name="公債費最大値テキスト">
          <a:extLst>
            <a:ext uri="{FF2B5EF4-FFF2-40B4-BE49-F238E27FC236}">
              <a16:creationId xmlns:a16="http://schemas.microsoft.com/office/drawing/2014/main" id="{00000000-0008-0000-0700-0000A7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115802</xdr:rowOff>
    </xdr:from>
    <xdr:to>
      <xdr:col>85</xdr:col>
      <xdr:colOff>127000</xdr:colOff>
      <xdr:row>96</xdr:row>
      <xdr:rowOff>123721</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5481300" y="16575002"/>
          <a:ext cx="838200" cy="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48167</xdr:rowOff>
    </xdr:from>
    <xdr:ext cx="599010" cy="259045"/>
    <xdr:sp macro="" textlink="">
      <xdr:nvSpPr>
        <xdr:cNvPr id="682" name="公債費平均値テキスト">
          <a:extLst>
            <a:ext uri="{FF2B5EF4-FFF2-40B4-BE49-F238E27FC236}">
              <a16:creationId xmlns:a16="http://schemas.microsoft.com/office/drawing/2014/main" id="{00000000-0008-0000-0700-0000AA020000}"/>
            </a:ext>
          </a:extLst>
        </xdr:cNvPr>
        <xdr:cNvSpPr txBox="1"/>
      </xdr:nvSpPr>
      <xdr:spPr>
        <a:xfrm>
          <a:off x="16370300" y="16164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115802</xdr:rowOff>
    </xdr:from>
    <xdr:to>
      <xdr:col>81</xdr:col>
      <xdr:colOff>50800</xdr:colOff>
      <xdr:row>96</xdr:row>
      <xdr:rowOff>120841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4592300" y="16575002"/>
          <a:ext cx="889000" cy="5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159002</xdr:rowOff>
    </xdr:from>
    <xdr:ext cx="599010"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5181795" y="1610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120841</xdr:rowOff>
    </xdr:from>
    <xdr:to>
      <xdr:col>76</xdr:col>
      <xdr:colOff>114300</xdr:colOff>
      <xdr:row>96</xdr:row>
      <xdr:rowOff>131704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3703300" y="16580041"/>
          <a:ext cx="889000" cy="1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126702</xdr:rowOff>
    </xdr:from>
    <xdr:ext cx="599010"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4292795" y="1607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118390</xdr:rowOff>
    </xdr:from>
    <xdr:to>
      <xdr:col>71</xdr:col>
      <xdr:colOff>177800</xdr:colOff>
      <xdr:row>96</xdr:row>
      <xdr:rowOff>131704</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814300" y="16577590"/>
          <a:ext cx="889000" cy="1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5946</xdr:rowOff>
    </xdr:from>
    <xdr:ext cx="59901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403795" y="1612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41694</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514795" y="1615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72921</xdr:rowOff>
    </xdr:from>
    <xdr:to>
      <xdr:col>85</xdr:col>
      <xdr:colOff>177800</xdr:colOff>
      <xdr:row>97</xdr:row>
      <xdr:rowOff>3071</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6268700" y="16532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51348</xdr:rowOff>
    </xdr:from>
    <xdr:ext cx="534377" cy="259045"/>
    <xdr:sp macro="" textlink="">
      <xdr:nvSpPr>
        <xdr:cNvPr id="701" name="公債費該当値テキスト">
          <a:extLst>
            <a:ext uri="{FF2B5EF4-FFF2-40B4-BE49-F238E27FC236}">
              <a16:creationId xmlns:a16="http://schemas.microsoft.com/office/drawing/2014/main" id="{00000000-0008-0000-0700-0000BD020000}"/>
            </a:ext>
          </a:extLst>
        </xdr:cNvPr>
        <xdr:cNvSpPr txBox="1"/>
      </xdr:nvSpPr>
      <xdr:spPr>
        <a:xfrm>
          <a:off x="16370300" y="16510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65002</xdr:rowOff>
    </xdr:from>
    <xdr:to>
      <xdr:col>81</xdr:col>
      <xdr:colOff>101600</xdr:colOff>
      <xdr:row>96</xdr:row>
      <xdr:rowOff>166602</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5430500" y="1652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157729</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616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70041</xdr:rowOff>
    </xdr:from>
    <xdr:to>
      <xdr:col>76</xdr:col>
      <xdr:colOff>165100</xdr:colOff>
      <xdr:row>97</xdr:row>
      <xdr:rowOff>191</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4541500" y="16529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162768</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62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80904</xdr:rowOff>
    </xdr:from>
    <xdr:to>
      <xdr:col>72</xdr:col>
      <xdr:colOff>38100</xdr:colOff>
      <xdr:row>97</xdr:row>
      <xdr:rowOff>11054</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3652500" y="1654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2181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6632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67590</xdr:rowOff>
    </xdr:from>
    <xdr:to>
      <xdr:col>67</xdr:col>
      <xdr:colOff>101600</xdr:colOff>
      <xdr:row>96</xdr:row>
      <xdr:rowOff>169190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2763500" y="16526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160317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619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災害復旧費については、令和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月豪雨災害に係る公共土木施設、農林水産施設の災害復旧事業</a:t>
          </a:r>
          <a:r>
            <a:rPr kumimoji="1" lang="ja-JP" altLang="en-US" sz="1100">
              <a:solidFill>
                <a:schemeClr val="dk1"/>
              </a:solidFill>
              <a:effectLst/>
              <a:latin typeface="+mn-lt"/>
              <a:ea typeface="+mn-ea"/>
              <a:cs typeface="+mn-cs"/>
            </a:rPr>
            <a:t>に係る事業費の減に伴い前年度と比較して大きく減となっているものの</a:t>
          </a:r>
          <a:r>
            <a:rPr kumimoji="1" lang="ja-JP" altLang="ja-JP" sz="1100">
              <a:solidFill>
                <a:schemeClr val="dk1"/>
              </a:solidFill>
              <a:effectLst/>
              <a:latin typeface="+mn-lt"/>
              <a:ea typeface="+mn-ea"/>
              <a:cs typeface="+mn-cs"/>
            </a:rPr>
            <a:t>依然として高い水準となっている。</a:t>
          </a:r>
          <a:r>
            <a:rPr kumimoji="1" lang="ja-JP" altLang="en-US" sz="1100">
              <a:solidFill>
                <a:schemeClr val="dk1"/>
              </a:solidFill>
              <a:effectLst/>
              <a:latin typeface="+mn-lt"/>
              <a:ea typeface="+mn-ea"/>
              <a:cs typeface="+mn-cs"/>
            </a:rPr>
            <a:t>これまで、令和</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月豪雨災害復旧事業を優先して事業実施していたため、復旧の目途がたった令和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年度からは、これまで抑制してた道路改良事業や分譲地造成事業など増額したため、土木費について前年度と比較して大幅に増額となっている。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大分県九重町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≪財政調整基金残高≫</a:t>
          </a:r>
          <a:endParaRPr lang="ja-JP" altLang="ja-JP" sz="12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　通年の財政運営を柔軟に実施するため、標準財政規模比で概ね</a:t>
          </a:r>
          <a:r>
            <a:rPr kumimoji="1" lang="en-US"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％以上を目指し積立。</a:t>
          </a:r>
          <a:endParaRPr lang="ja-JP" altLang="ja-JP" sz="12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≪実質収支額≫</a:t>
          </a:r>
          <a:endParaRPr lang="ja-JP" altLang="ja-JP" sz="12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　翌年度の財政運営を柔軟に実施するため、毎年</a:t>
          </a:r>
          <a:r>
            <a:rPr kumimoji="1" lang="en-US"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％の範囲内を目途とし決算見込を実施しているが、</a:t>
          </a:r>
          <a:r>
            <a:rPr kumimoji="1" lang="ja-JP" altLang="en-US" sz="1050" b="0" i="0" baseline="0">
              <a:solidFill>
                <a:schemeClr val="dk1"/>
              </a:solidFill>
              <a:effectLst/>
              <a:latin typeface="ＭＳ ゴシック" panose="020B0609070205080204" pitchFamily="49" charset="-128"/>
              <a:ea typeface="ＭＳ ゴシック" panose="020B0609070205080204" pitchFamily="49" charset="-128"/>
              <a:cs typeface="+mn-cs"/>
            </a:rPr>
            <a:t>災害普及事業などにおける</a:t>
          </a:r>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繰越事業の進捗が思わしくなく、歳入が過大となっている。</a:t>
          </a:r>
          <a:endParaRPr lang="ja-JP" altLang="ja-JP" sz="12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≪実質単年度収支≫</a:t>
          </a:r>
          <a:endParaRPr lang="ja-JP" altLang="ja-JP" sz="12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50" b="0" i="0" baseline="0">
              <a:solidFill>
                <a:schemeClr val="dk1"/>
              </a:solidFill>
              <a:effectLst/>
              <a:latin typeface="ＭＳ ゴシック" panose="020B0609070205080204" pitchFamily="49" charset="-128"/>
              <a:ea typeface="ＭＳ ゴシック" panose="020B0609070205080204" pitchFamily="49" charset="-128"/>
              <a:cs typeface="+mn-cs"/>
            </a:rPr>
            <a:t>過年度の</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災害復旧等に対応するための財政調整基金の取り崩しを行なったことから、▲</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10.54</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大分県九重町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連結実質赤字比率については、全ての会計において黒字となっているため赤字は発生していない。</a:t>
          </a:r>
          <a:endParaRPr lang="ja-JP" altLang="ja-JP" sz="1400">
            <a:effectLst/>
          </a:endParaRPr>
        </a:p>
        <a:p>
          <a:r>
            <a:rPr kumimoji="1" lang="ja-JP" altLang="ja-JP" sz="1100">
              <a:solidFill>
                <a:schemeClr val="dk1"/>
              </a:solidFill>
              <a:effectLst/>
              <a:latin typeface="+mn-lt"/>
              <a:ea typeface="+mn-ea"/>
              <a:cs typeface="+mn-cs"/>
            </a:rPr>
            <a:t>　国民健康保険特別会計においては、繰出基準外の繰り出しを行わないよう、引き続き給付見込等を分析し必要な措置を講じる必要がある。</a:t>
          </a:r>
          <a:endParaRPr lang="ja-JP" altLang="ja-JP" sz="1400">
            <a:effectLst/>
          </a:endParaRPr>
        </a:p>
        <a:p>
          <a:r>
            <a:rPr kumimoji="1" lang="ja-JP" altLang="ja-JP" sz="1100">
              <a:solidFill>
                <a:schemeClr val="dk1"/>
              </a:solidFill>
              <a:effectLst/>
              <a:latin typeface="+mn-lt"/>
              <a:ea typeface="+mn-ea"/>
              <a:cs typeface="+mn-cs"/>
            </a:rPr>
            <a:t>　介護保険特別会計については、繰出基準の範囲内で財政運営を行なっており、安定的な運営を図っている。</a:t>
          </a:r>
          <a:endParaRPr lang="ja-JP" altLang="ja-JP" sz="1400">
            <a:effectLst/>
          </a:endParaRPr>
        </a:p>
        <a:p>
          <a:r>
            <a:rPr kumimoji="1" lang="ja-JP" altLang="ja-JP" sz="1100">
              <a:solidFill>
                <a:schemeClr val="dk1"/>
              </a:solidFill>
              <a:effectLst/>
              <a:latin typeface="+mn-lt"/>
              <a:ea typeface="+mn-ea"/>
              <a:cs typeface="+mn-cs"/>
            </a:rPr>
            <a:t>　飯田高原診療所特別会計については、医師</a:t>
          </a:r>
          <a:r>
            <a:rPr kumimoji="1" lang="ja-JP" altLang="en-US" sz="1100">
              <a:solidFill>
                <a:schemeClr val="dk1"/>
              </a:solidFill>
              <a:effectLst/>
              <a:latin typeface="+mn-lt"/>
              <a:ea typeface="+mn-ea"/>
              <a:cs typeface="+mn-cs"/>
            </a:rPr>
            <a:t>や看護師等の</a:t>
          </a:r>
          <a:r>
            <a:rPr kumimoji="1" lang="ja-JP" altLang="ja-JP" sz="1100">
              <a:solidFill>
                <a:schemeClr val="dk1"/>
              </a:solidFill>
              <a:effectLst/>
              <a:latin typeface="+mn-lt"/>
              <a:ea typeface="+mn-ea"/>
              <a:cs typeface="+mn-cs"/>
            </a:rPr>
            <a:t>報酬が大きなウェイトを占めており、将来的に一般会計からの繰入れ額の増額も必要となる見込みであるが、へき地診療における医師確保の観点からやむを得ないものと考えられる。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水道事業会計については、法適用により新規の計上となっている。施設の老朽化等に田王するため、経営戦略等を作成し、安定的な運用を行っていく必要がある。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大分県九重町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特徴としては、普通交付税に算入される公債費の割合が高く、結果として比率が全国的にも低い状況にある。</a:t>
          </a:r>
          <a:endParaRPr lang="ja-JP" altLang="ja-JP" sz="1400">
            <a:effectLst/>
          </a:endParaRPr>
        </a:p>
        <a:p>
          <a:r>
            <a:rPr kumimoji="1" lang="ja-JP" altLang="ja-JP" sz="1100">
              <a:solidFill>
                <a:schemeClr val="dk1"/>
              </a:solidFill>
              <a:effectLst/>
              <a:latin typeface="+mn-lt"/>
              <a:ea typeface="+mn-ea"/>
              <a:cs typeface="+mn-cs"/>
            </a:rPr>
            <a:t>　今後は、総合こども園建設事業（平成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年度完成）等の大型事業に伴う償還が開始された令和元年度がピークであったことから、全体として減少していく見込みではあるものの、令和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月豪雨災害復旧事業</a:t>
          </a:r>
          <a:r>
            <a:rPr kumimoji="1" lang="ja-JP" altLang="en-US" sz="1100">
              <a:solidFill>
                <a:schemeClr val="dk1"/>
              </a:solidFill>
              <a:effectLst/>
              <a:latin typeface="+mn-lt"/>
              <a:ea typeface="+mn-ea"/>
              <a:cs typeface="+mn-cs"/>
            </a:rPr>
            <a:t>に係る償還の開始や</a:t>
          </a:r>
          <a:r>
            <a:rPr kumimoji="1" lang="ja-JP" altLang="ja-JP" sz="1100">
              <a:solidFill>
                <a:schemeClr val="dk1"/>
              </a:solidFill>
              <a:effectLst/>
              <a:latin typeface="+mn-lt"/>
              <a:ea typeface="+mn-ea"/>
              <a:cs typeface="+mn-cs"/>
            </a:rPr>
            <a:t>、突発的な借入や大型事業もあるため状況を注視していく必要がある。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満期一括償還地方債に係るものはなし</a:t>
          </a:r>
          <a:endParaRPr lang="ja-JP" altLang="ja-JP" sz="1000">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大分県九重町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将来負担額は、地方債の現在高が減少したことにより減となった。</a:t>
          </a:r>
          <a:endParaRPr lang="ja-JP" altLang="ja-JP" sz="1400">
            <a:effectLst/>
          </a:endParaRPr>
        </a:p>
        <a:p>
          <a:r>
            <a:rPr kumimoji="1" lang="ja-JP" altLang="ja-JP" sz="1100">
              <a:solidFill>
                <a:schemeClr val="dk1"/>
              </a:solidFill>
              <a:effectLst/>
              <a:latin typeface="+mn-lt"/>
              <a:ea typeface="+mn-ea"/>
              <a:cs typeface="+mn-cs"/>
            </a:rPr>
            <a:t>　充当可能財源等については、おおむね良好な状態といえる。特定財源（主に使用料等）については、引き続き新たな収入源の確保・拡大を行いたい。</a:t>
          </a:r>
          <a:endParaRPr lang="ja-JP" altLang="ja-JP" sz="1400">
            <a:effectLst/>
          </a:endParaRPr>
        </a:p>
        <a:p>
          <a:r>
            <a:rPr kumimoji="1" lang="ja-JP" altLang="ja-JP" sz="1100">
              <a:solidFill>
                <a:schemeClr val="dk1"/>
              </a:solidFill>
              <a:effectLst/>
              <a:latin typeface="+mn-lt"/>
              <a:ea typeface="+mn-ea"/>
              <a:cs typeface="+mn-cs"/>
            </a:rPr>
            <a:t>　将来負担は、良好な状況が続いており、引き続き基金残高と地方債残高とのバランスを保てるよう努める。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大分県九重町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前年度において決算余剰処分積立金が繰越事業の進捗が悪く大きくなっていたため、今年度の決算余剰処分積立額が減少したことや、過年度災害復旧事業等に対応するため、取り崩しを行ったため、減額となっている。また、公共施設の整備等により町有施設整備基金を多く取り崩したため全体として減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目的基金の一部において、具体的な活用策が定まっていないため、その方策についても提示できづらく、また、基金積立に対する特定財源があるものについては、不確定要素（施設使用料の増減）が多いことから、将来推計が立てづらい。今後は、個別施設計画に基づく、各施設の除却等を町有施設整備基金において対応することが想定され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・町有施設整備基金：町有施設を整備するため</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・ふるさと創生事業基金：ふるさと創生事業計画に基づく事業及び九重町まちづくり寄付金条例規定に基づく事業に充てる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・九重町福祉基金：福祉事業の円滑な運営を図るため</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・スクールバス事業基金：スクールバス事業の経費・スクールバス事業の実施に充てる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・森林環境譲与税基金：森林整備や木材利用の促進等に関する事業を行うため</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・町有施設整備基金：旧野上中学校跡地整備事業や小松地獄園地整備事業などに事業のため取崩しを行ったため減額となった。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・ふるさと創生事業基金：ふるさと納税の積立を行い、定住促進事業等の事業に取崩しを行ったため減額となった。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・町有施設整備基金については大吊橋施設分（約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億）及びその他公共施設分（約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億円）という基金内訳である。今後、庁舎をはじめ、公共施設の大規模改修事業を計画しており、独自に策定した財政推計において、今後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億円の基金が必要となることから、公共施設総合管理計画に基づき、施設について、廃止や縮小、複合化等を検討を進めるとともに、今後の突発的な事業に備えて積立していく。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・決算余剰処分額が減少したことや、過年度災害復旧事業等に対応するため、取崩しを行ったため減となっている。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・不測の事態に対応できるよう標準財政規模の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％程度を維持していく。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年度普通交付税の追加交付時において、臨時財政対策愛償還基金費による積立を行ったため、増額となった。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・減債基金については、過去に行った大型事業に係る公債費が高止まりすることから、一般財源の圧迫を避けるため、基金の取り崩しを行う予定である。現在高（約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億）を維持していくよう調整を行っていくとともに、適正な額については随時検討する。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6FA1703-6632-4F66-A034-812DD7C3C6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E4DF778-643F-4641-B8F0-4D89785A9D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7FB8924-B6C9-4491-BD36-4EB18965BD6B}"/>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937D1F46-2B7D-4112-BB46-AD2454603DE5}"/>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D5881241-7A05-4CD2-BC19-E3D10AD5C1CD}"/>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28D5ADDD-B05D-4674-AEAD-83CF2C1F9948}"/>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D7D95507-2FE9-4077-AC77-96D85739310D}"/>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5C9384B7-BF32-4503-A662-2086CAD303C4}"/>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27D1B77F-52EC-4283-BC5A-FD6663657152}"/>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8618B860-8A25-4095-A2AD-D430A7A6DE6B}"/>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3A77AAF-D9D1-4B6F-8BD4-494F9BEA7351}"/>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3C82157-8633-4612-AB01-67BAC1E69D33}"/>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8E2F0FE4-AFE8-4E62-899B-0BE1E26133F6}"/>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90A9E43C-5BC5-4BA8-B4B0-0B85E622DDA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F92F756-E3CA-48F6-812A-FC3B04B03166}"/>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88A2A258-5FF0-4D88-8E6A-00C80431A149}"/>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大分県九重町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A4053D69-F8F3-4D80-ABD9-C7988C8D711B}"/>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51BA3280-A5A4-487F-B961-80B494DB816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C0254318-376B-496A-8B7A-5021AA62288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E16B1F60-0B97-4C2C-BBA1-7E78C5595754}"/>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7489236F-EA42-4FC3-B12B-C971E7C5A283}"/>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16FF07E9-A874-41B2-9F6A-32458056DEA9}"/>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8,302
8,134
271.37
9,733,785
8,902,664
511,838
4,385,547
4,273,647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C3ED64D6-9C6D-4998-9ECA-56A9C1CACBA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D371FCA8-0168-40A4-B656-8C01CE4C2421}"/>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30B9CFF8-310C-449E-851C-76C763BBADFB}"/>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F559A29E-83DD-4732-B2AA-4BB70384FB8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F2715BB1-4E1E-402E-9D6A-733D55458B8F}"/>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AA49F628-DEAA-4954-BA4B-0BE5CF87068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E6E0DB04-82CC-4D7D-9A16-867531AC0C4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71031239-0E34-4801-BAB7-9CBA5515094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1DEB8762-9688-4358-AA9D-D5F88FD18429}"/>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CA7CA2FD-5765-4052-B988-463D0338F831}"/>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17096967-0381-4FA2-AAB6-2EE1B35352D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66A945FF-951B-4563-9E60-8333C9C4E947}"/>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CB28D4CE-6485-4723-8F51-3F0E6643064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66E60D8D-3D74-49F3-B973-DBD3BFCB63D7}"/>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94B11179-F609-4AB8-BC9C-826A7147CB03}"/>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F614D133-75EF-4EB0-8B3E-6391CB84A9D5}"/>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41DB24D9-5761-47F7-A270-5B585A74F22F}"/>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3A299A18-DC56-43CB-ABF2-27EBF2CF3A9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1E192D55-BD7B-4541-A24C-CFB51A0B37BE}"/>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8EA84B39-84BD-4EC3-B1B1-20E6356F1CF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4B15EEF-64A4-4971-9730-8C8CC435682E}"/>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C6FD6B01-BA1E-4351-B795-BC58740C5C9B}"/>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E2AB8761-7F1E-4070-AFB9-4D03AA32DF95}"/>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FF136675-AC85-4A80-991C-A22E5B4323B6}"/>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D313F37-4FDD-458F-9094-9BA59C1765B6}"/>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[ 78.0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E9DB8D43-D815-4814-8770-CAD8848A2AA2}"/>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6A7E800E-82F1-45DE-8A83-2EAA36F10268}"/>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9F2118BF-D034-4149-A5B0-EF0A9F5ED7FD}"/>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9EB96334-D04F-4032-9E7D-A9B4AD72ABE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7962DAD3-8A13-48C7-9BF2-5F1F78512E85}"/>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2DEDD6B-EA38-48B0-92BF-DE420AC6BBA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FD2BA65D-4517-4516-867A-3938AD80F063}"/>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7FDBD01A-616E-402E-A6B1-003A348E8DF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6A3DABAE-A588-467B-BF2E-DE805AAD559E}"/>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4AE4B85B-4401-4553-A233-1C8861E4FD81}"/>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年度に策定した公共施設等総合管理計画において、公共施設等の総延床面積を</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削減するという目標を掲げ、老朽化した施設の更新にあたっては、他の公共施設等との複合化や多機能化、廃止を進めている。有形固定資産減価償却率については、上昇傾向であるため、さらに取り組みを進めていく必要があ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4DEAF651-A19D-4DFF-AB8C-72FA4A7BA101}"/>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3BA1A5E-8DE5-449D-B438-A0EB2A24D70C}"/>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6334BD5A-07E4-47CA-AE39-F7CD0CC3741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A252649B-8FD8-4F54-B158-93C15A1743F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63" name="テキスト ボックス 62">
          <a:extLst>
            <a:ext uri="{FF2B5EF4-FFF2-40B4-BE49-F238E27FC236}">
              <a16:creationId xmlns:a16="http://schemas.microsoft.com/office/drawing/2014/main" id="{FC668971-DDCA-4BA1-91DA-17125A65D8D1}"/>
            </a:ext>
          </a:extLst>
        </xdr:cNvPr>
        <xdr:cNvSpPr txBox="1"/>
      </xdr:nvSpPr>
      <xdr:spPr>
        <a:xfrm>
          <a:off x="795811" y="67097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84E8F19C-C5F7-4DF2-9302-9EEB650704CF}"/>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879685AF-03E1-44C4-A090-810C8BFD2568}"/>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03B821B4-EEE0-4BD5-A29D-1E6EA15B793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A739CDEC-07F5-43D0-9D96-5E4FFDA0270E}"/>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56B63DF0-347D-445A-8491-C84D82F8117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6DB2BEDF-0770-443E-84F7-210B7727AB6F}"/>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CF1BB6BC-3208-46A7-A6E6-B39E8E2FE0F5}"/>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8677E665-13E8-4185-9DE5-F56D8380EAAE}"/>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8AEE5718-C032-4124-A597-4C395F64E594}"/>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280EB5F1-7C4A-4ACC-9803-BC7BB1A4EFA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269E683C-9F08-4A20-802C-E618CB806CD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F8FC6DA5-0F23-4797-967E-8BD0CDC5BC3A}"/>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B063F0C-4B0A-4FD3-8CF9-2266FDAC546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77" name="直線コネクタ 76">
          <a:extLst>
            <a:ext uri="{FF2B5EF4-FFF2-40B4-BE49-F238E27FC236}">
              <a16:creationId xmlns:a16="http://schemas.microsoft.com/office/drawing/2014/main" id="{AC51E483-159A-4734-BBD5-59BE6B1F4CA7}"/>
            </a:ext>
          </a:extLst>
        </xdr:cNvPr>
        <xdr:cNvCxnSpPr/>
      </xdr:nvCxnSpPr>
      <xdr:spPr>
        <a:xfrm flipV="1">
          <a:off x="4760595" y="5304608"/>
          <a:ext cx="1270" cy="1310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78" name="有形固定資産減価償却率最小値テキスト">
          <a:extLst>
            <a:ext uri="{FF2B5EF4-FFF2-40B4-BE49-F238E27FC236}">
              <a16:creationId xmlns:a16="http://schemas.microsoft.com/office/drawing/2014/main" id="{48C4003B-FF38-489A-892A-83097D1A3105}"/>
            </a:ext>
          </a:extLst>
        </xdr:cNvPr>
        <xdr:cNvSpPr txBox="1"/>
      </xdr:nvSpPr>
      <xdr:spPr>
        <a:xfrm>
          <a:off x="4813300" y="661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79" name="直線コネクタ 78">
          <a:extLst>
            <a:ext uri="{FF2B5EF4-FFF2-40B4-BE49-F238E27FC236}">
              <a16:creationId xmlns:a16="http://schemas.microsoft.com/office/drawing/2014/main" id="{28E2DDA2-3458-4E7E-A93E-C0B64CD51A2B}"/>
            </a:ext>
          </a:extLst>
        </xdr:cNvPr>
        <xdr:cNvCxnSpPr/>
      </xdr:nvCxnSpPr>
      <xdr:spPr>
        <a:xfrm>
          <a:off x="4673600" y="6615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80" name="有形固定資産減価償却率最大値テキスト">
          <a:extLst>
            <a:ext uri="{FF2B5EF4-FFF2-40B4-BE49-F238E27FC236}">
              <a16:creationId xmlns:a16="http://schemas.microsoft.com/office/drawing/2014/main" id="{F654854D-C42C-4811-8795-792335888B89}"/>
            </a:ext>
          </a:extLst>
        </xdr:cNvPr>
        <xdr:cNvSpPr txBox="1"/>
      </xdr:nvSpPr>
      <xdr:spPr>
        <a:xfrm>
          <a:off x="4813300" y="5079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81" name="直線コネクタ 80">
          <a:extLst>
            <a:ext uri="{FF2B5EF4-FFF2-40B4-BE49-F238E27FC236}">
              <a16:creationId xmlns:a16="http://schemas.microsoft.com/office/drawing/2014/main" id="{2855DA79-B6EC-41DA-97E2-600EB0B045DE}"/>
            </a:ext>
          </a:extLst>
        </xdr:cNvPr>
        <xdr:cNvCxnSpPr/>
      </xdr:nvCxnSpPr>
      <xdr:spPr>
        <a:xfrm>
          <a:off x="4673600" y="5304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54355</xdr:rowOff>
    </xdr:from>
    <xdr:ext cx="405111" cy="259045"/>
    <xdr:sp macro="" textlink="">
      <xdr:nvSpPr>
        <xdr:cNvPr id="82" name="有形固定資産減価償却率平均値テキスト">
          <a:extLst>
            <a:ext uri="{FF2B5EF4-FFF2-40B4-BE49-F238E27FC236}">
              <a16:creationId xmlns:a16="http://schemas.microsoft.com/office/drawing/2014/main" id="{4068428C-611F-4C05-B9DC-003E4DD11BE4}"/>
            </a:ext>
          </a:extLst>
        </xdr:cNvPr>
        <xdr:cNvSpPr txBox="1"/>
      </xdr:nvSpPr>
      <xdr:spPr>
        <a:xfrm>
          <a:off x="4813300" y="56264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83" name="フローチャート: 判断 82">
          <a:extLst>
            <a:ext uri="{FF2B5EF4-FFF2-40B4-BE49-F238E27FC236}">
              <a16:creationId xmlns:a16="http://schemas.microsoft.com/office/drawing/2014/main" id="{50CA67A9-83D7-4F1E-9E44-DCB28AC2906E}"/>
            </a:ext>
          </a:extLst>
        </xdr:cNvPr>
        <xdr:cNvSpPr/>
      </xdr:nvSpPr>
      <xdr:spPr>
        <a:xfrm>
          <a:off x="4711700" y="577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84" name="フローチャート: 判断 83">
          <a:extLst>
            <a:ext uri="{FF2B5EF4-FFF2-40B4-BE49-F238E27FC236}">
              <a16:creationId xmlns:a16="http://schemas.microsoft.com/office/drawing/2014/main" id="{3EE1C7F9-BC3F-41E0-AF31-46C06C7194B5}"/>
            </a:ext>
          </a:extLst>
        </xdr:cNvPr>
        <xdr:cNvSpPr/>
      </xdr:nvSpPr>
      <xdr:spPr>
        <a:xfrm>
          <a:off x="4000500" y="574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85" name="フローチャート: 判断 84">
          <a:extLst>
            <a:ext uri="{FF2B5EF4-FFF2-40B4-BE49-F238E27FC236}">
              <a16:creationId xmlns:a16="http://schemas.microsoft.com/office/drawing/2014/main" id="{750E163D-822C-44F2-B280-0B5DD99C3A63}"/>
            </a:ext>
          </a:extLst>
        </xdr:cNvPr>
        <xdr:cNvSpPr/>
      </xdr:nvSpPr>
      <xdr:spPr>
        <a:xfrm>
          <a:off x="3238500" y="572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86" name="フローチャート: 判断 85">
          <a:extLst>
            <a:ext uri="{FF2B5EF4-FFF2-40B4-BE49-F238E27FC236}">
              <a16:creationId xmlns:a16="http://schemas.microsoft.com/office/drawing/2014/main" id="{3343943B-302B-44B8-8049-78CCF0BF6A5B}"/>
            </a:ext>
          </a:extLst>
        </xdr:cNvPr>
        <xdr:cNvSpPr/>
      </xdr:nvSpPr>
      <xdr:spPr>
        <a:xfrm>
          <a:off x="2476500" y="568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87" name="フローチャート: 判断 86">
          <a:extLst>
            <a:ext uri="{FF2B5EF4-FFF2-40B4-BE49-F238E27FC236}">
              <a16:creationId xmlns:a16="http://schemas.microsoft.com/office/drawing/2014/main" id="{33232E58-3904-427B-BEAE-1F7BF044D95C}"/>
            </a:ext>
          </a:extLst>
        </xdr:cNvPr>
        <xdr:cNvSpPr/>
      </xdr:nvSpPr>
      <xdr:spPr>
        <a:xfrm>
          <a:off x="1714500" y="56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9B59469-6708-4CA3-8E98-695B1147E15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F31684C6-A680-470E-8A33-FD3C4DF7A4C8}"/>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63D52774-C11F-409B-80E9-79D06DD3EAB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5FF0F1E4-99C3-4EA9-A03D-210CE9538F4D}"/>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350905A3-9B64-4D5F-8B9E-47587C4E5BE8}"/>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159203</xdr:rowOff>
    </xdr:from>
    <xdr:to>
      <xdr:col>23</xdr:col>
      <xdr:colOff>136525</xdr:colOff>
      <xdr:row>31</xdr:row>
      <xdr:rowOff>89353</xdr:rowOff>
    </xdr:to>
    <xdr:sp macro="" textlink="">
      <xdr:nvSpPr>
        <xdr:cNvPr id="93" name="楕円 92">
          <a:extLst>
            <a:ext uri="{FF2B5EF4-FFF2-40B4-BE49-F238E27FC236}">
              <a16:creationId xmlns:a16="http://schemas.microsoft.com/office/drawing/2014/main" id="{B61FB100-9B09-4183-9EBB-DFB182033153}"/>
            </a:ext>
          </a:extLst>
        </xdr:cNvPr>
        <xdr:cNvSpPr/>
      </xdr:nvSpPr>
      <xdr:spPr>
        <a:xfrm>
          <a:off x="4711700" y="607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137630</xdr:rowOff>
    </xdr:from>
    <xdr:ext cx="405111" cy="259045"/>
    <xdr:sp macro="" textlink="">
      <xdr:nvSpPr>
        <xdr:cNvPr id="94" name="有形固定資産減価償却率該当値テキスト">
          <a:extLst>
            <a:ext uri="{FF2B5EF4-FFF2-40B4-BE49-F238E27FC236}">
              <a16:creationId xmlns:a16="http://schemas.microsoft.com/office/drawing/2014/main" id="{395023F8-3C51-473D-B793-E78CD55C6576}"/>
            </a:ext>
          </a:extLst>
        </xdr:cNvPr>
        <xdr:cNvSpPr txBox="1"/>
      </xdr:nvSpPr>
      <xdr:spPr>
        <a:xfrm>
          <a:off x="4813300" y="6052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137614</xdr:rowOff>
    </xdr:from>
    <xdr:to>
      <xdr:col>19</xdr:col>
      <xdr:colOff>187325</xdr:colOff>
      <xdr:row>31</xdr:row>
      <xdr:rowOff>67764</xdr:rowOff>
    </xdr:to>
    <xdr:sp macro="" textlink="">
      <xdr:nvSpPr>
        <xdr:cNvPr id="95" name="楕円 94">
          <a:extLst>
            <a:ext uri="{FF2B5EF4-FFF2-40B4-BE49-F238E27FC236}">
              <a16:creationId xmlns:a16="http://schemas.microsoft.com/office/drawing/2014/main" id="{913B4E51-83DC-4D14-9F9F-13879ED7D14A}"/>
            </a:ext>
          </a:extLst>
        </xdr:cNvPr>
        <xdr:cNvSpPr/>
      </xdr:nvSpPr>
      <xdr:spPr>
        <a:xfrm>
          <a:off x="4000500" y="605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16964</xdr:rowOff>
    </xdr:from>
    <xdr:to>
      <xdr:col>23</xdr:col>
      <xdr:colOff>85725</xdr:colOff>
      <xdr:row>31</xdr:row>
      <xdr:rowOff>38553</xdr:rowOff>
    </xdr:to>
    <xdr:cxnSp macro="">
      <xdr:nvCxnSpPr>
        <xdr:cNvPr id="96" name="直線コネクタ 95">
          <a:extLst>
            <a:ext uri="{FF2B5EF4-FFF2-40B4-BE49-F238E27FC236}">
              <a16:creationId xmlns:a16="http://schemas.microsoft.com/office/drawing/2014/main" id="{1EDBC91C-619F-4A56-B28E-CB1037D8DAC5}"/>
            </a:ext>
          </a:extLst>
        </xdr:cNvPr>
        <xdr:cNvCxnSpPr/>
      </xdr:nvCxnSpPr>
      <xdr:spPr>
        <a:xfrm>
          <a:off x="4051300" y="6103439"/>
          <a:ext cx="7112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112939</xdr:rowOff>
    </xdr:from>
    <xdr:to>
      <xdr:col>15</xdr:col>
      <xdr:colOff>187325</xdr:colOff>
      <xdr:row>31</xdr:row>
      <xdr:rowOff>43089</xdr:rowOff>
    </xdr:to>
    <xdr:sp macro="" textlink="">
      <xdr:nvSpPr>
        <xdr:cNvPr id="97" name="楕円 96">
          <a:extLst>
            <a:ext uri="{FF2B5EF4-FFF2-40B4-BE49-F238E27FC236}">
              <a16:creationId xmlns:a16="http://schemas.microsoft.com/office/drawing/2014/main" id="{E94DEC70-A4AC-4539-A51E-88893DE5C693}"/>
            </a:ext>
          </a:extLst>
        </xdr:cNvPr>
        <xdr:cNvSpPr/>
      </xdr:nvSpPr>
      <xdr:spPr>
        <a:xfrm>
          <a:off x="3238500" y="602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163739</xdr:rowOff>
    </xdr:from>
    <xdr:to>
      <xdr:col>19</xdr:col>
      <xdr:colOff>136525</xdr:colOff>
      <xdr:row>31</xdr:row>
      <xdr:rowOff>16964</xdr:rowOff>
    </xdr:to>
    <xdr:cxnSp macro="">
      <xdr:nvCxnSpPr>
        <xdr:cNvPr id="98" name="直線コネクタ 97">
          <a:extLst>
            <a:ext uri="{FF2B5EF4-FFF2-40B4-BE49-F238E27FC236}">
              <a16:creationId xmlns:a16="http://schemas.microsoft.com/office/drawing/2014/main" id="{C79F407C-4E3E-4B7A-91D5-A2D7FD7D9D89}"/>
            </a:ext>
          </a:extLst>
        </xdr:cNvPr>
        <xdr:cNvCxnSpPr/>
      </xdr:nvCxnSpPr>
      <xdr:spPr>
        <a:xfrm>
          <a:off x="3289300" y="6078764"/>
          <a:ext cx="762000" cy="2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82097</xdr:rowOff>
    </xdr:from>
    <xdr:to>
      <xdr:col>11</xdr:col>
      <xdr:colOff>187325</xdr:colOff>
      <xdr:row>31</xdr:row>
      <xdr:rowOff>12247</xdr:rowOff>
    </xdr:to>
    <xdr:sp macro="" textlink="">
      <xdr:nvSpPr>
        <xdr:cNvPr id="99" name="楕円 98">
          <a:extLst>
            <a:ext uri="{FF2B5EF4-FFF2-40B4-BE49-F238E27FC236}">
              <a16:creationId xmlns:a16="http://schemas.microsoft.com/office/drawing/2014/main" id="{ED22D5F6-3AEF-4464-AF68-5D40F09FCAF3}"/>
            </a:ext>
          </a:extLst>
        </xdr:cNvPr>
        <xdr:cNvSpPr/>
      </xdr:nvSpPr>
      <xdr:spPr>
        <a:xfrm>
          <a:off x="2476500" y="599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132897</xdr:rowOff>
    </xdr:from>
    <xdr:to>
      <xdr:col>15</xdr:col>
      <xdr:colOff>136525</xdr:colOff>
      <xdr:row>30</xdr:row>
      <xdr:rowOff>163739</xdr:rowOff>
    </xdr:to>
    <xdr:cxnSp macro="">
      <xdr:nvCxnSpPr>
        <xdr:cNvPr id="100" name="直線コネクタ 99">
          <a:extLst>
            <a:ext uri="{FF2B5EF4-FFF2-40B4-BE49-F238E27FC236}">
              <a16:creationId xmlns:a16="http://schemas.microsoft.com/office/drawing/2014/main" id="{8B337127-08ED-4B36-8C2D-33E90F9393D3}"/>
            </a:ext>
          </a:extLst>
        </xdr:cNvPr>
        <xdr:cNvCxnSpPr/>
      </xdr:nvCxnSpPr>
      <xdr:spPr>
        <a:xfrm>
          <a:off x="2527300" y="6047922"/>
          <a:ext cx="762000" cy="3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63591</xdr:rowOff>
    </xdr:from>
    <xdr:to>
      <xdr:col>7</xdr:col>
      <xdr:colOff>187325</xdr:colOff>
      <xdr:row>30</xdr:row>
      <xdr:rowOff>165191</xdr:rowOff>
    </xdr:to>
    <xdr:sp macro="" textlink="">
      <xdr:nvSpPr>
        <xdr:cNvPr id="101" name="楕円 100">
          <a:extLst>
            <a:ext uri="{FF2B5EF4-FFF2-40B4-BE49-F238E27FC236}">
              <a16:creationId xmlns:a16="http://schemas.microsoft.com/office/drawing/2014/main" id="{527650A8-B970-4E87-B9E8-A511EE0DC7E8}"/>
            </a:ext>
          </a:extLst>
        </xdr:cNvPr>
        <xdr:cNvSpPr/>
      </xdr:nvSpPr>
      <xdr:spPr>
        <a:xfrm>
          <a:off x="1714500" y="597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114391</xdr:rowOff>
    </xdr:from>
    <xdr:to>
      <xdr:col>11</xdr:col>
      <xdr:colOff>136525</xdr:colOff>
      <xdr:row>30</xdr:row>
      <xdr:rowOff>132897</xdr:rowOff>
    </xdr:to>
    <xdr:cxnSp macro="">
      <xdr:nvCxnSpPr>
        <xdr:cNvPr id="102" name="直線コネクタ 101">
          <a:extLst>
            <a:ext uri="{FF2B5EF4-FFF2-40B4-BE49-F238E27FC236}">
              <a16:creationId xmlns:a16="http://schemas.microsoft.com/office/drawing/2014/main" id="{9F55EEC0-D6AE-4B31-B5C6-A10CE443768B}"/>
            </a:ext>
          </a:extLst>
        </xdr:cNvPr>
        <xdr:cNvCxnSpPr/>
      </xdr:nvCxnSpPr>
      <xdr:spPr>
        <a:xfrm>
          <a:off x="1765300" y="6029416"/>
          <a:ext cx="762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115678</xdr:rowOff>
    </xdr:from>
    <xdr:ext cx="405111" cy="259045"/>
    <xdr:sp macro="" textlink="">
      <xdr:nvSpPr>
        <xdr:cNvPr id="103" name="n_1aveValue有形固定資産減価償却率">
          <a:extLst>
            <a:ext uri="{FF2B5EF4-FFF2-40B4-BE49-F238E27FC236}">
              <a16:creationId xmlns:a16="http://schemas.microsoft.com/office/drawing/2014/main" id="{196B3F0C-13DC-4ECA-803A-C8BA569915AA}"/>
            </a:ext>
          </a:extLst>
        </xdr:cNvPr>
        <xdr:cNvSpPr txBox="1"/>
      </xdr:nvSpPr>
      <xdr:spPr>
        <a:xfrm>
          <a:off x="3836044" y="5516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100256</xdr:rowOff>
    </xdr:from>
    <xdr:ext cx="405111" cy="259045"/>
    <xdr:sp macro="" textlink="">
      <xdr:nvSpPr>
        <xdr:cNvPr id="104" name="n_2aveValue有形固定資産減価償却率">
          <a:extLst>
            <a:ext uri="{FF2B5EF4-FFF2-40B4-BE49-F238E27FC236}">
              <a16:creationId xmlns:a16="http://schemas.microsoft.com/office/drawing/2014/main" id="{220715D2-6CD0-45D0-9282-F981E48E6BD9}"/>
            </a:ext>
          </a:extLst>
        </xdr:cNvPr>
        <xdr:cNvSpPr txBox="1"/>
      </xdr:nvSpPr>
      <xdr:spPr>
        <a:xfrm>
          <a:off x="3086744" y="550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57076</xdr:rowOff>
    </xdr:from>
    <xdr:ext cx="405111" cy="259045"/>
    <xdr:sp macro="" textlink="">
      <xdr:nvSpPr>
        <xdr:cNvPr id="105" name="n_3aveValue有形固定資産減価償却率">
          <a:extLst>
            <a:ext uri="{FF2B5EF4-FFF2-40B4-BE49-F238E27FC236}">
              <a16:creationId xmlns:a16="http://schemas.microsoft.com/office/drawing/2014/main" id="{AB326762-E2F6-4067-87FD-B877A5658091}"/>
            </a:ext>
          </a:extLst>
        </xdr:cNvPr>
        <xdr:cNvSpPr txBox="1"/>
      </xdr:nvSpPr>
      <xdr:spPr>
        <a:xfrm>
          <a:off x="2324744" y="5457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29318</xdr:rowOff>
    </xdr:from>
    <xdr:ext cx="405111" cy="259045"/>
    <xdr:sp macro="" textlink="">
      <xdr:nvSpPr>
        <xdr:cNvPr id="106" name="n_4aveValue有形固定資産減価償却率">
          <a:extLst>
            <a:ext uri="{FF2B5EF4-FFF2-40B4-BE49-F238E27FC236}">
              <a16:creationId xmlns:a16="http://schemas.microsoft.com/office/drawing/2014/main" id="{9DE82AB3-8AC7-4E44-9905-3C963FF8CFB0}"/>
            </a:ext>
          </a:extLst>
        </xdr:cNvPr>
        <xdr:cNvSpPr txBox="1"/>
      </xdr:nvSpPr>
      <xdr:spPr>
        <a:xfrm>
          <a:off x="1562744" y="5429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58891</xdr:rowOff>
    </xdr:from>
    <xdr:ext cx="405111" cy="259045"/>
    <xdr:sp macro="" textlink="">
      <xdr:nvSpPr>
        <xdr:cNvPr id="107" name="n_1mainValue有形固定資産減価償却率">
          <a:extLst>
            <a:ext uri="{FF2B5EF4-FFF2-40B4-BE49-F238E27FC236}">
              <a16:creationId xmlns:a16="http://schemas.microsoft.com/office/drawing/2014/main" id="{4B3D03C1-3C18-40D0-9CBB-2D0C62DE110D}"/>
            </a:ext>
          </a:extLst>
        </xdr:cNvPr>
        <xdr:cNvSpPr txBox="1"/>
      </xdr:nvSpPr>
      <xdr:spPr>
        <a:xfrm>
          <a:off x="3836044" y="6145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34216</xdr:rowOff>
    </xdr:from>
    <xdr:ext cx="405111" cy="259045"/>
    <xdr:sp macro="" textlink="">
      <xdr:nvSpPr>
        <xdr:cNvPr id="108" name="n_2mainValue有形固定資産減価償却率">
          <a:extLst>
            <a:ext uri="{FF2B5EF4-FFF2-40B4-BE49-F238E27FC236}">
              <a16:creationId xmlns:a16="http://schemas.microsoft.com/office/drawing/2014/main" id="{63F08B10-137A-4716-9981-B318F2D73A5D}"/>
            </a:ext>
          </a:extLst>
        </xdr:cNvPr>
        <xdr:cNvSpPr txBox="1"/>
      </xdr:nvSpPr>
      <xdr:spPr>
        <a:xfrm>
          <a:off x="3086744" y="61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3374</xdr:rowOff>
    </xdr:from>
    <xdr:ext cx="405111" cy="259045"/>
    <xdr:sp macro="" textlink="">
      <xdr:nvSpPr>
        <xdr:cNvPr id="109" name="n_3mainValue有形固定資産減価償却率">
          <a:extLst>
            <a:ext uri="{FF2B5EF4-FFF2-40B4-BE49-F238E27FC236}">
              <a16:creationId xmlns:a16="http://schemas.microsoft.com/office/drawing/2014/main" id="{7EE18969-5FD6-4B85-B266-F2C3A911F91C}"/>
            </a:ext>
          </a:extLst>
        </xdr:cNvPr>
        <xdr:cNvSpPr txBox="1"/>
      </xdr:nvSpPr>
      <xdr:spPr>
        <a:xfrm>
          <a:off x="2324744" y="6089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156318</xdr:rowOff>
    </xdr:from>
    <xdr:ext cx="405111" cy="259045"/>
    <xdr:sp macro="" textlink="">
      <xdr:nvSpPr>
        <xdr:cNvPr id="110" name="n_4mainValue有形固定資産減価償却率">
          <a:extLst>
            <a:ext uri="{FF2B5EF4-FFF2-40B4-BE49-F238E27FC236}">
              <a16:creationId xmlns:a16="http://schemas.microsoft.com/office/drawing/2014/main" id="{BCE41477-C62B-42ED-87F6-F00DA0E7D00A}"/>
            </a:ext>
          </a:extLst>
        </xdr:cNvPr>
        <xdr:cNvSpPr txBox="1"/>
      </xdr:nvSpPr>
      <xdr:spPr>
        <a:xfrm>
          <a:off x="1562744" y="6071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E0C00876-B9CE-4B45-B287-1F59AF9C6E43}"/>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88952B00-11CF-446B-AA75-57932640EE2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CC40B9EF-4C3E-4789-9438-EE0241D2323B}"/>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3C5E4E53-A9E0-4C61-B6B5-D0B3A54CA57C}"/>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C076A617-C46D-4E43-913A-44B335AD60F6}"/>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F46A5239-353F-4B0D-B642-09F166838CE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241EBFA7-348D-4FEA-8466-FA8BFE1D9EB2}"/>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83EBCE84-8EC6-47A5-A3DD-845FBE4B56EA}"/>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75D9E0DD-09FB-402F-98AF-FF75AFAE3AD2}"/>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2B8D3B14-3602-4365-97EE-6D0914644464}"/>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5774630B-89FE-41ED-B515-551361894F61}"/>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ADDF98E2-651C-4C73-8074-F6B35DA6CEED}"/>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99CBCD47-7B0D-4CC1-B98D-DBF2B788D1F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交付税算入率の高い地方債の借入を行っていることや、今後の公共施設の老朽対策事業を見据えた基金への積立をおこなっていることなどから、低い水準となっている。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AE913600-00D5-43C3-8F69-67AFE70C47F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AE8B8ED4-49B9-49C6-98C5-C891ECCCEED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07ECE583-4095-44E0-8169-139562E9D0C6}"/>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A6060DB4-7D85-4642-9784-93559C0D45B7}"/>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BBCB0296-3218-4E84-A380-D2328C32FF9E}"/>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3A206A14-F011-40B9-9A60-5B57F1368B14}"/>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B2EF36EC-1001-4557-B603-55FE801F582F}"/>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E0DC9C22-CBE3-410D-AFEB-3A0160740F57}"/>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749CA5ED-FC3F-4034-8438-74B41711CBDF}"/>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590B9EA7-729E-4B42-8ECC-8D70B601B137}"/>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A453C69F-6D04-4790-BA34-9945D9B0963E}"/>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43A1A75F-283A-4A0B-AF6F-479C65E35931}"/>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EADD8C41-1032-4580-9CBA-E69F08BF1237}"/>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C0298D82-B642-485D-8C8A-0A8F701AC8D8}"/>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3CCB9E94-105C-43DC-BD51-EB820FC2BE04}"/>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C0699A91-C5C2-4CD2-9A30-A9628004770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01B0CAB8-754E-488E-AA34-AB882BCBC94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41" name="直線コネクタ 140">
          <a:extLst>
            <a:ext uri="{FF2B5EF4-FFF2-40B4-BE49-F238E27FC236}">
              <a16:creationId xmlns:a16="http://schemas.microsoft.com/office/drawing/2014/main" id="{1B3B7D6A-E45A-4E42-830F-2E8D499F14B1}"/>
            </a:ext>
          </a:extLst>
        </xdr:cNvPr>
        <xdr:cNvCxnSpPr/>
      </xdr:nvCxnSpPr>
      <xdr:spPr>
        <a:xfrm flipV="1">
          <a:off x="14793595" y="5261428"/>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42" name="債務償還比率最小値テキスト">
          <a:extLst>
            <a:ext uri="{FF2B5EF4-FFF2-40B4-BE49-F238E27FC236}">
              <a16:creationId xmlns:a16="http://schemas.microsoft.com/office/drawing/2014/main" id="{74E06925-053B-4CC4-8136-61F3B83AAC92}"/>
            </a:ext>
          </a:extLst>
        </xdr:cNvPr>
        <xdr:cNvSpPr txBox="1"/>
      </xdr:nvSpPr>
      <xdr:spPr>
        <a:xfrm>
          <a:off x="14846300" y="671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43" name="直線コネクタ 142">
          <a:extLst>
            <a:ext uri="{FF2B5EF4-FFF2-40B4-BE49-F238E27FC236}">
              <a16:creationId xmlns:a16="http://schemas.microsoft.com/office/drawing/2014/main" id="{7571F6DB-EDEE-4CE8-BE5C-7D469C11C487}"/>
            </a:ext>
          </a:extLst>
        </xdr:cNvPr>
        <xdr:cNvCxnSpPr/>
      </xdr:nvCxnSpPr>
      <xdr:spPr>
        <a:xfrm>
          <a:off x="14706600" y="6710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3B3CDD79-9711-4B81-85CE-8C19793FF4AE}"/>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FC20CFC3-305B-4C55-8DFE-42EBA8BCAF75}"/>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138792</xdr:rowOff>
    </xdr:from>
    <xdr:ext cx="469744" cy="259045"/>
    <xdr:sp macro="" textlink="">
      <xdr:nvSpPr>
        <xdr:cNvPr id="146" name="債務償還比率平均値テキスト">
          <a:extLst>
            <a:ext uri="{FF2B5EF4-FFF2-40B4-BE49-F238E27FC236}">
              <a16:creationId xmlns:a16="http://schemas.microsoft.com/office/drawing/2014/main" id="{E9BDF129-CE10-47DF-A71B-9E42C658D5AD}"/>
            </a:ext>
          </a:extLst>
        </xdr:cNvPr>
        <xdr:cNvSpPr txBox="1"/>
      </xdr:nvSpPr>
      <xdr:spPr>
        <a:xfrm>
          <a:off x="14846300" y="5710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47" name="フローチャート: 判断 146">
          <a:extLst>
            <a:ext uri="{FF2B5EF4-FFF2-40B4-BE49-F238E27FC236}">
              <a16:creationId xmlns:a16="http://schemas.microsoft.com/office/drawing/2014/main" id="{CA964868-8E18-48B3-8FCD-B8AF02F9564C}"/>
            </a:ext>
          </a:extLst>
        </xdr:cNvPr>
        <xdr:cNvSpPr/>
      </xdr:nvSpPr>
      <xdr:spPr>
        <a:xfrm>
          <a:off x="14744700" y="573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48" name="フローチャート: 判断 147">
          <a:extLst>
            <a:ext uri="{FF2B5EF4-FFF2-40B4-BE49-F238E27FC236}">
              <a16:creationId xmlns:a16="http://schemas.microsoft.com/office/drawing/2014/main" id="{A6F37052-682A-4536-B0F9-7D3AF9A85275}"/>
            </a:ext>
          </a:extLst>
        </xdr:cNvPr>
        <xdr:cNvSpPr/>
      </xdr:nvSpPr>
      <xdr:spPr>
        <a:xfrm>
          <a:off x="14033500" y="57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49" name="フローチャート: 判断 148">
          <a:extLst>
            <a:ext uri="{FF2B5EF4-FFF2-40B4-BE49-F238E27FC236}">
              <a16:creationId xmlns:a16="http://schemas.microsoft.com/office/drawing/2014/main" id="{DEE6E984-FB7D-4A42-8325-C2FCDE010AB8}"/>
            </a:ext>
          </a:extLst>
        </xdr:cNvPr>
        <xdr:cNvSpPr/>
      </xdr:nvSpPr>
      <xdr:spPr>
        <a:xfrm>
          <a:off x="13271500" y="573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50" name="フローチャート: 判断 149">
          <a:extLst>
            <a:ext uri="{FF2B5EF4-FFF2-40B4-BE49-F238E27FC236}">
              <a16:creationId xmlns:a16="http://schemas.microsoft.com/office/drawing/2014/main" id="{8CC15282-CA75-4B08-BAB6-85B5DDE93CCA}"/>
            </a:ext>
          </a:extLst>
        </xdr:cNvPr>
        <xdr:cNvSpPr/>
      </xdr:nvSpPr>
      <xdr:spPr>
        <a:xfrm>
          <a:off x="12509500" y="57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51" name="フローチャート: 判断 150">
          <a:extLst>
            <a:ext uri="{FF2B5EF4-FFF2-40B4-BE49-F238E27FC236}">
              <a16:creationId xmlns:a16="http://schemas.microsoft.com/office/drawing/2014/main" id="{FF1E0F1F-CD40-4B44-8CDF-BB3A51C4AA7D}"/>
            </a:ext>
          </a:extLst>
        </xdr:cNvPr>
        <xdr:cNvSpPr/>
      </xdr:nvSpPr>
      <xdr:spPr>
        <a:xfrm>
          <a:off x="117475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C957866C-B984-474A-A2FA-49DED615561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757CA5C4-4B6C-48E3-B04C-1173D0B2257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3077E4CB-E953-40E8-B9E7-351C870CA44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2F3483C7-9E04-4358-9326-3D58E198D1F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BB6C7442-8530-4FE6-BA8E-9AC09E40D0D7}"/>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60</xdr:col>
      <xdr:colOff>22225</xdr:colOff>
      <xdr:row>25</xdr:row>
      <xdr:rowOff>155629</xdr:rowOff>
    </xdr:from>
    <xdr:to>
      <xdr:col>60</xdr:col>
      <xdr:colOff>123825</xdr:colOff>
      <xdr:row>26</xdr:row>
      <xdr:rowOff>85779</xdr:rowOff>
    </xdr:to>
    <xdr:sp macro="" textlink="">
      <xdr:nvSpPr>
        <xdr:cNvPr id="157" name="楕円 156">
          <a:extLst>
            <a:ext uri="{FF2B5EF4-FFF2-40B4-BE49-F238E27FC236}">
              <a16:creationId xmlns:a16="http://schemas.microsoft.com/office/drawing/2014/main" id="{157AB1A1-D72C-4D60-A000-3E7EF00AF3C4}"/>
            </a:ext>
          </a:extLst>
        </xdr:cNvPr>
        <xdr:cNvSpPr/>
      </xdr:nvSpPr>
      <xdr:spPr>
        <a:xfrm>
          <a:off x="11747500" y="521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15952</xdr:colOff>
      <xdr:row>27</xdr:row>
      <xdr:rowOff>89307</xdr:rowOff>
    </xdr:from>
    <xdr:ext cx="469744" cy="259045"/>
    <xdr:sp macro="" textlink="">
      <xdr:nvSpPr>
        <xdr:cNvPr id="158" name="n_1aveValue債務償還比率">
          <a:extLst>
            <a:ext uri="{FF2B5EF4-FFF2-40B4-BE49-F238E27FC236}">
              <a16:creationId xmlns:a16="http://schemas.microsoft.com/office/drawing/2014/main" id="{74439BA0-00F5-4FD0-BD00-D3A3B91A3FF4}"/>
            </a:ext>
          </a:extLst>
        </xdr:cNvPr>
        <xdr:cNvSpPr txBox="1"/>
      </xdr:nvSpPr>
      <xdr:spPr>
        <a:xfrm>
          <a:off x="13836727" y="548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105499</xdr:rowOff>
    </xdr:from>
    <xdr:ext cx="469744" cy="259045"/>
    <xdr:sp macro="" textlink="">
      <xdr:nvSpPr>
        <xdr:cNvPr id="159" name="n_2aveValue債務償還比率">
          <a:extLst>
            <a:ext uri="{FF2B5EF4-FFF2-40B4-BE49-F238E27FC236}">
              <a16:creationId xmlns:a16="http://schemas.microsoft.com/office/drawing/2014/main" id="{9CB72743-E609-4975-A718-BC1346130852}"/>
            </a:ext>
          </a:extLst>
        </xdr:cNvPr>
        <xdr:cNvSpPr txBox="1"/>
      </xdr:nvSpPr>
      <xdr:spPr>
        <a:xfrm>
          <a:off x="13087427" y="5506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83910</xdr:rowOff>
    </xdr:from>
    <xdr:ext cx="469744" cy="259045"/>
    <xdr:sp macro="" textlink="">
      <xdr:nvSpPr>
        <xdr:cNvPr id="160" name="n_3aveValue債務償還比率">
          <a:extLst>
            <a:ext uri="{FF2B5EF4-FFF2-40B4-BE49-F238E27FC236}">
              <a16:creationId xmlns:a16="http://schemas.microsoft.com/office/drawing/2014/main" id="{D0EC40D7-6ECE-45A7-A752-99A72CE44636}"/>
            </a:ext>
          </a:extLst>
        </xdr:cNvPr>
        <xdr:cNvSpPr txBox="1"/>
      </xdr:nvSpPr>
      <xdr:spPr>
        <a:xfrm>
          <a:off x="12325427" y="5484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8581</xdr:rowOff>
    </xdr:from>
    <xdr:ext cx="469744" cy="259045"/>
    <xdr:sp macro="" textlink="">
      <xdr:nvSpPr>
        <xdr:cNvPr id="161" name="n_4aveValue債務償還比率">
          <a:extLst>
            <a:ext uri="{FF2B5EF4-FFF2-40B4-BE49-F238E27FC236}">
              <a16:creationId xmlns:a16="http://schemas.microsoft.com/office/drawing/2014/main" id="{00FA7FD0-B421-49FA-8EC5-A7A9C6D046E1}"/>
            </a:ext>
          </a:extLst>
        </xdr:cNvPr>
        <xdr:cNvSpPr txBox="1"/>
      </xdr:nvSpPr>
      <xdr:spPr>
        <a:xfrm>
          <a:off x="11563427" y="5923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93286</xdr:colOff>
      <xdr:row>24</xdr:row>
      <xdr:rowOff>102306</xdr:rowOff>
    </xdr:from>
    <xdr:ext cx="340478" cy="259045"/>
    <xdr:sp macro="" textlink="">
      <xdr:nvSpPr>
        <xdr:cNvPr id="162" name="n_4mainValue債務償還比率">
          <a:extLst>
            <a:ext uri="{FF2B5EF4-FFF2-40B4-BE49-F238E27FC236}">
              <a16:creationId xmlns:a16="http://schemas.microsoft.com/office/drawing/2014/main" id="{91FBDEEF-69CC-46D7-B247-4A64A02A013C}"/>
            </a:ext>
          </a:extLst>
        </xdr:cNvPr>
        <xdr:cNvSpPr txBox="1"/>
      </xdr:nvSpPr>
      <xdr:spPr>
        <a:xfrm>
          <a:off x="11628061" y="49886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704897CA-B31A-4691-BBF4-5D7AD315F09F}"/>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523DA48C-154C-4BA0-A22E-736FBB2FAD6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3D67B596-3B23-4A12-9D13-2DB7A2AB873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622DC4B2-AF5B-4D96-A10D-C11D0456694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2EB63002-31D4-4F9A-860F-397032B9783D}"/>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B1882137-5ED2-47F4-A077-E5F1712C44CF}"/>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5CB0D34-327C-4511-B977-2DEB7FC9309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4CC2A97-15E5-441B-B58A-6DC64926386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E04FD39-2EFA-4A5C-8842-CEAAF57C848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CB81D73-E1FC-46E8-8FD4-C2DB6D299C8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大分県九重町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930F152-9AFA-4FBA-BAE0-FE3AD36961E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13F1BC9-2BC5-4A81-8E5A-C78378A6FC2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0EA8B5C-5FF3-42EE-9030-13C6117E622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2F85695-F441-457B-AA9C-E4799BE07BA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CAE84F3-4460-4EDA-9706-A35487A4913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A4DFE10-36E8-4E78-A8D7-B6AD251DD84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8,302
8,134
271.37
9,733,785
8,902,664
511,838
4,385,547
4,273,647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BDFB3DB-25AF-49A5-8006-B80A94BC2E3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2633651-6092-472B-A9E4-C06C7178AFB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B4CA631-0624-40E0-96CC-7EE3FCF6507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E5D3BCA-895C-478A-A853-44092D9DB5E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208775B-F98F-48B8-A406-782FE2078C7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8B1D8D5-7ACC-4BDE-9C8E-34257422739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A6B5C64-E8F2-4B1F-BA58-B44EF7AC1FA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0405350-CD33-4223-9E8F-5FA5E413452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10CE8E2-4280-4973-91D6-391BC662591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70D5E20-9F1F-4FDD-A071-6AECA32CFBA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457B945-7DF8-4C48-857C-2489752A2A2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001A550-4441-4381-B935-A5BC45297A6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434A4F3-D7BC-4171-8AC4-0187BA2CE42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F2EBDF9-845C-413C-8C1F-0742729E4AB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6222C36-967E-44FE-BDE0-73A35EF3B14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122642C-A4BA-4A80-9BAE-B5EF34975B6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D7850BC-8DDF-4634-A40B-DCDD4DBA7A0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A68C8D9-9F19-4802-9BE7-AAB92C1335F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AFC7589-6C6C-461E-81D4-BFBD416FEBE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B534CF6-F7F2-426A-AE0F-98DDF3A868B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F5AB2F9-8A91-470E-B755-567FAD9E763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5D5F4F8-5133-4C51-87EA-4F188FED933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321DA6E-25B5-4A5C-91EE-A700A80DABE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B10EAA4-650C-4D6B-8CCE-C41F8E80529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C0AAE3A-C18E-4F92-92DC-FA9B290598A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38E9BAA-CB3A-464B-939D-01E2926D249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5D3F55D-EE5C-44B3-BC7A-B58EFF6381F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1578B2B-30DF-4397-9625-4E16ACBEB37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51746FA-A075-46BA-A1A5-2FD81CFFB40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C72EE3E-AC84-4801-A8B0-7F22A509812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AF22BE1-5512-4C89-9CFE-CA3F7BCB7F1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D079ED2-01B7-4D56-8404-2D201F8F4D0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770235D-2ADB-4D7E-ABF5-DFCFFE7A9147}"/>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3F54861-F6EE-482F-9B09-53F34C2557F1}"/>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0BD4ED2-D304-449D-9FC8-84F15AC87F24}"/>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C5C76C8-3EB9-4DB5-A6DA-7C01CA68F21F}"/>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05B3E28-1914-46F8-AACE-B794B1CABB9B}"/>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0A0AA11-2388-4EC8-A394-F341DE9190B5}"/>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5B4D5FF-C98B-4140-98E4-BCECD1D98A1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A0C3A16-60DB-48C3-9A19-9DE7CD637EC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6FFFCE0-FCC5-4CC1-9DC1-36EA03A43B33}"/>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F5F9172-C62F-4EC8-B167-AB1690121FA1}"/>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D43017E-E909-49A1-9161-2AA23926116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E1709EAD-E992-47FE-95B9-C5B1F071DDBF}"/>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F0DF264C-5817-4B48-BECA-C5DC54CC1B0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2615E2F6-2986-4447-A6ED-3D482F4D4C5E}"/>
            </a:ext>
          </a:extLst>
        </xdr:cNvPr>
        <xdr:cNvCxnSpPr/>
      </xdr:nvCxnSpPr>
      <xdr:spPr>
        <a:xfrm flipV="1">
          <a:off x="4634865" y="5726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61494FBD-42F9-4E90-B2E0-7C3AF7CBA2F1}"/>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B294217D-4069-490B-9643-99B3D52C6318}"/>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20AA3D1F-B424-4409-B6B0-790A6FE512D7}"/>
            </a:ext>
          </a:extLst>
        </xdr:cNvPr>
        <xdr:cNvSpPr txBox="1"/>
      </xdr:nvSpPr>
      <xdr:spPr>
        <a:xfrm>
          <a:off x="4673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35668BE6-2A82-4F3A-801D-DA3909DFD982}"/>
            </a:ext>
          </a:extLst>
        </xdr:cNvPr>
        <xdr:cNvCxnSpPr/>
      </xdr:nvCxnSpPr>
      <xdr:spPr>
        <a:xfrm>
          <a:off x="4546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10177</xdr:rowOff>
    </xdr:from>
    <xdr:ext cx="405111" cy="259045"/>
    <xdr:sp macro="" textlink="">
      <xdr:nvSpPr>
        <xdr:cNvPr id="62" name="【道路】&#10;有形固定資産減価償却率平均値テキスト">
          <a:extLst>
            <a:ext uri="{FF2B5EF4-FFF2-40B4-BE49-F238E27FC236}">
              <a16:creationId xmlns:a16="http://schemas.microsoft.com/office/drawing/2014/main" id="{5EA05DBA-7990-469B-B194-EB22A5F5EE74}"/>
            </a:ext>
          </a:extLst>
        </xdr:cNvPr>
        <xdr:cNvSpPr txBox="1"/>
      </xdr:nvSpPr>
      <xdr:spPr>
        <a:xfrm>
          <a:off x="4673600" y="6525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C505671C-F851-40BA-BB3B-AEAE77C1E325}"/>
            </a:ext>
          </a:extLst>
        </xdr:cNvPr>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A2B963CC-C9FC-4EB8-95B7-62B29D605CDE}"/>
            </a:ext>
          </a:extLst>
        </xdr:cNvPr>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62E50A5A-ED35-400D-BD89-3B66B8DAA186}"/>
            </a:ext>
          </a:extLst>
        </xdr:cNvPr>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75CB4FC5-78FF-4FC7-AE51-79BCA0C3CDA0}"/>
            </a:ext>
          </a:extLst>
        </xdr:cNvPr>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98935A64-ED2A-40CD-8A4C-898E6E89B32A}"/>
            </a:ext>
          </a:extLst>
        </xdr:cNvPr>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BC71B00-5E8A-4318-8120-C3268B5F682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FAC6FB5-0F01-46CE-99D1-4A63259C82B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D6D004B-99CC-4CBD-BB27-249E6AA569A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98625BC-36BA-4D0F-B141-DFF5CF65E98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E5CE57D-5AC2-4DEA-A844-12839485C1F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160655</xdr:rowOff>
    </xdr:from>
    <xdr:to>
      <xdr:col>24</xdr:col>
      <xdr:colOff>114300</xdr:colOff>
      <xdr:row>40</xdr:row>
      <xdr:rowOff>90805</xdr:rowOff>
    </xdr:to>
    <xdr:sp macro="" textlink="">
      <xdr:nvSpPr>
        <xdr:cNvPr id="73" name="楕円 72">
          <a:extLst>
            <a:ext uri="{FF2B5EF4-FFF2-40B4-BE49-F238E27FC236}">
              <a16:creationId xmlns:a16="http://schemas.microsoft.com/office/drawing/2014/main" id="{F36AC63B-DB68-4B08-B1BF-9248A412291B}"/>
            </a:ext>
          </a:extLst>
        </xdr:cNvPr>
        <xdr:cNvSpPr/>
      </xdr:nvSpPr>
      <xdr:spPr>
        <a:xfrm>
          <a:off x="4584700" y="684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139082</xdr:rowOff>
    </xdr:from>
    <xdr:ext cx="405111" cy="259045"/>
    <xdr:sp macro="" textlink="">
      <xdr:nvSpPr>
        <xdr:cNvPr id="74" name="【道路】&#10;有形固定資産減価償却率該当値テキスト">
          <a:extLst>
            <a:ext uri="{FF2B5EF4-FFF2-40B4-BE49-F238E27FC236}">
              <a16:creationId xmlns:a16="http://schemas.microsoft.com/office/drawing/2014/main" id="{89F0F69C-4E74-4205-8D60-3DB2C67018E9}"/>
            </a:ext>
          </a:extLst>
        </xdr:cNvPr>
        <xdr:cNvSpPr txBox="1"/>
      </xdr:nvSpPr>
      <xdr:spPr>
        <a:xfrm>
          <a:off x="4673600" y="682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141605</xdr:rowOff>
    </xdr:from>
    <xdr:to>
      <xdr:col>20</xdr:col>
      <xdr:colOff>38100</xdr:colOff>
      <xdr:row>40</xdr:row>
      <xdr:rowOff>71755</xdr:rowOff>
    </xdr:to>
    <xdr:sp macro="" textlink="">
      <xdr:nvSpPr>
        <xdr:cNvPr id="75" name="楕円 74">
          <a:extLst>
            <a:ext uri="{FF2B5EF4-FFF2-40B4-BE49-F238E27FC236}">
              <a16:creationId xmlns:a16="http://schemas.microsoft.com/office/drawing/2014/main" id="{19D3385B-1400-499E-827C-F233DD920435}"/>
            </a:ext>
          </a:extLst>
        </xdr:cNvPr>
        <xdr:cNvSpPr/>
      </xdr:nvSpPr>
      <xdr:spPr>
        <a:xfrm>
          <a:off x="3746500" y="682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20955</xdr:rowOff>
    </xdr:from>
    <xdr:to>
      <xdr:col>24</xdr:col>
      <xdr:colOff>63500</xdr:colOff>
      <xdr:row>40</xdr:row>
      <xdr:rowOff>40005</xdr:rowOff>
    </xdr:to>
    <xdr:cxnSp macro="">
      <xdr:nvCxnSpPr>
        <xdr:cNvPr id="76" name="直線コネクタ 75">
          <a:extLst>
            <a:ext uri="{FF2B5EF4-FFF2-40B4-BE49-F238E27FC236}">
              <a16:creationId xmlns:a16="http://schemas.microsoft.com/office/drawing/2014/main" id="{F50C2D84-AF2C-414D-98A5-1D28ED864A2C}"/>
            </a:ext>
          </a:extLst>
        </xdr:cNvPr>
        <xdr:cNvCxnSpPr/>
      </xdr:nvCxnSpPr>
      <xdr:spPr>
        <a:xfrm>
          <a:off x="3797300" y="687895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122555</xdr:rowOff>
    </xdr:from>
    <xdr:to>
      <xdr:col>15</xdr:col>
      <xdr:colOff>101600</xdr:colOff>
      <xdr:row>40</xdr:row>
      <xdr:rowOff>52705</xdr:rowOff>
    </xdr:to>
    <xdr:sp macro="" textlink="">
      <xdr:nvSpPr>
        <xdr:cNvPr id="77" name="楕円 76">
          <a:extLst>
            <a:ext uri="{FF2B5EF4-FFF2-40B4-BE49-F238E27FC236}">
              <a16:creationId xmlns:a16="http://schemas.microsoft.com/office/drawing/2014/main" id="{717A99CD-9BBA-4A3A-A930-4D59E285FD5F}"/>
            </a:ext>
          </a:extLst>
        </xdr:cNvPr>
        <xdr:cNvSpPr/>
      </xdr:nvSpPr>
      <xdr:spPr>
        <a:xfrm>
          <a:off x="2857500" y="680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1905</xdr:rowOff>
    </xdr:from>
    <xdr:to>
      <xdr:col>19</xdr:col>
      <xdr:colOff>177800</xdr:colOff>
      <xdr:row>40</xdr:row>
      <xdr:rowOff>20955</xdr:rowOff>
    </xdr:to>
    <xdr:cxnSp macro="">
      <xdr:nvCxnSpPr>
        <xdr:cNvPr id="78" name="直線コネクタ 77">
          <a:extLst>
            <a:ext uri="{FF2B5EF4-FFF2-40B4-BE49-F238E27FC236}">
              <a16:creationId xmlns:a16="http://schemas.microsoft.com/office/drawing/2014/main" id="{99732147-F096-4695-96DC-1094335EAB9A}"/>
            </a:ext>
          </a:extLst>
        </xdr:cNvPr>
        <xdr:cNvCxnSpPr/>
      </xdr:nvCxnSpPr>
      <xdr:spPr>
        <a:xfrm>
          <a:off x="2908300" y="685990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101600</xdr:rowOff>
    </xdr:from>
    <xdr:to>
      <xdr:col>10</xdr:col>
      <xdr:colOff>165100</xdr:colOff>
      <xdr:row>40</xdr:row>
      <xdr:rowOff>31750</xdr:rowOff>
    </xdr:to>
    <xdr:sp macro="" textlink="">
      <xdr:nvSpPr>
        <xdr:cNvPr id="79" name="楕円 78">
          <a:extLst>
            <a:ext uri="{FF2B5EF4-FFF2-40B4-BE49-F238E27FC236}">
              <a16:creationId xmlns:a16="http://schemas.microsoft.com/office/drawing/2014/main" id="{CD097167-AE42-4E0B-A85A-EFF96F803C93}"/>
            </a:ext>
          </a:extLst>
        </xdr:cNvPr>
        <xdr:cNvSpPr/>
      </xdr:nvSpPr>
      <xdr:spPr>
        <a:xfrm>
          <a:off x="1968500" y="678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152400</xdr:rowOff>
    </xdr:from>
    <xdr:to>
      <xdr:col>15</xdr:col>
      <xdr:colOff>50800</xdr:colOff>
      <xdr:row>40</xdr:row>
      <xdr:rowOff>1905</xdr:rowOff>
    </xdr:to>
    <xdr:cxnSp macro="">
      <xdr:nvCxnSpPr>
        <xdr:cNvPr id="80" name="直線コネクタ 79">
          <a:extLst>
            <a:ext uri="{FF2B5EF4-FFF2-40B4-BE49-F238E27FC236}">
              <a16:creationId xmlns:a16="http://schemas.microsoft.com/office/drawing/2014/main" id="{D27F69D5-BDC7-4184-80F0-87472B609FDB}"/>
            </a:ext>
          </a:extLst>
        </xdr:cNvPr>
        <xdr:cNvCxnSpPr/>
      </xdr:nvCxnSpPr>
      <xdr:spPr>
        <a:xfrm>
          <a:off x="2019300" y="683895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80645</xdr:rowOff>
    </xdr:from>
    <xdr:to>
      <xdr:col>6</xdr:col>
      <xdr:colOff>38100</xdr:colOff>
      <xdr:row>40</xdr:row>
      <xdr:rowOff>10795</xdr:rowOff>
    </xdr:to>
    <xdr:sp macro="" textlink="">
      <xdr:nvSpPr>
        <xdr:cNvPr id="81" name="楕円 80">
          <a:extLst>
            <a:ext uri="{FF2B5EF4-FFF2-40B4-BE49-F238E27FC236}">
              <a16:creationId xmlns:a16="http://schemas.microsoft.com/office/drawing/2014/main" id="{A7469124-DBF8-4AD2-90AB-DCD9607153DD}"/>
            </a:ext>
          </a:extLst>
        </xdr:cNvPr>
        <xdr:cNvSpPr/>
      </xdr:nvSpPr>
      <xdr:spPr>
        <a:xfrm>
          <a:off x="1079500" y="676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131445</xdr:rowOff>
    </xdr:from>
    <xdr:to>
      <xdr:col>10</xdr:col>
      <xdr:colOff>114300</xdr:colOff>
      <xdr:row>39</xdr:row>
      <xdr:rowOff>152400</xdr:rowOff>
    </xdr:to>
    <xdr:cxnSp macro="">
      <xdr:nvCxnSpPr>
        <xdr:cNvPr id="82" name="直線コネクタ 81">
          <a:extLst>
            <a:ext uri="{FF2B5EF4-FFF2-40B4-BE49-F238E27FC236}">
              <a16:creationId xmlns:a16="http://schemas.microsoft.com/office/drawing/2014/main" id="{1B1E850D-3B45-4BF1-A1F2-D51AE04542BC}"/>
            </a:ext>
          </a:extLst>
        </xdr:cNvPr>
        <xdr:cNvCxnSpPr/>
      </xdr:nvCxnSpPr>
      <xdr:spPr>
        <a:xfrm>
          <a:off x="1130300" y="681799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74947</xdr:rowOff>
    </xdr:from>
    <xdr:ext cx="405111" cy="259045"/>
    <xdr:sp macro="" textlink="">
      <xdr:nvSpPr>
        <xdr:cNvPr id="83" name="n_1aveValue【道路】&#10;有形固定資産減価償却率">
          <a:extLst>
            <a:ext uri="{FF2B5EF4-FFF2-40B4-BE49-F238E27FC236}">
              <a16:creationId xmlns:a16="http://schemas.microsoft.com/office/drawing/2014/main" id="{8EE5EFD6-4A3E-4A6D-ACC3-0079A20E2CB8}"/>
            </a:ext>
          </a:extLst>
        </xdr:cNvPr>
        <xdr:cNvSpPr txBox="1"/>
      </xdr:nvSpPr>
      <xdr:spPr>
        <a:xfrm>
          <a:off x="3582044" y="641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59707</xdr:rowOff>
    </xdr:from>
    <xdr:ext cx="405111" cy="259045"/>
    <xdr:sp macro="" textlink="">
      <xdr:nvSpPr>
        <xdr:cNvPr id="84" name="n_2aveValue【道路】&#10;有形固定資産減価償却率">
          <a:extLst>
            <a:ext uri="{FF2B5EF4-FFF2-40B4-BE49-F238E27FC236}">
              <a16:creationId xmlns:a16="http://schemas.microsoft.com/office/drawing/2014/main" id="{51DE3286-3B91-46A4-B442-1DE387134D61}"/>
            </a:ext>
          </a:extLst>
        </xdr:cNvPr>
        <xdr:cNvSpPr txBox="1"/>
      </xdr:nvSpPr>
      <xdr:spPr>
        <a:xfrm>
          <a:off x="2705744" y="640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21607</xdr:rowOff>
    </xdr:from>
    <xdr:ext cx="405111" cy="259045"/>
    <xdr:sp macro="" textlink="">
      <xdr:nvSpPr>
        <xdr:cNvPr id="85" name="n_3aveValue【道路】&#10;有形固定資産減価償却率">
          <a:extLst>
            <a:ext uri="{FF2B5EF4-FFF2-40B4-BE49-F238E27FC236}">
              <a16:creationId xmlns:a16="http://schemas.microsoft.com/office/drawing/2014/main" id="{B41B02ED-DDAB-4DFC-906B-5A7C22B53340}"/>
            </a:ext>
          </a:extLst>
        </xdr:cNvPr>
        <xdr:cNvSpPr txBox="1"/>
      </xdr:nvSpPr>
      <xdr:spPr>
        <a:xfrm>
          <a:off x="18167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156862</xdr:rowOff>
    </xdr:from>
    <xdr:ext cx="405111" cy="259045"/>
    <xdr:sp macro="" textlink="">
      <xdr:nvSpPr>
        <xdr:cNvPr id="86" name="n_4aveValue【道路】&#10;有形固定資産減価償却率">
          <a:extLst>
            <a:ext uri="{FF2B5EF4-FFF2-40B4-BE49-F238E27FC236}">
              <a16:creationId xmlns:a16="http://schemas.microsoft.com/office/drawing/2014/main" id="{9EBD3A2A-284C-4D5C-85C4-7F9DC053CF43}"/>
            </a:ext>
          </a:extLst>
        </xdr:cNvPr>
        <xdr:cNvSpPr txBox="1"/>
      </xdr:nvSpPr>
      <xdr:spPr>
        <a:xfrm>
          <a:off x="927744" y="632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62882</xdr:rowOff>
    </xdr:from>
    <xdr:ext cx="405111" cy="259045"/>
    <xdr:sp macro="" textlink="">
      <xdr:nvSpPr>
        <xdr:cNvPr id="87" name="n_1mainValue【道路】&#10;有形固定資産減価償却率">
          <a:extLst>
            <a:ext uri="{FF2B5EF4-FFF2-40B4-BE49-F238E27FC236}">
              <a16:creationId xmlns:a16="http://schemas.microsoft.com/office/drawing/2014/main" id="{5DBD2BFD-0B4C-47AC-9AEC-4F825D3012DE}"/>
            </a:ext>
          </a:extLst>
        </xdr:cNvPr>
        <xdr:cNvSpPr txBox="1"/>
      </xdr:nvSpPr>
      <xdr:spPr>
        <a:xfrm>
          <a:off x="3582044" y="692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43832</xdr:rowOff>
    </xdr:from>
    <xdr:ext cx="405111" cy="259045"/>
    <xdr:sp macro="" textlink="">
      <xdr:nvSpPr>
        <xdr:cNvPr id="88" name="n_2mainValue【道路】&#10;有形固定資産減価償却率">
          <a:extLst>
            <a:ext uri="{FF2B5EF4-FFF2-40B4-BE49-F238E27FC236}">
              <a16:creationId xmlns:a16="http://schemas.microsoft.com/office/drawing/2014/main" id="{AE03D099-E84D-4BDD-9974-583A6D81D4E2}"/>
            </a:ext>
          </a:extLst>
        </xdr:cNvPr>
        <xdr:cNvSpPr txBox="1"/>
      </xdr:nvSpPr>
      <xdr:spPr>
        <a:xfrm>
          <a:off x="2705744" y="690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22877</xdr:rowOff>
    </xdr:from>
    <xdr:ext cx="405111" cy="259045"/>
    <xdr:sp macro="" textlink="">
      <xdr:nvSpPr>
        <xdr:cNvPr id="89" name="n_3mainValue【道路】&#10;有形固定資産減価償却率">
          <a:extLst>
            <a:ext uri="{FF2B5EF4-FFF2-40B4-BE49-F238E27FC236}">
              <a16:creationId xmlns:a16="http://schemas.microsoft.com/office/drawing/2014/main" id="{B546F05A-CC74-4EC4-893B-2565A982813F}"/>
            </a:ext>
          </a:extLst>
        </xdr:cNvPr>
        <xdr:cNvSpPr txBox="1"/>
      </xdr:nvSpPr>
      <xdr:spPr>
        <a:xfrm>
          <a:off x="1816744" y="688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1922</xdr:rowOff>
    </xdr:from>
    <xdr:ext cx="405111" cy="259045"/>
    <xdr:sp macro="" textlink="">
      <xdr:nvSpPr>
        <xdr:cNvPr id="90" name="n_4mainValue【道路】&#10;有形固定資産減価償却率">
          <a:extLst>
            <a:ext uri="{FF2B5EF4-FFF2-40B4-BE49-F238E27FC236}">
              <a16:creationId xmlns:a16="http://schemas.microsoft.com/office/drawing/2014/main" id="{0E734B24-CA5A-46E0-8145-F670969C5549}"/>
            </a:ext>
          </a:extLst>
        </xdr:cNvPr>
        <xdr:cNvSpPr txBox="1"/>
      </xdr:nvSpPr>
      <xdr:spPr>
        <a:xfrm>
          <a:off x="927744" y="685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A6DED89-0A32-4F88-94BF-117393A5F70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42567A6-1638-49D1-B245-4769EC7A7DC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C0D87B8-B76F-49C2-90C0-83FD7B4463F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E6AC66E-1874-45D2-A4DA-CD4CF945706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29B5467-49FF-4CF8-873B-EDFFC812D4A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E4288E5-4E39-4322-9F7C-D4CFC794D3F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2BEEDD7-B5BE-4F7A-9B73-F1033474AA1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93CC938-DF5B-4800-9F7C-912B67F282F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2B5419CB-E40A-441D-9DAF-CFAF6BC90F35}"/>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F54053F-C380-4F4B-B6F4-D58CAEBAC71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95085CDA-84C9-4491-8C84-161F644EB814}"/>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B0AE3E7-5D1B-4AA8-96AC-5A41A947D14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8E6DB50E-DE22-441C-96C0-3A3710B60F8E}"/>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563F4A42-180D-4AE4-87E5-14F07CFB0711}"/>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1BFE2D8D-0506-42E9-967B-E2F1B6E8CBFA}"/>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DD7B4A0F-EC98-4A9F-A159-D097F71E5BB1}"/>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304AB49C-7C10-4FB9-A92C-59B1FAC4A038}"/>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5C30FFAA-D2D2-474F-ACBF-F1D0890D9CFE}"/>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C7BD41E-E4F2-4A89-8676-7350CB91CDF5}"/>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E55D15A6-02B7-4BA2-8AC5-F59506706365}"/>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16DE1EA4-160E-420B-BDEC-BB7D90D49F8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E6A3D185-9EC2-4CC5-BBB5-8116D018427B}"/>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EBC2BB6F-10B0-4C26-BC85-80F176DEE46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0D476462-7B09-42D7-A7CC-FE9A180A5355}"/>
            </a:ext>
          </a:extLst>
        </xdr:cNvPr>
        <xdr:cNvCxnSpPr/>
      </xdr:nvCxnSpPr>
      <xdr:spPr>
        <a:xfrm flipV="1">
          <a:off x="10476865" y="578555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D74CC958-B8A1-46B6-B7FF-548ED6E1EA12}"/>
            </a:ext>
          </a:extLst>
        </xdr:cNvPr>
        <xdr:cNvSpPr txBox="1"/>
      </xdr:nvSpPr>
      <xdr:spPr>
        <a:xfrm>
          <a:off x="10515600" y="72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C83DE57C-D885-48EC-840E-24BE596E3656}"/>
            </a:ext>
          </a:extLst>
        </xdr:cNvPr>
        <xdr:cNvCxnSpPr/>
      </xdr:nvCxnSpPr>
      <xdr:spPr>
        <a:xfrm>
          <a:off x="10388600" y="721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76BD54D7-FF5A-4CEE-ADBE-B0A089F83965}"/>
            </a:ext>
          </a:extLst>
        </xdr:cNvPr>
        <xdr:cNvSpPr txBox="1"/>
      </xdr:nvSpPr>
      <xdr:spPr>
        <a:xfrm>
          <a:off x="1051560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3D797EA9-849A-4D83-A2EF-E36EC49B2962}"/>
            </a:ext>
          </a:extLst>
        </xdr:cNvPr>
        <xdr:cNvCxnSpPr/>
      </xdr:nvCxnSpPr>
      <xdr:spPr>
        <a:xfrm>
          <a:off x="10388600" y="578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F7BDE4E8-C52A-4054-BC0B-9CA91464ADA3}"/>
            </a:ext>
          </a:extLst>
        </xdr:cNvPr>
        <xdr:cNvSpPr txBox="1"/>
      </xdr:nvSpPr>
      <xdr:spPr>
        <a:xfrm>
          <a:off x="10515600" y="6929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DB05054D-4713-4796-A70C-DB750093E824}"/>
            </a:ext>
          </a:extLst>
        </xdr:cNvPr>
        <xdr:cNvSpPr/>
      </xdr:nvSpPr>
      <xdr:spPr>
        <a:xfrm>
          <a:off x="10426700" y="70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76C01A59-1ADE-4956-AF69-BA364BABD85D}"/>
            </a:ext>
          </a:extLst>
        </xdr:cNvPr>
        <xdr:cNvSpPr/>
      </xdr:nvSpPr>
      <xdr:spPr>
        <a:xfrm>
          <a:off x="9588500" y="708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1358C6F9-2417-4B04-BE6E-DBF375CDFB1A}"/>
            </a:ext>
          </a:extLst>
        </xdr:cNvPr>
        <xdr:cNvSpPr/>
      </xdr:nvSpPr>
      <xdr:spPr>
        <a:xfrm>
          <a:off x="8699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FAEBB0A7-C06F-4294-9DF7-4783E8562515}"/>
            </a:ext>
          </a:extLst>
        </xdr:cNvPr>
        <xdr:cNvSpPr/>
      </xdr:nvSpPr>
      <xdr:spPr>
        <a:xfrm>
          <a:off x="7810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B792AE80-8DF0-4BB1-99D9-31583973F50A}"/>
            </a:ext>
          </a:extLst>
        </xdr:cNvPr>
        <xdr:cNvSpPr/>
      </xdr:nvSpPr>
      <xdr:spPr>
        <a:xfrm>
          <a:off x="6921500" y="711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7409FE7-B2C5-42CB-9EB3-921F1041DFB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C6E3818-2FA8-4D86-8CF1-87D766B479D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D8C1265-CAAE-426C-82E5-2BE44BD365D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1DA41BA-35FE-4AE3-A5D8-97660952ACD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56647ED-5DEB-4C4F-8956-3D8EDF125E9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96531</xdr:rowOff>
    </xdr:from>
    <xdr:to>
      <xdr:col>55</xdr:col>
      <xdr:colOff>50800</xdr:colOff>
      <xdr:row>42</xdr:row>
      <xdr:rowOff>26681</xdr:rowOff>
    </xdr:to>
    <xdr:sp macro="" textlink="">
      <xdr:nvSpPr>
        <xdr:cNvPr id="130" name="楕円 129">
          <a:extLst>
            <a:ext uri="{FF2B5EF4-FFF2-40B4-BE49-F238E27FC236}">
              <a16:creationId xmlns:a16="http://schemas.microsoft.com/office/drawing/2014/main" id="{5F1D9856-1A50-4907-88A6-61F8D5969E3E}"/>
            </a:ext>
          </a:extLst>
        </xdr:cNvPr>
        <xdr:cNvSpPr/>
      </xdr:nvSpPr>
      <xdr:spPr>
        <a:xfrm>
          <a:off x="10426700" y="7125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26872</xdr:rowOff>
    </xdr:from>
    <xdr:ext cx="534377" cy="259045"/>
    <xdr:sp macro="" textlink="">
      <xdr:nvSpPr>
        <xdr:cNvPr id="131" name="【道路】&#10;一人当たり延長該当値テキスト">
          <a:extLst>
            <a:ext uri="{FF2B5EF4-FFF2-40B4-BE49-F238E27FC236}">
              <a16:creationId xmlns:a16="http://schemas.microsoft.com/office/drawing/2014/main" id="{31CC1448-341C-4CED-A50A-40C29C2D504D}"/>
            </a:ext>
          </a:extLst>
        </xdr:cNvPr>
        <xdr:cNvSpPr txBox="1"/>
      </xdr:nvSpPr>
      <xdr:spPr>
        <a:xfrm>
          <a:off x="10515600" y="7056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98168</xdr:rowOff>
    </xdr:from>
    <xdr:to>
      <xdr:col>50</xdr:col>
      <xdr:colOff>165100</xdr:colOff>
      <xdr:row>42</xdr:row>
      <xdr:rowOff>28318</xdr:rowOff>
    </xdr:to>
    <xdr:sp macro="" textlink="">
      <xdr:nvSpPr>
        <xdr:cNvPr id="132" name="楕円 131">
          <a:extLst>
            <a:ext uri="{FF2B5EF4-FFF2-40B4-BE49-F238E27FC236}">
              <a16:creationId xmlns:a16="http://schemas.microsoft.com/office/drawing/2014/main" id="{A601B3E1-4BF8-44DB-ABDF-011AF0D04167}"/>
            </a:ext>
          </a:extLst>
        </xdr:cNvPr>
        <xdr:cNvSpPr/>
      </xdr:nvSpPr>
      <xdr:spPr>
        <a:xfrm>
          <a:off x="9588500" y="7127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147331</xdr:rowOff>
    </xdr:from>
    <xdr:to>
      <xdr:col>55</xdr:col>
      <xdr:colOff>0</xdr:colOff>
      <xdr:row>41</xdr:row>
      <xdr:rowOff>148968</xdr:rowOff>
    </xdr:to>
    <xdr:cxnSp macro="">
      <xdr:nvCxnSpPr>
        <xdr:cNvPr id="133" name="直線コネクタ 132">
          <a:extLst>
            <a:ext uri="{FF2B5EF4-FFF2-40B4-BE49-F238E27FC236}">
              <a16:creationId xmlns:a16="http://schemas.microsoft.com/office/drawing/2014/main" id="{4B4CAE0B-8D0D-45D7-965C-9E9D39DDD810}"/>
            </a:ext>
          </a:extLst>
        </xdr:cNvPr>
        <xdr:cNvCxnSpPr/>
      </xdr:nvCxnSpPr>
      <xdr:spPr>
        <a:xfrm flipV="1">
          <a:off x="9639300" y="7176781"/>
          <a:ext cx="838200" cy="1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99602</xdr:rowOff>
    </xdr:from>
    <xdr:to>
      <xdr:col>46</xdr:col>
      <xdr:colOff>38100</xdr:colOff>
      <xdr:row>42</xdr:row>
      <xdr:rowOff>29752</xdr:rowOff>
    </xdr:to>
    <xdr:sp macro="" textlink="">
      <xdr:nvSpPr>
        <xdr:cNvPr id="134" name="楕円 133">
          <a:extLst>
            <a:ext uri="{FF2B5EF4-FFF2-40B4-BE49-F238E27FC236}">
              <a16:creationId xmlns:a16="http://schemas.microsoft.com/office/drawing/2014/main" id="{157438DC-071A-46FE-862E-1165D569B8EB}"/>
            </a:ext>
          </a:extLst>
        </xdr:cNvPr>
        <xdr:cNvSpPr/>
      </xdr:nvSpPr>
      <xdr:spPr>
        <a:xfrm>
          <a:off x="8699500" y="712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148968</xdr:rowOff>
    </xdr:from>
    <xdr:to>
      <xdr:col>50</xdr:col>
      <xdr:colOff>114300</xdr:colOff>
      <xdr:row>41</xdr:row>
      <xdr:rowOff>150402</xdr:rowOff>
    </xdr:to>
    <xdr:cxnSp macro="">
      <xdr:nvCxnSpPr>
        <xdr:cNvPr id="135" name="直線コネクタ 134">
          <a:extLst>
            <a:ext uri="{FF2B5EF4-FFF2-40B4-BE49-F238E27FC236}">
              <a16:creationId xmlns:a16="http://schemas.microsoft.com/office/drawing/2014/main" id="{AF08EC30-5C7F-4CF1-8048-8416A1FFB58D}"/>
            </a:ext>
          </a:extLst>
        </xdr:cNvPr>
        <xdr:cNvCxnSpPr/>
      </xdr:nvCxnSpPr>
      <xdr:spPr>
        <a:xfrm flipV="1">
          <a:off x="8750300" y="7178418"/>
          <a:ext cx="889000" cy="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101057</xdr:rowOff>
    </xdr:from>
    <xdr:to>
      <xdr:col>41</xdr:col>
      <xdr:colOff>101600</xdr:colOff>
      <xdr:row>42</xdr:row>
      <xdr:rowOff>31207</xdr:rowOff>
    </xdr:to>
    <xdr:sp macro="" textlink="">
      <xdr:nvSpPr>
        <xdr:cNvPr id="136" name="楕円 135">
          <a:extLst>
            <a:ext uri="{FF2B5EF4-FFF2-40B4-BE49-F238E27FC236}">
              <a16:creationId xmlns:a16="http://schemas.microsoft.com/office/drawing/2014/main" id="{8E70D189-3F3F-4DA6-91C3-57FD258227C6}"/>
            </a:ext>
          </a:extLst>
        </xdr:cNvPr>
        <xdr:cNvSpPr/>
      </xdr:nvSpPr>
      <xdr:spPr>
        <a:xfrm>
          <a:off x="7810500" y="7130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150402</xdr:rowOff>
    </xdr:from>
    <xdr:to>
      <xdr:col>45</xdr:col>
      <xdr:colOff>177800</xdr:colOff>
      <xdr:row>41</xdr:row>
      <xdr:rowOff>151857</xdr:rowOff>
    </xdr:to>
    <xdr:cxnSp macro="">
      <xdr:nvCxnSpPr>
        <xdr:cNvPr id="137" name="直線コネクタ 136">
          <a:extLst>
            <a:ext uri="{FF2B5EF4-FFF2-40B4-BE49-F238E27FC236}">
              <a16:creationId xmlns:a16="http://schemas.microsoft.com/office/drawing/2014/main" id="{5512205C-B0C6-484A-9DD8-7DCDA923D750}"/>
            </a:ext>
          </a:extLst>
        </xdr:cNvPr>
        <xdr:cNvCxnSpPr/>
      </xdr:nvCxnSpPr>
      <xdr:spPr>
        <a:xfrm flipV="1">
          <a:off x="7861300" y="7179852"/>
          <a:ext cx="889000" cy="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102413</xdr:rowOff>
    </xdr:from>
    <xdr:to>
      <xdr:col>36</xdr:col>
      <xdr:colOff>165100</xdr:colOff>
      <xdr:row>42</xdr:row>
      <xdr:rowOff>32563</xdr:rowOff>
    </xdr:to>
    <xdr:sp macro="" textlink="">
      <xdr:nvSpPr>
        <xdr:cNvPr id="138" name="楕円 137">
          <a:extLst>
            <a:ext uri="{FF2B5EF4-FFF2-40B4-BE49-F238E27FC236}">
              <a16:creationId xmlns:a16="http://schemas.microsoft.com/office/drawing/2014/main" id="{5AA80DA2-8B29-4EBC-B63A-16DA30A17E94}"/>
            </a:ext>
          </a:extLst>
        </xdr:cNvPr>
        <xdr:cNvSpPr/>
      </xdr:nvSpPr>
      <xdr:spPr>
        <a:xfrm>
          <a:off x="6921500" y="7131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151857</xdr:rowOff>
    </xdr:from>
    <xdr:to>
      <xdr:col>41</xdr:col>
      <xdr:colOff>50800</xdr:colOff>
      <xdr:row>41</xdr:row>
      <xdr:rowOff>153213</xdr:rowOff>
    </xdr:to>
    <xdr:cxnSp macro="">
      <xdr:nvCxnSpPr>
        <xdr:cNvPr id="139" name="直線コネクタ 138">
          <a:extLst>
            <a:ext uri="{FF2B5EF4-FFF2-40B4-BE49-F238E27FC236}">
              <a16:creationId xmlns:a16="http://schemas.microsoft.com/office/drawing/2014/main" id="{8AA7B75B-1FED-4D2A-8C0B-29A1FBA428DC}"/>
            </a:ext>
          </a:extLst>
        </xdr:cNvPr>
        <xdr:cNvCxnSpPr/>
      </xdr:nvCxnSpPr>
      <xdr:spPr>
        <a:xfrm flipV="1">
          <a:off x="6972300" y="7181307"/>
          <a:ext cx="889000" cy="1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9D97BBC6-B8EC-4264-BE27-B942D8BEE366}"/>
            </a:ext>
          </a:extLst>
        </xdr:cNvPr>
        <xdr:cNvSpPr txBox="1"/>
      </xdr:nvSpPr>
      <xdr:spPr>
        <a:xfrm>
          <a:off x="9359411" y="685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681130F0-6076-412B-BCC3-A214BC3BE364}"/>
            </a:ext>
          </a:extLst>
        </xdr:cNvPr>
        <xdr:cNvSpPr txBox="1"/>
      </xdr:nvSpPr>
      <xdr:spPr>
        <a:xfrm>
          <a:off x="8483111" y="686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F303E615-8456-423E-85E4-F98CB923A5BE}"/>
            </a:ext>
          </a:extLst>
        </xdr:cNvPr>
        <xdr:cNvSpPr txBox="1"/>
      </xdr:nvSpPr>
      <xdr:spPr>
        <a:xfrm>
          <a:off x="7594111" y="68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33279</xdr:rowOff>
    </xdr:from>
    <xdr:ext cx="534377" cy="259045"/>
    <xdr:sp macro="" textlink="">
      <xdr:nvSpPr>
        <xdr:cNvPr id="143" name="n_4aveValue【道路】&#10;一人当たり延長">
          <a:extLst>
            <a:ext uri="{FF2B5EF4-FFF2-40B4-BE49-F238E27FC236}">
              <a16:creationId xmlns:a16="http://schemas.microsoft.com/office/drawing/2014/main" id="{06BC7CF7-BC76-430B-B82D-B036BA38CB9B}"/>
            </a:ext>
          </a:extLst>
        </xdr:cNvPr>
        <xdr:cNvSpPr txBox="1"/>
      </xdr:nvSpPr>
      <xdr:spPr>
        <a:xfrm>
          <a:off x="6705111" y="689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19445</xdr:rowOff>
    </xdr:from>
    <xdr:ext cx="534377" cy="259045"/>
    <xdr:sp macro="" textlink="">
      <xdr:nvSpPr>
        <xdr:cNvPr id="144" name="n_1mainValue【道路】&#10;一人当たり延長">
          <a:extLst>
            <a:ext uri="{FF2B5EF4-FFF2-40B4-BE49-F238E27FC236}">
              <a16:creationId xmlns:a16="http://schemas.microsoft.com/office/drawing/2014/main" id="{07A6D6C8-7291-4F5C-83FC-1755E8793B8F}"/>
            </a:ext>
          </a:extLst>
        </xdr:cNvPr>
        <xdr:cNvSpPr txBox="1"/>
      </xdr:nvSpPr>
      <xdr:spPr>
        <a:xfrm>
          <a:off x="9359411" y="722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20879</xdr:rowOff>
    </xdr:from>
    <xdr:ext cx="534377" cy="259045"/>
    <xdr:sp macro="" textlink="">
      <xdr:nvSpPr>
        <xdr:cNvPr id="145" name="n_2mainValue【道路】&#10;一人当たり延長">
          <a:extLst>
            <a:ext uri="{FF2B5EF4-FFF2-40B4-BE49-F238E27FC236}">
              <a16:creationId xmlns:a16="http://schemas.microsoft.com/office/drawing/2014/main" id="{97BD9FDB-B7AC-42AF-AB11-C54EFB4584A9}"/>
            </a:ext>
          </a:extLst>
        </xdr:cNvPr>
        <xdr:cNvSpPr txBox="1"/>
      </xdr:nvSpPr>
      <xdr:spPr>
        <a:xfrm>
          <a:off x="8483111" y="7221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22334</xdr:rowOff>
    </xdr:from>
    <xdr:ext cx="534377" cy="259045"/>
    <xdr:sp macro="" textlink="">
      <xdr:nvSpPr>
        <xdr:cNvPr id="146" name="n_3mainValue【道路】&#10;一人当たり延長">
          <a:extLst>
            <a:ext uri="{FF2B5EF4-FFF2-40B4-BE49-F238E27FC236}">
              <a16:creationId xmlns:a16="http://schemas.microsoft.com/office/drawing/2014/main" id="{3A7987A8-8FED-44BF-BE29-7E80B4E5D768}"/>
            </a:ext>
          </a:extLst>
        </xdr:cNvPr>
        <xdr:cNvSpPr txBox="1"/>
      </xdr:nvSpPr>
      <xdr:spPr>
        <a:xfrm>
          <a:off x="7594111" y="722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23690</xdr:rowOff>
    </xdr:from>
    <xdr:ext cx="534377" cy="259045"/>
    <xdr:sp macro="" textlink="">
      <xdr:nvSpPr>
        <xdr:cNvPr id="147" name="n_4mainValue【道路】&#10;一人当たり延長">
          <a:extLst>
            <a:ext uri="{FF2B5EF4-FFF2-40B4-BE49-F238E27FC236}">
              <a16:creationId xmlns:a16="http://schemas.microsoft.com/office/drawing/2014/main" id="{038BD1C7-CC19-4B00-A875-258566680A89}"/>
            </a:ext>
          </a:extLst>
        </xdr:cNvPr>
        <xdr:cNvSpPr txBox="1"/>
      </xdr:nvSpPr>
      <xdr:spPr>
        <a:xfrm>
          <a:off x="6705111" y="7224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AA56FD67-B271-4A8C-8662-272AAF9866C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1D7272DC-ACDC-4557-8D68-6D6ACE93DFE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C9DDD02E-DA97-4FD6-8E50-5FA5A841377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B41CDF9A-698F-444E-A3C2-5B34E73CBE2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B396B521-33F8-4445-B66D-7A18CB3757E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62378CB9-A74A-4C66-B1D4-CCC34D6773B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60C78D24-7AB8-45D8-A9F2-DE2F740AE97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AD81E53C-3430-483A-AED2-F8150C477CB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9247EA0D-CF23-4C18-A8EF-9C5FC591785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B6C9FA76-DFE9-41F3-9531-1BD4117EC34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AE9DBE5F-39DF-4275-8ED0-913ED58012B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C9F6556F-315E-45FE-8485-50ADCA6C7848}"/>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DCFD4C35-FC9B-4CDB-B295-2EE3AC45BE48}"/>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E2C4C209-FCF3-4DEB-95ED-ED0B0A71CDB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873E3C6A-4E43-4C7C-8C9A-A24935FC80E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B6A62FF3-BF4D-4192-8631-7A89D385FE02}"/>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F499964F-57C6-4191-96AF-8EB4B50A1EF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FBC581C7-5093-4DF5-B1A8-D00D89F9B51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17471CC7-0073-4BE7-904C-A6EC117A10EF}"/>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4650BA92-A943-4C55-99FE-2ADB251C3A5B}"/>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2AD3EC36-5F86-4C57-A146-416559CDD3AD}"/>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1B1DCA64-1640-418F-A327-1EDCEE41E75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4306CE37-20FB-4D6E-94AE-A972FB3E81A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9B89127D-4B85-4434-BF68-2064482D5A1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EDEA9B-AD93-4402-9068-59B6C773156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4A7CA98A-C1EC-4A74-9329-898DA1A72FB4}"/>
            </a:ext>
          </a:extLst>
        </xdr:cNvPr>
        <xdr:cNvCxnSpPr/>
      </xdr:nvCxnSpPr>
      <xdr:spPr>
        <a:xfrm flipV="1">
          <a:off x="4634865" y="9589770"/>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10B668AA-4401-45BF-BAE3-9FD5808DAF49}"/>
            </a:ext>
          </a:extLst>
        </xdr:cNvPr>
        <xdr:cNvSpPr txBox="1"/>
      </xdr:nvSpPr>
      <xdr:spPr>
        <a:xfrm>
          <a:off x="4673600" y="110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102364E0-0512-487D-9352-45269E067538}"/>
            </a:ext>
          </a:extLst>
        </xdr:cNvPr>
        <xdr:cNvCxnSpPr/>
      </xdr:nvCxnSpPr>
      <xdr:spPr>
        <a:xfrm>
          <a:off x="4546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CB18A7C2-2089-4E37-8A73-E1204DFFD2B1}"/>
            </a:ext>
          </a:extLst>
        </xdr:cNvPr>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CF324629-124B-4EE0-84D1-8990449BC589}"/>
            </a:ext>
          </a:extLst>
        </xdr:cNvPr>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158223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244832E8-17F3-478B-901E-FDA3CCE0B8AA}"/>
            </a:ext>
          </a:extLst>
        </xdr:cNvPr>
        <xdr:cNvSpPr txBox="1"/>
      </xdr:nvSpPr>
      <xdr:spPr>
        <a:xfrm>
          <a:off x="4673600" y="10273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8B694F60-247F-4044-921D-3FD888DF34DF}"/>
            </a:ext>
          </a:extLst>
        </xdr:cNvPr>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0EDF5BEE-190A-4586-84F3-99487FD7DAED}"/>
            </a:ext>
          </a:extLst>
        </xdr:cNvPr>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7B2ECF52-9958-4A94-9C12-7EE1243EAB17}"/>
            </a:ext>
          </a:extLst>
        </xdr:cNvPr>
        <xdr:cNvSpPr/>
      </xdr:nvSpPr>
      <xdr:spPr>
        <a:xfrm>
          <a:off x="2857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D1ADDE22-3C1A-4E42-9139-4D778C9AA81A}"/>
            </a:ext>
          </a:extLst>
        </xdr:cNvPr>
        <xdr:cNvSpPr/>
      </xdr:nvSpPr>
      <xdr:spPr>
        <a:xfrm>
          <a:off x="1968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F29CE7AF-50CE-4C09-BA95-425F32C66B04}"/>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E775332-DE25-4009-956B-BBEC9D21CB2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EFAD171-B590-49B6-A02D-072F82CC8B1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4E79E82-E234-4F6A-B9B2-0FB94680D86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BDE19B6-C166-43CB-A086-89A335DCAF7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481EA96-AE7A-44D9-8BBC-C4C1B3D20F2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171269</xdr:rowOff>
    </xdr:from>
    <xdr:to>
      <xdr:col>24</xdr:col>
      <xdr:colOff>114300</xdr:colOff>
      <xdr:row>62</xdr:row>
      <xdr:rowOff>101419</xdr:rowOff>
    </xdr:to>
    <xdr:sp macro="" textlink="">
      <xdr:nvSpPr>
        <xdr:cNvPr id="189" name="楕円 188">
          <a:extLst>
            <a:ext uri="{FF2B5EF4-FFF2-40B4-BE49-F238E27FC236}">
              <a16:creationId xmlns:a16="http://schemas.microsoft.com/office/drawing/2014/main" id="{10752A5D-9CCD-444C-9EA9-A992039AE10D}"/>
            </a:ext>
          </a:extLst>
        </xdr:cNvPr>
        <xdr:cNvSpPr/>
      </xdr:nvSpPr>
      <xdr:spPr>
        <a:xfrm>
          <a:off x="4584700" y="1062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149696</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D47CA4DC-D896-400B-8D59-E3A3D046CC46}"/>
            </a:ext>
          </a:extLst>
        </xdr:cNvPr>
        <xdr:cNvSpPr txBox="1"/>
      </xdr:nvSpPr>
      <xdr:spPr>
        <a:xfrm>
          <a:off x="4673600" y="1060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164737</xdr:rowOff>
    </xdr:from>
    <xdr:to>
      <xdr:col>20</xdr:col>
      <xdr:colOff>38100</xdr:colOff>
      <xdr:row>62</xdr:row>
      <xdr:rowOff>94887</xdr:rowOff>
    </xdr:to>
    <xdr:sp macro="" textlink="">
      <xdr:nvSpPr>
        <xdr:cNvPr id="191" name="楕円 190">
          <a:extLst>
            <a:ext uri="{FF2B5EF4-FFF2-40B4-BE49-F238E27FC236}">
              <a16:creationId xmlns:a16="http://schemas.microsoft.com/office/drawing/2014/main" id="{B4006BAD-856B-4EFA-9C76-EF20A81B010E}"/>
            </a:ext>
          </a:extLst>
        </xdr:cNvPr>
        <xdr:cNvSpPr/>
      </xdr:nvSpPr>
      <xdr:spPr>
        <a:xfrm>
          <a:off x="3746500" y="1062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44087</xdr:rowOff>
    </xdr:from>
    <xdr:to>
      <xdr:col>24</xdr:col>
      <xdr:colOff>63500</xdr:colOff>
      <xdr:row>62</xdr:row>
      <xdr:rowOff>50619</xdr:rowOff>
    </xdr:to>
    <xdr:cxnSp macro="">
      <xdr:nvCxnSpPr>
        <xdr:cNvPr id="192" name="直線コネクタ 191">
          <a:extLst>
            <a:ext uri="{FF2B5EF4-FFF2-40B4-BE49-F238E27FC236}">
              <a16:creationId xmlns:a16="http://schemas.microsoft.com/office/drawing/2014/main" id="{94CF7379-D96F-4711-9F9F-F7FF8F9E516A}"/>
            </a:ext>
          </a:extLst>
        </xdr:cNvPr>
        <xdr:cNvCxnSpPr/>
      </xdr:nvCxnSpPr>
      <xdr:spPr>
        <a:xfrm>
          <a:off x="3797300" y="10673987"/>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151674</xdr:rowOff>
    </xdr:from>
    <xdr:to>
      <xdr:col>15</xdr:col>
      <xdr:colOff>101600</xdr:colOff>
      <xdr:row>62</xdr:row>
      <xdr:rowOff>81824</xdr:rowOff>
    </xdr:to>
    <xdr:sp macro="" textlink="">
      <xdr:nvSpPr>
        <xdr:cNvPr id="193" name="楕円 192">
          <a:extLst>
            <a:ext uri="{FF2B5EF4-FFF2-40B4-BE49-F238E27FC236}">
              <a16:creationId xmlns:a16="http://schemas.microsoft.com/office/drawing/2014/main" id="{7F5A6830-2B30-499C-A24F-DA4C3D5A5672}"/>
            </a:ext>
          </a:extLst>
        </xdr:cNvPr>
        <xdr:cNvSpPr/>
      </xdr:nvSpPr>
      <xdr:spPr>
        <a:xfrm>
          <a:off x="2857500" y="1061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31024</xdr:rowOff>
    </xdr:from>
    <xdr:to>
      <xdr:col>19</xdr:col>
      <xdr:colOff>177800</xdr:colOff>
      <xdr:row>62</xdr:row>
      <xdr:rowOff>44087</xdr:rowOff>
    </xdr:to>
    <xdr:cxnSp macro="">
      <xdr:nvCxnSpPr>
        <xdr:cNvPr id="194" name="直線コネクタ 193">
          <a:extLst>
            <a:ext uri="{FF2B5EF4-FFF2-40B4-BE49-F238E27FC236}">
              <a16:creationId xmlns:a16="http://schemas.microsoft.com/office/drawing/2014/main" id="{DBB10D3F-6165-4AB6-8ACB-F9CC6259CE55}"/>
            </a:ext>
          </a:extLst>
        </xdr:cNvPr>
        <xdr:cNvCxnSpPr/>
      </xdr:nvCxnSpPr>
      <xdr:spPr>
        <a:xfrm>
          <a:off x="2908300" y="1066092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145143</xdr:rowOff>
    </xdr:from>
    <xdr:to>
      <xdr:col>10</xdr:col>
      <xdr:colOff>165100</xdr:colOff>
      <xdr:row>62</xdr:row>
      <xdr:rowOff>75293</xdr:rowOff>
    </xdr:to>
    <xdr:sp macro="" textlink="">
      <xdr:nvSpPr>
        <xdr:cNvPr id="195" name="楕円 194">
          <a:extLst>
            <a:ext uri="{FF2B5EF4-FFF2-40B4-BE49-F238E27FC236}">
              <a16:creationId xmlns:a16="http://schemas.microsoft.com/office/drawing/2014/main" id="{292FC18A-AF3F-4FAF-91CA-2CE8E8EB3984}"/>
            </a:ext>
          </a:extLst>
        </xdr:cNvPr>
        <xdr:cNvSpPr/>
      </xdr:nvSpPr>
      <xdr:spPr>
        <a:xfrm>
          <a:off x="1968500" y="1060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24493</xdr:rowOff>
    </xdr:from>
    <xdr:to>
      <xdr:col>15</xdr:col>
      <xdr:colOff>50800</xdr:colOff>
      <xdr:row>62</xdr:row>
      <xdr:rowOff>31024</xdr:rowOff>
    </xdr:to>
    <xdr:cxnSp macro="">
      <xdr:nvCxnSpPr>
        <xdr:cNvPr id="196" name="直線コネクタ 195">
          <a:extLst>
            <a:ext uri="{FF2B5EF4-FFF2-40B4-BE49-F238E27FC236}">
              <a16:creationId xmlns:a16="http://schemas.microsoft.com/office/drawing/2014/main" id="{C30C4C7F-3CCD-4D2C-AC79-63C395B9859F}"/>
            </a:ext>
          </a:extLst>
        </xdr:cNvPr>
        <xdr:cNvCxnSpPr/>
      </xdr:nvCxnSpPr>
      <xdr:spPr>
        <a:xfrm>
          <a:off x="2019300" y="1065439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146776</xdr:rowOff>
    </xdr:from>
    <xdr:to>
      <xdr:col>6</xdr:col>
      <xdr:colOff>38100</xdr:colOff>
      <xdr:row>62</xdr:row>
      <xdr:rowOff>76926</xdr:rowOff>
    </xdr:to>
    <xdr:sp macro="" textlink="">
      <xdr:nvSpPr>
        <xdr:cNvPr id="197" name="楕円 196">
          <a:extLst>
            <a:ext uri="{FF2B5EF4-FFF2-40B4-BE49-F238E27FC236}">
              <a16:creationId xmlns:a16="http://schemas.microsoft.com/office/drawing/2014/main" id="{4E5135C8-23FE-420E-9AB6-2FD94B8CE9DC}"/>
            </a:ext>
          </a:extLst>
        </xdr:cNvPr>
        <xdr:cNvSpPr/>
      </xdr:nvSpPr>
      <xdr:spPr>
        <a:xfrm>
          <a:off x="1079500" y="1060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24493</xdr:rowOff>
    </xdr:from>
    <xdr:to>
      <xdr:col>10</xdr:col>
      <xdr:colOff>114300</xdr:colOff>
      <xdr:row>62</xdr:row>
      <xdr:rowOff>26126</xdr:rowOff>
    </xdr:to>
    <xdr:cxnSp macro="">
      <xdr:nvCxnSpPr>
        <xdr:cNvPr id="198" name="直線コネクタ 197">
          <a:extLst>
            <a:ext uri="{FF2B5EF4-FFF2-40B4-BE49-F238E27FC236}">
              <a16:creationId xmlns:a16="http://schemas.microsoft.com/office/drawing/2014/main" id="{DD065640-372C-42B9-AB7D-FF8CA89A776C}"/>
            </a:ext>
          </a:extLst>
        </xdr:cNvPr>
        <xdr:cNvCxnSpPr/>
      </xdr:nvCxnSpPr>
      <xdr:spPr>
        <a:xfrm flipV="1">
          <a:off x="1130300" y="10654393"/>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65694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77FD12F8-C379-4B20-B6F5-E78DC749EFC2}"/>
            </a:ext>
          </a:extLst>
        </xdr:cNvPr>
        <xdr:cNvSpPr txBox="1"/>
      </xdr:nvSpPr>
      <xdr:spPr>
        <a:xfrm>
          <a:off x="35820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49365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E833B093-23FB-4BA1-A337-00D5E51A2B9C}"/>
            </a:ext>
          </a:extLst>
        </xdr:cNvPr>
        <xdr:cNvSpPr txBox="1"/>
      </xdr:nvSpPr>
      <xdr:spPr>
        <a:xfrm>
          <a:off x="2705744" y="1016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46100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EB05F54F-3608-4FCD-8A90-E1C7ABF28261}"/>
            </a:ext>
          </a:extLst>
        </xdr:cNvPr>
        <xdr:cNvSpPr txBox="1"/>
      </xdr:nvSpPr>
      <xdr:spPr>
        <a:xfrm>
          <a:off x="1816744" y="1016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34320636-BCAF-4C96-85CF-24DF55B37BFF}"/>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86014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4DBB00E7-FD55-42DD-A078-ACD67916C0A4}"/>
            </a:ext>
          </a:extLst>
        </xdr:cNvPr>
        <xdr:cNvSpPr txBox="1"/>
      </xdr:nvSpPr>
      <xdr:spPr>
        <a:xfrm>
          <a:off x="3582044" y="1071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72951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BC0F53E0-5614-4D67-8F10-65F3E2A4D75F}"/>
            </a:ext>
          </a:extLst>
        </xdr:cNvPr>
        <xdr:cNvSpPr txBox="1"/>
      </xdr:nvSpPr>
      <xdr:spPr>
        <a:xfrm>
          <a:off x="2705744" y="1070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66420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4CE1D49-0BFE-4890-B8C6-DAD2E64F899A}"/>
            </a:ext>
          </a:extLst>
        </xdr:cNvPr>
        <xdr:cNvSpPr txBox="1"/>
      </xdr:nvSpPr>
      <xdr:spPr>
        <a:xfrm>
          <a:off x="1816744" y="1069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68053</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E37D0874-F6D4-44F1-8C4B-187CB886AD41}"/>
            </a:ext>
          </a:extLst>
        </xdr:cNvPr>
        <xdr:cNvSpPr txBox="1"/>
      </xdr:nvSpPr>
      <xdr:spPr>
        <a:xfrm>
          <a:off x="927744" y="1069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7ACC105B-6B89-4963-9A71-32E23BF94C2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65282423-4BEE-4882-B750-DAF53A2A044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EE4E45F1-C213-4E2B-9C4E-9ED6046FEDD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49F3385C-A721-4C5C-95E3-40FDE5436E7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847CFF1E-B28C-4813-8BDA-42861726285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B20FD77C-FC8F-4B1F-B975-F09D70264FF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316C5DF5-AF87-439F-8BC2-E80474988E3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5DCA8258-FBAE-4562-8366-01ECA291EC6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D8B50B31-A5EC-43E9-86B2-975C70EA632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F3373C-CFAF-4FA5-BEB0-D3DF857D49C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D8CE2D1B-FE32-4919-A651-2BC22EEC7939}"/>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15BF4D16-034E-49B7-A4D3-09FC7A874B76}"/>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6B0F427F-38BC-497F-8FE1-CD655D47F49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66275DDB-A04D-4FEA-8712-4BE3CBB34456}"/>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69E29070-759B-4320-9619-3115493DA48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4E523294-47F6-469D-9CCF-CBE0C275F7CA}"/>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A276976-E53E-4B97-A514-22FA64A7DEA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199194EA-9675-4C8C-BAD6-3478ABF94FEF}"/>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F7E45F0A-8525-448C-90D1-AC3E5940DC3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CEA1538-D158-4BD5-BC95-1109BC0D0EC8}"/>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F77EED7-4A9C-4A98-8CAC-429A8596F5F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56FF79F6-06BA-46AA-99F9-4D96B7AF48CA}"/>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FAF4FE05-7684-444C-9142-E2398864C0F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A725F434-F387-42ED-9D1C-45803D86F089}"/>
            </a:ext>
          </a:extLst>
        </xdr:cNvPr>
        <xdr:cNvCxnSpPr/>
      </xdr:nvCxnSpPr>
      <xdr:spPr>
        <a:xfrm flipV="1">
          <a:off x="10476865" y="9718749"/>
          <a:ext cx="0" cy="132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8D467B68-9317-451F-8A15-A3B7FCC1C24F}"/>
            </a:ext>
          </a:extLst>
        </xdr:cNvPr>
        <xdr:cNvSpPr txBox="1"/>
      </xdr:nvSpPr>
      <xdr:spPr>
        <a:xfrm>
          <a:off x="10515600" y="1104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19AC06ED-8595-441F-AC17-607CAB93AB2E}"/>
            </a:ext>
          </a:extLst>
        </xdr:cNvPr>
        <xdr:cNvCxnSpPr/>
      </xdr:nvCxnSpPr>
      <xdr:spPr>
        <a:xfrm>
          <a:off x="10388600" y="110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FD593D41-DBF8-413B-96DB-C3A468E46ABC}"/>
            </a:ext>
          </a:extLst>
        </xdr:cNvPr>
        <xdr:cNvSpPr txBox="1"/>
      </xdr:nvSpPr>
      <xdr:spPr>
        <a:xfrm>
          <a:off x="10515600" y="9493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876CBF94-DFB4-457B-8455-95FCFD1BCF80}"/>
            </a:ext>
          </a:extLst>
        </xdr:cNvPr>
        <xdr:cNvCxnSpPr/>
      </xdr:nvCxnSpPr>
      <xdr:spPr>
        <a:xfrm>
          <a:off x="10388600" y="971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4506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8EC80161-A629-4BE3-94EB-0F1C62CD6301}"/>
            </a:ext>
          </a:extLst>
        </xdr:cNvPr>
        <xdr:cNvSpPr txBox="1"/>
      </xdr:nvSpPr>
      <xdr:spPr>
        <a:xfrm>
          <a:off x="10515600" y="106344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3AA92180-80E6-4D16-8505-47743352DC71}"/>
            </a:ext>
          </a:extLst>
        </xdr:cNvPr>
        <xdr:cNvSpPr/>
      </xdr:nvSpPr>
      <xdr:spPr>
        <a:xfrm>
          <a:off x="10426700" y="1065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36C6C499-A49B-4AAC-95FE-3A741CF7466D}"/>
            </a:ext>
          </a:extLst>
        </xdr:cNvPr>
        <xdr:cNvSpPr/>
      </xdr:nvSpPr>
      <xdr:spPr>
        <a:xfrm>
          <a:off x="9588500" y="10667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7918752C-515E-4352-A848-24699A6246F1}"/>
            </a:ext>
          </a:extLst>
        </xdr:cNvPr>
        <xdr:cNvSpPr/>
      </xdr:nvSpPr>
      <xdr:spPr>
        <a:xfrm>
          <a:off x="86995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1A14113C-A3A5-4DC1-A0CA-7DDECF655267}"/>
            </a:ext>
          </a:extLst>
        </xdr:cNvPr>
        <xdr:cNvSpPr/>
      </xdr:nvSpPr>
      <xdr:spPr>
        <a:xfrm>
          <a:off x="7810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718B7E3D-7681-4985-A250-3AFE3C08ACDA}"/>
            </a:ext>
          </a:extLst>
        </xdr:cNvPr>
        <xdr:cNvSpPr/>
      </xdr:nvSpPr>
      <xdr:spPr>
        <a:xfrm>
          <a:off x="6921500" y="1067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F91BEE2-B281-421F-BA04-7255E15D96D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BA0FA92-20E0-47EE-9C5F-A14EC1728AB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2359FD2-3CFE-471A-8AE0-156BF5A10CA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5E120B4-1D9E-46FB-86A6-9B9CB72F1FF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3A4AEB7-3198-410A-8113-20C6827A4C5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15546</xdr:rowOff>
    </xdr:from>
    <xdr:to>
      <xdr:col>55</xdr:col>
      <xdr:colOff>50800</xdr:colOff>
      <xdr:row>62</xdr:row>
      <xdr:rowOff>117146</xdr:rowOff>
    </xdr:to>
    <xdr:sp macro="" textlink="">
      <xdr:nvSpPr>
        <xdr:cNvPr id="246" name="楕円 245">
          <a:extLst>
            <a:ext uri="{FF2B5EF4-FFF2-40B4-BE49-F238E27FC236}">
              <a16:creationId xmlns:a16="http://schemas.microsoft.com/office/drawing/2014/main" id="{FBEFD974-7138-4769-9AB2-3609C0B2FB13}"/>
            </a:ext>
          </a:extLst>
        </xdr:cNvPr>
        <xdr:cNvSpPr/>
      </xdr:nvSpPr>
      <xdr:spPr>
        <a:xfrm>
          <a:off x="10426700" y="1064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38423</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CED65CEE-9442-4392-86A1-F7315552ADE3}"/>
            </a:ext>
          </a:extLst>
        </xdr:cNvPr>
        <xdr:cNvSpPr txBox="1"/>
      </xdr:nvSpPr>
      <xdr:spPr>
        <a:xfrm>
          <a:off x="10515600" y="10496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28144</xdr:rowOff>
    </xdr:from>
    <xdr:to>
      <xdr:col>50</xdr:col>
      <xdr:colOff>165100</xdr:colOff>
      <xdr:row>62</xdr:row>
      <xdr:rowOff>129744</xdr:rowOff>
    </xdr:to>
    <xdr:sp macro="" textlink="">
      <xdr:nvSpPr>
        <xdr:cNvPr id="248" name="楕円 247">
          <a:extLst>
            <a:ext uri="{FF2B5EF4-FFF2-40B4-BE49-F238E27FC236}">
              <a16:creationId xmlns:a16="http://schemas.microsoft.com/office/drawing/2014/main" id="{0759F239-2475-4039-A463-3CDDBCB6AB6C}"/>
            </a:ext>
          </a:extLst>
        </xdr:cNvPr>
        <xdr:cNvSpPr/>
      </xdr:nvSpPr>
      <xdr:spPr>
        <a:xfrm>
          <a:off x="9588500" y="1065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66346</xdr:rowOff>
    </xdr:from>
    <xdr:to>
      <xdr:col>55</xdr:col>
      <xdr:colOff>0</xdr:colOff>
      <xdr:row>62</xdr:row>
      <xdr:rowOff>78944</xdr:rowOff>
    </xdr:to>
    <xdr:cxnSp macro="">
      <xdr:nvCxnSpPr>
        <xdr:cNvPr id="249" name="直線コネクタ 248">
          <a:extLst>
            <a:ext uri="{FF2B5EF4-FFF2-40B4-BE49-F238E27FC236}">
              <a16:creationId xmlns:a16="http://schemas.microsoft.com/office/drawing/2014/main" id="{1344C92B-311C-41A7-B66C-7D3774C188D6}"/>
            </a:ext>
          </a:extLst>
        </xdr:cNvPr>
        <xdr:cNvCxnSpPr/>
      </xdr:nvCxnSpPr>
      <xdr:spPr>
        <a:xfrm flipV="1">
          <a:off x="9639300" y="10696246"/>
          <a:ext cx="838200" cy="12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37791</xdr:rowOff>
    </xdr:from>
    <xdr:to>
      <xdr:col>46</xdr:col>
      <xdr:colOff>38100</xdr:colOff>
      <xdr:row>62</xdr:row>
      <xdr:rowOff>139391</xdr:rowOff>
    </xdr:to>
    <xdr:sp macro="" textlink="">
      <xdr:nvSpPr>
        <xdr:cNvPr id="250" name="楕円 249">
          <a:extLst>
            <a:ext uri="{FF2B5EF4-FFF2-40B4-BE49-F238E27FC236}">
              <a16:creationId xmlns:a16="http://schemas.microsoft.com/office/drawing/2014/main" id="{B1437A7B-1B05-4B2B-8D22-418D56C49EFD}"/>
            </a:ext>
          </a:extLst>
        </xdr:cNvPr>
        <xdr:cNvSpPr/>
      </xdr:nvSpPr>
      <xdr:spPr>
        <a:xfrm>
          <a:off x="8699500" y="1066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78944</xdr:rowOff>
    </xdr:from>
    <xdr:to>
      <xdr:col>50</xdr:col>
      <xdr:colOff>114300</xdr:colOff>
      <xdr:row>62</xdr:row>
      <xdr:rowOff>88591</xdr:rowOff>
    </xdr:to>
    <xdr:cxnSp macro="">
      <xdr:nvCxnSpPr>
        <xdr:cNvPr id="251" name="直線コネクタ 250">
          <a:extLst>
            <a:ext uri="{FF2B5EF4-FFF2-40B4-BE49-F238E27FC236}">
              <a16:creationId xmlns:a16="http://schemas.microsoft.com/office/drawing/2014/main" id="{CAE6E6DC-2A97-4CA3-AB03-521166070CD2}"/>
            </a:ext>
          </a:extLst>
        </xdr:cNvPr>
        <xdr:cNvCxnSpPr/>
      </xdr:nvCxnSpPr>
      <xdr:spPr>
        <a:xfrm flipV="1">
          <a:off x="8750300" y="10708844"/>
          <a:ext cx="889000" cy="9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48720</xdr:rowOff>
    </xdr:from>
    <xdr:to>
      <xdr:col>41</xdr:col>
      <xdr:colOff>101600</xdr:colOff>
      <xdr:row>62</xdr:row>
      <xdr:rowOff>150320</xdr:rowOff>
    </xdr:to>
    <xdr:sp macro="" textlink="">
      <xdr:nvSpPr>
        <xdr:cNvPr id="252" name="楕円 251">
          <a:extLst>
            <a:ext uri="{FF2B5EF4-FFF2-40B4-BE49-F238E27FC236}">
              <a16:creationId xmlns:a16="http://schemas.microsoft.com/office/drawing/2014/main" id="{BAE8DF4A-9811-456C-AC78-0474873B9788}"/>
            </a:ext>
          </a:extLst>
        </xdr:cNvPr>
        <xdr:cNvSpPr/>
      </xdr:nvSpPr>
      <xdr:spPr>
        <a:xfrm>
          <a:off x="7810500" y="1067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88591</xdr:rowOff>
    </xdr:from>
    <xdr:to>
      <xdr:col>45</xdr:col>
      <xdr:colOff>177800</xdr:colOff>
      <xdr:row>62</xdr:row>
      <xdr:rowOff>99520</xdr:rowOff>
    </xdr:to>
    <xdr:cxnSp macro="">
      <xdr:nvCxnSpPr>
        <xdr:cNvPr id="253" name="直線コネクタ 252">
          <a:extLst>
            <a:ext uri="{FF2B5EF4-FFF2-40B4-BE49-F238E27FC236}">
              <a16:creationId xmlns:a16="http://schemas.microsoft.com/office/drawing/2014/main" id="{F5B526DC-CC77-4DC8-826D-D2572E4C545F}"/>
            </a:ext>
          </a:extLst>
        </xdr:cNvPr>
        <xdr:cNvCxnSpPr/>
      </xdr:nvCxnSpPr>
      <xdr:spPr>
        <a:xfrm flipV="1">
          <a:off x="7861300" y="10718491"/>
          <a:ext cx="889000" cy="10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61565</xdr:rowOff>
    </xdr:from>
    <xdr:to>
      <xdr:col>36</xdr:col>
      <xdr:colOff>165100</xdr:colOff>
      <xdr:row>62</xdr:row>
      <xdr:rowOff>163165</xdr:rowOff>
    </xdr:to>
    <xdr:sp macro="" textlink="">
      <xdr:nvSpPr>
        <xdr:cNvPr id="254" name="楕円 253">
          <a:extLst>
            <a:ext uri="{FF2B5EF4-FFF2-40B4-BE49-F238E27FC236}">
              <a16:creationId xmlns:a16="http://schemas.microsoft.com/office/drawing/2014/main" id="{69D97E4F-3C58-4EE7-B943-01779CF77FC6}"/>
            </a:ext>
          </a:extLst>
        </xdr:cNvPr>
        <xdr:cNvSpPr/>
      </xdr:nvSpPr>
      <xdr:spPr>
        <a:xfrm>
          <a:off x="6921500" y="1069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99520</xdr:rowOff>
    </xdr:from>
    <xdr:to>
      <xdr:col>41</xdr:col>
      <xdr:colOff>50800</xdr:colOff>
      <xdr:row>62</xdr:row>
      <xdr:rowOff>112365</xdr:rowOff>
    </xdr:to>
    <xdr:cxnSp macro="">
      <xdr:nvCxnSpPr>
        <xdr:cNvPr id="255" name="直線コネクタ 254">
          <a:extLst>
            <a:ext uri="{FF2B5EF4-FFF2-40B4-BE49-F238E27FC236}">
              <a16:creationId xmlns:a16="http://schemas.microsoft.com/office/drawing/2014/main" id="{592AA32C-D047-490C-A520-5C0659277619}"/>
            </a:ext>
          </a:extLst>
        </xdr:cNvPr>
        <xdr:cNvCxnSpPr/>
      </xdr:nvCxnSpPr>
      <xdr:spPr>
        <a:xfrm flipV="1">
          <a:off x="6972300" y="10729420"/>
          <a:ext cx="889000" cy="12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130088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7FBEF82F-9FB1-489B-8659-D3DDA67565D2}"/>
            </a:ext>
          </a:extLst>
        </xdr:cNvPr>
        <xdr:cNvSpPr txBox="1"/>
      </xdr:nvSpPr>
      <xdr:spPr>
        <a:xfrm>
          <a:off x="9327095" y="10759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141786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13A3BDC-CF5D-415C-87F1-25577D99C07A}"/>
            </a:ext>
          </a:extLst>
        </xdr:cNvPr>
        <xdr:cNvSpPr txBox="1"/>
      </xdr:nvSpPr>
      <xdr:spPr>
        <a:xfrm>
          <a:off x="8450795" y="10771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153112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22E42DFB-5B6B-4D61-BF21-2658DE718783}"/>
            </a:ext>
          </a:extLst>
        </xdr:cNvPr>
        <xdr:cNvSpPr txBox="1"/>
      </xdr:nvSpPr>
      <xdr:spPr>
        <a:xfrm>
          <a:off x="7561795" y="10783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5C8D20C9-9B1C-4A28-9979-67364A619A08}"/>
            </a:ext>
          </a:extLst>
        </xdr:cNvPr>
        <xdr:cNvSpPr txBox="1"/>
      </xdr:nvSpPr>
      <xdr:spPr>
        <a:xfrm>
          <a:off x="6672795" y="1045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146271</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17F779B8-A86A-45A7-B31D-6CA89C8564D9}"/>
            </a:ext>
          </a:extLst>
        </xdr:cNvPr>
        <xdr:cNvSpPr txBox="1"/>
      </xdr:nvSpPr>
      <xdr:spPr>
        <a:xfrm>
          <a:off x="9327095" y="10433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155918</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EBB15187-3788-4691-9598-7D55A5290CE2}"/>
            </a:ext>
          </a:extLst>
        </xdr:cNvPr>
        <xdr:cNvSpPr txBox="1"/>
      </xdr:nvSpPr>
      <xdr:spPr>
        <a:xfrm>
          <a:off x="8450795" y="10442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166847</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24B3E080-0010-40D9-A43A-DAE0D48B0F73}"/>
            </a:ext>
          </a:extLst>
        </xdr:cNvPr>
        <xdr:cNvSpPr txBox="1"/>
      </xdr:nvSpPr>
      <xdr:spPr>
        <a:xfrm>
          <a:off x="7561795" y="10453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154292</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496FED8E-823E-4507-8A7C-A500DB71F1EB}"/>
            </a:ext>
          </a:extLst>
        </xdr:cNvPr>
        <xdr:cNvSpPr txBox="1"/>
      </xdr:nvSpPr>
      <xdr:spPr>
        <a:xfrm>
          <a:off x="6672795" y="10784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C56DC824-A11B-4943-B441-71196D8A856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686F255D-BAEC-45AF-8688-D821CAC6E67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FBE858C1-A9EF-433E-978B-42E60C18708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F2E67F28-9FD9-45E2-B466-DE71E9E1F98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E03B8F5-90BD-452B-B581-59B8B1F5A52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C7729B8A-1235-4A97-AE56-CC2F74E195E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9561E22-DC0A-4980-9D7A-CE567A5C6E6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52861780-97D9-4CC2-82AE-91A514FFABB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C662EF25-BF61-44BA-A33B-5FEE17B87C3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994CAE04-1DA9-42DA-BEAF-3CD5E9AF2EB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116BF14D-A3A1-4436-9EB2-DA79918B44D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FAF75D31-3F2D-4246-8B46-C73298F243F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F5A68077-AF3E-4688-9393-456C2CFC7D0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48EA2AFA-F8A8-42BB-9353-53AAE418557E}"/>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B9B57F0F-FA8D-4D46-A446-DFF89F403F96}"/>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A4F1AF0C-698F-4097-9A4D-D7642DA6AB6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A7AA8857-9A4D-41BB-ABBD-B8E82D00445E}"/>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8D18F75F-D246-4E71-99CC-42E986B9D2BE}"/>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2F2C9FCA-B0F4-4365-9D4C-43CA4D4FD96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30B70D20-38A7-4ED7-A220-10AA091A5458}"/>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E5A65DD8-9FFF-443A-B7BA-F8FB03A4446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BE6D15B2-70A4-4F2A-9B65-14858F34110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3D3AFCA-48E4-4FA1-B091-29A4741BEDED}"/>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A8AB7EB6-CBF7-4F89-A533-B3F7E8AE844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33ECF0EA-025F-4747-82F9-B501C671D133}"/>
            </a:ext>
          </a:extLst>
        </xdr:cNvPr>
        <xdr:cNvCxnSpPr/>
      </xdr:nvCxnSpPr>
      <xdr:spPr>
        <a:xfrm flipV="1">
          <a:off x="463486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FA7821CF-DF0C-4FE6-A772-115DEC902537}"/>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7126D7C8-40E4-41CF-9D93-1A3856DA38CF}"/>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4AA3294C-7C5C-4C2B-A997-DEF092EF9423}"/>
            </a:ext>
          </a:extLst>
        </xdr:cNvPr>
        <xdr:cNvSpPr txBox="1"/>
      </xdr:nvSpPr>
      <xdr:spPr>
        <a:xfrm>
          <a:off x="4673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626B3356-71FB-4F01-89E2-322D07B885E6}"/>
            </a:ext>
          </a:extLst>
        </xdr:cNvPr>
        <xdr:cNvCxnSpPr/>
      </xdr:nvCxnSpPr>
      <xdr:spPr>
        <a:xfrm>
          <a:off x="4546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146702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544A5F7D-EAB7-49B2-B94F-9495D1821062}"/>
            </a:ext>
          </a:extLst>
        </xdr:cNvPr>
        <xdr:cNvSpPr txBox="1"/>
      </xdr:nvSpPr>
      <xdr:spPr>
        <a:xfrm>
          <a:off x="4673600" y="1420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70300801-317D-45AC-ABF4-417A74117E37}"/>
            </a:ext>
          </a:extLst>
        </xdr:cNvPr>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24428ACA-0658-4B18-875D-D3A91525F200}"/>
            </a:ext>
          </a:extLst>
        </xdr:cNvPr>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9332FB6B-3B6F-4278-8857-DAF6DF8EE156}"/>
            </a:ext>
          </a:extLst>
        </xdr:cNvPr>
        <xdr:cNvSpPr/>
      </xdr:nvSpPr>
      <xdr:spPr>
        <a:xfrm>
          <a:off x="2857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27E86C99-3B32-4635-B52A-0C7EF81F4D5F}"/>
            </a:ext>
          </a:extLst>
        </xdr:cNvPr>
        <xdr:cNvSpPr/>
      </xdr:nvSpPr>
      <xdr:spPr>
        <a:xfrm>
          <a:off x="1968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a:extLst>
            <a:ext uri="{FF2B5EF4-FFF2-40B4-BE49-F238E27FC236}">
              <a16:creationId xmlns:a16="http://schemas.microsoft.com/office/drawing/2014/main" id="{6A01F339-E96B-490D-9498-C961714886E7}"/>
            </a:ext>
          </a:extLst>
        </xdr:cNvPr>
        <xdr:cNvSpPr/>
      </xdr:nvSpPr>
      <xdr:spPr>
        <a:xfrm>
          <a:off x="1079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7CA7399-0BB8-4C3E-B8D0-C0603762B5E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16B587A-0549-4006-93A6-DA2B18E7494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7B7D2B1-47CE-4661-87D0-9EBEF0E5A4E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0EB07DC-C748-4896-A6E1-6D486A942BC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A0B8084-F1AD-4216-B2AE-3C6D3541445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65405</xdr:rowOff>
    </xdr:from>
    <xdr:to>
      <xdr:col>24</xdr:col>
      <xdr:colOff>114300</xdr:colOff>
      <xdr:row>82</xdr:row>
      <xdr:rowOff>167005</xdr:rowOff>
    </xdr:to>
    <xdr:sp macro="" textlink="">
      <xdr:nvSpPr>
        <xdr:cNvPr id="304" name="楕円 303">
          <a:extLst>
            <a:ext uri="{FF2B5EF4-FFF2-40B4-BE49-F238E27FC236}">
              <a16:creationId xmlns:a16="http://schemas.microsoft.com/office/drawing/2014/main" id="{DD6B5AE4-94E6-4378-94D8-234FB8FCD904}"/>
            </a:ext>
          </a:extLst>
        </xdr:cNvPr>
        <xdr:cNvSpPr/>
      </xdr:nvSpPr>
      <xdr:spPr>
        <a:xfrm>
          <a:off x="4584700" y="1412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88282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421613F4-E257-415D-A867-FD337341A8B2}"/>
            </a:ext>
          </a:extLst>
        </xdr:cNvPr>
        <xdr:cNvSpPr txBox="1"/>
      </xdr:nvSpPr>
      <xdr:spPr>
        <a:xfrm>
          <a:off x="4673600" y="1397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76836</xdr:rowOff>
    </xdr:from>
    <xdr:to>
      <xdr:col>20</xdr:col>
      <xdr:colOff>38100</xdr:colOff>
      <xdr:row>83</xdr:row>
      <xdr:rowOff>6986</xdr:rowOff>
    </xdr:to>
    <xdr:sp macro="" textlink="">
      <xdr:nvSpPr>
        <xdr:cNvPr id="306" name="楕円 305">
          <a:extLst>
            <a:ext uri="{FF2B5EF4-FFF2-40B4-BE49-F238E27FC236}">
              <a16:creationId xmlns:a16="http://schemas.microsoft.com/office/drawing/2014/main" id="{6C49D18E-0C96-4850-A8F2-5B9B676DBEAF}"/>
            </a:ext>
          </a:extLst>
        </xdr:cNvPr>
        <xdr:cNvSpPr/>
      </xdr:nvSpPr>
      <xdr:spPr>
        <a:xfrm>
          <a:off x="3746500" y="1413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116205</xdr:rowOff>
    </xdr:from>
    <xdr:to>
      <xdr:col>24</xdr:col>
      <xdr:colOff>63500</xdr:colOff>
      <xdr:row>82</xdr:row>
      <xdr:rowOff>127636</xdr:rowOff>
    </xdr:to>
    <xdr:cxnSp macro="">
      <xdr:nvCxnSpPr>
        <xdr:cNvPr id="307" name="直線コネクタ 306">
          <a:extLst>
            <a:ext uri="{FF2B5EF4-FFF2-40B4-BE49-F238E27FC236}">
              <a16:creationId xmlns:a16="http://schemas.microsoft.com/office/drawing/2014/main" id="{27030112-E54E-4538-A6D0-5923207875D0}"/>
            </a:ext>
          </a:extLst>
        </xdr:cNvPr>
        <xdr:cNvCxnSpPr/>
      </xdr:nvCxnSpPr>
      <xdr:spPr>
        <a:xfrm flipV="1">
          <a:off x="3797300" y="14175105"/>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25400</xdr:rowOff>
    </xdr:from>
    <xdr:to>
      <xdr:col>15</xdr:col>
      <xdr:colOff>101600</xdr:colOff>
      <xdr:row>82</xdr:row>
      <xdr:rowOff>127000</xdr:rowOff>
    </xdr:to>
    <xdr:sp macro="" textlink="">
      <xdr:nvSpPr>
        <xdr:cNvPr id="308" name="楕円 307">
          <a:extLst>
            <a:ext uri="{FF2B5EF4-FFF2-40B4-BE49-F238E27FC236}">
              <a16:creationId xmlns:a16="http://schemas.microsoft.com/office/drawing/2014/main" id="{75116E5C-643D-4FE9-8270-CA296D0DFC75}"/>
            </a:ext>
          </a:extLst>
        </xdr:cNvPr>
        <xdr:cNvSpPr/>
      </xdr:nvSpPr>
      <xdr:spPr>
        <a:xfrm>
          <a:off x="2857500" y="140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76200</xdr:rowOff>
    </xdr:from>
    <xdr:to>
      <xdr:col>19</xdr:col>
      <xdr:colOff>177800</xdr:colOff>
      <xdr:row>82</xdr:row>
      <xdr:rowOff>127636</xdr:rowOff>
    </xdr:to>
    <xdr:cxnSp macro="">
      <xdr:nvCxnSpPr>
        <xdr:cNvPr id="309" name="直線コネクタ 308">
          <a:extLst>
            <a:ext uri="{FF2B5EF4-FFF2-40B4-BE49-F238E27FC236}">
              <a16:creationId xmlns:a16="http://schemas.microsoft.com/office/drawing/2014/main" id="{3DEE3E2E-A138-49D8-80E4-3058B26AB9E7}"/>
            </a:ext>
          </a:extLst>
        </xdr:cNvPr>
        <xdr:cNvCxnSpPr/>
      </xdr:nvCxnSpPr>
      <xdr:spPr>
        <a:xfrm>
          <a:off x="2908300" y="14135100"/>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153036</xdr:rowOff>
    </xdr:from>
    <xdr:to>
      <xdr:col>10</xdr:col>
      <xdr:colOff>165100</xdr:colOff>
      <xdr:row>82</xdr:row>
      <xdr:rowOff>83186</xdr:rowOff>
    </xdr:to>
    <xdr:sp macro="" textlink="">
      <xdr:nvSpPr>
        <xdr:cNvPr id="310" name="楕円 309">
          <a:extLst>
            <a:ext uri="{FF2B5EF4-FFF2-40B4-BE49-F238E27FC236}">
              <a16:creationId xmlns:a16="http://schemas.microsoft.com/office/drawing/2014/main" id="{78848769-DAF1-4D2E-9E38-BDF4810EC807}"/>
            </a:ext>
          </a:extLst>
        </xdr:cNvPr>
        <xdr:cNvSpPr/>
      </xdr:nvSpPr>
      <xdr:spPr>
        <a:xfrm>
          <a:off x="1968500" y="1404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32386</xdr:rowOff>
    </xdr:from>
    <xdr:to>
      <xdr:col>15</xdr:col>
      <xdr:colOff>50800</xdr:colOff>
      <xdr:row>82</xdr:row>
      <xdr:rowOff>76200</xdr:rowOff>
    </xdr:to>
    <xdr:cxnSp macro="">
      <xdr:nvCxnSpPr>
        <xdr:cNvPr id="311" name="直線コネクタ 310">
          <a:extLst>
            <a:ext uri="{FF2B5EF4-FFF2-40B4-BE49-F238E27FC236}">
              <a16:creationId xmlns:a16="http://schemas.microsoft.com/office/drawing/2014/main" id="{B0F2875E-19F1-4770-AC55-B725FB1D2CFF}"/>
            </a:ext>
          </a:extLst>
        </xdr:cNvPr>
        <xdr:cNvCxnSpPr/>
      </xdr:nvCxnSpPr>
      <xdr:spPr>
        <a:xfrm>
          <a:off x="2019300" y="14091286"/>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95886</xdr:rowOff>
    </xdr:from>
    <xdr:to>
      <xdr:col>6</xdr:col>
      <xdr:colOff>38100</xdr:colOff>
      <xdr:row>82</xdr:row>
      <xdr:rowOff>26036</xdr:rowOff>
    </xdr:to>
    <xdr:sp macro="" textlink="">
      <xdr:nvSpPr>
        <xdr:cNvPr id="312" name="楕円 311">
          <a:extLst>
            <a:ext uri="{FF2B5EF4-FFF2-40B4-BE49-F238E27FC236}">
              <a16:creationId xmlns:a16="http://schemas.microsoft.com/office/drawing/2014/main" id="{1472C287-E77C-428A-B0BF-CB5EAE293EA9}"/>
            </a:ext>
          </a:extLst>
        </xdr:cNvPr>
        <xdr:cNvSpPr/>
      </xdr:nvSpPr>
      <xdr:spPr>
        <a:xfrm>
          <a:off x="1079500" y="1398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146686</xdr:rowOff>
    </xdr:from>
    <xdr:to>
      <xdr:col>10</xdr:col>
      <xdr:colOff>114300</xdr:colOff>
      <xdr:row>82</xdr:row>
      <xdr:rowOff>32386</xdr:rowOff>
    </xdr:to>
    <xdr:cxnSp macro="">
      <xdr:nvCxnSpPr>
        <xdr:cNvPr id="313" name="直線コネクタ 312">
          <a:extLst>
            <a:ext uri="{FF2B5EF4-FFF2-40B4-BE49-F238E27FC236}">
              <a16:creationId xmlns:a16="http://schemas.microsoft.com/office/drawing/2014/main" id="{CE667AB3-5175-4A9F-943A-FD140D323983}"/>
            </a:ext>
          </a:extLst>
        </xdr:cNvPr>
        <xdr:cNvCxnSpPr/>
      </xdr:nvCxnSpPr>
      <xdr:spPr>
        <a:xfrm>
          <a:off x="1130300" y="1403413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53357</xdr:rowOff>
    </xdr:from>
    <xdr:ext cx="405111" cy="259045"/>
    <xdr:sp macro="" textlink="">
      <xdr:nvSpPr>
        <xdr:cNvPr id="314" name="n_1aveValue【公営住宅】&#10;有形固定資産減価償却率">
          <a:extLst>
            <a:ext uri="{FF2B5EF4-FFF2-40B4-BE49-F238E27FC236}">
              <a16:creationId xmlns:a16="http://schemas.microsoft.com/office/drawing/2014/main" id="{12461F94-B4AD-460E-A3B2-6116AB43B897}"/>
            </a:ext>
          </a:extLst>
        </xdr:cNvPr>
        <xdr:cNvSpPr txBox="1"/>
      </xdr:nvSpPr>
      <xdr:spPr>
        <a:xfrm>
          <a:off x="358204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47641</xdr:rowOff>
    </xdr:from>
    <xdr:ext cx="405111" cy="259045"/>
    <xdr:sp macro="" textlink="">
      <xdr:nvSpPr>
        <xdr:cNvPr id="315" name="n_2aveValue【公営住宅】&#10;有形固定資産減価償却率">
          <a:extLst>
            <a:ext uri="{FF2B5EF4-FFF2-40B4-BE49-F238E27FC236}">
              <a16:creationId xmlns:a16="http://schemas.microsoft.com/office/drawing/2014/main" id="{83CC6521-6B88-4012-A0C2-B32FAEA03A19}"/>
            </a:ext>
          </a:extLst>
        </xdr:cNvPr>
        <xdr:cNvSpPr txBox="1"/>
      </xdr:nvSpPr>
      <xdr:spPr>
        <a:xfrm>
          <a:off x="27057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28591</xdr:rowOff>
    </xdr:from>
    <xdr:ext cx="405111" cy="259045"/>
    <xdr:sp macro="" textlink="">
      <xdr:nvSpPr>
        <xdr:cNvPr id="316" name="n_3aveValue【公営住宅】&#10;有形固定資産減価償却率">
          <a:extLst>
            <a:ext uri="{FF2B5EF4-FFF2-40B4-BE49-F238E27FC236}">
              <a16:creationId xmlns:a16="http://schemas.microsoft.com/office/drawing/2014/main" id="{EDDA9E1E-16C1-4868-8BD9-5C2F6CCC0082}"/>
            </a:ext>
          </a:extLst>
        </xdr:cNvPr>
        <xdr:cNvSpPr txBox="1"/>
      </xdr:nvSpPr>
      <xdr:spPr>
        <a:xfrm>
          <a:off x="18167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169563</xdr:rowOff>
    </xdr:from>
    <xdr:ext cx="405111" cy="259045"/>
    <xdr:sp macro="" textlink="">
      <xdr:nvSpPr>
        <xdr:cNvPr id="317" name="n_4aveValue【公営住宅】&#10;有形固定資産減価償却率">
          <a:extLst>
            <a:ext uri="{FF2B5EF4-FFF2-40B4-BE49-F238E27FC236}">
              <a16:creationId xmlns:a16="http://schemas.microsoft.com/office/drawing/2014/main" id="{5C706450-F7F2-4875-BD2E-85B30CDBD845}"/>
            </a:ext>
          </a:extLst>
        </xdr:cNvPr>
        <xdr:cNvSpPr txBox="1"/>
      </xdr:nvSpPr>
      <xdr:spPr>
        <a:xfrm>
          <a:off x="927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23513</xdr:rowOff>
    </xdr:from>
    <xdr:ext cx="405111" cy="259045"/>
    <xdr:sp macro="" textlink="">
      <xdr:nvSpPr>
        <xdr:cNvPr id="318" name="n_1mainValue【公営住宅】&#10;有形固定資産減価償却率">
          <a:extLst>
            <a:ext uri="{FF2B5EF4-FFF2-40B4-BE49-F238E27FC236}">
              <a16:creationId xmlns:a16="http://schemas.microsoft.com/office/drawing/2014/main" id="{BC7B8DC8-85C8-4E96-9EE7-E37A9B891420}"/>
            </a:ext>
          </a:extLst>
        </xdr:cNvPr>
        <xdr:cNvSpPr txBox="1"/>
      </xdr:nvSpPr>
      <xdr:spPr>
        <a:xfrm>
          <a:off x="35820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143527</xdr:rowOff>
    </xdr:from>
    <xdr:ext cx="405111" cy="259045"/>
    <xdr:sp macro="" textlink="">
      <xdr:nvSpPr>
        <xdr:cNvPr id="319" name="n_2mainValue【公営住宅】&#10;有形固定資産減価償却率">
          <a:extLst>
            <a:ext uri="{FF2B5EF4-FFF2-40B4-BE49-F238E27FC236}">
              <a16:creationId xmlns:a16="http://schemas.microsoft.com/office/drawing/2014/main" id="{43845D18-107E-4854-AB3C-293467258E80}"/>
            </a:ext>
          </a:extLst>
        </xdr:cNvPr>
        <xdr:cNvSpPr txBox="1"/>
      </xdr:nvSpPr>
      <xdr:spPr>
        <a:xfrm>
          <a:off x="2705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99713</xdr:rowOff>
    </xdr:from>
    <xdr:ext cx="405111" cy="259045"/>
    <xdr:sp macro="" textlink="">
      <xdr:nvSpPr>
        <xdr:cNvPr id="320" name="n_3mainValue【公営住宅】&#10;有形固定資産減価償却率">
          <a:extLst>
            <a:ext uri="{FF2B5EF4-FFF2-40B4-BE49-F238E27FC236}">
              <a16:creationId xmlns:a16="http://schemas.microsoft.com/office/drawing/2014/main" id="{0B1D30CF-D581-46DD-A7D6-4361FBB672E3}"/>
            </a:ext>
          </a:extLst>
        </xdr:cNvPr>
        <xdr:cNvSpPr txBox="1"/>
      </xdr:nvSpPr>
      <xdr:spPr>
        <a:xfrm>
          <a:off x="1816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42563</xdr:rowOff>
    </xdr:from>
    <xdr:ext cx="405111" cy="259045"/>
    <xdr:sp macro="" textlink="">
      <xdr:nvSpPr>
        <xdr:cNvPr id="321" name="n_4mainValue【公営住宅】&#10;有形固定資産減価償却率">
          <a:extLst>
            <a:ext uri="{FF2B5EF4-FFF2-40B4-BE49-F238E27FC236}">
              <a16:creationId xmlns:a16="http://schemas.microsoft.com/office/drawing/2014/main" id="{9FD705F3-FDA5-4166-BCC2-BC7A9A57BCB2}"/>
            </a:ext>
          </a:extLst>
        </xdr:cNvPr>
        <xdr:cNvSpPr txBox="1"/>
      </xdr:nvSpPr>
      <xdr:spPr>
        <a:xfrm>
          <a:off x="927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D6600A45-88BC-498A-9F9D-B944C52C57C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91C33348-89DA-4F32-BDA7-2BEBB12E006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9497DC61-A957-4749-8452-3759ADBE0F7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9244907A-997E-465B-B336-80DA3A86AD6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49A38F8-72B8-420D-8B20-08ED5EE5D2C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F97BF92-A8D2-4525-BC36-A23C321FEC8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B0E345EE-F1BB-44C0-946E-3A7D522BA82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752E1D0D-1D78-43E4-8684-1D52D1C8397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88116B02-D200-4C99-8DC1-EAE77847262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B366D472-439C-4697-B199-A23F32B3E33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BBC4A7FF-8DF6-43A3-BBF5-AE41FC8F707A}"/>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D95D3C14-A6B3-4649-989B-7A91AD5ED616}"/>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7CA19459-3E65-49A2-823A-AAFA1B52513F}"/>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2B7BE99D-9F93-4EED-B219-C0FEC117EA66}"/>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00125550-78CE-4DD5-A82A-7D93F3830DC2}"/>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C5695A22-1C54-4936-BEF0-626E1EA15BC0}"/>
            </a:ext>
          </a:extLst>
        </xdr:cNvPr>
        <xdr:cNvSpPr txBox="1"/>
      </xdr:nvSpPr>
      <xdr:spPr>
        <a:xfrm>
          <a:off x="6072701" y="1338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2F356A27-C3C6-4D7D-8D33-70755C855E3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B58CD8F3-0527-4B25-BD06-F346D0A2B22E}"/>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F85269B0-3202-4EE2-83C2-CB533431A88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29747721-322B-474D-A35A-823477A3A318}"/>
            </a:ext>
          </a:extLst>
        </xdr:cNvPr>
        <xdr:cNvCxnSpPr/>
      </xdr:nvCxnSpPr>
      <xdr:spPr>
        <a:xfrm flipV="1">
          <a:off x="10476865" y="13503154"/>
          <a:ext cx="0" cy="11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AB606831-E7FE-4605-A32E-6508C4DC4D4B}"/>
            </a:ext>
          </a:extLst>
        </xdr:cNvPr>
        <xdr:cNvSpPr txBox="1"/>
      </xdr:nvSpPr>
      <xdr:spPr>
        <a:xfrm>
          <a:off x="10515600" y="146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F296A80B-6518-43C6-910E-38883F6568B4}"/>
            </a:ext>
          </a:extLst>
        </xdr:cNvPr>
        <xdr:cNvCxnSpPr/>
      </xdr:nvCxnSpPr>
      <xdr:spPr>
        <a:xfrm>
          <a:off x="10388600" y="1465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4758B2D9-DB22-4263-83AD-8CFE0F77E869}"/>
            </a:ext>
          </a:extLst>
        </xdr:cNvPr>
        <xdr:cNvSpPr txBox="1"/>
      </xdr:nvSpPr>
      <xdr:spPr>
        <a:xfrm>
          <a:off x="1051560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6776494F-DE68-454E-BC12-9319DB34F53F}"/>
            </a:ext>
          </a:extLst>
        </xdr:cNvPr>
        <xdr:cNvCxnSpPr/>
      </xdr:nvCxnSpPr>
      <xdr:spPr>
        <a:xfrm>
          <a:off x="10388600" y="1350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37609</xdr:rowOff>
    </xdr:from>
    <xdr:ext cx="469744" cy="259045"/>
    <xdr:sp macro="" textlink="">
      <xdr:nvSpPr>
        <xdr:cNvPr id="346" name="【公営住宅】&#10;一人当たり面積平均値テキスト">
          <a:extLst>
            <a:ext uri="{FF2B5EF4-FFF2-40B4-BE49-F238E27FC236}">
              <a16:creationId xmlns:a16="http://schemas.microsoft.com/office/drawing/2014/main" id="{D2D6B2A1-67AC-49D7-820E-B829D419ABB4}"/>
            </a:ext>
          </a:extLst>
        </xdr:cNvPr>
        <xdr:cNvSpPr txBox="1"/>
      </xdr:nvSpPr>
      <xdr:spPr>
        <a:xfrm>
          <a:off x="10515600" y="14267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BCCA557C-F528-459C-9F69-A0BF7D8FA75C}"/>
            </a:ext>
          </a:extLst>
        </xdr:cNvPr>
        <xdr:cNvSpPr/>
      </xdr:nvSpPr>
      <xdr:spPr>
        <a:xfrm>
          <a:off x="10426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7C66D350-13BD-44EB-AFAC-5FA86809FFA5}"/>
            </a:ext>
          </a:extLst>
        </xdr:cNvPr>
        <xdr:cNvSpPr/>
      </xdr:nvSpPr>
      <xdr:spPr>
        <a:xfrm>
          <a:off x="9588500" y="1442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954BFCFF-E74F-4616-8B86-AB41AC20C494}"/>
            </a:ext>
          </a:extLst>
        </xdr:cNvPr>
        <xdr:cNvSpPr/>
      </xdr:nvSpPr>
      <xdr:spPr>
        <a:xfrm>
          <a:off x="8699500" y="1443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3AA026EE-13AB-4BED-BFCF-049FB20CB698}"/>
            </a:ext>
          </a:extLst>
        </xdr:cNvPr>
        <xdr:cNvSpPr/>
      </xdr:nvSpPr>
      <xdr:spPr>
        <a:xfrm>
          <a:off x="7810500" y="1444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a:extLst>
            <a:ext uri="{FF2B5EF4-FFF2-40B4-BE49-F238E27FC236}">
              <a16:creationId xmlns:a16="http://schemas.microsoft.com/office/drawing/2014/main" id="{A473ED83-951F-4E08-8B2E-840D1945E95C}"/>
            </a:ext>
          </a:extLst>
        </xdr:cNvPr>
        <xdr:cNvSpPr/>
      </xdr:nvSpPr>
      <xdr:spPr>
        <a:xfrm>
          <a:off x="69215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A4286AB1-6093-4E2A-B27C-41178EF054D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B23478B4-56E0-4AC2-8ABB-15085E82958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C6A7D0F1-1C81-4BCF-BA60-A55FF972013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2B79BFD-0760-487E-ACDB-6EDEE95A18D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FD39F48-4417-4293-A2B8-021E1A6B0C6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107486</xdr:rowOff>
    </xdr:from>
    <xdr:to>
      <xdr:col>55</xdr:col>
      <xdr:colOff>50800</xdr:colOff>
      <xdr:row>85</xdr:row>
      <xdr:rowOff>37636</xdr:rowOff>
    </xdr:to>
    <xdr:sp macro="" textlink="">
      <xdr:nvSpPr>
        <xdr:cNvPr id="357" name="楕円 356">
          <a:extLst>
            <a:ext uri="{FF2B5EF4-FFF2-40B4-BE49-F238E27FC236}">
              <a16:creationId xmlns:a16="http://schemas.microsoft.com/office/drawing/2014/main" id="{568F03F6-DA2F-49DF-B83B-C3797878CCE5}"/>
            </a:ext>
          </a:extLst>
        </xdr:cNvPr>
        <xdr:cNvSpPr/>
      </xdr:nvSpPr>
      <xdr:spPr>
        <a:xfrm>
          <a:off x="10426700" y="14509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22413</xdr:rowOff>
    </xdr:from>
    <xdr:ext cx="469744" cy="259045"/>
    <xdr:sp macro="" textlink="">
      <xdr:nvSpPr>
        <xdr:cNvPr id="358" name="【公営住宅】&#10;一人当たり面積該当値テキスト">
          <a:extLst>
            <a:ext uri="{FF2B5EF4-FFF2-40B4-BE49-F238E27FC236}">
              <a16:creationId xmlns:a16="http://schemas.microsoft.com/office/drawing/2014/main" id="{A3A09517-AB84-4A6D-8DDE-A5D1A2B6E56C}"/>
            </a:ext>
          </a:extLst>
        </xdr:cNvPr>
        <xdr:cNvSpPr txBox="1"/>
      </xdr:nvSpPr>
      <xdr:spPr>
        <a:xfrm>
          <a:off x="10515600" y="14424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105772</xdr:rowOff>
    </xdr:from>
    <xdr:to>
      <xdr:col>50</xdr:col>
      <xdr:colOff>165100</xdr:colOff>
      <xdr:row>85</xdr:row>
      <xdr:rowOff>35922</xdr:rowOff>
    </xdr:to>
    <xdr:sp macro="" textlink="">
      <xdr:nvSpPr>
        <xdr:cNvPr id="359" name="楕円 358">
          <a:extLst>
            <a:ext uri="{FF2B5EF4-FFF2-40B4-BE49-F238E27FC236}">
              <a16:creationId xmlns:a16="http://schemas.microsoft.com/office/drawing/2014/main" id="{027C4272-9580-44AE-BF2D-A293C478E73E}"/>
            </a:ext>
          </a:extLst>
        </xdr:cNvPr>
        <xdr:cNvSpPr/>
      </xdr:nvSpPr>
      <xdr:spPr>
        <a:xfrm>
          <a:off x="9588500" y="1450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156572</xdr:rowOff>
    </xdr:from>
    <xdr:to>
      <xdr:col>55</xdr:col>
      <xdr:colOff>0</xdr:colOff>
      <xdr:row>84</xdr:row>
      <xdr:rowOff>158286</xdr:rowOff>
    </xdr:to>
    <xdr:cxnSp macro="">
      <xdr:nvCxnSpPr>
        <xdr:cNvPr id="360" name="直線コネクタ 359">
          <a:extLst>
            <a:ext uri="{FF2B5EF4-FFF2-40B4-BE49-F238E27FC236}">
              <a16:creationId xmlns:a16="http://schemas.microsoft.com/office/drawing/2014/main" id="{95CFA380-7B45-4DCC-8AC4-DF80A049A8B8}"/>
            </a:ext>
          </a:extLst>
        </xdr:cNvPr>
        <xdr:cNvCxnSpPr/>
      </xdr:nvCxnSpPr>
      <xdr:spPr>
        <a:xfrm>
          <a:off x="9639300" y="14558372"/>
          <a:ext cx="8382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107944</xdr:rowOff>
    </xdr:from>
    <xdr:to>
      <xdr:col>46</xdr:col>
      <xdr:colOff>38100</xdr:colOff>
      <xdr:row>85</xdr:row>
      <xdr:rowOff>38094</xdr:rowOff>
    </xdr:to>
    <xdr:sp macro="" textlink="">
      <xdr:nvSpPr>
        <xdr:cNvPr id="361" name="楕円 360">
          <a:extLst>
            <a:ext uri="{FF2B5EF4-FFF2-40B4-BE49-F238E27FC236}">
              <a16:creationId xmlns:a16="http://schemas.microsoft.com/office/drawing/2014/main" id="{006E1B67-9E6A-46D6-A140-E9B3B581DF1C}"/>
            </a:ext>
          </a:extLst>
        </xdr:cNvPr>
        <xdr:cNvSpPr/>
      </xdr:nvSpPr>
      <xdr:spPr>
        <a:xfrm>
          <a:off x="8699500" y="14509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156572</xdr:rowOff>
    </xdr:from>
    <xdr:to>
      <xdr:col>50</xdr:col>
      <xdr:colOff>114300</xdr:colOff>
      <xdr:row>84</xdr:row>
      <xdr:rowOff>158744</xdr:rowOff>
    </xdr:to>
    <xdr:cxnSp macro="">
      <xdr:nvCxnSpPr>
        <xdr:cNvPr id="362" name="直線コネクタ 361">
          <a:extLst>
            <a:ext uri="{FF2B5EF4-FFF2-40B4-BE49-F238E27FC236}">
              <a16:creationId xmlns:a16="http://schemas.microsoft.com/office/drawing/2014/main" id="{00E2612F-279B-4631-8B79-6A544AEDB624}"/>
            </a:ext>
          </a:extLst>
        </xdr:cNvPr>
        <xdr:cNvCxnSpPr/>
      </xdr:nvCxnSpPr>
      <xdr:spPr>
        <a:xfrm flipV="1">
          <a:off x="8750300" y="14558372"/>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109829</xdr:rowOff>
    </xdr:from>
    <xdr:to>
      <xdr:col>41</xdr:col>
      <xdr:colOff>101600</xdr:colOff>
      <xdr:row>85</xdr:row>
      <xdr:rowOff>39979</xdr:rowOff>
    </xdr:to>
    <xdr:sp macro="" textlink="">
      <xdr:nvSpPr>
        <xdr:cNvPr id="363" name="楕円 362">
          <a:extLst>
            <a:ext uri="{FF2B5EF4-FFF2-40B4-BE49-F238E27FC236}">
              <a16:creationId xmlns:a16="http://schemas.microsoft.com/office/drawing/2014/main" id="{7888F993-62FB-41F9-BB8A-F34849B28262}"/>
            </a:ext>
          </a:extLst>
        </xdr:cNvPr>
        <xdr:cNvSpPr/>
      </xdr:nvSpPr>
      <xdr:spPr>
        <a:xfrm>
          <a:off x="7810500" y="1451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158744</xdr:rowOff>
    </xdr:from>
    <xdr:to>
      <xdr:col>45</xdr:col>
      <xdr:colOff>177800</xdr:colOff>
      <xdr:row>84</xdr:row>
      <xdr:rowOff>160629</xdr:rowOff>
    </xdr:to>
    <xdr:cxnSp macro="">
      <xdr:nvCxnSpPr>
        <xdr:cNvPr id="364" name="直線コネクタ 363">
          <a:extLst>
            <a:ext uri="{FF2B5EF4-FFF2-40B4-BE49-F238E27FC236}">
              <a16:creationId xmlns:a16="http://schemas.microsoft.com/office/drawing/2014/main" id="{9431AEFE-B8EB-4842-B74F-988F7E5BA68E}"/>
            </a:ext>
          </a:extLst>
        </xdr:cNvPr>
        <xdr:cNvCxnSpPr/>
      </xdr:nvCxnSpPr>
      <xdr:spPr>
        <a:xfrm flipV="1">
          <a:off x="7861300" y="14560544"/>
          <a:ext cx="889000" cy="1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114515</xdr:rowOff>
    </xdr:from>
    <xdr:to>
      <xdr:col>36</xdr:col>
      <xdr:colOff>165100</xdr:colOff>
      <xdr:row>85</xdr:row>
      <xdr:rowOff>44665</xdr:rowOff>
    </xdr:to>
    <xdr:sp macro="" textlink="">
      <xdr:nvSpPr>
        <xdr:cNvPr id="365" name="楕円 364">
          <a:extLst>
            <a:ext uri="{FF2B5EF4-FFF2-40B4-BE49-F238E27FC236}">
              <a16:creationId xmlns:a16="http://schemas.microsoft.com/office/drawing/2014/main" id="{5D38D8F5-EE08-4AE9-85A7-F716024B9AD5}"/>
            </a:ext>
          </a:extLst>
        </xdr:cNvPr>
        <xdr:cNvSpPr/>
      </xdr:nvSpPr>
      <xdr:spPr>
        <a:xfrm>
          <a:off x="6921500" y="1451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160629</xdr:rowOff>
    </xdr:from>
    <xdr:to>
      <xdr:col>41</xdr:col>
      <xdr:colOff>50800</xdr:colOff>
      <xdr:row>84</xdr:row>
      <xdr:rowOff>165315</xdr:rowOff>
    </xdr:to>
    <xdr:cxnSp macro="">
      <xdr:nvCxnSpPr>
        <xdr:cNvPr id="366" name="直線コネクタ 365">
          <a:extLst>
            <a:ext uri="{FF2B5EF4-FFF2-40B4-BE49-F238E27FC236}">
              <a16:creationId xmlns:a16="http://schemas.microsoft.com/office/drawing/2014/main" id="{075B1CCF-9DA4-44F3-8A72-6182F82546C5}"/>
            </a:ext>
          </a:extLst>
        </xdr:cNvPr>
        <xdr:cNvCxnSpPr/>
      </xdr:nvCxnSpPr>
      <xdr:spPr>
        <a:xfrm flipV="1">
          <a:off x="6972300" y="14562429"/>
          <a:ext cx="889000" cy="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67" name="n_1aveValue【公営住宅】&#10;一人当たり面積">
          <a:extLst>
            <a:ext uri="{FF2B5EF4-FFF2-40B4-BE49-F238E27FC236}">
              <a16:creationId xmlns:a16="http://schemas.microsoft.com/office/drawing/2014/main" id="{B1720676-60F1-44AF-9097-BCE6A835AF1B}"/>
            </a:ext>
          </a:extLst>
        </xdr:cNvPr>
        <xdr:cNvSpPr txBox="1"/>
      </xdr:nvSpPr>
      <xdr:spPr>
        <a:xfrm>
          <a:off x="9391727" y="1420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68" name="n_2aveValue【公営住宅】&#10;一人当たり面積">
          <a:extLst>
            <a:ext uri="{FF2B5EF4-FFF2-40B4-BE49-F238E27FC236}">
              <a16:creationId xmlns:a16="http://schemas.microsoft.com/office/drawing/2014/main" id="{4A403F52-09D0-43D8-AA0C-323C9E8766B1}"/>
            </a:ext>
          </a:extLst>
        </xdr:cNvPr>
        <xdr:cNvSpPr txBox="1"/>
      </xdr:nvSpPr>
      <xdr:spPr>
        <a:xfrm>
          <a:off x="8515427" y="1421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69" name="n_3aveValue【公営住宅】&#10;一人当たり面積">
          <a:extLst>
            <a:ext uri="{FF2B5EF4-FFF2-40B4-BE49-F238E27FC236}">
              <a16:creationId xmlns:a16="http://schemas.microsoft.com/office/drawing/2014/main" id="{924DEB72-756F-4437-8BE5-AF365472C254}"/>
            </a:ext>
          </a:extLst>
        </xdr:cNvPr>
        <xdr:cNvSpPr txBox="1"/>
      </xdr:nvSpPr>
      <xdr:spPr>
        <a:xfrm>
          <a:off x="7626427" y="1422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3015</xdr:rowOff>
    </xdr:from>
    <xdr:ext cx="469744" cy="259045"/>
    <xdr:sp macro="" textlink="">
      <xdr:nvSpPr>
        <xdr:cNvPr id="370" name="n_4aveValue【公営住宅】&#10;一人当たり面積">
          <a:extLst>
            <a:ext uri="{FF2B5EF4-FFF2-40B4-BE49-F238E27FC236}">
              <a16:creationId xmlns:a16="http://schemas.microsoft.com/office/drawing/2014/main" id="{9EE0D97A-A17C-460B-8B8D-7A1E01DBBE51}"/>
            </a:ext>
          </a:extLst>
        </xdr:cNvPr>
        <xdr:cNvSpPr txBox="1"/>
      </xdr:nvSpPr>
      <xdr:spPr>
        <a:xfrm>
          <a:off x="6737427" y="1423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27049</xdr:rowOff>
    </xdr:from>
    <xdr:ext cx="469744" cy="259045"/>
    <xdr:sp macro="" textlink="">
      <xdr:nvSpPr>
        <xdr:cNvPr id="371" name="n_1mainValue【公営住宅】&#10;一人当たり面積">
          <a:extLst>
            <a:ext uri="{FF2B5EF4-FFF2-40B4-BE49-F238E27FC236}">
              <a16:creationId xmlns:a16="http://schemas.microsoft.com/office/drawing/2014/main" id="{7B5DC925-C5F2-4439-A9C9-4F37AFE24A23}"/>
            </a:ext>
          </a:extLst>
        </xdr:cNvPr>
        <xdr:cNvSpPr txBox="1"/>
      </xdr:nvSpPr>
      <xdr:spPr>
        <a:xfrm>
          <a:off x="9391727" y="1460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29221</xdr:rowOff>
    </xdr:from>
    <xdr:ext cx="469744" cy="259045"/>
    <xdr:sp macro="" textlink="">
      <xdr:nvSpPr>
        <xdr:cNvPr id="372" name="n_2mainValue【公営住宅】&#10;一人当たり面積">
          <a:extLst>
            <a:ext uri="{FF2B5EF4-FFF2-40B4-BE49-F238E27FC236}">
              <a16:creationId xmlns:a16="http://schemas.microsoft.com/office/drawing/2014/main" id="{66E3DB1F-C709-4F03-9720-BFCCA91C8E5D}"/>
            </a:ext>
          </a:extLst>
        </xdr:cNvPr>
        <xdr:cNvSpPr txBox="1"/>
      </xdr:nvSpPr>
      <xdr:spPr>
        <a:xfrm>
          <a:off x="8515427" y="14602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31106</xdr:rowOff>
    </xdr:from>
    <xdr:ext cx="469744" cy="259045"/>
    <xdr:sp macro="" textlink="">
      <xdr:nvSpPr>
        <xdr:cNvPr id="373" name="n_3mainValue【公営住宅】&#10;一人当たり面積">
          <a:extLst>
            <a:ext uri="{FF2B5EF4-FFF2-40B4-BE49-F238E27FC236}">
              <a16:creationId xmlns:a16="http://schemas.microsoft.com/office/drawing/2014/main" id="{9FA03C34-EA36-4AE1-9860-A1DBC0E640D1}"/>
            </a:ext>
          </a:extLst>
        </xdr:cNvPr>
        <xdr:cNvSpPr txBox="1"/>
      </xdr:nvSpPr>
      <xdr:spPr>
        <a:xfrm>
          <a:off x="7626427" y="14604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35792</xdr:rowOff>
    </xdr:from>
    <xdr:ext cx="469744" cy="259045"/>
    <xdr:sp macro="" textlink="">
      <xdr:nvSpPr>
        <xdr:cNvPr id="374" name="n_4mainValue【公営住宅】&#10;一人当たり面積">
          <a:extLst>
            <a:ext uri="{FF2B5EF4-FFF2-40B4-BE49-F238E27FC236}">
              <a16:creationId xmlns:a16="http://schemas.microsoft.com/office/drawing/2014/main" id="{E3F8D6A4-490C-4B70-AC06-267B30A8F4EC}"/>
            </a:ext>
          </a:extLst>
        </xdr:cNvPr>
        <xdr:cNvSpPr txBox="1"/>
      </xdr:nvSpPr>
      <xdr:spPr>
        <a:xfrm>
          <a:off x="6737427" y="1460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8921316E-6C1E-4C00-BA20-7283DA81DAB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96A6B647-0DA7-4B54-B4E9-EC4815D97C0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48810874-BDBA-4212-9E80-CD54BBEE9B6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82F3586E-FB71-4DDB-95E5-B094E780440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69B03C61-4B3B-4F35-8AC7-7CD7412F507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A6FB9863-C518-4E42-B286-A25920CC4BE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54B2CDB1-5524-43B1-91D4-EF7EA22B7DA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460D27B-51AE-4F1B-B22D-2364B8F58F6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A4930E76-3CD1-4EA8-9ECE-AB5F111CB73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FB2D42A3-201B-476C-A232-13BE3AA55BD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B6AE3304-CE66-45AE-994F-639207F247D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FBEAB92F-A899-44EC-9ED5-45D5D8FE10B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3830BB5-5586-49D1-9106-A9824B73A4C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4C6C2058-69A0-47AD-B1E8-2560ECAF204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B9F627A6-5FAE-46F7-8786-D039F7C6C7D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1576CF58-B9A6-44A5-96E6-1F7811CF2282}"/>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CC6ABE6A-D059-4DA9-9D6A-EFDCBD524EE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213B2454-86D4-4F2C-987E-28D313A2429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931245DE-4773-4CF8-A561-11BD94C8907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1A622809-3A1E-48FC-84FA-0700D9E7C0B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71EEE699-3D16-4DE9-A16B-DF981A79E0B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429FB8BF-52A0-42F5-964E-AA4DD5975C1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5D3AB036-53B3-48EF-829A-73686EAD95E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8A10FEDA-705A-455E-A3CA-B5954A714B4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306A1968-69AB-4FBA-97D6-6B6897D290F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361DCEA1-FA94-4864-A314-6B002278434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043ADDAE-7FBB-4317-9E46-70194A2838C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81073A47-6556-476F-AE40-C171D9FE8EA7}"/>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E64965E6-6317-4560-A964-0D1FB463665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2726A4BB-B0CE-4C32-89B1-5919E2BF151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A8BD4C16-AF97-47EA-A5F9-E8CBA7029EF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3993FFD0-9629-4E5D-815F-3768E2C5077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0165A3C2-CDEB-452A-943C-7ECF8B5252F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C33EBEA7-C513-40B6-B854-39EAC0E5B91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81852BFA-29D6-4A19-9D88-4BC3C73613C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1580EE09-5C99-457B-8081-80B0DF02B458}"/>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22175F59-37F2-4B74-8AB8-5317DE2CF079}"/>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FE0D6153-9678-437B-945D-29771ACB41D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4BEA1FF2-EC69-4760-8AD9-BE39D9017FFF}"/>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1FE7030E-3512-4AED-9F45-7D4E2D882EC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415" name="直線コネクタ 414">
          <a:extLst>
            <a:ext uri="{FF2B5EF4-FFF2-40B4-BE49-F238E27FC236}">
              <a16:creationId xmlns:a16="http://schemas.microsoft.com/office/drawing/2014/main" id="{348BD46C-C59A-44E1-8186-EFF42CA41233}"/>
            </a:ext>
          </a:extLst>
        </xdr:cNvPr>
        <xdr:cNvCxnSpPr/>
      </xdr:nvCxnSpPr>
      <xdr:spPr>
        <a:xfrm flipV="1">
          <a:off x="16318864" y="570928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E53ED020-D9FD-43A0-9E97-C20170C04CAD}"/>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7" name="直線コネクタ 416">
          <a:extLst>
            <a:ext uri="{FF2B5EF4-FFF2-40B4-BE49-F238E27FC236}">
              <a16:creationId xmlns:a16="http://schemas.microsoft.com/office/drawing/2014/main" id="{C179F92D-C20B-4BC2-8106-5A23509B837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2C8A2F81-0B9B-44E9-802B-155B6173DB9B}"/>
            </a:ext>
          </a:extLst>
        </xdr:cNvPr>
        <xdr:cNvSpPr txBox="1"/>
      </xdr:nvSpPr>
      <xdr:spPr>
        <a:xfrm>
          <a:off x="16357600" y="548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419" name="直線コネクタ 418">
          <a:extLst>
            <a:ext uri="{FF2B5EF4-FFF2-40B4-BE49-F238E27FC236}">
              <a16:creationId xmlns:a16="http://schemas.microsoft.com/office/drawing/2014/main" id="{0926B4D4-964D-4695-A2EF-0A439BE02358}"/>
            </a:ext>
          </a:extLst>
        </xdr:cNvPr>
        <xdr:cNvCxnSpPr/>
      </xdr:nvCxnSpPr>
      <xdr:spPr>
        <a:xfrm>
          <a:off x="16230600" y="570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152417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DE1E9AEE-CF38-4130-9BC7-214D4ABA1909}"/>
            </a:ext>
          </a:extLst>
        </xdr:cNvPr>
        <xdr:cNvSpPr txBox="1"/>
      </xdr:nvSpPr>
      <xdr:spPr>
        <a:xfrm>
          <a:off x="16357600" y="6324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421" name="フローチャート: 判断 420">
          <a:extLst>
            <a:ext uri="{FF2B5EF4-FFF2-40B4-BE49-F238E27FC236}">
              <a16:creationId xmlns:a16="http://schemas.microsoft.com/office/drawing/2014/main" id="{3E94C84B-173D-463C-A643-CD3DD12916A9}"/>
            </a:ext>
          </a:extLst>
        </xdr:cNvPr>
        <xdr:cNvSpPr/>
      </xdr:nvSpPr>
      <xdr:spPr>
        <a:xfrm>
          <a:off x="16268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22" name="フローチャート: 判断 421">
          <a:extLst>
            <a:ext uri="{FF2B5EF4-FFF2-40B4-BE49-F238E27FC236}">
              <a16:creationId xmlns:a16="http://schemas.microsoft.com/office/drawing/2014/main" id="{B6BD3B6E-5646-4BF8-B045-1E64B3A08B6A}"/>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423" name="フローチャート: 判断 422">
          <a:extLst>
            <a:ext uri="{FF2B5EF4-FFF2-40B4-BE49-F238E27FC236}">
              <a16:creationId xmlns:a16="http://schemas.microsoft.com/office/drawing/2014/main" id="{70A42240-A92B-439F-8712-F5221048D325}"/>
            </a:ext>
          </a:extLst>
        </xdr:cNvPr>
        <xdr:cNvSpPr/>
      </xdr:nvSpPr>
      <xdr:spPr>
        <a:xfrm>
          <a:off x="14541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424" name="フローチャート: 判断 423">
          <a:extLst>
            <a:ext uri="{FF2B5EF4-FFF2-40B4-BE49-F238E27FC236}">
              <a16:creationId xmlns:a16="http://schemas.microsoft.com/office/drawing/2014/main" id="{3FBAAA36-68B6-42A7-A5F7-FE097BE09BE9}"/>
            </a:ext>
          </a:extLst>
        </xdr:cNvPr>
        <xdr:cNvSpPr/>
      </xdr:nvSpPr>
      <xdr:spPr>
        <a:xfrm>
          <a:off x="13652500" y="621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425" name="フローチャート: 判断 424">
          <a:extLst>
            <a:ext uri="{FF2B5EF4-FFF2-40B4-BE49-F238E27FC236}">
              <a16:creationId xmlns:a16="http://schemas.microsoft.com/office/drawing/2014/main" id="{EF3D6F89-C14F-4322-A438-94745A98AC22}"/>
            </a:ext>
          </a:extLst>
        </xdr:cNvPr>
        <xdr:cNvSpPr/>
      </xdr:nvSpPr>
      <xdr:spPr>
        <a:xfrm>
          <a:off x="127635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18B816D2-174C-445D-B94B-4E62B3086A3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8FE4CB5B-CEC3-4A6A-B443-ACAE28108D4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4EAE0B41-3BE6-40F1-8231-6E3D90632A9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DC3BC427-DA3E-470D-B13B-32E30F9CEFF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AB59AFF9-84FD-4471-B259-164035E7751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92075</xdr:rowOff>
    </xdr:from>
    <xdr:to>
      <xdr:col>85</xdr:col>
      <xdr:colOff>177800</xdr:colOff>
      <xdr:row>34</xdr:row>
      <xdr:rowOff>22225</xdr:rowOff>
    </xdr:to>
    <xdr:sp macro="" textlink="">
      <xdr:nvSpPr>
        <xdr:cNvPr id="431" name="楕円 430">
          <a:extLst>
            <a:ext uri="{FF2B5EF4-FFF2-40B4-BE49-F238E27FC236}">
              <a16:creationId xmlns:a16="http://schemas.microsoft.com/office/drawing/2014/main" id="{E927C546-33AC-4D67-81C6-76895156ADD7}"/>
            </a:ext>
          </a:extLst>
        </xdr:cNvPr>
        <xdr:cNvSpPr/>
      </xdr:nvSpPr>
      <xdr:spPr>
        <a:xfrm>
          <a:off x="16268700" y="574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7002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BE595DD3-E816-43BF-8BCC-1E796CE499DC}"/>
            </a:ext>
          </a:extLst>
        </xdr:cNvPr>
        <xdr:cNvSpPr txBox="1"/>
      </xdr:nvSpPr>
      <xdr:spPr>
        <a:xfrm>
          <a:off x="16357600" y="5664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46355</xdr:rowOff>
    </xdr:from>
    <xdr:to>
      <xdr:col>81</xdr:col>
      <xdr:colOff>101600</xdr:colOff>
      <xdr:row>33</xdr:row>
      <xdr:rowOff>147955</xdr:rowOff>
    </xdr:to>
    <xdr:sp macro="" textlink="">
      <xdr:nvSpPr>
        <xdr:cNvPr id="433" name="楕円 432">
          <a:extLst>
            <a:ext uri="{FF2B5EF4-FFF2-40B4-BE49-F238E27FC236}">
              <a16:creationId xmlns:a16="http://schemas.microsoft.com/office/drawing/2014/main" id="{6552C0C9-AD67-46F1-880E-1A0AD45F845C}"/>
            </a:ext>
          </a:extLst>
        </xdr:cNvPr>
        <xdr:cNvSpPr/>
      </xdr:nvSpPr>
      <xdr:spPr>
        <a:xfrm>
          <a:off x="15430500" y="570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97155</xdr:rowOff>
    </xdr:from>
    <xdr:to>
      <xdr:col>85</xdr:col>
      <xdr:colOff>127000</xdr:colOff>
      <xdr:row>33</xdr:row>
      <xdr:rowOff>142875</xdr:rowOff>
    </xdr:to>
    <xdr:cxnSp macro="">
      <xdr:nvCxnSpPr>
        <xdr:cNvPr id="434" name="直線コネクタ 433">
          <a:extLst>
            <a:ext uri="{FF2B5EF4-FFF2-40B4-BE49-F238E27FC236}">
              <a16:creationId xmlns:a16="http://schemas.microsoft.com/office/drawing/2014/main" id="{2B06778E-71E7-4CFE-81AC-FA1BF56DEAF4}"/>
            </a:ext>
          </a:extLst>
        </xdr:cNvPr>
        <xdr:cNvCxnSpPr/>
      </xdr:nvCxnSpPr>
      <xdr:spPr>
        <a:xfrm>
          <a:off x="15481300" y="575500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32</xdr:row>
      <xdr:rowOff>166370</xdr:rowOff>
    </xdr:from>
    <xdr:to>
      <xdr:col>76</xdr:col>
      <xdr:colOff>165100</xdr:colOff>
      <xdr:row>33</xdr:row>
      <xdr:rowOff>96520</xdr:rowOff>
    </xdr:to>
    <xdr:sp macro="" textlink="">
      <xdr:nvSpPr>
        <xdr:cNvPr id="435" name="楕円 434">
          <a:extLst>
            <a:ext uri="{FF2B5EF4-FFF2-40B4-BE49-F238E27FC236}">
              <a16:creationId xmlns:a16="http://schemas.microsoft.com/office/drawing/2014/main" id="{1FF4BEB9-F559-4CC2-AC9D-D390F40B7661}"/>
            </a:ext>
          </a:extLst>
        </xdr:cNvPr>
        <xdr:cNvSpPr/>
      </xdr:nvSpPr>
      <xdr:spPr>
        <a:xfrm>
          <a:off x="14541500" y="565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45720</xdr:rowOff>
    </xdr:from>
    <xdr:to>
      <xdr:col>81</xdr:col>
      <xdr:colOff>50800</xdr:colOff>
      <xdr:row>33</xdr:row>
      <xdr:rowOff>97155</xdr:rowOff>
    </xdr:to>
    <xdr:cxnSp macro="">
      <xdr:nvCxnSpPr>
        <xdr:cNvPr id="436" name="直線コネクタ 435">
          <a:extLst>
            <a:ext uri="{FF2B5EF4-FFF2-40B4-BE49-F238E27FC236}">
              <a16:creationId xmlns:a16="http://schemas.microsoft.com/office/drawing/2014/main" id="{18812E43-C1BE-4BD3-88AA-C53DFB304BA5}"/>
            </a:ext>
          </a:extLst>
        </xdr:cNvPr>
        <xdr:cNvCxnSpPr/>
      </xdr:nvCxnSpPr>
      <xdr:spPr>
        <a:xfrm>
          <a:off x="14592300" y="570357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32</xdr:row>
      <xdr:rowOff>116840</xdr:rowOff>
    </xdr:from>
    <xdr:to>
      <xdr:col>72</xdr:col>
      <xdr:colOff>38100</xdr:colOff>
      <xdr:row>33</xdr:row>
      <xdr:rowOff>46990</xdr:rowOff>
    </xdr:to>
    <xdr:sp macro="" textlink="">
      <xdr:nvSpPr>
        <xdr:cNvPr id="437" name="楕円 436">
          <a:extLst>
            <a:ext uri="{FF2B5EF4-FFF2-40B4-BE49-F238E27FC236}">
              <a16:creationId xmlns:a16="http://schemas.microsoft.com/office/drawing/2014/main" id="{839D32F0-F5B7-46FB-BC29-8EFAA087DBC9}"/>
            </a:ext>
          </a:extLst>
        </xdr:cNvPr>
        <xdr:cNvSpPr/>
      </xdr:nvSpPr>
      <xdr:spPr>
        <a:xfrm>
          <a:off x="13652500" y="560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32</xdr:row>
      <xdr:rowOff>167640</xdr:rowOff>
    </xdr:from>
    <xdr:to>
      <xdr:col>76</xdr:col>
      <xdr:colOff>114300</xdr:colOff>
      <xdr:row>33</xdr:row>
      <xdr:rowOff>45720</xdr:rowOff>
    </xdr:to>
    <xdr:cxnSp macro="">
      <xdr:nvCxnSpPr>
        <xdr:cNvPr id="438" name="直線コネクタ 437">
          <a:extLst>
            <a:ext uri="{FF2B5EF4-FFF2-40B4-BE49-F238E27FC236}">
              <a16:creationId xmlns:a16="http://schemas.microsoft.com/office/drawing/2014/main" id="{27F95E67-E4A2-4011-BCB3-C1845D1A3D43}"/>
            </a:ext>
          </a:extLst>
        </xdr:cNvPr>
        <xdr:cNvCxnSpPr/>
      </xdr:nvCxnSpPr>
      <xdr:spPr>
        <a:xfrm>
          <a:off x="13703300" y="565404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32</xdr:row>
      <xdr:rowOff>65405</xdr:rowOff>
    </xdr:from>
    <xdr:to>
      <xdr:col>67</xdr:col>
      <xdr:colOff>101600</xdr:colOff>
      <xdr:row>32</xdr:row>
      <xdr:rowOff>167005</xdr:rowOff>
    </xdr:to>
    <xdr:sp macro="" textlink="">
      <xdr:nvSpPr>
        <xdr:cNvPr id="439" name="楕円 438">
          <a:extLst>
            <a:ext uri="{FF2B5EF4-FFF2-40B4-BE49-F238E27FC236}">
              <a16:creationId xmlns:a16="http://schemas.microsoft.com/office/drawing/2014/main" id="{22588798-965F-46B8-A1C3-BEB221E490D7}"/>
            </a:ext>
          </a:extLst>
        </xdr:cNvPr>
        <xdr:cNvSpPr/>
      </xdr:nvSpPr>
      <xdr:spPr>
        <a:xfrm>
          <a:off x="12763500" y="5551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32</xdr:row>
      <xdr:rowOff>116205</xdr:rowOff>
    </xdr:from>
    <xdr:to>
      <xdr:col>71</xdr:col>
      <xdr:colOff>177800</xdr:colOff>
      <xdr:row>32</xdr:row>
      <xdr:rowOff>167640</xdr:rowOff>
    </xdr:to>
    <xdr:cxnSp macro="">
      <xdr:nvCxnSpPr>
        <xdr:cNvPr id="440" name="直線コネクタ 439">
          <a:extLst>
            <a:ext uri="{FF2B5EF4-FFF2-40B4-BE49-F238E27FC236}">
              <a16:creationId xmlns:a16="http://schemas.microsoft.com/office/drawing/2014/main" id="{0CAC8C7E-A95B-4A8F-B502-198838315A81}"/>
            </a:ext>
          </a:extLst>
        </xdr:cNvPr>
        <xdr:cNvCxnSpPr/>
      </xdr:nvCxnSpPr>
      <xdr:spPr>
        <a:xfrm>
          <a:off x="12814300" y="560260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22877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DAC18EFC-BD37-4978-8B86-66E48ED5F4BA}"/>
            </a:ext>
          </a:extLst>
        </xdr:cNvPr>
        <xdr:cNvSpPr txBox="1"/>
      </xdr:nvSpPr>
      <xdr:spPr>
        <a:xfrm>
          <a:off x="152660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148607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3DC16BC3-A61C-4174-94F9-BE497D4B9ED0}"/>
            </a:ext>
          </a:extLst>
        </xdr:cNvPr>
        <xdr:cNvSpPr txBox="1"/>
      </xdr:nvSpPr>
      <xdr:spPr>
        <a:xfrm>
          <a:off x="14389744"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135272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81141423-6F19-4248-AA31-F1F866C2E4EE}"/>
            </a:ext>
          </a:extLst>
        </xdr:cNvPr>
        <xdr:cNvSpPr txBox="1"/>
      </xdr:nvSpPr>
      <xdr:spPr>
        <a:xfrm>
          <a:off x="13500744" y="630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110507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C8F2217D-4592-4B67-95F7-B9E6DBBF085B}"/>
            </a:ext>
          </a:extLst>
        </xdr:cNvPr>
        <xdr:cNvSpPr txBox="1"/>
      </xdr:nvSpPr>
      <xdr:spPr>
        <a:xfrm>
          <a:off x="12611744" y="628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31</xdr:row>
      <xdr:rowOff>164482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AC3D3B41-B557-480F-9C8E-A42CA44B9FD3}"/>
            </a:ext>
          </a:extLst>
        </xdr:cNvPr>
        <xdr:cNvSpPr txBox="1"/>
      </xdr:nvSpPr>
      <xdr:spPr>
        <a:xfrm>
          <a:off x="15266044" y="547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31</xdr:row>
      <xdr:rowOff>113047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9BCD5A95-1A8E-472F-922B-DE4A284259C2}"/>
            </a:ext>
          </a:extLst>
        </xdr:cNvPr>
        <xdr:cNvSpPr txBox="1"/>
      </xdr:nvSpPr>
      <xdr:spPr>
        <a:xfrm>
          <a:off x="14389744" y="542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31</xdr:row>
      <xdr:rowOff>63517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D19E920F-1C53-46D3-8F33-423AEB5CF134}"/>
            </a:ext>
          </a:extLst>
        </xdr:cNvPr>
        <xdr:cNvSpPr txBox="1"/>
      </xdr:nvSpPr>
      <xdr:spPr>
        <a:xfrm>
          <a:off x="13500744" y="537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31</xdr:row>
      <xdr:rowOff>12082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82123A0C-3FF6-4BB9-A249-8D943CDB2E85}"/>
            </a:ext>
          </a:extLst>
        </xdr:cNvPr>
        <xdr:cNvSpPr txBox="1"/>
      </xdr:nvSpPr>
      <xdr:spPr>
        <a:xfrm>
          <a:off x="12611744" y="532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16E7F249-7E76-4782-BF50-1F3F195FDB5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38178245-74F7-4766-BCB3-1E14368AC9B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680A1E7A-45BB-4D7E-B824-807045951F5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A5F9FDEA-3DB4-44D6-BFF5-199349B8D73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41A24CF4-B4E3-4B61-B40B-091D012A6B7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137CD568-C25B-4AAE-931F-1FF478F6663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00E88A3D-FFB2-414A-B49B-8F9D8A1983E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001E9ACA-E4A0-4DFA-B612-B70FE920007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88D87AF9-18FA-4FFD-A332-C525909B2FF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A1CBFAB6-F1DA-4F97-8190-8A8C186ECB2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EFE5F418-0072-4870-9B4A-5C2D08661AE1}"/>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807EAD4C-A94B-4DA8-B2FD-701BE74557C8}"/>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6C295668-BA12-444D-B3E7-A53315F83EA4}"/>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C9126DAA-6456-435A-B0F5-D23AEBFE1635}"/>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954D5332-5A06-48A9-B933-42D16BC75B35}"/>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DB110E83-4E33-4C53-BB1A-955AA19DB657}"/>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27267CD2-F8D4-4232-A257-880445C08381}"/>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C6F80D4D-395E-4D61-B9BF-AE9111729E71}"/>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5A1274C8-8941-424F-8224-E4C8753AC9C3}"/>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8B5CA717-B9A3-41ED-8A19-A74F8BFF75BD}"/>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9B768F0-AF9C-467C-9D3C-B0041A56DCF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8524876-4EE4-4D84-959E-27B0F1151D2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E3879D3D-6FA9-43AB-BE1E-6F72A664BFB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472" name="直線コネクタ 471">
          <a:extLst>
            <a:ext uri="{FF2B5EF4-FFF2-40B4-BE49-F238E27FC236}">
              <a16:creationId xmlns:a16="http://schemas.microsoft.com/office/drawing/2014/main" id="{E3B4032B-5447-4189-A08B-E1CEF1D08037}"/>
            </a:ext>
          </a:extLst>
        </xdr:cNvPr>
        <xdr:cNvCxnSpPr/>
      </xdr:nvCxnSpPr>
      <xdr:spPr>
        <a:xfrm flipV="1">
          <a:off x="22160864" y="5939028"/>
          <a:ext cx="0" cy="128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2A10F1F0-2BFE-4359-A4C9-92C057691C4F}"/>
            </a:ext>
          </a:extLst>
        </xdr:cNvPr>
        <xdr:cNvSpPr txBox="1"/>
      </xdr:nvSpPr>
      <xdr:spPr>
        <a:xfrm>
          <a:off x="22199600"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474" name="直線コネクタ 473">
          <a:extLst>
            <a:ext uri="{FF2B5EF4-FFF2-40B4-BE49-F238E27FC236}">
              <a16:creationId xmlns:a16="http://schemas.microsoft.com/office/drawing/2014/main" id="{D673BE51-FD45-4C6F-B0AE-B406EDBF0842}"/>
            </a:ext>
          </a:extLst>
        </xdr:cNvPr>
        <xdr:cNvCxnSpPr/>
      </xdr:nvCxnSpPr>
      <xdr:spPr>
        <a:xfrm>
          <a:off x="22072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E19AEEC0-671D-404B-8B90-502F6A6CA027}"/>
            </a:ext>
          </a:extLst>
        </xdr:cNvPr>
        <xdr:cNvSpPr txBox="1"/>
      </xdr:nvSpPr>
      <xdr:spPr>
        <a:xfrm>
          <a:off x="22199600" y="571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476" name="直線コネクタ 475">
          <a:extLst>
            <a:ext uri="{FF2B5EF4-FFF2-40B4-BE49-F238E27FC236}">
              <a16:creationId xmlns:a16="http://schemas.microsoft.com/office/drawing/2014/main" id="{19F3EA70-9EAC-4D36-8A5B-5324A692BD6D}"/>
            </a:ext>
          </a:extLst>
        </xdr:cNvPr>
        <xdr:cNvCxnSpPr/>
      </xdr:nvCxnSpPr>
      <xdr:spPr>
        <a:xfrm>
          <a:off x="22072600" y="593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78757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EA88B3DC-8F0E-4FCF-A56C-A2ACC5A8CE15}"/>
            </a:ext>
          </a:extLst>
        </xdr:cNvPr>
        <xdr:cNvSpPr txBox="1"/>
      </xdr:nvSpPr>
      <xdr:spPr>
        <a:xfrm>
          <a:off x="22199600" y="6765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478" name="フローチャート: 判断 477">
          <a:extLst>
            <a:ext uri="{FF2B5EF4-FFF2-40B4-BE49-F238E27FC236}">
              <a16:creationId xmlns:a16="http://schemas.microsoft.com/office/drawing/2014/main" id="{55F317E8-D6BF-428D-A3F4-1A594CD962AB}"/>
            </a:ext>
          </a:extLst>
        </xdr:cNvPr>
        <xdr:cNvSpPr/>
      </xdr:nvSpPr>
      <xdr:spPr>
        <a:xfrm>
          <a:off x="22110700" y="691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479" name="フローチャート: 判断 478">
          <a:extLst>
            <a:ext uri="{FF2B5EF4-FFF2-40B4-BE49-F238E27FC236}">
              <a16:creationId xmlns:a16="http://schemas.microsoft.com/office/drawing/2014/main" id="{16B5BBFC-64A1-4178-AE9C-96DB41B6854A}"/>
            </a:ext>
          </a:extLst>
        </xdr:cNvPr>
        <xdr:cNvSpPr/>
      </xdr:nvSpPr>
      <xdr:spPr>
        <a:xfrm>
          <a:off x="21272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480" name="フローチャート: 判断 479">
          <a:extLst>
            <a:ext uri="{FF2B5EF4-FFF2-40B4-BE49-F238E27FC236}">
              <a16:creationId xmlns:a16="http://schemas.microsoft.com/office/drawing/2014/main" id="{3796FD0F-C708-4405-B36E-FDF1EA6D0173}"/>
            </a:ext>
          </a:extLst>
        </xdr:cNvPr>
        <xdr:cNvSpPr/>
      </xdr:nvSpPr>
      <xdr:spPr>
        <a:xfrm>
          <a:off x="20383500" y="692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481" name="フローチャート: 判断 480">
          <a:extLst>
            <a:ext uri="{FF2B5EF4-FFF2-40B4-BE49-F238E27FC236}">
              <a16:creationId xmlns:a16="http://schemas.microsoft.com/office/drawing/2014/main" id="{56C5C177-F2C5-41E0-AE8B-4C5DBEF6C8C7}"/>
            </a:ext>
          </a:extLst>
        </xdr:cNvPr>
        <xdr:cNvSpPr/>
      </xdr:nvSpPr>
      <xdr:spPr>
        <a:xfrm>
          <a:off x="19494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482" name="フローチャート: 判断 481">
          <a:extLst>
            <a:ext uri="{FF2B5EF4-FFF2-40B4-BE49-F238E27FC236}">
              <a16:creationId xmlns:a16="http://schemas.microsoft.com/office/drawing/2014/main" id="{6A4D1F62-104E-466B-95A2-203DBAEBAE4D}"/>
            </a:ext>
          </a:extLst>
        </xdr:cNvPr>
        <xdr:cNvSpPr/>
      </xdr:nvSpPr>
      <xdr:spPr>
        <a:xfrm>
          <a:off x="18605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DA818F2-BE57-4031-B071-7867AFC2F7E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186C588D-16AC-4492-8ED0-249EDA503E7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57A57BCE-6B81-4514-9BA6-5AF2603046E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90C838F8-A5AA-432C-97D5-26B83986873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9210EE17-CB61-4C3C-908B-CAE2962A80E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77978</xdr:rowOff>
    </xdr:from>
    <xdr:to>
      <xdr:col>116</xdr:col>
      <xdr:colOff>114300</xdr:colOff>
      <xdr:row>41</xdr:row>
      <xdr:rowOff>8128</xdr:rowOff>
    </xdr:to>
    <xdr:sp macro="" textlink="">
      <xdr:nvSpPr>
        <xdr:cNvPr id="488" name="楕円 487">
          <a:extLst>
            <a:ext uri="{FF2B5EF4-FFF2-40B4-BE49-F238E27FC236}">
              <a16:creationId xmlns:a16="http://schemas.microsoft.com/office/drawing/2014/main" id="{9903E5F4-5219-4DD5-8EE0-804CFD2963E0}"/>
            </a:ext>
          </a:extLst>
        </xdr:cNvPr>
        <xdr:cNvSpPr/>
      </xdr:nvSpPr>
      <xdr:spPr>
        <a:xfrm>
          <a:off x="22110700" y="693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56405</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002B0B23-BD8E-4EB7-BE6B-4A1A3F4D83EF}"/>
            </a:ext>
          </a:extLst>
        </xdr:cNvPr>
        <xdr:cNvSpPr txBox="1"/>
      </xdr:nvSpPr>
      <xdr:spPr>
        <a:xfrm>
          <a:off x="22199600" y="691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84074</xdr:rowOff>
    </xdr:from>
    <xdr:to>
      <xdr:col>112</xdr:col>
      <xdr:colOff>38100</xdr:colOff>
      <xdr:row>41</xdr:row>
      <xdr:rowOff>14224</xdr:rowOff>
    </xdr:to>
    <xdr:sp macro="" textlink="">
      <xdr:nvSpPr>
        <xdr:cNvPr id="490" name="楕円 489">
          <a:extLst>
            <a:ext uri="{FF2B5EF4-FFF2-40B4-BE49-F238E27FC236}">
              <a16:creationId xmlns:a16="http://schemas.microsoft.com/office/drawing/2014/main" id="{911687B4-1F03-4C38-8B5B-352AD46B800C}"/>
            </a:ext>
          </a:extLst>
        </xdr:cNvPr>
        <xdr:cNvSpPr/>
      </xdr:nvSpPr>
      <xdr:spPr>
        <a:xfrm>
          <a:off x="21272500" y="6942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128778</xdr:rowOff>
    </xdr:from>
    <xdr:to>
      <xdr:col>116</xdr:col>
      <xdr:colOff>63500</xdr:colOff>
      <xdr:row>40</xdr:row>
      <xdr:rowOff>134874</xdr:rowOff>
    </xdr:to>
    <xdr:cxnSp macro="">
      <xdr:nvCxnSpPr>
        <xdr:cNvPr id="491" name="直線コネクタ 490">
          <a:extLst>
            <a:ext uri="{FF2B5EF4-FFF2-40B4-BE49-F238E27FC236}">
              <a16:creationId xmlns:a16="http://schemas.microsoft.com/office/drawing/2014/main" id="{4B103578-BC3E-4BC5-9874-1D1EB62D66DD}"/>
            </a:ext>
          </a:extLst>
        </xdr:cNvPr>
        <xdr:cNvCxnSpPr/>
      </xdr:nvCxnSpPr>
      <xdr:spPr>
        <a:xfrm flipV="1">
          <a:off x="21323300" y="6986778"/>
          <a:ext cx="8382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90932</xdr:rowOff>
    </xdr:from>
    <xdr:to>
      <xdr:col>107</xdr:col>
      <xdr:colOff>101600</xdr:colOff>
      <xdr:row>41</xdr:row>
      <xdr:rowOff>21082</xdr:rowOff>
    </xdr:to>
    <xdr:sp macro="" textlink="">
      <xdr:nvSpPr>
        <xdr:cNvPr id="492" name="楕円 491">
          <a:extLst>
            <a:ext uri="{FF2B5EF4-FFF2-40B4-BE49-F238E27FC236}">
              <a16:creationId xmlns:a16="http://schemas.microsoft.com/office/drawing/2014/main" id="{A3DC10D7-5191-4507-9BFC-A4BA61DE40E2}"/>
            </a:ext>
          </a:extLst>
        </xdr:cNvPr>
        <xdr:cNvSpPr/>
      </xdr:nvSpPr>
      <xdr:spPr>
        <a:xfrm>
          <a:off x="20383500" y="694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134874</xdr:rowOff>
    </xdr:from>
    <xdr:to>
      <xdr:col>111</xdr:col>
      <xdr:colOff>177800</xdr:colOff>
      <xdr:row>40</xdr:row>
      <xdr:rowOff>141732</xdr:rowOff>
    </xdr:to>
    <xdr:cxnSp macro="">
      <xdr:nvCxnSpPr>
        <xdr:cNvPr id="493" name="直線コネクタ 492">
          <a:extLst>
            <a:ext uri="{FF2B5EF4-FFF2-40B4-BE49-F238E27FC236}">
              <a16:creationId xmlns:a16="http://schemas.microsoft.com/office/drawing/2014/main" id="{708C4CE4-6A8E-4617-96CA-A9CABA4737E5}"/>
            </a:ext>
          </a:extLst>
        </xdr:cNvPr>
        <xdr:cNvCxnSpPr/>
      </xdr:nvCxnSpPr>
      <xdr:spPr>
        <a:xfrm flipV="1">
          <a:off x="20434300" y="699287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95504</xdr:rowOff>
    </xdr:from>
    <xdr:to>
      <xdr:col>102</xdr:col>
      <xdr:colOff>165100</xdr:colOff>
      <xdr:row>41</xdr:row>
      <xdr:rowOff>25654</xdr:rowOff>
    </xdr:to>
    <xdr:sp macro="" textlink="">
      <xdr:nvSpPr>
        <xdr:cNvPr id="494" name="楕円 493">
          <a:extLst>
            <a:ext uri="{FF2B5EF4-FFF2-40B4-BE49-F238E27FC236}">
              <a16:creationId xmlns:a16="http://schemas.microsoft.com/office/drawing/2014/main" id="{96A433EA-4AAD-481A-A728-5CC2A225287F}"/>
            </a:ext>
          </a:extLst>
        </xdr:cNvPr>
        <xdr:cNvSpPr/>
      </xdr:nvSpPr>
      <xdr:spPr>
        <a:xfrm>
          <a:off x="19494500" y="695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141732</xdr:rowOff>
    </xdr:from>
    <xdr:to>
      <xdr:col>107</xdr:col>
      <xdr:colOff>50800</xdr:colOff>
      <xdr:row>40</xdr:row>
      <xdr:rowOff>146304</xdr:rowOff>
    </xdr:to>
    <xdr:cxnSp macro="">
      <xdr:nvCxnSpPr>
        <xdr:cNvPr id="495" name="直線コネクタ 494">
          <a:extLst>
            <a:ext uri="{FF2B5EF4-FFF2-40B4-BE49-F238E27FC236}">
              <a16:creationId xmlns:a16="http://schemas.microsoft.com/office/drawing/2014/main" id="{5B04E9B9-BE31-4E6C-96FB-DD63C4BAE3CC}"/>
            </a:ext>
          </a:extLst>
        </xdr:cNvPr>
        <xdr:cNvCxnSpPr/>
      </xdr:nvCxnSpPr>
      <xdr:spPr>
        <a:xfrm flipV="1">
          <a:off x="19545300" y="69997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100838</xdr:rowOff>
    </xdr:from>
    <xdr:to>
      <xdr:col>98</xdr:col>
      <xdr:colOff>38100</xdr:colOff>
      <xdr:row>41</xdr:row>
      <xdr:rowOff>30988</xdr:rowOff>
    </xdr:to>
    <xdr:sp macro="" textlink="">
      <xdr:nvSpPr>
        <xdr:cNvPr id="496" name="楕円 495">
          <a:extLst>
            <a:ext uri="{FF2B5EF4-FFF2-40B4-BE49-F238E27FC236}">
              <a16:creationId xmlns:a16="http://schemas.microsoft.com/office/drawing/2014/main" id="{72A07DD6-2B14-46B4-9FD2-EC4C1B4B1632}"/>
            </a:ext>
          </a:extLst>
        </xdr:cNvPr>
        <xdr:cNvSpPr/>
      </xdr:nvSpPr>
      <xdr:spPr>
        <a:xfrm>
          <a:off x="18605500" y="695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146304</xdr:rowOff>
    </xdr:from>
    <xdr:to>
      <xdr:col>102</xdr:col>
      <xdr:colOff>114300</xdr:colOff>
      <xdr:row>40</xdr:row>
      <xdr:rowOff>151638</xdr:rowOff>
    </xdr:to>
    <xdr:cxnSp macro="">
      <xdr:nvCxnSpPr>
        <xdr:cNvPr id="497" name="直線コネクタ 496">
          <a:extLst>
            <a:ext uri="{FF2B5EF4-FFF2-40B4-BE49-F238E27FC236}">
              <a16:creationId xmlns:a16="http://schemas.microsoft.com/office/drawing/2014/main" id="{8C3FDC3C-58EC-472B-BD76-D066FCAA0F22}"/>
            </a:ext>
          </a:extLst>
        </xdr:cNvPr>
        <xdr:cNvCxnSpPr/>
      </xdr:nvCxnSpPr>
      <xdr:spPr>
        <a:xfrm flipV="1">
          <a:off x="18656300" y="7004304"/>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8653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B623E08F-AB99-455F-B7E7-2B36B051A936}"/>
            </a:ext>
          </a:extLst>
        </xdr:cNvPr>
        <xdr:cNvSpPr txBox="1"/>
      </xdr:nvSpPr>
      <xdr:spPr>
        <a:xfrm>
          <a:off x="210757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9415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7E4EE3A9-4D69-4D40-9E5C-17CCCE686428}"/>
            </a:ext>
          </a:extLst>
        </xdr:cNvPr>
        <xdr:cNvSpPr txBox="1"/>
      </xdr:nvSpPr>
      <xdr:spPr>
        <a:xfrm>
          <a:off x="20199427" y="6695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10939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44087A76-A3DC-498A-B6DE-456E8564EEE1}"/>
            </a:ext>
          </a:extLst>
        </xdr:cNvPr>
        <xdr:cNvSpPr txBox="1"/>
      </xdr:nvSpPr>
      <xdr:spPr>
        <a:xfrm>
          <a:off x="19310427" y="6697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21607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DC473FC1-A94D-4346-A5EF-D29FFAEE4FCF}"/>
            </a:ext>
          </a:extLst>
        </xdr:cNvPr>
        <xdr:cNvSpPr txBox="1"/>
      </xdr:nvSpPr>
      <xdr:spPr>
        <a:xfrm>
          <a:off x="18421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5351</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3673AE78-9C1C-4109-A936-BD322CE4F049}"/>
            </a:ext>
          </a:extLst>
        </xdr:cNvPr>
        <xdr:cNvSpPr txBox="1"/>
      </xdr:nvSpPr>
      <xdr:spPr>
        <a:xfrm>
          <a:off x="21075727" y="703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12209</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0881809B-1538-47E8-AA3E-CA8C73744E98}"/>
            </a:ext>
          </a:extLst>
        </xdr:cNvPr>
        <xdr:cNvSpPr txBox="1"/>
      </xdr:nvSpPr>
      <xdr:spPr>
        <a:xfrm>
          <a:off x="20199427" y="7041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16781</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1146954E-8428-4D57-A5C2-F13626F2F92D}"/>
            </a:ext>
          </a:extLst>
        </xdr:cNvPr>
        <xdr:cNvSpPr txBox="1"/>
      </xdr:nvSpPr>
      <xdr:spPr>
        <a:xfrm>
          <a:off x="19310427" y="7046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22115</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C3ACA35E-131E-4265-B8E4-FB9FC5A9E4C3}"/>
            </a:ext>
          </a:extLst>
        </xdr:cNvPr>
        <xdr:cNvSpPr txBox="1"/>
      </xdr:nvSpPr>
      <xdr:spPr>
        <a:xfrm>
          <a:off x="18421427" y="7051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96ECAE92-F0F3-4556-9BAD-1B0BDFEF1E9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1FD69207-CA52-4D09-B356-B7E05754F5A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B90A4BC-9DEC-4F23-B972-C6C4BC4E608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C5C45281-9D56-4B24-B050-FBB8561805E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E57E4CB1-CB73-4D63-9DCE-AFA234C2B78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E591DCB6-6C69-4FD4-B52F-440D654F96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71BBCB14-1AD9-49F0-9F17-FE3301293FB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8D0B140E-6A32-45E3-AEFB-F193BF311FB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FD2C565E-16DD-4931-8A0D-FAA91100F57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A8596B9E-815C-4508-9731-846CA9B0821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EC566D97-20D9-48A9-B28B-5F701FE30A1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42D7A0EF-080C-4968-AAB9-BF95D1D4183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8" name="テキスト ボックス 517">
          <a:extLst>
            <a:ext uri="{FF2B5EF4-FFF2-40B4-BE49-F238E27FC236}">
              <a16:creationId xmlns:a16="http://schemas.microsoft.com/office/drawing/2014/main" id="{607C583E-D73F-4D79-96B8-14FDA3305FED}"/>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45A51E8C-EB7A-40FB-A8B7-3E8410CFB88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3C29C40E-0796-4946-9E46-ABBDFB0A3EB7}"/>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6892435A-9EAB-4E2E-9368-F3B3A0EEF829}"/>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935F4BDC-3E20-41AD-A5B5-1A871A1703C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D8FCBFA4-019F-46CD-8244-B845BC95EAC5}"/>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2644F64C-2983-4B9C-9B8D-E69C3ABA046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47731CD9-3BF5-4DCC-AD1E-42AAC92A10F9}"/>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6" name="テキスト ボックス 525">
          <a:extLst>
            <a:ext uri="{FF2B5EF4-FFF2-40B4-BE49-F238E27FC236}">
              <a16:creationId xmlns:a16="http://schemas.microsoft.com/office/drawing/2014/main" id="{96102858-F193-4BF1-8405-E4D5F4ECA3C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50A820C1-8D3C-4BFE-835B-A710F12B877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8" name="テキスト ボックス 527">
          <a:extLst>
            <a:ext uri="{FF2B5EF4-FFF2-40B4-BE49-F238E27FC236}">
              <a16:creationId xmlns:a16="http://schemas.microsoft.com/office/drawing/2014/main" id="{A71F9FFC-FCBD-49A1-B127-033466F43BF7}"/>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A7C607D7-942B-4E61-B28D-2B76B7E3655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530" name="直線コネクタ 529">
          <a:extLst>
            <a:ext uri="{FF2B5EF4-FFF2-40B4-BE49-F238E27FC236}">
              <a16:creationId xmlns:a16="http://schemas.microsoft.com/office/drawing/2014/main" id="{B4DC6CC7-A209-471F-9A65-E0D42C4ECC17}"/>
            </a:ext>
          </a:extLst>
        </xdr:cNvPr>
        <xdr:cNvCxnSpPr/>
      </xdr:nvCxnSpPr>
      <xdr:spPr>
        <a:xfrm flipV="1">
          <a:off x="16318864" y="95935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1" name="【学校施設】&#10;有形固定資産減価償却率最小値テキスト">
          <a:extLst>
            <a:ext uri="{FF2B5EF4-FFF2-40B4-BE49-F238E27FC236}">
              <a16:creationId xmlns:a16="http://schemas.microsoft.com/office/drawing/2014/main" id="{BF2BF9B7-7A52-4FC2-81DD-ACD7BC029E1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2" name="直線コネクタ 531">
          <a:extLst>
            <a:ext uri="{FF2B5EF4-FFF2-40B4-BE49-F238E27FC236}">
              <a16:creationId xmlns:a16="http://schemas.microsoft.com/office/drawing/2014/main" id="{78510872-B71E-4BE4-8567-A49524CC5249}"/>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1F3FEA89-8F3A-479D-87AF-2B78B203C604}"/>
            </a:ext>
          </a:extLst>
        </xdr:cNvPr>
        <xdr:cNvSpPr txBox="1"/>
      </xdr:nvSpPr>
      <xdr:spPr>
        <a:xfrm>
          <a:off x="16357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534" name="直線コネクタ 533">
          <a:extLst>
            <a:ext uri="{FF2B5EF4-FFF2-40B4-BE49-F238E27FC236}">
              <a16:creationId xmlns:a16="http://schemas.microsoft.com/office/drawing/2014/main" id="{8D40835D-99BF-4029-805C-792D37842E15}"/>
            </a:ext>
          </a:extLst>
        </xdr:cNvPr>
        <xdr:cNvCxnSpPr/>
      </xdr:nvCxnSpPr>
      <xdr:spPr>
        <a:xfrm>
          <a:off x="16230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38117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1E93FC54-1934-45EC-B9B4-43D1D64EEF7F}"/>
            </a:ext>
          </a:extLst>
        </xdr:cNvPr>
        <xdr:cNvSpPr txBox="1"/>
      </xdr:nvSpPr>
      <xdr:spPr>
        <a:xfrm>
          <a:off x="16357600" y="10325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536" name="フローチャート: 判断 535">
          <a:extLst>
            <a:ext uri="{FF2B5EF4-FFF2-40B4-BE49-F238E27FC236}">
              <a16:creationId xmlns:a16="http://schemas.microsoft.com/office/drawing/2014/main" id="{9EAC9F00-EAB5-4D61-95B0-9274FDF374D1}"/>
            </a:ext>
          </a:extLst>
        </xdr:cNvPr>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537" name="フローチャート: 判断 536">
          <a:extLst>
            <a:ext uri="{FF2B5EF4-FFF2-40B4-BE49-F238E27FC236}">
              <a16:creationId xmlns:a16="http://schemas.microsoft.com/office/drawing/2014/main" id="{40663549-4B46-4F45-830E-36CDAE2F8CA1}"/>
            </a:ext>
          </a:extLst>
        </xdr:cNvPr>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538" name="フローチャート: 判断 537">
          <a:extLst>
            <a:ext uri="{FF2B5EF4-FFF2-40B4-BE49-F238E27FC236}">
              <a16:creationId xmlns:a16="http://schemas.microsoft.com/office/drawing/2014/main" id="{61119416-2A0D-4C38-A61A-69EA243D9661}"/>
            </a:ext>
          </a:extLst>
        </xdr:cNvPr>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539" name="フローチャート: 判断 538">
          <a:extLst>
            <a:ext uri="{FF2B5EF4-FFF2-40B4-BE49-F238E27FC236}">
              <a16:creationId xmlns:a16="http://schemas.microsoft.com/office/drawing/2014/main" id="{EF4EBDA1-DEFD-4CBB-AF74-7109D9363C3E}"/>
            </a:ext>
          </a:extLst>
        </xdr:cNvPr>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540" name="フローチャート: 判断 539">
          <a:extLst>
            <a:ext uri="{FF2B5EF4-FFF2-40B4-BE49-F238E27FC236}">
              <a16:creationId xmlns:a16="http://schemas.microsoft.com/office/drawing/2014/main" id="{9E188577-8BB8-44A5-A5AE-949B8F08CC61}"/>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82B6B556-C500-49DE-94DC-AB3DBBB2345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8CDC22C6-DD94-48A1-9731-DCC5B05C668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B5A286B0-B082-4CBC-AA93-E50BFB95921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A1D0DA0F-8160-41C8-8A68-D48480A516E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390CFBC8-CBEC-45C7-89C6-F4CE38293D3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546" name="楕円 545">
          <a:extLst>
            <a:ext uri="{FF2B5EF4-FFF2-40B4-BE49-F238E27FC236}">
              <a16:creationId xmlns:a16="http://schemas.microsoft.com/office/drawing/2014/main" id="{E3B463EE-2B94-4749-AC50-36562AA63AE7}"/>
            </a:ext>
          </a:extLst>
        </xdr:cNvPr>
        <xdr:cNvSpPr/>
      </xdr:nvSpPr>
      <xdr:spPr>
        <a:xfrm>
          <a:off x="16268700" y="1019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99712</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F9D1D098-6D2F-4F9B-BA91-EDA20C617F76}"/>
            </a:ext>
          </a:extLst>
        </xdr:cNvPr>
        <xdr:cNvSpPr txBox="1"/>
      </xdr:nvSpPr>
      <xdr:spPr>
        <a:xfrm>
          <a:off x="16357600"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65405</xdr:rowOff>
    </xdr:from>
    <xdr:to>
      <xdr:col>81</xdr:col>
      <xdr:colOff>101600</xdr:colOff>
      <xdr:row>59</xdr:row>
      <xdr:rowOff>167005</xdr:rowOff>
    </xdr:to>
    <xdr:sp macro="" textlink="">
      <xdr:nvSpPr>
        <xdr:cNvPr id="548" name="楕円 547">
          <a:extLst>
            <a:ext uri="{FF2B5EF4-FFF2-40B4-BE49-F238E27FC236}">
              <a16:creationId xmlns:a16="http://schemas.microsoft.com/office/drawing/2014/main" id="{B135EDD6-E952-47F3-A67E-694534BA29B8}"/>
            </a:ext>
          </a:extLst>
        </xdr:cNvPr>
        <xdr:cNvSpPr/>
      </xdr:nvSpPr>
      <xdr:spPr>
        <a:xfrm>
          <a:off x="15430500" y="1018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116205</xdr:rowOff>
    </xdr:from>
    <xdr:to>
      <xdr:col>85</xdr:col>
      <xdr:colOff>127000</xdr:colOff>
      <xdr:row>59</xdr:row>
      <xdr:rowOff>127635</xdr:rowOff>
    </xdr:to>
    <xdr:cxnSp macro="">
      <xdr:nvCxnSpPr>
        <xdr:cNvPr id="549" name="直線コネクタ 548">
          <a:extLst>
            <a:ext uri="{FF2B5EF4-FFF2-40B4-BE49-F238E27FC236}">
              <a16:creationId xmlns:a16="http://schemas.microsoft.com/office/drawing/2014/main" id="{C0AA41AD-6E52-4D6C-BED7-7AF05363A515}"/>
            </a:ext>
          </a:extLst>
        </xdr:cNvPr>
        <xdr:cNvCxnSpPr/>
      </xdr:nvCxnSpPr>
      <xdr:spPr>
        <a:xfrm>
          <a:off x="15481300" y="1023175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31115</xdr:rowOff>
    </xdr:from>
    <xdr:to>
      <xdr:col>76</xdr:col>
      <xdr:colOff>165100</xdr:colOff>
      <xdr:row>59</xdr:row>
      <xdr:rowOff>132715</xdr:rowOff>
    </xdr:to>
    <xdr:sp macro="" textlink="">
      <xdr:nvSpPr>
        <xdr:cNvPr id="550" name="楕円 549">
          <a:extLst>
            <a:ext uri="{FF2B5EF4-FFF2-40B4-BE49-F238E27FC236}">
              <a16:creationId xmlns:a16="http://schemas.microsoft.com/office/drawing/2014/main" id="{C6D33730-B145-41B8-AD51-D97FE8938164}"/>
            </a:ext>
          </a:extLst>
        </xdr:cNvPr>
        <xdr:cNvSpPr/>
      </xdr:nvSpPr>
      <xdr:spPr>
        <a:xfrm>
          <a:off x="14541500" y="1014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81915</xdr:rowOff>
    </xdr:from>
    <xdr:to>
      <xdr:col>81</xdr:col>
      <xdr:colOff>50800</xdr:colOff>
      <xdr:row>59</xdr:row>
      <xdr:rowOff>116205</xdr:rowOff>
    </xdr:to>
    <xdr:cxnSp macro="">
      <xdr:nvCxnSpPr>
        <xdr:cNvPr id="551" name="直線コネクタ 550">
          <a:extLst>
            <a:ext uri="{FF2B5EF4-FFF2-40B4-BE49-F238E27FC236}">
              <a16:creationId xmlns:a16="http://schemas.microsoft.com/office/drawing/2014/main" id="{0DFE61BE-E2A0-4BE9-8572-DE4C7967E3F5}"/>
            </a:ext>
          </a:extLst>
        </xdr:cNvPr>
        <xdr:cNvCxnSpPr/>
      </xdr:nvCxnSpPr>
      <xdr:spPr>
        <a:xfrm>
          <a:off x="14592300" y="1019746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44450</xdr:rowOff>
    </xdr:from>
    <xdr:to>
      <xdr:col>72</xdr:col>
      <xdr:colOff>38100</xdr:colOff>
      <xdr:row>59</xdr:row>
      <xdr:rowOff>146050</xdr:rowOff>
    </xdr:to>
    <xdr:sp macro="" textlink="">
      <xdr:nvSpPr>
        <xdr:cNvPr id="552" name="楕円 551">
          <a:extLst>
            <a:ext uri="{FF2B5EF4-FFF2-40B4-BE49-F238E27FC236}">
              <a16:creationId xmlns:a16="http://schemas.microsoft.com/office/drawing/2014/main" id="{DA316447-6FFD-4687-88DD-76565A6DAC8F}"/>
            </a:ext>
          </a:extLst>
        </xdr:cNvPr>
        <xdr:cNvSpPr/>
      </xdr:nvSpPr>
      <xdr:spPr>
        <a:xfrm>
          <a:off x="136525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81915</xdr:rowOff>
    </xdr:from>
    <xdr:to>
      <xdr:col>76</xdr:col>
      <xdr:colOff>114300</xdr:colOff>
      <xdr:row>59</xdr:row>
      <xdr:rowOff>95250</xdr:rowOff>
    </xdr:to>
    <xdr:cxnSp macro="">
      <xdr:nvCxnSpPr>
        <xdr:cNvPr id="553" name="直線コネクタ 552">
          <a:extLst>
            <a:ext uri="{FF2B5EF4-FFF2-40B4-BE49-F238E27FC236}">
              <a16:creationId xmlns:a16="http://schemas.microsoft.com/office/drawing/2014/main" id="{7E3F0E48-4FCD-4441-894F-0DB9E31266FF}"/>
            </a:ext>
          </a:extLst>
        </xdr:cNvPr>
        <xdr:cNvCxnSpPr/>
      </xdr:nvCxnSpPr>
      <xdr:spPr>
        <a:xfrm flipV="1">
          <a:off x="13703300" y="1019746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73025</xdr:rowOff>
    </xdr:from>
    <xdr:to>
      <xdr:col>67</xdr:col>
      <xdr:colOff>101600</xdr:colOff>
      <xdr:row>60</xdr:row>
      <xdr:rowOff>3175</xdr:rowOff>
    </xdr:to>
    <xdr:sp macro="" textlink="">
      <xdr:nvSpPr>
        <xdr:cNvPr id="554" name="楕円 553">
          <a:extLst>
            <a:ext uri="{FF2B5EF4-FFF2-40B4-BE49-F238E27FC236}">
              <a16:creationId xmlns:a16="http://schemas.microsoft.com/office/drawing/2014/main" id="{51D34C6F-4418-4992-B0EA-C7CF1627716A}"/>
            </a:ext>
          </a:extLst>
        </xdr:cNvPr>
        <xdr:cNvSpPr/>
      </xdr:nvSpPr>
      <xdr:spPr>
        <a:xfrm>
          <a:off x="12763500" y="1018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95250</xdr:rowOff>
    </xdr:from>
    <xdr:to>
      <xdr:col>71</xdr:col>
      <xdr:colOff>177800</xdr:colOff>
      <xdr:row>59</xdr:row>
      <xdr:rowOff>123825</xdr:rowOff>
    </xdr:to>
    <xdr:cxnSp macro="">
      <xdr:nvCxnSpPr>
        <xdr:cNvPr id="555" name="直線コネクタ 554">
          <a:extLst>
            <a:ext uri="{FF2B5EF4-FFF2-40B4-BE49-F238E27FC236}">
              <a16:creationId xmlns:a16="http://schemas.microsoft.com/office/drawing/2014/main" id="{AFD23A68-5D42-42D3-942B-5EAD5CF8A925}"/>
            </a:ext>
          </a:extLst>
        </xdr:cNvPr>
        <xdr:cNvCxnSpPr/>
      </xdr:nvCxnSpPr>
      <xdr:spPr>
        <a:xfrm flipV="1">
          <a:off x="12814300" y="102108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118127</xdr:rowOff>
    </xdr:from>
    <xdr:ext cx="405111" cy="259045"/>
    <xdr:sp macro="" textlink="">
      <xdr:nvSpPr>
        <xdr:cNvPr id="556" name="n_1aveValue【学校施設】&#10;有形固定資産減価償却率">
          <a:extLst>
            <a:ext uri="{FF2B5EF4-FFF2-40B4-BE49-F238E27FC236}">
              <a16:creationId xmlns:a16="http://schemas.microsoft.com/office/drawing/2014/main" id="{27816E60-6C05-4A72-AF01-677AD3B72B6C}"/>
            </a:ext>
          </a:extLst>
        </xdr:cNvPr>
        <xdr:cNvSpPr txBox="1"/>
      </xdr:nvSpPr>
      <xdr:spPr>
        <a:xfrm>
          <a:off x="15266044"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97172</xdr:rowOff>
    </xdr:from>
    <xdr:ext cx="405111" cy="259045"/>
    <xdr:sp macro="" textlink="">
      <xdr:nvSpPr>
        <xdr:cNvPr id="557" name="n_2aveValue【学校施設】&#10;有形固定資産減価償却率">
          <a:extLst>
            <a:ext uri="{FF2B5EF4-FFF2-40B4-BE49-F238E27FC236}">
              <a16:creationId xmlns:a16="http://schemas.microsoft.com/office/drawing/2014/main" id="{5D21C964-42C8-4EF8-A7FF-C908F054CE17}"/>
            </a:ext>
          </a:extLst>
        </xdr:cNvPr>
        <xdr:cNvSpPr txBox="1"/>
      </xdr:nvSpPr>
      <xdr:spPr>
        <a:xfrm>
          <a:off x="143897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91457</xdr:rowOff>
    </xdr:from>
    <xdr:ext cx="405111" cy="259045"/>
    <xdr:sp macro="" textlink="">
      <xdr:nvSpPr>
        <xdr:cNvPr id="558" name="n_3aveValue【学校施設】&#10;有形固定資産減価償却率">
          <a:extLst>
            <a:ext uri="{FF2B5EF4-FFF2-40B4-BE49-F238E27FC236}">
              <a16:creationId xmlns:a16="http://schemas.microsoft.com/office/drawing/2014/main" id="{3E76B53E-E2D1-4044-BBBD-B19F14FB9544}"/>
            </a:ext>
          </a:extLst>
        </xdr:cNvPr>
        <xdr:cNvSpPr txBox="1"/>
      </xdr:nvSpPr>
      <xdr:spPr>
        <a:xfrm>
          <a:off x="13500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53357</xdr:rowOff>
    </xdr:from>
    <xdr:ext cx="405111" cy="259045"/>
    <xdr:sp macro="" textlink="">
      <xdr:nvSpPr>
        <xdr:cNvPr id="559" name="n_4aveValue【学校施設】&#10;有形固定資産減価償却率">
          <a:extLst>
            <a:ext uri="{FF2B5EF4-FFF2-40B4-BE49-F238E27FC236}">
              <a16:creationId xmlns:a16="http://schemas.microsoft.com/office/drawing/2014/main" id="{304C5B04-580C-4277-8943-B226FBAC0F80}"/>
            </a:ext>
          </a:extLst>
        </xdr:cNvPr>
        <xdr:cNvSpPr txBox="1"/>
      </xdr:nvSpPr>
      <xdr:spPr>
        <a:xfrm>
          <a:off x="12611744" y="1034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12082</xdr:rowOff>
    </xdr:from>
    <xdr:ext cx="405111" cy="259045"/>
    <xdr:sp macro="" textlink="">
      <xdr:nvSpPr>
        <xdr:cNvPr id="560" name="n_1mainValue【学校施設】&#10;有形固定資産減価償却率">
          <a:extLst>
            <a:ext uri="{FF2B5EF4-FFF2-40B4-BE49-F238E27FC236}">
              <a16:creationId xmlns:a16="http://schemas.microsoft.com/office/drawing/2014/main" id="{F189BF52-5F69-41DF-9DC4-724B88F84B27}"/>
            </a:ext>
          </a:extLst>
        </xdr:cNvPr>
        <xdr:cNvSpPr txBox="1"/>
      </xdr:nvSpPr>
      <xdr:spPr>
        <a:xfrm>
          <a:off x="15266044" y="995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149242</xdr:rowOff>
    </xdr:from>
    <xdr:ext cx="405111" cy="259045"/>
    <xdr:sp macro="" textlink="">
      <xdr:nvSpPr>
        <xdr:cNvPr id="561" name="n_2mainValue【学校施設】&#10;有形固定資産減価償却率">
          <a:extLst>
            <a:ext uri="{FF2B5EF4-FFF2-40B4-BE49-F238E27FC236}">
              <a16:creationId xmlns:a16="http://schemas.microsoft.com/office/drawing/2014/main" id="{A2FC6E25-3C9D-413E-962F-BD14FA33CFBC}"/>
            </a:ext>
          </a:extLst>
        </xdr:cNvPr>
        <xdr:cNvSpPr txBox="1"/>
      </xdr:nvSpPr>
      <xdr:spPr>
        <a:xfrm>
          <a:off x="14389744" y="992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162577</xdr:rowOff>
    </xdr:from>
    <xdr:ext cx="405111" cy="259045"/>
    <xdr:sp macro="" textlink="">
      <xdr:nvSpPr>
        <xdr:cNvPr id="562" name="n_3mainValue【学校施設】&#10;有形固定資産減価償却率">
          <a:extLst>
            <a:ext uri="{FF2B5EF4-FFF2-40B4-BE49-F238E27FC236}">
              <a16:creationId xmlns:a16="http://schemas.microsoft.com/office/drawing/2014/main" id="{A59AEAA2-388B-4E8D-A67F-9AE860149F2E}"/>
            </a:ext>
          </a:extLst>
        </xdr:cNvPr>
        <xdr:cNvSpPr txBox="1"/>
      </xdr:nvSpPr>
      <xdr:spPr>
        <a:xfrm>
          <a:off x="13500744" y="993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19702</xdr:rowOff>
    </xdr:from>
    <xdr:ext cx="405111" cy="259045"/>
    <xdr:sp macro="" textlink="">
      <xdr:nvSpPr>
        <xdr:cNvPr id="563" name="n_4mainValue【学校施設】&#10;有形固定資産減価償却率">
          <a:extLst>
            <a:ext uri="{FF2B5EF4-FFF2-40B4-BE49-F238E27FC236}">
              <a16:creationId xmlns:a16="http://schemas.microsoft.com/office/drawing/2014/main" id="{2DBD2C76-9260-4109-9FC5-3A3713854327}"/>
            </a:ext>
          </a:extLst>
        </xdr:cNvPr>
        <xdr:cNvSpPr txBox="1"/>
      </xdr:nvSpPr>
      <xdr:spPr>
        <a:xfrm>
          <a:off x="12611744" y="996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02637BA2-DF58-4197-B7F7-3886F1AE128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5F4306F5-6F2D-4DE4-95CB-76D88706626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0482F377-711B-44C4-A678-A725888EA18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EE1D607F-8498-4B35-AEDA-7BADF269800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D65E3198-DCAE-4CC0-8E73-5D1F25C2924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20D125FC-E26C-48BF-92AA-9F91AC83F03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CE5425DB-0E7D-480C-98DD-B284E218BCC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B82371C6-A62D-4492-A4ED-9103ADAFD51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33A1A280-A41C-48D9-A143-F24F07D58BB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D6E08C21-1C96-4C55-A958-B4FD0B6FADF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DC56F114-6F64-488A-AC3B-9CDA156147AD}"/>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ED7A8DDF-C528-4BB6-AF72-D120388662C4}"/>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399EC2E3-0FDA-4550-A08E-F14E10F35F2A}"/>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7422E893-236C-4845-B6D2-1DFF1953F62F}"/>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EFE76F0C-B5E3-43BE-978C-F7E819412431}"/>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9" name="テキスト ボックス 578">
          <a:extLst>
            <a:ext uri="{FF2B5EF4-FFF2-40B4-BE49-F238E27FC236}">
              <a16:creationId xmlns:a16="http://schemas.microsoft.com/office/drawing/2014/main" id="{8AA1F67D-B3E1-4A87-B98D-51B5D0DC4A2E}"/>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2B5CA71A-B052-4494-AA97-FE889D0B8485}"/>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1" name="テキスト ボックス 580">
          <a:extLst>
            <a:ext uri="{FF2B5EF4-FFF2-40B4-BE49-F238E27FC236}">
              <a16:creationId xmlns:a16="http://schemas.microsoft.com/office/drawing/2014/main" id="{4AF1B856-7C74-452F-AA50-5B2813533230}"/>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BA2BFF6D-A1D6-4882-9886-2FEFB452149F}"/>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3" name="テキスト ボックス 582">
          <a:extLst>
            <a:ext uri="{FF2B5EF4-FFF2-40B4-BE49-F238E27FC236}">
              <a16:creationId xmlns:a16="http://schemas.microsoft.com/office/drawing/2014/main" id="{4D8444C9-F25B-44D5-B7E5-627AE1AD0789}"/>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2B72D266-9D0B-496D-911F-3D5BC11CBB9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5" name="テキスト ボックス 584">
          <a:extLst>
            <a:ext uri="{FF2B5EF4-FFF2-40B4-BE49-F238E27FC236}">
              <a16:creationId xmlns:a16="http://schemas.microsoft.com/office/drawing/2014/main" id="{359818B9-C206-4B82-92D6-B111984332D5}"/>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C19313D6-2FFE-4845-A4CC-F43C8FA3387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587" name="直線コネクタ 586">
          <a:extLst>
            <a:ext uri="{FF2B5EF4-FFF2-40B4-BE49-F238E27FC236}">
              <a16:creationId xmlns:a16="http://schemas.microsoft.com/office/drawing/2014/main" id="{719016F0-3F01-48AF-A23F-8767B66EB947}"/>
            </a:ext>
          </a:extLst>
        </xdr:cNvPr>
        <xdr:cNvCxnSpPr/>
      </xdr:nvCxnSpPr>
      <xdr:spPr>
        <a:xfrm flipV="1">
          <a:off x="22160864" y="9555252"/>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588" name="【学校施設】&#10;一人当たり面積最小値テキスト">
          <a:extLst>
            <a:ext uri="{FF2B5EF4-FFF2-40B4-BE49-F238E27FC236}">
              <a16:creationId xmlns:a16="http://schemas.microsoft.com/office/drawing/2014/main" id="{E971467B-CC06-4D25-AA03-D60CC8CC000C}"/>
            </a:ext>
          </a:extLst>
        </xdr:cNvPr>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589" name="直線コネクタ 588">
          <a:extLst>
            <a:ext uri="{FF2B5EF4-FFF2-40B4-BE49-F238E27FC236}">
              <a16:creationId xmlns:a16="http://schemas.microsoft.com/office/drawing/2014/main" id="{493E0830-EB0F-4170-83DC-468FE2A5B26A}"/>
            </a:ext>
          </a:extLst>
        </xdr:cNvPr>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590" name="【学校施設】&#10;一人当たり面積最大値テキスト">
          <a:extLst>
            <a:ext uri="{FF2B5EF4-FFF2-40B4-BE49-F238E27FC236}">
              <a16:creationId xmlns:a16="http://schemas.microsoft.com/office/drawing/2014/main" id="{E9540620-2177-4B9A-AF31-A8E1CFD74710}"/>
            </a:ext>
          </a:extLst>
        </xdr:cNvPr>
        <xdr:cNvSpPr txBox="1"/>
      </xdr:nvSpPr>
      <xdr:spPr>
        <a:xfrm>
          <a:off x="22199600" y="933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591" name="直線コネクタ 590">
          <a:extLst>
            <a:ext uri="{FF2B5EF4-FFF2-40B4-BE49-F238E27FC236}">
              <a16:creationId xmlns:a16="http://schemas.microsoft.com/office/drawing/2014/main" id="{FC49AD99-9655-4FEE-9435-06F0D99E92C1}"/>
            </a:ext>
          </a:extLst>
        </xdr:cNvPr>
        <xdr:cNvCxnSpPr/>
      </xdr:nvCxnSpPr>
      <xdr:spPr>
        <a:xfrm>
          <a:off x="22072600" y="955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112209</xdr:rowOff>
    </xdr:from>
    <xdr:ext cx="469744" cy="259045"/>
    <xdr:sp macro="" textlink="">
      <xdr:nvSpPr>
        <xdr:cNvPr id="592" name="【学校施設】&#10;一人当たり面積平均値テキスト">
          <a:extLst>
            <a:ext uri="{FF2B5EF4-FFF2-40B4-BE49-F238E27FC236}">
              <a16:creationId xmlns:a16="http://schemas.microsoft.com/office/drawing/2014/main" id="{1C11092B-4D6E-4901-8F27-12278745F6A2}"/>
            </a:ext>
          </a:extLst>
        </xdr:cNvPr>
        <xdr:cNvSpPr txBox="1"/>
      </xdr:nvSpPr>
      <xdr:spPr>
        <a:xfrm>
          <a:off x="22199600" y="10570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593" name="フローチャート: 判断 592">
          <a:extLst>
            <a:ext uri="{FF2B5EF4-FFF2-40B4-BE49-F238E27FC236}">
              <a16:creationId xmlns:a16="http://schemas.microsoft.com/office/drawing/2014/main" id="{0AF21559-8385-4475-8601-003F09438F44}"/>
            </a:ext>
          </a:extLst>
        </xdr:cNvPr>
        <xdr:cNvSpPr/>
      </xdr:nvSpPr>
      <xdr:spPr>
        <a:xfrm>
          <a:off x="22110700" y="107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594" name="フローチャート: 判断 593">
          <a:extLst>
            <a:ext uri="{FF2B5EF4-FFF2-40B4-BE49-F238E27FC236}">
              <a16:creationId xmlns:a16="http://schemas.microsoft.com/office/drawing/2014/main" id="{16CFB9B3-8697-469D-AA11-A49FBC6A7FD7}"/>
            </a:ext>
          </a:extLst>
        </xdr:cNvPr>
        <xdr:cNvSpPr/>
      </xdr:nvSpPr>
      <xdr:spPr>
        <a:xfrm>
          <a:off x="21272500" y="107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595" name="フローチャート: 判断 594">
          <a:extLst>
            <a:ext uri="{FF2B5EF4-FFF2-40B4-BE49-F238E27FC236}">
              <a16:creationId xmlns:a16="http://schemas.microsoft.com/office/drawing/2014/main" id="{96EE970A-5050-4259-9247-3816D129969A}"/>
            </a:ext>
          </a:extLst>
        </xdr:cNvPr>
        <xdr:cNvSpPr/>
      </xdr:nvSpPr>
      <xdr:spPr>
        <a:xfrm>
          <a:off x="20383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596" name="フローチャート: 判断 595">
          <a:extLst>
            <a:ext uri="{FF2B5EF4-FFF2-40B4-BE49-F238E27FC236}">
              <a16:creationId xmlns:a16="http://schemas.microsoft.com/office/drawing/2014/main" id="{F5468899-1F83-4CCE-9804-42D0134B7532}"/>
            </a:ext>
          </a:extLst>
        </xdr:cNvPr>
        <xdr:cNvSpPr/>
      </xdr:nvSpPr>
      <xdr:spPr>
        <a:xfrm>
          <a:off x="19494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597" name="フローチャート: 判断 596">
          <a:extLst>
            <a:ext uri="{FF2B5EF4-FFF2-40B4-BE49-F238E27FC236}">
              <a16:creationId xmlns:a16="http://schemas.microsoft.com/office/drawing/2014/main" id="{1B3017AE-926C-4D19-931B-65C62CBB5424}"/>
            </a:ext>
          </a:extLst>
        </xdr:cNvPr>
        <xdr:cNvSpPr/>
      </xdr:nvSpPr>
      <xdr:spPr>
        <a:xfrm>
          <a:off x="18605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FCB7C892-C111-4F8F-85C4-0443928CBA3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4A892F6D-1EBA-4DCC-8A55-37EAF2D1669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31869878-A141-47F4-97BF-D3854CEB18A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2DC38208-D56E-414F-B773-0200092CB68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1091CC0-CA9B-437E-BF89-B7808D63B74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122631</xdr:rowOff>
    </xdr:from>
    <xdr:to>
      <xdr:col>116</xdr:col>
      <xdr:colOff>114300</xdr:colOff>
      <xdr:row>63</xdr:row>
      <xdr:rowOff>52781</xdr:rowOff>
    </xdr:to>
    <xdr:sp macro="" textlink="">
      <xdr:nvSpPr>
        <xdr:cNvPr id="603" name="楕円 602">
          <a:extLst>
            <a:ext uri="{FF2B5EF4-FFF2-40B4-BE49-F238E27FC236}">
              <a16:creationId xmlns:a16="http://schemas.microsoft.com/office/drawing/2014/main" id="{00F74D73-DF76-4145-A8B1-8F0FB581B493}"/>
            </a:ext>
          </a:extLst>
        </xdr:cNvPr>
        <xdr:cNvSpPr/>
      </xdr:nvSpPr>
      <xdr:spPr>
        <a:xfrm>
          <a:off x="22110700" y="10752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101058</xdr:rowOff>
    </xdr:from>
    <xdr:ext cx="469744" cy="259045"/>
    <xdr:sp macro="" textlink="">
      <xdr:nvSpPr>
        <xdr:cNvPr id="604" name="【学校施設】&#10;一人当たり面積該当値テキスト">
          <a:extLst>
            <a:ext uri="{FF2B5EF4-FFF2-40B4-BE49-F238E27FC236}">
              <a16:creationId xmlns:a16="http://schemas.microsoft.com/office/drawing/2014/main" id="{69AEE86C-CA30-4DD9-B297-7A876C413648}"/>
            </a:ext>
          </a:extLst>
        </xdr:cNvPr>
        <xdr:cNvSpPr txBox="1"/>
      </xdr:nvSpPr>
      <xdr:spPr>
        <a:xfrm>
          <a:off x="22199600" y="10730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129032</xdr:rowOff>
    </xdr:from>
    <xdr:to>
      <xdr:col>112</xdr:col>
      <xdr:colOff>38100</xdr:colOff>
      <xdr:row>63</xdr:row>
      <xdr:rowOff>59182</xdr:rowOff>
    </xdr:to>
    <xdr:sp macro="" textlink="">
      <xdr:nvSpPr>
        <xdr:cNvPr id="605" name="楕円 604">
          <a:extLst>
            <a:ext uri="{FF2B5EF4-FFF2-40B4-BE49-F238E27FC236}">
              <a16:creationId xmlns:a16="http://schemas.microsoft.com/office/drawing/2014/main" id="{6ACE039B-64FD-4222-9850-ACAA9A1DF6B7}"/>
            </a:ext>
          </a:extLst>
        </xdr:cNvPr>
        <xdr:cNvSpPr/>
      </xdr:nvSpPr>
      <xdr:spPr>
        <a:xfrm>
          <a:off x="21272500" y="1075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1981</xdr:rowOff>
    </xdr:from>
    <xdr:to>
      <xdr:col>116</xdr:col>
      <xdr:colOff>63500</xdr:colOff>
      <xdr:row>63</xdr:row>
      <xdr:rowOff>8382</xdr:rowOff>
    </xdr:to>
    <xdr:cxnSp macro="">
      <xdr:nvCxnSpPr>
        <xdr:cNvPr id="606" name="直線コネクタ 605">
          <a:extLst>
            <a:ext uri="{FF2B5EF4-FFF2-40B4-BE49-F238E27FC236}">
              <a16:creationId xmlns:a16="http://schemas.microsoft.com/office/drawing/2014/main" id="{DDD9BF1A-CB99-4CDF-BA0D-4BD56B8AA3D7}"/>
            </a:ext>
          </a:extLst>
        </xdr:cNvPr>
        <xdr:cNvCxnSpPr/>
      </xdr:nvCxnSpPr>
      <xdr:spPr>
        <a:xfrm flipV="1">
          <a:off x="21323300" y="10803331"/>
          <a:ext cx="8382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166904</xdr:rowOff>
    </xdr:from>
    <xdr:to>
      <xdr:col>107</xdr:col>
      <xdr:colOff>101600</xdr:colOff>
      <xdr:row>63</xdr:row>
      <xdr:rowOff>97054</xdr:rowOff>
    </xdr:to>
    <xdr:sp macro="" textlink="">
      <xdr:nvSpPr>
        <xdr:cNvPr id="607" name="楕円 606">
          <a:extLst>
            <a:ext uri="{FF2B5EF4-FFF2-40B4-BE49-F238E27FC236}">
              <a16:creationId xmlns:a16="http://schemas.microsoft.com/office/drawing/2014/main" id="{7861D06A-7ED9-4620-9976-4230D526F862}"/>
            </a:ext>
          </a:extLst>
        </xdr:cNvPr>
        <xdr:cNvSpPr/>
      </xdr:nvSpPr>
      <xdr:spPr>
        <a:xfrm>
          <a:off x="20383500" y="1079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8382</xdr:rowOff>
    </xdr:from>
    <xdr:to>
      <xdr:col>111</xdr:col>
      <xdr:colOff>177800</xdr:colOff>
      <xdr:row>63</xdr:row>
      <xdr:rowOff>46254</xdr:rowOff>
    </xdr:to>
    <xdr:cxnSp macro="">
      <xdr:nvCxnSpPr>
        <xdr:cNvPr id="608" name="直線コネクタ 607">
          <a:extLst>
            <a:ext uri="{FF2B5EF4-FFF2-40B4-BE49-F238E27FC236}">
              <a16:creationId xmlns:a16="http://schemas.microsoft.com/office/drawing/2014/main" id="{25EC1DB7-2048-4A9E-A24F-3EF8E519F40B}"/>
            </a:ext>
          </a:extLst>
        </xdr:cNvPr>
        <xdr:cNvCxnSpPr/>
      </xdr:nvCxnSpPr>
      <xdr:spPr>
        <a:xfrm flipV="1">
          <a:off x="20434300" y="10809732"/>
          <a:ext cx="889000" cy="37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171171</xdr:rowOff>
    </xdr:from>
    <xdr:to>
      <xdr:col>102</xdr:col>
      <xdr:colOff>165100</xdr:colOff>
      <xdr:row>63</xdr:row>
      <xdr:rowOff>101321</xdr:rowOff>
    </xdr:to>
    <xdr:sp macro="" textlink="">
      <xdr:nvSpPr>
        <xdr:cNvPr id="609" name="楕円 608">
          <a:extLst>
            <a:ext uri="{FF2B5EF4-FFF2-40B4-BE49-F238E27FC236}">
              <a16:creationId xmlns:a16="http://schemas.microsoft.com/office/drawing/2014/main" id="{7D7E213C-CEEA-4732-96BB-D2CC8C012233}"/>
            </a:ext>
          </a:extLst>
        </xdr:cNvPr>
        <xdr:cNvSpPr/>
      </xdr:nvSpPr>
      <xdr:spPr>
        <a:xfrm>
          <a:off x="19494500" y="10801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46254</xdr:rowOff>
    </xdr:from>
    <xdr:to>
      <xdr:col>107</xdr:col>
      <xdr:colOff>50800</xdr:colOff>
      <xdr:row>63</xdr:row>
      <xdr:rowOff>50521</xdr:rowOff>
    </xdr:to>
    <xdr:cxnSp macro="">
      <xdr:nvCxnSpPr>
        <xdr:cNvPr id="610" name="直線コネクタ 609">
          <a:extLst>
            <a:ext uri="{FF2B5EF4-FFF2-40B4-BE49-F238E27FC236}">
              <a16:creationId xmlns:a16="http://schemas.microsoft.com/office/drawing/2014/main" id="{348825ED-27B2-4008-92A5-1C1B2877F46B}"/>
            </a:ext>
          </a:extLst>
        </xdr:cNvPr>
        <xdr:cNvCxnSpPr/>
      </xdr:nvCxnSpPr>
      <xdr:spPr>
        <a:xfrm flipV="1">
          <a:off x="19545300" y="10847604"/>
          <a:ext cx="889000" cy="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169570</xdr:rowOff>
    </xdr:from>
    <xdr:to>
      <xdr:col>98</xdr:col>
      <xdr:colOff>38100</xdr:colOff>
      <xdr:row>63</xdr:row>
      <xdr:rowOff>99720</xdr:rowOff>
    </xdr:to>
    <xdr:sp macro="" textlink="">
      <xdr:nvSpPr>
        <xdr:cNvPr id="611" name="楕円 610">
          <a:extLst>
            <a:ext uri="{FF2B5EF4-FFF2-40B4-BE49-F238E27FC236}">
              <a16:creationId xmlns:a16="http://schemas.microsoft.com/office/drawing/2014/main" id="{E68879E6-E9AA-4D25-A0D7-31918EB55EF9}"/>
            </a:ext>
          </a:extLst>
        </xdr:cNvPr>
        <xdr:cNvSpPr/>
      </xdr:nvSpPr>
      <xdr:spPr>
        <a:xfrm>
          <a:off x="18605500" y="1079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48920</xdr:rowOff>
    </xdr:from>
    <xdr:to>
      <xdr:col>102</xdr:col>
      <xdr:colOff>114300</xdr:colOff>
      <xdr:row>63</xdr:row>
      <xdr:rowOff>50521</xdr:rowOff>
    </xdr:to>
    <xdr:cxnSp macro="">
      <xdr:nvCxnSpPr>
        <xdr:cNvPr id="612" name="直線コネクタ 611">
          <a:extLst>
            <a:ext uri="{FF2B5EF4-FFF2-40B4-BE49-F238E27FC236}">
              <a16:creationId xmlns:a16="http://schemas.microsoft.com/office/drawing/2014/main" id="{FE3E986F-0761-4F3B-A9B1-C92E67160972}"/>
            </a:ext>
          </a:extLst>
        </xdr:cNvPr>
        <xdr:cNvCxnSpPr/>
      </xdr:nvCxnSpPr>
      <xdr:spPr>
        <a:xfrm>
          <a:off x="18656300" y="10850270"/>
          <a:ext cx="8890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41876</xdr:rowOff>
    </xdr:from>
    <xdr:ext cx="469744" cy="259045"/>
    <xdr:sp macro="" textlink="">
      <xdr:nvSpPr>
        <xdr:cNvPr id="613" name="n_1aveValue【学校施設】&#10;一人当たり面積">
          <a:extLst>
            <a:ext uri="{FF2B5EF4-FFF2-40B4-BE49-F238E27FC236}">
              <a16:creationId xmlns:a16="http://schemas.microsoft.com/office/drawing/2014/main" id="{287DC9EB-994A-4AA2-BA00-4BCB41019B4B}"/>
            </a:ext>
          </a:extLst>
        </xdr:cNvPr>
        <xdr:cNvSpPr txBox="1"/>
      </xdr:nvSpPr>
      <xdr:spPr>
        <a:xfrm>
          <a:off x="21075727" y="1050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51630</xdr:rowOff>
    </xdr:from>
    <xdr:ext cx="469744" cy="259045"/>
    <xdr:sp macro="" textlink="">
      <xdr:nvSpPr>
        <xdr:cNvPr id="614" name="n_2aveValue【学校施設】&#10;一人当たり面積">
          <a:extLst>
            <a:ext uri="{FF2B5EF4-FFF2-40B4-BE49-F238E27FC236}">
              <a16:creationId xmlns:a16="http://schemas.microsoft.com/office/drawing/2014/main" id="{615D003F-5E09-409C-9F5A-F0A428D7FA71}"/>
            </a:ext>
          </a:extLst>
        </xdr:cNvPr>
        <xdr:cNvSpPr txBox="1"/>
      </xdr:nvSpPr>
      <xdr:spPr>
        <a:xfrm>
          <a:off x="20199427" y="1051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60164</xdr:rowOff>
    </xdr:from>
    <xdr:ext cx="469744" cy="259045"/>
    <xdr:sp macro="" textlink="">
      <xdr:nvSpPr>
        <xdr:cNvPr id="615" name="n_3aveValue【学校施設】&#10;一人当たり面積">
          <a:extLst>
            <a:ext uri="{FF2B5EF4-FFF2-40B4-BE49-F238E27FC236}">
              <a16:creationId xmlns:a16="http://schemas.microsoft.com/office/drawing/2014/main" id="{EE124AFE-FE27-43CB-B899-278BEC0F7526}"/>
            </a:ext>
          </a:extLst>
        </xdr:cNvPr>
        <xdr:cNvSpPr txBox="1"/>
      </xdr:nvSpPr>
      <xdr:spPr>
        <a:xfrm>
          <a:off x="19310427" y="1051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66108</xdr:rowOff>
    </xdr:from>
    <xdr:ext cx="469744" cy="259045"/>
    <xdr:sp macro="" textlink="">
      <xdr:nvSpPr>
        <xdr:cNvPr id="616" name="n_4aveValue【学校施設】&#10;一人当たり面積">
          <a:extLst>
            <a:ext uri="{FF2B5EF4-FFF2-40B4-BE49-F238E27FC236}">
              <a16:creationId xmlns:a16="http://schemas.microsoft.com/office/drawing/2014/main" id="{3621A6BC-9705-408A-B323-346ABB7AACA0}"/>
            </a:ext>
          </a:extLst>
        </xdr:cNvPr>
        <xdr:cNvSpPr txBox="1"/>
      </xdr:nvSpPr>
      <xdr:spPr>
        <a:xfrm>
          <a:off x="18421427" y="10524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50309</xdr:rowOff>
    </xdr:from>
    <xdr:ext cx="469744" cy="259045"/>
    <xdr:sp macro="" textlink="">
      <xdr:nvSpPr>
        <xdr:cNvPr id="617" name="n_1mainValue【学校施設】&#10;一人当たり面積">
          <a:extLst>
            <a:ext uri="{FF2B5EF4-FFF2-40B4-BE49-F238E27FC236}">
              <a16:creationId xmlns:a16="http://schemas.microsoft.com/office/drawing/2014/main" id="{7E1AB171-C4C5-4F5E-9E9A-3B6CEDE23506}"/>
            </a:ext>
          </a:extLst>
        </xdr:cNvPr>
        <xdr:cNvSpPr txBox="1"/>
      </xdr:nvSpPr>
      <xdr:spPr>
        <a:xfrm>
          <a:off x="21075727" y="10851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88181</xdr:rowOff>
    </xdr:from>
    <xdr:ext cx="469744" cy="259045"/>
    <xdr:sp macro="" textlink="">
      <xdr:nvSpPr>
        <xdr:cNvPr id="618" name="n_2mainValue【学校施設】&#10;一人当たり面積">
          <a:extLst>
            <a:ext uri="{FF2B5EF4-FFF2-40B4-BE49-F238E27FC236}">
              <a16:creationId xmlns:a16="http://schemas.microsoft.com/office/drawing/2014/main" id="{714617FA-5B3B-4925-97EF-F5DD48F0CA51}"/>
            </a:ext>
          </a:extLst>
        </xdr:cNvPr>
        <xdr:cNvSpPr txBox="1"/>
      </xdr:nvSpPr>
      <xdr:spPr>
        <a:xfrm>
          <a:off x="20199427" y="1088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92448</xdr:rowOff>
    </xdr:from>
    <xdr:ext cx="469744" cy="259045"/>
    <xdr:sp macro="" textlink="">
      <xdr:nvSpPr>
        <xdr:cNvPr id="619" name="n_3mainValue【学校施設】&#10;一人当たり面積">
          <a:extLst>
            <a:ext uri="{FF2B5EF4-FFF2-40B4-BE49-F238E27FC236}">
              <a16:creationId xmlns:a16="http://schemas.microsoft.com/office/drawing/2014/main" id="{62449D3A-5083-4345-A092-CD2D2DC8682D}"/>
            </a:ext>
          </a:extLst>
        </xdr:cNvPr>
        <xdr:cNvSpPr txBox="1"/>
      </xdr:nvSpPr>
      <xdr:spPr>
        <a:xfrm>
          <a:off x="19310427" y="1089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90847</xdr:rowOff>
    </xdr:from>
    <xdr:ext cx="469744" cy="259045"/>
    <xdr:sp macro="" textlink="">
      <xdr:nvSpPr>
        <xdr:cNvPr id="620" name="n_4mainValue【学校施設】&#10;一人当たり面積">
          <a:extLst>
            <a:ext uri="{FF2B5EF4-FFF2-40B4-BE49-F238E27FC236}">
              <a16:creationId xmlns:a16="http://schemas.microsoft.com/office/drawing/2014/main" id="{8DD0FC8D-4C9C-473B-855C-8D4751964300}"/>
            </a:ext>
          </a:extLst>
        </xdr:cNvPr>
        <xdr:cNvSpPr txBox="1"/>
      </xdr:nvSpPr>
      <xdr:spPr>
        <a:xfrm>
          <a:off x="18421427" y="10892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88EF7DB7-D770-49EE-A3A2-F89369A7360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702EFE57-FFE9-4CF4-836A-169032B876D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33FE4483-BF5C-4E55-A271-BFF5A01E79A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8C940C9E-0532-42E0-8B5D-D06CCEF22F9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94E6CA30-50C6-48CA-9D4B-9F52060C572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9A8975CD-2666-4851-8B00-E53D7B1C78B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E13328C7-B98B-4D0B-83A3-7D154571429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1D1710E5-33A8-46C1-952F-D068E28BC0C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8EC28817-CB8A-49E9-B4D5-76FC274930D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617B8E35-A978-451A-A14C-027256A7FDA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47D5A8E5-88FE-4EDA-BCBC-BC4EEC4BBFA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2" name="直線コネクタ 631">
          <a:extLst>
            <a:ext uri="{FF2B5EF4-FFF2-40B4-BE49-F238E27FC236}">
              <a16:creationId xmlns:a16="http://schemas.microsoft.com/office/drawing/2014/main" id="{E29698FF-A1F7-460E-B352-CD2197FA3349}"/>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3" name="テキスト ボックス 632">
          <a:extLst>
            <a:ext uri="{FF2B5EF4-FFF2-40B4-BE49-F238E27FC236}">
              <a16:creationId xmlns:a16="http://schemas.microsoft.com/office/drawing/2014/main" id="{2AE7D1A6-EBC0-4A89-BF94-B79B3A298FB1}"/>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4" name="直線コネクタ 633">
          <a:extLst>
            <a:ext uri="{FF2B5EF4-FFF2-40B4-BE49-F238E27FC236}">
              <a16:creationId xmlns:a16="http://schemas.microsoft.com/office/drawing/2014/main" id="{2FC75397-7A37-476E-B18B-A51B3A339413}"/>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5" name="テキスト ボックス 634">
          <a:extLst>
            <a:ext uri="{FF2B5EF4-FFF2-40B4-BE49-F238E27FC236}">
              <a16:creationId xmlns:a16="http://schemas.microsoft.com/office/drawing/2014/main" id="{29E2FE34-DFCB-4C87-A48C-BA81D47F0EF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6" name="直線コネクタ 635">
          <a:extLst>
            <a:ext uri="{FF2B5EF4-FFF2-40B4-BE49-F238E27FC236}">
              <a16:creationId xmlns:a16="http://schemas.microsoft.com/office/drawing/2014/main" id="{FC2ED0A3-C508-4906-86F9-F5BF2B5B632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7" name="テキスト ボックス 636">
          <a:extLst>
            <a:ext uri="{FF2B5EF4-FFF2-40B4-BE49-F238E27FC236}">
              <a16:creationId xmlns:a16="http://schemas.microsoft.com/office/drawing/2014/main" id="{B1278978-6B5C-4AA2-BE0A-0A1D58F19C06}"/>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8" name="直線コネクタ 637">
          <a:extLst>
            <a:ext uri="{FF2B5EF4-FFF2-40B4-BE49-F238E27FC236}">
              <a16:creationId xmlns:a16="http://schemas.microsoft.com/office/drawing/2014/main" id="{BBA01134-93B7-4928-8D11-B5B00E71366F}"/>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9" name="テキスト ボックス 638">
          <a:extLst>
            <a:ext uri="{FF2B5EF4-FFF2-40B4-BE49-F238E27FC236}">
              <a16:creationId xmlns:a16="http://schemas.microsoft.com/office/drawing/2014/main" id="{500156FF-1502-445C-8D01-CEC610F87671}"/>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0" name="直線コネクタ 639">
          <a:extLst>
            <a:ext uri="{FF2B5EF4-FFF2-40B4-BE49-F238E27FC236}">
              <a16:creationId xmlns:a16="http://schemas.microsoft.com/office/drawing/2014/main" id="{3DD1FC6B-E1D8-436F-94E2-9DC51C2F00A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1" name="テキスト ボックス 640">
          <a:extLst>
            <a:ext uri="{FF2B5EF4-FFF2-40B4-BE49-F238E27FC236}">
              <a16:creationId xmlns:a16="http://schemas.microsoft.com/office/drawing/2014/main" id="{976C08E2-0A6D-433B-A613-8E742D0B282D}"/>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2" name="直線コネクタ 641">
          <a:extLst>
            <a:ext uri="{FF2B5EF4-FFF2-40B4-BE49-F238E27FC236}">
              <a16:creationId xmlns:a16="http://schemas.microsoft.com/office/drawing/2014/main" id="{3C7118B5-967E-4BB2-933E-A340D60FA051}"/>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3" name="テキスト ボックス 642">
          <a:extLst>
            <a:ext uri="{FF2B5EF4-FFF2-40B4-BE49-F238E27FC236}">
              <a16:creationId xmlns:a16="http://schemas.microsoft.com/office/drawing/2014/main" id="{2D71B351-6ADA-4945-9C0C-7A7D75A4604F}"/>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B528E761-F6AE-4AB5-9696-6FCC4300457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5FA681CE-4488-41CF-B00E-B07C09EF108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160564</xdr:rowOff>
    </xdr:from>
    <xdr:to>
      <xdr:col>85</xdr:col>
      <xdr:colOff>126364</xdr:colOff>
      <xdr:row>86</xdr:row>
      <xdr:rowOff>168729</xdr:rowOff>
    </xdr:to>
    <xdr:cxnSp macro="">
      <xdr:nvCxnSpPr>
        <xdr:cNvPr id="646" name="直線コネクタ 645">
          <a:extLst>
            <a:ext uri="{FF2B5EF4-FFF2-40B4-BE49-F238E27FC236}">
              <a16:creationId xmlns:a16="http://schemas.microsoft.com/office/drawing/2014/main" id="{A62456B0-2608-4878-A87C-C29459A5C16C}"/>
            </a:ext>
          </a:extLst>
        </xdr:cNvPr>
        <xdr:cNvCxnSpPr/>
      </xdr:nvCxnSpPr>
      <xdr:spPr>
        <a:xfrm flipV="1">
          <a:off x="16318864" y="1336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7" name="【児童館】&#10;有形固定資産減価償却率最小値テキスト">
          <a:extLst>
            <a:ext uri="{FF2B5EF4-FFF2-40B4-BE49-F238E27FC236}">
              <a16:creationId xmlns:a16="http://schemas.microsoft.com/office/drawing/2014/main" id="{5F76D818-0F07-483E-AF4A-338F3A1056B7}"/>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8" name="直線コネクタ 647">
          <a:extLst>
            <a:ext uri="{FF2B5EF4-FFF2-40B4-BE49-F238E27FC236}">
              <a16:creationId xmlns:a16="http://schemas.microsoft.com/office/drawing/2014/main" id="{785D8D98-936E-4C51-B3C4-21D2D08EEEBC}"/>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107241</xdr:rowOff>
    </xdr:from>
    <xdr:ext cx="340478" cy="259045"/>
    <xdr:sp macro="" textlink="">
      <xdr:nvSpPr>
        <xdr:cNvPr id="649" name="【児童館】&#10;有形固定資産減価償却率最大値テキスト">
          <a:extLst>
            <a:ext uri="{FF2B5EF4-FFF2-40B4-BE49-F238E27FC236}">
              <a16:creationId xmlns:a16="http://schemas.microsoft.com/office/drawing/2014/main" id="{6402B6D7-EF26-4721-BBBD-B755FEB7C1A0}"/>
            </a:ext>
          </a:extLst>
        </xdr:cNvPr>
        <xdr:cNvSpPr txBox="1"/>
      </xdr:nvSpPr>
      <xdr:spPr>
        <a:xfrm>
          <a:off x="16357600" y="1313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160564</xdr:rowOff>
    </xdr:from>
    <xdr:to>
      <xdr:col>86</xdr:col>
      <xdr:colOff>25400</xdr:colOff>
      <xdr:row>77</xdr:row>
      <xdr:rowOff>160564</xdr:rowOff>
    </xdr:to>
    <xdr:cxnSp macro="">
      <xdr:nvCxnSpPr>
        <xdr:cNvPr id="650" name="直線コネクタ 649">
          <a:extLst>
            <a:ext uri="{FF2B5EF4-FFF2-40B4-BE49-F238E27FC236}">
              <a16:creationId xmlns:a16="http://schemas.microsoft.com/office/drawing/2014/main" id="{816CFB66-539B-44CC-BEAC-537B913B50B8}"/>
            </a:ext>
          </a:extLst>
        </xdr:cNvPr>
        <xdr:cNvCxnSpPr/>
      </xdr:nvCxnSpPr>
      <xdr:spPr>
        <a:xfrm>
          <a:off x="16230600" y="1336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84</xdr:row>
      <xdr:rowOff>119215</xdr:rowOff>
    </xdr:from>
    <xdr:ext cx="405111" cy="259045"/>
    <xdr:sp macro="" textlink="">
      <xdr:nvSpPr>
        <xdr:cNvPr id="651" name="【児童館】&#10;有形固定資産減価償却率平均値テキスト">
          <a:extLst>
            <a:ext uri="{FF2B5EF4-FFF2-40B4-BE49-F238E27FC236}">
              <a16:creationId xmlns:a16="http://schemas.microsoft.com/office/drawing/2014/main" id="{99739DE3-1BCE-4C09-9CB3-18BEB7C3FED6}"/>
            </a:ext>
          </a:extLst>
        </xdr:cNvPr>
        <xdr:cNvSpPr txBox="1"/>
      </xdr:nvSpPr>
      <xdr:spPr>
        <a:xfrm>
          <a:off x="16357600" y="145210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140788</xdr:rowOff>
    </xdr:from>
    <xdr:to>
      <xdr:col>85</xdr:col>
      <xdr:colOff>177800</xdr:colOff>
      <xdr:row>85</xdr:row>
      <xdr:rowOff>70938</xdr:rowOff>
    </xdr:to>
    <xdr:sp macro="" textlink="">
      <xdr:nvSpPr>
        <xdr:cNvPr id="652" name="フローチャート: 判断 651">
          <a:extLst>
            <a:ext uri="{FF2B5EF4-FFF2-40B4-BE49-F238E27FC236}">
              <a16:creationId xmlns:a16="http://schemas.microsoft.com/office/drawing/2014/main" id="{D950CDED-5ED2-4EDE-B6A0-74502383BBCF}"/>
            </a:ext>
          </a:extLst>
        </xdr:cNvPr>
        <xdr:cNvSpPr/>
      </xdr:nvSpPr>
      <xdr:spPr>
        <a:xfrm>
          <a:off x="16268700" y="1454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99968</xdr:rowOff>
    </xdr:from>
    <xdr:to>
      <xdr:col>81</xdr:col>
      <xdr:colOff>101600</xdr:colOff>
      <xdr:row>85</xdr:row>
      <xdr:rowOff>30118</xdr:rowOff>
    </xdr:to>
    <xdr:sp macro="" textlink="">
      <xdr:nvSpPr>
        <xdr:cNvPr id="653" name="フローチャート: 判断 652">
          <a:extLst>
            <a:ext uri="{FF2B5EF4-FFF2-40B4-BE49-F238E27FC236}">
              <a16:creationId xmlns:a16="http://schemas.microsoft.com/office/drawing/2014/main" id="{4F0B2B5F-B157-458E-AA28-07D88CC7C2A2}"/>
            </a:ext>
          </a:extLst>
        </xdr:cNvPr>
        <xdr:cNvSpPr/>
      </xdr:nvSpPr>
      <xdr:spPr>
        <a:xfrm>
          <a:off x="15430500" y="1450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67311</xdr:rowOff>
    </xdr:from>
    <xdr:to>
      <xdr:col>76</xdr:col>
      <xdr:colOff>165100</xdr:colOff>
      <xdr:row>84</xdr:row>
      <xdr:rowOff>168911</xdr:rowOff>
    </xdr:to>
    <xdr:sp macro="" textlink="">
      <xdr:nvSpPr>
        <xdr:cNvPr id="654" name="フローチャート: 判断 653">
          <a:extLst>
            <a:ext uri="{FF2B5EF4-FFF2-40B4-BE49-F238E27FC236}">
              <a16:creationId xmlns:a16="http://schemas.microsoft.com/office/drawing/2014/main" id="{57AA5E09-A281-41CA-95B4-E53B89FC5B2E}"/>
            </a:ext>
          </a:extLst>
        </xdr:cNvPr>
        <xdr:cNvSpPr/>
      </xdr:nvSpPr>
      <xdr:spPr>
        <a:xfrm>
          <a:off x="14541500" y="14469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158750</xdr:rowOff>
    </xdr:from>
    <xdr:to>
      <xdr:col>72</xdr:col>
      <xdr:colOff>38100</xdr:colOff>
      <xdr:row>84</xdr:row>
      <xdr:rowOff>88900</xdr:rowOff>
    </xdr:to>
    <xdr:sp macro="" textlink="">
      <xdr:nvSpPr>
        <xdr:cNvPr id="655" name="フローチャート: 判断 654">
          <a:extLst>
            <a:ext uri="{FF2B5EF4-FFF2-40B4-BE49-F238E27FC236}">
              <a16:creationId xmlns:a16="http://schemas.microsoft.com/office/drawing/2014/main" id="{D24FFD17-D72E-4C4D-8620-008B7A8DBCF5}"/>
            </a:ext>
          </a:extLst>
        </xdr:cNvPr>
        <xdr:cNvSpPr/>
      </xdr:nvSpPr>
      <xdr:spPr>
        <a:xfrm>
          <a:off x="1365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148952</xdr:rowOff>
    </xdr:from>
    <xdr:to>
      <xdr:col>67</xdr:col>
      <xdr:colOff>101600</xdr:colOff>
      <xdr:row>84</xdr:row>
      <xdr:rowOff>79102</xdr:rowOff>
    </xdr:to>
    <xdr:sp macro="" textlink="">
      <xdr:nvSpPr>
        <xdr:cNvPr id="656" name="フローチャート: 判断 655">
          <a:extLst>
            <a:ext uri="{FF2B5EF4-FFF2-40B4-BE49-F238E27FC236}">
              <a16:creationId xmlns:a16="http://schemas.microsoft.com/office/drawing/2014/main" id="{62394664-F76A-4BAD-BD67-7B929A0E892E}"/>
            </a:ext>
          </a:extLst>
        </xdr:cNvPr>
        <xdr:cNvSpPr/>
      </xdr:nvSpPr>
      <xdr:spPr>
        <a:xfrm>
          <a:off x="12763500" y="1437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304C7849-90EF-4379-90CF-D2B14542599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2D22FAD1-EFAB-402F-ACD6-1FE564BF70A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3CB46074-6BF2-45EC-BD56-7D742CFAED6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8AB8AB7-25F2-40CD-AFCB-C22422BA8F5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57E17FB2-3D5D-4576-BD12-8402246AA03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85271</xdr:rowOff>
    </xdr:from>
    <xdr:to>
      <xdr:col>85</xdr:col>
      <xdr:colOff>177800</xdr:colOff>
      <xdr:row>80</xdr:row>
      <xdr:rowOff>15421</xdr:rowOff>
    </xdr:to>
    <xdr:sp macro="" textlink="">
      <xdr:nvSpPr>
        <xdr:cNvPr id="662" name="楕円 661">
          <a:extLst>
            <a:ext uri="{FF2B5EF4-FFF2-40B4-BE49-F238E27FC236}">
              <a16:creationId xmlns:a16="http://schemas.microsoft.com/office/drawing/2014/main" id="{5E32FC47-CB16-4D5A-A17F-BC34863AB558}"/>
            </a:ext>
          </a:extLst>
        </xdr:cNvPr>
        <xdr:cNvSpPr/>
      </xdr:nvSpPr>
      <xdr:spPr>
        <a:xfrm>
          <a:off x="16268700" y="13629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108148</xdr:rowOff>
    </xdr:from>
    <xdr:ext cx="405111" cy="259045"/>
    <xdr:sp macro="" textlink="">
      <xdr:nvSpPr>
        <xdr:cNvPr id="663" name="【児童館】&#10;有形固定資産減価償却率該当値テキスト">
          <a:extLst>
            <a:ext uri="{FF2B5EF4-FFF2-40B4-BE49-F238E27FC236}">
              <a16:creationId xmlns:a16="http://schemas.microsoft.com/office/drawing/2014/main" id="{2EA1FDB7-CBC9-4166-8A48-E153978C06DD}"/>
            </a:ext>
          </a:extLst>
        </xdr:cNvPr>
        <xdr:cNvSpPr txBox="1"/>
      </xdr:nvSpPr>
      <xdr:spPr>
        <a:xfrm>
          <a:off x="16357600" y="13481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46082</xdr:rowOff>
    </xdr:from>
    <xdr:to>
      <xdr:col>81</xdr:col>
      <xdr:colOff>101600</xdr:colOff>
      <xdr:row>79</xdr:row>
      <xdr:rowOff>147682</xdr:rowOff>
    </xdr:to>
    <xdr:sp macro="" textlink="">
      <xdr:nvSpPr>
        <xdr:cNvPr id="664" name="楕円 663">
          <a:extLst>
            <a:ext uri="{FF2B5EF4-FFF2-40B4-BE49-F238E27FC236}">
              <a16:creationId xmlns:a16="http://schemas.microsoft.com/office/drawing/2014/main" id="{D8704B94-7C30-4F13-A1DB-02C76E276227}"/>
            </a:ext>
          </a:extLst>
        </xdr:cNvPr>
        <xdr:cNvSpPr/>
      </xdr:nvSpPr>
      <xdr:spPr>
        <a:xfrm>
          <a:off x="15430500" y="13590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96882</xdr:rowOff>
    </xdr:from>
    <xdr:to>
      <xdr:col>85</xdr:col>
      <xdr:colOff>127000</xdr:colOff>
      <xdr:row>79</xdr:row>
      <xdr:rowOff>136071</xdr:rowOff>
    </xdr:to>
    <xdr:cxnSp macro="">
      <xdr:nvCxnSpPr>
        <xdr:cNvPr id="665" name="直線コネクタ 664">
          <a:extLst>
            <a:ext uri="{FF2B5EF4-FFF2-40B4-BE49-F238E27FC236}">
              <a16:creationId xmlns:a16="http://schemas.microsoft.com/office/drawing/2014/main" id="{F37CEAAA-C0BE-437F-8908-476590B79DBD}"/>
            </a:ext>
          </a:extLst>
        </xdr:cNvPr>
        <xdr:cNvCxnSpPr/>
      </xdr:nvCxnSpPr>
      <xdr:spPr>
        <a:xfrm>
          <a:off x="15481300" y="13641432"/>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1995</xdr:rowOff>
    </xdr:from>
    <xdr:to>
      <xdr:col>76</xdr:col>
      <xdr:colOff>165100</xdr:colOff>
      <xdr:row>79</xdr:row>
      <xdr:rowOff>103595</xdr:rowOff>
    </xdr:to>
    <xdr:sp macro="" textlink="">
      <xdr:nvSpPr>
        <xdr:cNvPr id="666" name="楕円 665">
          <a:extLst>
            <a:ext uri="{FF2B5EF4-FFF2-40B4-BE49-F238E27FC236}">
              <a16:creationId xmlns:a16="http://schemas.microsoft.com/office/drawing/2014/main" id="{6B259E0B-641A-4100-915B-4FADFC4799D7}"/>
            </a:ext>
          </a:extLst>
        </xdr:cNvPr>
        <xdr:cNvSpPr/>
      </xdr:nvSpPr>
      <xdr:spPr>
        <a:xfrm>
          <a:off x="14541500" y="1354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52795</xdr:rowOff>
    </xdr:from>
    <xdr:to>
      <xdr:col>81</xdr:col>
      <xdr:colOff>50800</xdr:colOff>
      <xdr:row>79</xdr:row>
      <xdr:rowOff>96882</xdr:rowOff>
    </xdr:to>
    <xdr:cxnSp macro="">
      <xdr:nvCxnSpPr>
        <xdr:cNvPr id="667" name="直線コネクタ 666">
          <a:extLst>
            <a:ext uri="{FF2B5EF4-FFF2-40B4-BE49-F238E27FC236}">
              <a16:creationId xmlns:a16="http://schemas.microsoft.com/office/drawing/2014/main" id="{A532067A-5F2B-4657-A4C5-FAA6C576E28B}"/>
            </a:ext>
          </a:extLst>
        </xdr:cNvPr>
        <xdr:cNvCxnSpPr/>
      </xdr:nvCxnSpPr>
      <xdr:spPr>
        <a:xfrm>
          <a:off x="14592300" y="13597345"/>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130992</xdr:rowOff>
    </xdr:from>
    <xdr:to>
      <xdr:col>72</xdr:col>
      <xdr:colOff>38100</xdr:colOff>
      <xdr:row>79</xdr:row>
      <xdr:rowOff>61142</xdr:rowOff>
    </xdr:to>
    <xdr:sp macro="" textlink="">
      <xdr:nvSpPr>
        <xdr:cNvPr id="668" name="楕円 667">
          <a:extLst>
            <a:ext uri="{FF2B5EF4-FFF2-40B4-BE49-F238E27FC236}">
              <a16:creationId xmlns:a16="http://schemas.microsoft.com/office/drawing/2014/main" id="{CFC8E564-BF56-4EF4-B6A6-7CB45583F8F1}"/>
            </a:ext>
          </a:extLst>
        </xdr:cNvPr>
        <xdr:cNvSpPr/>
      </xdr:nvSpPr>
      <xdr:spPr>
        <a:xfrm>
          <a:off x="13652500" y="1350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10342</xdr:rowOff>
    </xdr:from>
    <xdr:to>
      <xdr:col>76</xdr:col>
      <xdr:colOff>114300</xdr:colOff>
      <xdr:row>79</xdr:row>
      <xdr:rowOff>52795</xdr:rowOff>
    </xdr:to>
    <xdr:cxnSp macro="">
      <xdr:nvCxnSpPr>
        <xdr:cNvPr id="669" name="直線コネクタ 668">
          <a:extLst>
            <a:ext uri="{FF2B5EF4-FFF2-40B4-BE49-F238E27FC236}">
              <a16:creationId xmlns:a16="http://schemas.microsoft.com/office/drawing/2014/main" id="{00EC9134-741C-4556-BBA8-3B12AAC89742}"/>
            </a:ext>
          </a:extLst>
        </xdr:cNvPr>
        <xdr:cNvCxnSpPr/>
      </xdr:nvCxnSpPr>
      <xdr:spPr>
        <a:xfrm>
          <a:off x="13703300" y="13554892"/>
          <a:ext cx="8890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86905</xdr:rowOff>
    </xdr:from>
    <xdr:to>
      <xdr:col>67</xdr:col>
      <xdr:colOff>101600</xdr:colOff>
      <xdr:row>79</xdr:row>
      <xdr:rowOff>17055</xdr:rowOff>
    </xdr:to>
    <xdr:sp macro="" textlink="">
      <xdr:nvSpPr>
        <xdr:cNvPr id="670" name="楕円 669">
          <a:extLst>
            <a:ext uri="{FF2B5EF4-FFF2-40B4-BE49-F238E27FC236}">
              <a16:creationId xmlns:a16="http://schemas.microsoft.com/office/drawing/2014/main" id="{74A93B50-7584-4603-87DC-F2840640C133}"/>
            </a:ext>
          </a:extLst>
        </xdr:cNvPr>
        <xdr:cNvSpPr/>
      </xdr:nvSpPr>
      <xdr:spPr>
        <a:xfrm>
          <a:off x="12763500" y="1346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137705</xdr:rowOff>
    </xdr:from>
    <xdr:to>
      <xdr:col>71</xdr:col>
      <xdr:colOff>177800</xdr:colOff>
      <xdr:row>79</xdr:row>
      <xdr:rowOff>10342</xdr:rowOff>
    </xdr:to>
    <xdr:cxnSp macro="">
      <xdr:nvCxnSpPr>
        <xdr:cNvPr id="671" name="直線コネクタ 670">
          <a:extLst>
            <a:ext uri="{FF2B5EF4-FFF2-40B4-BE49-F238E27FC236}">
              <a16:creationId xmlns:a16="http://schemas.microsoft.com/office/drawing/2014/main" id="{98735E67-6E6F-4FFF-A79B-E0D852FEF4D0}"/>
            </a:ext>
          </a:extLst>
        </xdr:cNvPr>
        <xdr:cNvCxnSpPr/>
      </xdr:nvCxnSpPr>
      <xdr:spPr>
        <a:xfrm>
          <a:off x="12814300" y="13510805"/>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85</xdr:row>
      <xdr:rowOff>21245</xdr:rowOff>
    </xdr:from>
    <xdr:ext cx="405111" cy="259045"/>
    <xdr:sp macro="" textlink="">
      <xdr:nvSpPr>
        <xdr:cNvPr id="672" name="n_1aveValue【児童館】&#10;有形固定資産減価償却率">
          <a:extLst>
            <a:ext uri="{FF2B5EF4-FFF2-40B4-BE49-F238E27FC236}">
              <a16:creationId xmlns:a16="http://schemas.microsoft.com/office/drawing/2014/main" id="{DF42ED01-F16E-46B8-8108-C220DE6B6837}"/>
            </a:ext>
          </a:extLst>
        </xdr:cNvPr>
        <xdr:cNvSpPr txBox="1"/>
      </xdr:nvSpPr>
      <xdr:spPr>
        <a:xfrm>
          <a:off x="15266044" y="14594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160038</xdr:rowOff>
    </xdr:from>
    <xdr:ext cx="405111" cy="259045"/>
    <xdr:sp macro="" textlink="">
      <xdr:nvSpPr>
        <xdr:cNvPr id="673" name="n_2aveValue【児童館】&#10;有形固定資産減価償却率">
          <a:extLst>
            <a:ext uri="{FF2B5EF4-FFF2-40B4-BE49-F238E27FC236}">
              <a16:creationId xmlns:a16="http://schemas.microsoft.com/office/drawing/2014/main" id="{0E9B8EFB-4BAC-4A8E-8F5C-08272684BA43}"/>
            </a:ext>
          </a:extLst>
        </xdr:cNvPr>
        <xdr:cNvSpPr txBox="1"/>
      </xdr:nvSpPr>
      <xdr:spPr>
        <a:xfrm>
          <a:off x="14389744" y="1456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80027</xdr:rowOff>
    </xdr:from>
    <xdr:ext cx="405111" cy="259045"/>
    <xdr:sp macro="" textlink="">
      <xdr:nvSpPr>
        <xdr:cNvPr id="674" name="n_3aveValue【児童館】&#10;有形固定資産減価償却率">
          <a:extLst>
            <a:ext uri="{FF2B5EF4-FFF2-40B4-BE49-F238E27FC236}">
              <a16:creationId xmlns:a16="http://schemas.microsoft.com/office/drawing/2014/main" id="{33D73380-B9D5-4A07-8FD6-8023ACFD9D9A}"/>
            </a:ext>
          </a:extLst>
        </xdr:cNvPr>
        <xdr:cNvSpPr txBox="1"/>
      </xdr:nvSpPr>
      <xdr:spPr>
        <a:xfrm>
          <a:off x="13500744" y="1448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70229</xdr:rowOff>
    </xdr:from>
    <xdr:ext cx="405111" cy="259045"/>
    <xdr:sp macro="" textlink="">
      <xdr:nvSpPr>
        <xdr:cNvPr id="675" name="n_4aveValue【児童館】&#10;有形固定資産減価償却率">
          <a:extLst>
            <a:ext uri="{FF2B5EF4-FFF2-40B4-BE49-F238E27FC236}">
              <a16:creationId xmlns:a16="http://schemas.microsoft.com/office/drawing/2014/main" id="{08302FD2-0285-4308-B1D3-929473198602}"/>
            </a:ext>
          </a:extLst>
        </xdr:cNvPr>
        <xdr:cNvSpPr txBox="1"/>
      </xdr:nvSpPr>
      <xdr:spPr>
        <a:xfrm>
          <a:off x="12611744" y="1447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164209</xdr:rowOff>
    </xdr:from>
    <xdr:ext cx="405111" cy="259045"/>
    <xdr:sp macro="" textlink="">
      <xdr:nvSpPr>
        <xdr:cNvPr id="676" name="n_1mainValue【児童館】&#10;有形固定資産減価償却率">
          <a:extLst>
            <a:ext uri="{FF2B5EF4-FFF2-40B4-BE49-F238E27FC236}">
              <a16:creationId xmlns:a16="http://schemas.microsoft.com/office/drawing/2014/main" id="{E129CC0A-0D08-4AA3-B09A-B5CC652C0DE9}"/>
            </a:ext>
          </a:extLst>
        </xdr:cNvPr>
        <xdr:cNvSpPr txBox="1"/>
      </xdr:nvSpPr>
      <xdr:spPr>
        <a:xfrm>
          <a:off x="15266044" y="13365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120122</xdr:rowOff>
    </xdr:from>
    <xdr:ext cx="405111" cy="259045"/>
    <xdr:sp macro="" textlink="">
      <xdr:nvSpPr>
        <xdr:cNvPr id="677" name="n_2mainValue【児童館】&#10;有形固定資産減価償却率">
          <a:extLst>
            <a:ext uri="{FF2B5EF4-FFF2-40B4-BE49-F238E27FC236}">
              <a16:creationId xmlns:a16="http://schemas.microsoft.com/office/drawing/2014/main" id="{0F4D4402-BBCD-481E-BE66-9A48D4AA3C7B}"/>
            </a:ext>
          </a:extLst>
        </xdr:cNvPr>
        <xdr:cNvSpPr txBox="1"/>
      </xdr:nvSpPr>
      <xdr:spPr>
        <a:xfrm>
          <a:off x="14389744" y="1332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77669</xdr:rowOff>
    </xdr:from>
    <xdr:ext cx="405111" cy="259045"/>
    <xdr:sp macro="" textlink="">
      <xdr:nvSpPr>
        <xdr:cNvPr id="678" name="n_3mainValue【児童館】&#10;有形固定資産減価償却率">
          <a:extLst>
            <a:ext uri="{FF2B5EF4-FFF2-40B4-BE49-F238E27FC236}">
              <a16:creationId xmlns:a16="http://schemas.microsoft.com/office/drawing/2014/main" id="{F982F5DB-DCF7-4911-9D92-7EAC9E29D9D5}"/>
            </a:ext>
          </a:extLst>
        </xdr:cNvPr>
        <xdr:cNvSpPr txBox="1"/>
      </xdr:nvSpPr>
      <xdr:spPr>
        <a:xfrm>
          <a:off x="13500744" y="13279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33582</xdr:rowOff>
    </xdr:from>
    <xdr:ext cx="405111" cy="259045"/>
    <xdr:sp macro="" textlink="">
      <xdr:nvSpPr>
        <xdr:cNvPr id="679" name="n_4mainValue【児童館】&#10;有形固定資産減価償却率">
          <a:extLst>
            <a:ext uri="{FF2B5EF4-FFF2-40B4-BE49-F238E27FC236}">
              <a16:creationId xmlns:a16="http://schemas.microsoft.com/office/drawing/2014/main" id="{56AC3666-3D26-46AD-9C9C-9B113F29AD48}"/>
            </a:ext>
          </a:extLst>
        </xdr:cNvPr>
        <xdr:cNvSpPr txBox="1"/>
      </xdr:nvSpPr>
      <xdr:spPr>
        <a:xfrm>
          <a:off x="12611744" y="1323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BE59E0DF-C897-4507-AC77-7E31C3B8962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FB4B65BF-19B9-4B50-ACA1-8FD09F8B563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3BDD4174-C84C-4218-B6C1-02B396AC57B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3FE88EAE-9A5B-4C70-A152-28A39DE5F5B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C4291542-F637-463F-B2BD-AC5DE3E2D4A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96379DA9-2144-4CA1-8D22-5EEC7261EDE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E5289255-87A0-4A16-A127-35486F60001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58636A9A-6ADD-454A-8DA0-E14646C1CFB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56353864-F427-4264-BC2A-2F3B038B00C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4CE4233B-46F3-4197-A11E-44038D752AC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0" name="直線コネクタ 689">
          <a:extLst>
            <a:ext uri="{FF2B5EF4-FFF2-40B4-BE49-F238E27FC236}">
              <a16:creationId xmlns:a16="http://schemas.microsoft.com/office/drawing/2014/main" id="{47377384-3569-4898-A705-9C2BE8982AFA}"/>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1" name="テキスト ボックス 690">
          <a:extLst>
            <a:ext uri="{FF2B5EF4-FFF2-40B4-BE49-F238E27FC236}">
              <a16:creationId xmlns:a16="http://schemas.microsoft.com/office/drawing/2014/main" id="{A0A0DF25-4ACF-4B9B-8850-4C768756DC73}"/>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2" name="直線コネクタ 691">
          <a:extLst>
            <a:ext uri="{FF2B5EF4-FFF2-40B4-BE49-F238E27FC236}">
              <a16:creationId xmlns:a16="http://schemas.microsoft.com/office/drawing/2014/main" id="{90EC2063-7A80-4FAD-A5D7-21F05D98E1F6}"/>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3" name="テキスト ボックス 692">
          <a:extLst>
            <a:ext uri="{FF2B5EF4-FFF2-40B4-BE49-F238E27FC236}">
              <a16:creationId xmlns:a16="http://schemas.microsoft.com/office/drawing/2014/main" id="{A67A5636-D9C9-497D-A6EE-B434EB9C1549}"/>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4" name="直線コネクタ 693">
          <a:extLst>
            <a:ext uri="{FF2B5EF4-FFF2-40B4-BE49-F238E27FC236}">
              <a16:creationId xmlns:a16="http://schemas.microsoft.com/office/drawing/2014/main" id="{B718AC75-14DA-4B5F-BE79-1B8AD44CC43C}"/>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5" name="テキスト ボックス 694">
          <a:extLst>
            <a:ext uri="{FF2B5EF4-FFF2-40B4-BE49-F238E27FC236}">
              <a16:creationId xmlns:a16="http://schemas.microsoft.com/office/drawing/2014/main" id="{4F17DEBF-D5FE-40F3-8D05-B919049DFBDA}"/>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6" name="直線コネクタ 695">
          <a:extLst>
            <a:ext uri="{FF2B5EF4-FFF2-40B4-BE49-F238E27FC236}">
              <a16:creationId xmlns:a16="http://schemas.microsoft.com/office/drawing/2014/main" id="{CAF31A23-CE00-410C-B774-145EF26F7851}"/>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7" name="テキスト ボックス 696">
          <a:extLst>
            <a:ext uri="{FF2B5EF4-FFF2-40B4-BE49-F238E27FC236}">
              <a16:creationId xmlns:a16="http://schemas.microsoft.com/office/drawing/2014/main" id="{B7BD3E60-798B-4747-AE7B-B7BC61B32CA4}"/>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92FD8A99-1E4F-4720-828A-B2E924C9629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9" name="テキスト ボックス 698">
          <a:extLst>
            <a:ext uri="{FF2B5EF4-FFF2-40B4-BE49-F238E27FC236}">
              <a16:creationId xmlns:a16="http://schemas.microsoft.com/office/drawing/2014/main" id="{FDB790FF-F13A-45BA-A2B0-3E24FC8742F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児童館】&#10;一人当たり面積グラフ枠">
          <a:extLst>
            <a:ext uri="{FF2B5EF4-FFF2-40B4-BE49-F238E27FC236}">
              <a16:creationId xmlns:a16="http://schemas.microsoft.com/office/drawing/2014/main" id="{75317758-4373-48D1-96F6-F1309F52AB0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115824</xdr:rowOff>
    </xdr:from>
    <xdr:to>
      <xdr:col>116</xdr:col>
      <xdr:colOff>62864</xdr:colOff>
      <xdr:row>85</xdr:row>
      <xdr:rowOff>122682</xdr:rowOff>
    </xdr:to>
    <xdr:cxnSp macro="">
      <xdr:nvCxnSpPr>
        <xdr:cNvPr id="701" name="直線コネクタ 700">
          <a:extLst>
            <a:ext uri="{FF2B5EF4-FFF2-40B4-BE49-F238E27FC236}">
              <a16:creationId xmlns:a16="http://schemas.microsoft.com/office/drawing/2014/main" id="{91A4CF79-462C-437B-A362-63888E99A433}"/>
            </a:ext>
          </a:extLst>
        </xdr:cNvPr>
        <xdr:cNvCxnSpPr/>
      </xdr:nvCxnSpPr>
      <xdr:spPr>
        <a:xfrm flipV="1">
          <a:off x="22160864" y="13488924"/>
          <a:ext cx="0" cy="1207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126509</xdr:rowOff>
    </xdr:from>
    <xdr:ext cx="469744" cy="259045"/>
    <xdr:sp macro="" textlink="">
      <xdr:nvSpPr>
        <xdr:cNvPr id="702" name="【児童館】&#10;一人当たり面積最小値テキスト">
          <a:extLst>
            <a:ext uri="{FF2B5EF4-FFF2-40B4-BE49-F238E27FC236}">
              <a16:creationId xmlns:a16="http://schemas.microsoft.com/office/drawing/2014/main" id="{266A16A1-8A43-477D-A8BC-6929D8B5ADC2}"/>
            </a:ext>
          </a:extLst>
        </xdr:cNvPr>
        <xdr:cNvSpPr txBox="1"/>
      </xdr:nvSpPr>
      <xdr:spPr>
        <a:xfrm>
          <a:off x="22199600" y="1469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122682</xdr:rowOff>
    </xdr:from>
    <xdr:to>
      <xdr:col>116</xdr:col>
      <xdr:colOff>152400</xdr:colOff>
      <xdr:row>85</xdr:row>
      <xdr:rowOff>122682</xdr:rowOff>
    </xdr:to>
    <xdr:cxnSp macro="">
      <xdr:nvCxnSpPr>
        <xdr:cNvPr id="703" name="直線コネクタ 702">
          <a:extLst>
            <a:ext uri="{FF2B5EF4-FFF2-40B4-BE49-F238E27FC236}">
              <a16:creationId xmlns:a16="http://schemas.microsoft.com/office/drawing/2014/main" id="{139BEF22-776C-4CE3-B3C0-06EE6D37230F}"/>
            </a:ext>
          </a:extLst>
        </xdr:cNvPr>
        <xdr:cNvCxnSpPr/>
      </xdr:nvCxnSpPr>
      <xdr:spPr>
        <a:xfrm>
          <a:off x="22072600" y="1469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62501</xdr:rowOff>
    </xdr:from>
    <xdr:ext cx="469744" cy="259045"/>
    <xdr:sp macro="" textlink="">
      <xdr:nvSpPr>
        <xdr:cNvPr id="704" name="【児童館】&#10;一人当たり面積最大値テキスト">
          <a:extLst>
            <a:ext uri="{FF2B5EF4-FFF2-40B4-BE49-F238E27FC236}">
              <a16:creationId xmlns:a16="http://schemas.microsoft.com/office/drawing/2014/main" id="{B6013101-DBCB-4082-A22A-93B4043A8817}"/>
            </a:ext>
          </a:extLst>
        </xdr:cNvPr>
        <xdr:cNvSpPr txBox="1"/>
      </xdr:nvSpPr>
      <xdr:spPr>
        <a:xfrm>
          <a:off x="22199600" y="13264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115824</xdr:rowOff>
    </xdr:from>
    <xdr:to>
      <xdr:col>116</xdr:col>
      <xdr:colOff>152400</xdr:colOff>
      <xdr:row>78</xdr:row>
      <xdr:rowOff>115824</xdr:rowOff>
    </xdr:to>
    <xdr:cxnSp macro="">
      <xdr:nvCxnSpPr>
        <xdr:cNvPr id="705" name="直線コネクタ 704">
          <a:extLst>
            <a:ext uri="{FF2B5EF4-FFF2-40B4-BE49-F238E27FC236}">
              <a16:creationId xmlns:a16="http://schemas.microsoft.com/office/drawing/2014/main" id="{C7FC790B-D708-4770-97B6-3DB981EB4E90}"/>
            </a:ext>
          </a:extLst>
        </xdr:cNvPr>
        <xdr:cNvCxnSpPr/>
      </xdr:nvCxnSpPr>
      <xdr:spPr>
        <a:xfrm>
          <a:off x="22072600" y="13488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126764</xdr:rowOff>
    </xdr:from>
    <xdr:ext cx="469744" cy="259045"/>
    <xdr:sp macro="" textlink="">
      <xdr:nvSpPr>
        <xdr:cNvPr id="706" name="【児童館】&#10;一人当たり面積平均値テキスト">
          <a:extLst>
            <a:ext uri="{FF2B5EF4-FFF2-40B4-BE49-F238E27FC236}">
              <a16:creationId xmlns:a16="http://schemas.microsoft.com/office/drawing/2014/main" id="{BD0AA158-FF3D-453F-AA05-B86B87C60F33}"/>
            </a:ext>
          </a:extLst>
        </xdr:cNvPr>
        <xdr:cNvSpPr txBox="1"/>
      </xdr:nvSpPr>
      <xdr:spPr>
        <a:xfrm>
          <a:off x="22199600" y="141856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103887</xdr:rowOff>
    </xdr:from>
    <xdr:to>
      <xdr:col>116</xdr:col>
      <xdr:colOff>114300</xdr:colOff>
      <xdr:row>84</xdr:row>
      <xdr:rowOff>34037</xdr:rowOff>
    </xdr:to>
    <xdr:sp macro="" textlink="">
      <xdr:nvSpPr>
        <xdr:cNvPr id="707" name="フローチャート: 判断 706">
          <a:extLst>
            <a:ext uri="{FF2B5EF4-FFF2-40B4-BE49-F238E27FC236}">
              <a16:creationId xmlns:a16="http://schemas.microsoft.com/office/drawing/2014/main" id="{3F182657-6301-4BE2-BBD2-BFD33CE74B7C}"/>
            </a:ext>
          </a:extLst>
        </xdr:cNvPr>
        <xdr:cNvSpPr/>
      </xdr:nvSpPr>
      <xdr:spPr>
        <a:xfrm>
          <a:off x="221107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708" name="フローチャート: 判断 707">
          <a:extLst>
            <a:ext uri="{FF2B5EF4-FFF2-40B4-BE49-F238E27FC236}">
              <a16:creationId xmlns:a16="http://schemas.microsoft.com/office/drawing/2014/main" id="{7E619941-DDB5-4474-A925-4490923A1B89}"/>
            </a:ext>
          </a:extLst>
        </xdr:cNvPr>
        <xdr:cNvSpPr/>
      </xdr:nvSpPr>
      <xdr:spPr>
        <a:xfrm>
          <a:off x="21272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126746</xdr:rowOff>
    </xdr:from>
    <xdr:to>
      <xdr:col>107</xdr:col>
      <xdr:colOff>101600</xdr:colOff>
      <xdr:row>84</xdr:row>
      <xdr:rowOff>56896</xdr:rowOff>
    </xdr:to>
    <xdr:sp macro="" textlink="">
      <xdr:nvSpPr>
        <xdr:cNvPr id="709" name="フローチャート: 判断 708">
          <a:extLst>
            <a:ext uri="{FF2B5EF4-FFF2-40B4-BE49-F238E27FC236}">
              <a16:creationId xmlns:a16="http://schemas.microsoft.com/office/drawing/2014/main" id="{7BFADA31-A56A-454B-93B8-B90838687DEB}"/>
            </a:ext>
          </a:extLst>
        </xdr:cNvPr>
        <xdr:cNvSpPr/>
      </xdr:nvSpPr>
      <xdr:spPr>
        <a:xfrm>
          <a:off x="20383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126746</xdr:rowOff>
    </xdr:from>
    <xdr:to>
      <xdr:col>102</xdr:col>
      <xdr:colOff>165100</xdr:colOff>
      <xdr:row>84</xdr:row>
      <xdr:rowOff>56896</xdr:rowOff>
    </xdr:to>
    <xdr:sp macro="" textlink="">
      <xdr:nvSpPr>
        <xdr:cNvPr id="710" name="フローチャート: 判断 709">
          <a:extLst>
            <a:ext uri="{FF2B5EF4-FFF2-40B4-BE49-F238E27FC236}">
              <a16:creationId xmlns:a16="http://schemas.microsoft.com/office/drawing/2014/main" id="{BBF9934A-A2AB-4750-A574-91C58AE773E5}"/>
            </a:ext>
          </a:extLst>
        </xdr:cNvPr>
        <xdr:cNvSpPr/>
      </xdr:nvSpPr>
      <xdr:spPr>
        <a:xfrm>
          <a:off x="19494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117602</xdr:rowOff>
    </xdr:from>
    <xdr:to>
      <xdr:col>98</xdr:col>
      <xdr:colOff>38100</xdr:colOff>
      <xdr:row>84</xdr:row>
      <xdr:rowOff>47752</xdr:rowOff>
    </xdr:to>
    <xdr:sp macro="" textlink="">
      <xdr:nvSpPr>
        <xdr:cNvPr id="711" name="フローチャート: 判断 710">
          <a:extLst>
            <a:ext uri="{FF2B5EF4-FFF2-40B4-BE49-F238E27FC236}">
              <a16:creationId xmlns:a16="http://schemas.microsoft.com/office/drawing/2014/main" id="{D692BB29-1E83-4B5F-ADC9-1F3F099DCAB6}"/>
            </a:ext>
          </a:extLst>
        </xdr:cNvPr>
        <xdr:cNvSpPr/>
      </xdr:nvSpPr>
      <xdr:spPr>
        <a:xfrm>
          <a:off x="186055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6B9304B3-10E3-477A-AD9B-56290681A18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31FB3508-BCF3-4573-8A68-83E6A07D08E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DD9965B7-56DD-4B71-AC51-07D23297E51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64739CFC-45D7-4897-B3FA-8D1E7754E0D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967B94F0-B9FA-4346-B8E2-7CDB874EBD5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12446</xdr:rowOff>
    </xdr:from>
    <xdr:to>
      <xdr:col>116</xdr:col>
      <xdr:colOff>114300</xdr:colOff>
      <xdr:row>85</xdr:row>
      <xdr:rowOff>114046</xdr:rowOff>
    </xdr:to>
    <xdr:sp macro="" textlink="">
      <xdr:nvSpPr>
        <xdr:cNvPr id="717" name="楕円 716">
          <a:extLst>
            <a:ext uri="{FF2B5EF4-FFF2-40B4-BE49-F238E27FC236}">
              <a16:creationId xmlns:a16="http://schemas.microsoft.com/office/drawing/2014/main" id="{1FC26739-D88B-4788-9DFE-7520AC91CDD1}"/>
            </a:ext>
          </a:extLst>
        </xdr:cNvPr>
        <xdr:cNvSpPr/>
      </xdr:nvSpPr>
      <xdr:spPr>
        <a:xfrm>
          <a:off x="22110700" y="1458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98823</xdr:rowOff>
    </xdr:from>
    <xdr:ext cx="469744" cy="259045"/>
    <xdr:sp macro="" textlink="">
      <xdr:nvSpPr>
        <xdr:cNvPr id="718" name="【児童館】&#10;一人当たり面積該当値テキスト">
          <a:extLst>
            <a:ext uri="{FF2B5EF4-FFF2-40B4-BE49-F238E27FC236}">
              <a16:creationId xmlns:a16="http://schemas.microsoft.com/office/drawing/2014/main" id="{E7D9F98C-4F2B-4402-915B-72B20BAE02F9}"/>
            </a:ext>
          </a:extLst>
        </xdr:cNvPr>
        <xdr:cNvSpPr txBox="1"/>
      </xdr:nvSpPr>
      <xdr:spPr>
        <a:xfrm>
          <a:off x="22199600" y="1450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17018</xdr:rowOff>
    </xdr:from>
    <xdr:to>
      <xdr:col>112</xdr:col>
      <xdr:colOff>38100</xdr:colOff>
      <xdr:row>85</xdr:row>
      <xdr:rowOff>118618</xdr:rowOff>
    </xdr:to>
    <xdr:sp macro="" textlink="">
      <xdr:nvSpPr>
        <xdr:cNvPr id="719" name="楕円 718">
          <a:extLst>
            <a:ext uri="{FF2B5EF4-FFF2-40B4-BE49-F238E27FC236}">
              <a16:creationId xmlns:a16="http://schemas.microsoft.com/office/drawing/2014/main" id="{13230964-3DCC-442F-8D0B-99CF02171653}"/>
            </a:ext>
          </a:extLst>
        </xdr:cNvPr>
        <xdr:cNvSpPr/>
      </xdr:nvSpPr>
      <xdr:spPr>
        <a:xfrm>
          <a:off x="21272500" y="1459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63246</xdr:rowOff>
    </xdr:from>
    <xdr:to>
      <xdr:col>116</xdr:col>
      <xdr:colOff>63500</xdr:colOff>
      <xdr:row>85</xdr:row>
      <xdr:rowOff>67818</xdr:rowOff>
    </xdr:to>
    <xdr:cxnSp macro="">
      <xdr:nvCxnSpPr>
        <xdr:cNvPr id="720" name="直線コネクタ 719">
          <a:extLst>
            <a:ext uri="{FF2B5EF4-FFF2-40B4-BE49-F238E27FC236}">
              <a16:creationId xmlns:a16="http://schemas.microsoft.com/office/drawing/2014/main" id="{EC048CCC-4832-458B-9C19-7D18ECEEA973}"/>
            </a:ext>
          </a:extLst>
        </xdr:cNvPr>
        <xdr:cNvCxnSpPr/>
      </xdr:nvCxnSpPr>
      <xdr:spPr>
        <a:xfrm flipV="1">
          <a:off x="21323300" y="1463649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21589</xdr:rowOff>
    </xdr:from>
    <xdr:to>
      <xdr:col>107</xdr:col>
      <xdr:colOff>101600</xdr:colOff>
      <xdr:row>85</xdr:row>
      <xdr:rowOff>123189</xdr:rowOff>
    </xdr:to>
    <xdr:sp macro="" textlink="">
      <xdr:nvSpPr>
        <xdr:cNvPr id="721" name="楕円 720">
          <a:extLst>
            <a:ext uri="{FF2B5EF4-FFF2-40B4-BE49-F238E27FC236}">
              <a16:creationId xmlns:a16="http://schemas.microsoft.com/office/drawing/2014/main" id="{205FD03C-5A75-44B3-8230-F98C4B6C3349}"/>
            </a:ext>
          </a:extLst>
        </xdr:cNvPr>
        <xdr:cNvSpPr/>
      </xdr:nvSpPr>
      <xdr:spPr>
        <a:xfrm>
          <a:off x="20383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67818</xdr:rowOff>
    </xdr:from>
    <xdr:to>
      <xdr:col>111</xdr:col>
      <xdr:colOff>177800</xdr:colOff>
      <xdr:row>85</xdr:row>
      <xdr:rowOff>72389</xdr:rowOff>
    </xdr:to>
    <xdr:cxnSp macro="">
      <xdr:nvCxnSpPr>
        <xdr:cNvPr id="722" name="直線コネクタ 721">
          <a:extLst>
            <a:ext uri="{FF2B5EF4-FFF2-40B4-BE49-F238E27FC236}">
              <a16:creationId xmlns:a16="http://schemas.microsoft.com/office/drawing/2014/main" id="{E2000ECE-BB5B-45DC-9DBA-204C877ADD3B}"/>
            </a:ext>
          </a:extLst>
        </xdr:cNvPr>
        <xdr:cNvCxnSpPr/>
      </xdr:nvCxnSpPr>
      <xdr:spPr>
        <a:xfrm flipV="1">
          <a:off x="20434300" y="14641068"/>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26163</xdr:rowOff>
    </xdr:from>
    <xdr:to>
      <xdr:col>102</xdr:col>
      <xdr:colOff>165100</xdr:colOff>
      <xdr:row>85</xdr:row>
      <xdr:rowOff>127763</xdr:rowOff>
    </xdr:to>
    <xdr:sp macro="" textlink="">
      <xdr:nvSpPr>
        <xdr:cNvPr id="723" name="楕円 722">
          <a:extLst>
            <a:ext uri="{FF2B5EF4-FFF2-40B4-BE49-F238E27FC236}">
              <a16:creationId xmlns:a16="http://schemas.microsoft.com/office/drawing/2014/main" id="{333DAF68-84F1-4276-934A-D15186428139}"/>
            </a:ext>
          </a:extLst>
        </xdr:cNvPr>
        <xdr:cNvSpPr/>
      </xdr:nvSpPr>
      <xdr:spPr>
        <a:xfrm>
          <a:off x="19494500" y="1459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72389</xdr:rowOff>
    </xdr:from>
    <xdr:to>
      <xdr:col>107</xdr:col>
      <xdr:colOff>50800</xdr:colOff>
      <xdr:row>85</xdr:row>
      <xdr:rowOff>76963</xdr:rowOff>
    </xdr:to>
    <xdr:cxnSp macro="">
      <xdr:nvCxnSpPr>
        <xdr:cNvPr id="724" name="直線コネクタ 723">
          <a:extLst>
            <a:ext uri="{FF2B5EF4-FFF2-40B4-BE49-F238E27FC236}">
              <a16:creationId xmlns:a16="http://schemas.microsoft.com/office/drawing/2014/main" id="{35EDB87B-05F3-4901-A1D8-5EFCF413749E}"/>
            </a:ext>
          </a:extLst>
        </xdr:cNvPr>
        <xdr:cNvCxnSpPr/>
      </xdr:nvCxnSpPr>
      <xdr:spPr>
        <a:xfrm flipV="1">
          <a:off x="19545300" y="14645639"/>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26163</xdr:rowOff>
    </xdr:from>
    <xdr:to>
      <xdr:col>98</xdr:col>
      <xdr:colOff>38100</xdr:colOff>
      <xdr:row>85</xdr:row>
      <xdr:rowOff>127763</xdr:rowOff>
    </xdr:to>
    <xdr:sp macro="" textlink="">
      <xdr:nvSpPr>
        <xdr:cNvPr id="725" name="楕円 724">
          <a:extLst>
            <a:ext uri="{FF2B5EF4-FFF2-40B4-BE49-F238E27FC236}">
              <a16:creationId xmlns:a16="http://schemas.microsoft.com/office/drawing/2014/main" id="{3DB04865-F9BF-422B-810F-627BFCB85860}"/>
            </a:ext>
          </a:extLst>
        </xdr:cNvPr>
        <xdr:cNvSpPr/>
      </xdr:nvSpPr>
      <xdr:spPr>
        <a:xfrm>
          <a:off x="18605500" y="1459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76963</xdr:rowOff>
    </xdr:from>
    <xdr:to>
      <xdr:col>102</xdr:col>
      <xdr:colOff>114300</xdr:colOff>
      <xdr:row>85</xdr:row>
      <xdr:rowOff>76963</xdr:rowOff>
    </xdr:to>
    <xdr:cxnSp macro="">
      <xdr:nvCxnSpPr>
        <xdr:cNvPr id="726" name="直線コネクタ 725">
          <a:extLst>
            <a:ext uri="{FF2B5EF4-FFF2-40B4-BE49-F238E27FC236}">
              <a16:creationId xmlns:a16="http://schemas.microsoft.com/office/drawing/2014/main" id="{7BF33AD1-790F-4119-8B2E-A89FD073A357}"/>
            </a:ext>
          </a:extLst>
        </xdr:cNvPr>
        <xdr:cNvCxnSpPr/>
      </xdr:nvCxnSpPr>
      <xdr:spPr>
        <a:xfrm>
          <a:off x="18656300" y="146502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55135</xdr:rowOff>
    </xdr:from>
    <xdr:ext cx="469744" cy="259045"/>
    <xdr:sp macro="" textlink="">
      <xdr:nvSpPr>
        <xdr:cNvPr id="727" name="n_1aveValue【児童館】&#10;一人当たり面積">
          <a:extLst>
            <a:ext uri="{FF2B5EF4-FFF2-40B4-BE49-F238E27FC236}">
              <a16:creationId xmlns:a16="http://schemas.microsoft.com/office/drawing/2014/main" id="{4AF1EF4E-ABE7-4461-BE74-0D66F0676366}"/>
            </a:ext>
          </a:extLst>
        </xdr:cNvPr>
        <xdr:cNvSpPr txBox="1"/>
      </xdr:nvSpPr>
      <xdr:spPr>
        <a:xfrm>
          <a:off x="21075727" y="1411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73423</xdr:rowOff>
    </xdr:from>
    <xdr:ext cx="469744" cy="259045"/>
    <xdr:sp macro="" textlink="">
      <xdr:nvSpPr>
        <xdr:cNvPr id="728" name="n_2aveValue【児童館】&#10;一人当たり面積">
          <a:extLst>
            <a:ext uri="{FF2B5EF4-FFF2-40B4-BE49-F238E27FC236}">
              <a16:creationId xmlns:a16="http://schemas.microsoft.com/office/drawing/2014/main" id="{ACE3F73F-F3E9-4750-8720-3C2C9E74764D}"/>
            </a:ext>
          </a:extLst>
        </xdr:cNvPr>
        <xdr:cNvSpPr txBox="1"/>
      </xdr:nvSpPr>
      <xdr:spPr>
        <a:xfrm>
          <a:off x="20199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73423</xdr:rowOff>
    </xdr:from>
    <xdr:ext cx="469744" cy="259045"/>
    <xdr:sp macro="" textlink="">
      <xdr:nvSpPr>
        <xdr:cNvPr id="729" name="n_3aveValue【児童館】&#10;一人当たり面積">
          <a:extLst>
            <a:ext uri="{FF2B5EF4-FFF2-40B4-BE49-F238E27FC236}">
              <a16:creationId xmlns:a16="http://schemas.microsoft.com/office/drawing/2014/main" id="{0BE5FD51-B49D-4BB4-87C6-23A34418C031}"/>
            </a:ext>
          </a:extLst>
        </xdr:cNvPr>
        <xdr:cNvSpPr txBox="1"/>
      </xdr:nvSpPr>
      <xdr:spPr>
        <a:xfrm>
          <a:off x="19310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64279</xdr:rowOff>
    </xdr:from>
    <xdr:ext cx="469744" cy="259045"/>
    <xdr:sp macro="" textlink="">
      <xdr:nvSpPr>
        <xdr:cNvPr id="730" name="n_4aveValue【児童館】&#10;一人当たり面積">
          <a:extLst>
            <a:ext uri="{FF2B5EF4-FFF2-40B4-BE49-F238E27FC236}">
              <a16:creationId xmlns:a16="http://schemas.microsoft.com/office/drawing/2014/main" id="{87EEC72C-D6E3-49C6-B3C6-5460787D34EF}"/>
            </a:ext>
          </a:extLst>
        </xdr:cNvPr>
        <xdr:cNvSpPr txBox="1"/>
      </xdr:nvSpPr>
      <xdr:spPr>
        <a:xfrm>
          <a:off x="18421427" y="1412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109745</xdr:rowOff>
    </xdr:from>
    <xdr:ext cx="469744" cy="259045"/>
    <xdr:sp macro="" textlink="">
      <xdr:nvSpPr>
        <xdr:cNvPr id="731" name="n_1mainValue【児童館】&#10;一人当たり面積">
          <a:extLst>
            <a:ext uri="{FF2B5EF4-FFF2-40B4-BE49-F238E27FC236}">
              <a16:creationId xmlns:a16="http://schemas.microsoft.com/office/drawing/2014/main" id="{8441F848-A63B-4ADC-81D9-5CD5F4547730}"/>
            </a:ext>
          </a:extLst>
        </xdr:cNvPr>
        <xdr:cNvSpPr txBox="1"/>
      </xdr:nvSpPr>
      <xdr:spPr>
        <a:xfrm>
          <a:off x="21075727" y="1468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114316</xdr:rowOff>
    </xdr:from>
    <xdr:ext cx="469744" cy="259045"/>
    <xdr:sp macro="" textlink="">
      <xdr:nvSpPr>
        <xdr:cNvPr id="732" name="n_2mainValue【児童館】&#10;一人当たり面積">
          <a:extLst>
            <a:ext uri="{FF2B5EF4-FFF2-40B4-BE49-F238E27FC236}">
              <a16:creationId xmlns:a16="http://schemas.microsoft.com/office/drawing/2014/main" id="{1E101E7A-23B8-472A-89E4-B81C1560D261}"/>
            </a:ext>
          </a:extLst>
        </xdr:cNvPr>
        <xdr:cNvSpPr txBox="1"/>
      </xdr:nvSpPr>
      <xdr:spPr>
        <a:xfrm>
          <a:off x="20199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118890</xdr:rowOff>
    </xdr:from>
    <xdr:ext cx="469744" cy="259045"/>
    <xdr:sp macro="" textlink="">
      <xdr:nvSpPr>
        <xdr:cNvPr id="733" name="n_3mainValue【児童館】&#10;一人当たり面積">
          <a:extLst>
            <a:ext uri="{FF2B5EF4-FFF2-40B4-BE49-F238E27FC236}">
              <a16:creationId xmlns:a16="http://schemas.microsoft.com/office/drawing/2014/main" id="{255C07CD-D8DF-4EA7-932A-6DEFC0B55A69}"/>
            </a:ext>
          </a:extLst>
        </xdr:cNvPr>
        <xdr:cNvSpPr txBox="1"/>
      </xdr:nvSpPr>
      <xdr:spPr>
        <a:xfrm>
          <a:off x="19310427" y="1469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118890</xdr:rowOff>
    </xdr:from>
    <xdr:ext cx="469744" cy="259045"/>
    <xdr:sp macro="" textlink="">
      <xdr:nvSpPr>
        <xdr:cNvPr id="734" name="n_4mainValue【児童館】&#10;一人当たり面積">
          <a:extLst>
            <a:ext uri="{FF2B5EF4-FFF2-40B4-BE49-F238E27FC236}">
              <a16:creationId xmlns:a16="http://schemas.microsoft.com/office/drawing/2014/main" id="{77D95491-732F-4387-8EEB-1A3D0C47F66D}"/>
            </a:ext>
          </a:extLst>
        </xdr:cNvPr>
        <xdr:cNvSpPr txBox="1"/>
      </xdr:nvSpPr>
      <xdr:spPr>
        <a:xfrm>
          <a:off x="18421427" y="1469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3E0F85CA-CA10-498F-ADE2-690360D10B0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90347108-EE0C-4798-AE5A-DFC9894BEFC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67F13CE0-0BD2-45BD-B7C4-CB2C8B1E8C3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F1ED811F-0DA3-4F61-9C51-FB260FF1803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644F30C9-28E9-4A7E-B75B-A404F6A06D3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50CA048D-9DFB-4B53-9E4A-0E05D3CA207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E99CCE9A-76AF-4407-B7E6-9E39092726A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27112998-EFB0-4650-BDBC-A64668FF192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a:extLst>
            <a:ext uri="{FF2B5EF4-FFF2-40B4-BE49-F238E27FC236}">
              <a16:creationId xmlns:a16="http://schemas.microsoft.com/office/drawing/2014/main" id="{7660C108-5916-4224-BF8B-447831A033B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683A81EB-E8C9-4A99-8F0A-1CAFCD2ABDD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a:extLst>
            <a:ext uri="{FF2B5EF4-FFF2-40B4-BE49-F238E27FC236}">
              <a16:creationId xmlns:a16="http://schemas.microsoft.com/office/drawing/2014/main" id="{CBDB4A40-C1D3-4F49-859E-D917F2D9CAF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6" name="直線コネクタ 745">
          <a:extLst>
            <a:ext uri="{FF2B5EF4-FFF2-40B4-BE49-F238E27FC236}">
              <a16:creationId xmlns:a16="http://schemas.microsoft.com/office/drawing/2014/main" id="{F26C1103-AAC1-44E1-B9B9-C480F8F9592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7" name="テキスト ボックス 746">
          <a:extLst>
            <a:ext uri="{FF2B5EF4-FFF2-40B4-BE49-F238E27FC236}">
              <a16:creationId xmlns:a16="http://schemas.microsoft.com/office/drawing/2014/main" id="{8951EDC5-BDA1-4FCE-8588-AFD4EE41898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8" name="直線コネクタ 747">
          <a:extLst>
            <a:ext uri="{FF2B5EF4-FFF2-40B4-BE49-F238E27FC236}">
              <a16:creationId xmlns:a16="http://schemas.microsoft.com/office/drawing/2014/main" id="{B850CE04-F7BD-4DFB-9156-6EB5200C8F76}"/>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9" name="テキスト ボックス 748">
          <a:extLst>
            <a:ext uri="{FF2B5EF4-FFF2-40B4-BE49-F238E27FC236}">
              <a16:creationId xmlns:a16="http://schemas.microsoft.com/office/drawing/2014/main" id="{32F455DC-6B7F-4C9B-8068-307C9F275B4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0" name="直線コネクタ 749">
          <a:extLst>
            <a:ext uri="{FF2B5EF4-FFF2-40B4-BE49-F238E27FC236}">
              <a16:creationId xmlns:a16="http://schemas.microsoft.com/office/drawing/2014/main" id="{D46BF29E-3E26-4D1B-B952-16A40D2778B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1" name="テキスト ボックス 750">
          <a:extLst>
            <a:ext uri="{FF2B5EF4-FFF2-40B4-BE49-F238E27FC236}">
              <a16:creationId xmlns:a16="http://schemas.microsoft.com/office/drawing/2014/main" id="{8E84424C-D676-4DB5-9898-892A2F8419E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2" name="直線コネクタ 751">
          <a:extLst>
            <a:ext uri="{FF2B5EF4-FFF2-40B4-BE49-F238E27FC236}">
              <a16:creationId xmlns:a16="http://schemas.microsoft.com/office/drawing/2014/main" id="{07CB54BD-450E-4A80-939A-CE5ADF50A6B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3" name="テキスト ボックス 752">
          <a:extLst>
            <a:ext uri="{FF2B5EF4-FFF2-40B4-BE49-F238E27FC236}">
              <a16:creationId xmlns:a16="http://schemas.microsoft.com/office/drawing/2014/main" id="{7A78FA18-A905-488E-8942-48389B3E5EE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4" name="直線コネクタ 753">
          <a:extLst>
            <a:ext uri="{FF2B5EF4-FFF2-40B4-BE49-F238E27FC236}">
              <a16:creationId xmlns:a16="http://schemas.microsoft.com/office/drawing/2014/main" id="{BA636615-EA30-4298-AF42-E0F6C1740AFA}"/>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5" name="テキスト ボックス 754">
          <a:extLst>
            <a:ext uri="{FF2B5EF4-FFF2-40B4-BE49-F238E27FC236}">
              <a16:creationId xmlns:a16="http://schemas.microsoft.com/office/drawing/2014/main" id="{398B9008-23FC-4BDF-B76E-6DEC85DA4A4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6" name="直線コネクタ 755">
          <a:extLst>
            <a:ext uri="{FF2B5EF4-FFF2-40B4-BE49-F238E27FC236}">
              <a16:creationId xmlns:a16="http://schemas.microsoft.com/office/drawing/2014/main" id="{916F891E-DE1E-4649-93D2-C83B752443B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7" name="テキスト ボックス 756">
          <a:extLst>
            <a:ext uri="{FF2B5EF4-FFF2-40B4-BE49-F238E27FC236}">
              <a16:creationId xmlns:a16="http://schemas.microsoft.com/office/drawing/2014/main" id="{98429326-7E33-4B7E-997E-BC84468FF46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95877E81-5FC3-472A-A552-836DF8E7170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a:extLst>
            <a:ext uri="{FF2B5EF4-FFF2-40B4-BE49-F238E27FC236}">
              <a16:creationId xmlns:a16="http://schemas.microsoft.com/office/drawing/2014/main" id="{A7A255D5-ECDA-4EAD-981F-4A9885BDDA3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760" name="直線コネクタ 759">
          <a:extLst>
            <a:ext uri="{FF2B5EF4-FFF2-40B4-BE49-F238E27FC236}">
              <a16:creationId xmlns:a16="http://schemas.microsoft.com/office/drawing/2014/main" id="{3349FBBA-00DA-4C4A-8909-28838A8A9CE1}"/>
            </a:ext>
          </a:extLst>
        </xdr:cNvPr>
        <xdr:cNvCxnSpPr/>
      </xdr:nvCxnSpPr>
      <xdr:spPr>
        <a:xfrm flipV="1">
          <a:off x="16318864" y="1717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1" name="【公民館】&#10;有形固定資産減価償却率最小値テキスト">
          <a:extLst>
            <a:ext uri="{FF2B5EF4-FFF2-40B4-BE49-F238E27FC236}">
              <a16:creationId xmlns:a16="http://schemas.microsoft.com/office/drawing/2014/main" id="{E51929AF-863F-4B83-BC6D-999927FD078E}"/>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2" name="直線コネクタ 761">
          <a:extLst>
            <a:ext uri="{FF2B5EF4-FFF2-40B4-BE49-F238E27FC236}">
              <a16:creationId xmlns:a16="http://schemas.microsoft.com/office/drawing/2014/main" id="{B6D8F997-F332-46B3-9298-0B2A75125B12}"/>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763" name="【公民館】&#10;有形固定資産減価償却率最大値テキスト">
          <a:extLst>
            <a:ext uri="{FF2B5EF4-FFF2-40B4-BE49-F238E27FC236}">
              <a16:creationId xmlns:a16="http://schemas.microsoft.com/office/drawing/2014/main" id="{A689F725-9FC3-430D-9EA1-40A4F7CA9635}"/>
            </a:ext>
          </a:extLst>
        </xdr:cNvPr>
        <xdr:cNvSpPr txBox="1"/>
      </xdr:nvSpPr>
      <xdr:spPr>
        <a:xfrm>
          <a:off x="16357600" y="1694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764" name="直線コネクタ 763">
          <a:extLst>
            <a:ext uri="{FF2B5EF4-FFF2-40B4-BE49-F238E27FC236}">
              <a16:creationId xmlns:a16="http://schemas.microsoft.com/office/drawing/2014/main" id="{C598C5A6-AE60-4D21-9A9B-560F407D4DB2}"/>
            </a:ext>
          </a:extLst>
        </xdr:cNvPr>
        <xdr:cNvCxnSpPr/>
      </xdr:nvCxnSpPr>
      <xdr:spPr>
        <a:xfrm>
          <a:off x="16230600" y="1717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51179</xdr:rowOff>
    </xdr:from>
    <xdr:ext cx="405111" cy="259045"/>
    <xdr:sp macro="" textlink="">
      <xdr:nvSpPr>
        <xdr:cNvPr id="765" name="【公民館】&#10;有形固定資産減価償却率平均値テキスト">
          <a:extLst>
            <a:ext uri="{FF2B5EF4-FFF2-40B4-BE49-F238E27FC236}">
              <a16:creationId xmlns:a16="http://schemas.microsoft.com/office/drawing/2014/main" id="{6B78E7AA-4034-482E-93B1-392C903639B0}"/>
            </a:ext>
          </a:extLst>
        </xdr:cNvPr>
        <xdr:cNvSpPr txBox="1"/>
      </xdr:nvSpPr>
      <xdr:spPr>
        <a:xfrm>
          <a:off x="16357600" y="182248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766" name="フローチャート: 判断 765">
          <a:extLst>
            <a:ext uri="{FF2B5EF4-FFF2-40B4-BE49-F238E27FC236}">
              <a16:creationId xmlns:a16="http://schemas.microsoft.com/office/drawing/2014/main" id="{422AD1C0-9EAB-4DE6-AF16-29782D121481}"/>
            </a:ext>
          </a:extLst>
        </xdr:cNvPr>
        <xdr:cNvSpPr/>
      </xdr:nvSpPr>
      <xdr:spPr>
        <a:xfrm>
          <a:off x="16268700" y="1824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767" name="フローチャート: 判断 766">
          <a:extLst>
            <a:ext uri="{FF2B5EF4-FFF2-40B4-BE49-F238E27FC236}">
              <a16:creationId xmlns:a16="http://schemas.microsoft.com/office/drawing/2014/main" id="{7A762512-9D7A-429E-B80F-6483B02BDFE5}"/>
            </a:ext>
          </a:extLst>
        </xdr:cNvPr>
        <xdr:cNvSpPr/>
      </xdr:nvSpPr>
      <xdr:spPr>
        <a:xfrm>
          <a:off x="15430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768" name="フローチャート: 判断 767">
          <a:extLst>
            <a:ext uri="{FF2B5EF4-FFF2-40B4-BE49-F238E27FC236}">
              <a16:creationId xmlns:a16="http://schemas.microsoft.com/office/drawing/2014/main" id="{5D107D6A-0800-4738-BE04-D979AC87856E}"/>
            </a:ext>
          </a:extLst>
        </xdr:cNvPr>
        <xdr:cNvSpPr/>
      </xdr:nvSpPr>
      <xdr:spPr>
        <a:xfrm>
          <a:off x="14541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769" name="フローチャート: 判断 768">
          <a:extLst>
            <a:ext uri="{FF2B5EF4-FFF2-40B4-BE49-F238E27FC236}">
              <a16:creationId xmlns:a16="http://schemas.microsoft.com/office/drawing/2014/main" id="{59135B03-E57A-4BBE-9B81-73B08E8310B0}"/>
            </a:ext>
          </a:extLst>
        </xdr:cNvPr>
        <xdr:cNvSpPr/>
      </xdr:nvSpPr>
      <xdr:spPr>
        <a:xfrm>
          <a:off x="136525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770" name="フローチャート: 判断 769">
          <a:extLst>
            <a:ext uri="{FF2B5EF4-FFF2-40B4-BE49-F238E27FC236}">
              <a16:creationId xmlns:a16="http://schemas.microsoft.com/office/drawing/2014/main" id="{3DA27240-037B-4A07-AEAD-C69D2A67EAD2}"/>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D33626AA-3C08-4804-8684-493A5C3BDF0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68093B21-0A4A-4352-B60C-B926D6AE9A0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C2E85747-5A40-45B8-8055-A324440B929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EAAD8478-6B1F-49F0-ABBA-66FF1C26EE9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D7F23768-7F7B-4B36-BA20-0A8249D4ADF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28666</xdr:rowOff>
    </xdr:from>
    <xdr:to>
      <xdr:col>85</xdr:col>
      <xdr:colOff>177800</xdr:colOff>
      <xdr:row>102</xdr:row>
      <xdr:rowOff>130266</xdr:rowOff>
    </xdr:to>
    <xdr:sp macro="" textlink="">
      <xdr:nvSpPr>
        <xdr:cNvPr id="776" name="楕円 775">
          <a:extLst>
            <a:ext uri="{FF2B5EF4-FFF2-40B4-BE49-F238E27FC236}">
              <a16:creationId xmlns:a16="http://schemas.microsoft.com/office/drawing/2014/main" id="{E33CE968-E790-4C3B-B59F-BD2394607213}"/>
            </a:ext>
          </a:extLst>
        </xdr:cNvPr>
        <xdr:cNvSpPr/>
      </xdr:nvSpPr>
      <xdr:spPr>
        <a:xfrm>
          <a:off x="16268700" y="1751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51543</xdr:rowOff>
    </xdr:from>
    <xdr:ext cx="405111" cy="259045"/>
    <xdr:sp macro="" textlink="">
      <xdr:nvSpPr>
        <xdr:cNvPr id="777" name="【公民館】&#10;有形固定資産減価償却率該当値テキスト">
          <a:extLst>
            <a:ext uri="{FF2B5EF4-FFF2-40B4-BE49-F238E27FC236}">
              <a16:creationId xmlns:a16="http://schemas.microsoft.com/office/drawing/2014/main" id="{CD532E43-58FC-419D-A3DA-5E24759F9C45}"/>
            </a:ext>
          </a:extLst>
        </xdr:cNvPr>
        <xdr:cNvSpPr txBox="1"/>
      </xdr:nvSpPr>
      <xdr:spPr>
        <a:xfrm>
          <a:off x="16357600" y="1736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131536</xdr:rowOff>
    </xdr:from>
    <xdr:to>
      <xdr:col>81</xdr:col>
      <xdr:colOff>101600</xdr:colOff>
      <xdr:row>102</xdr:row>
      <xdr:rowOff>61686</xdr:rowOff>
    </xdr:to>
    <xdr:sp macro="" textlink="">
      <xdr:nvSpPr>
        <xdr:cNvPr id="778" name="楕円 777">
          <a:extLst>
            <a:ext uri="{FF2B5EF4-FFF2-40B4-BE49-F238E27FC236}">
              <a16:creationId xmlns:a16="http://schemas.microsoft.com/office/drawing/2014/main" id="{0182F907-81A4-4ECF-94D8-B00F2E82F2FF}"/>
            </a:ext>
          </a:extLst>
        </xdr:cNvPr>
        <xdr:cNvSpPr/>
      </xdr:nvSpPr>
      <xdr:spPr>
        <a:xfrm>
          <a:off x="15430500" y="17447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10886</xdr:rowOff>
    </xdr:from>
    <xdr:to>
      <xdr:col>85</xdr:col>
      <xdr:colOff>127000</xdr:colOff>
      <xdr:row>102</xdr:row>
      <xdr:rowOff>79466</xdr:rowOff>
    </xdr:to>
    <xdr:cxnSp macro="">
      <xdr:nvCxnSpPr>
        <xdr:cNvPr id="779" name="直線コネクタ 778">
          <a:extLst>
            <a:ext uri="{FF2B5EF4-FFF2-40B4-BE49-F238E27FC236}">
              <a16:creationId xmlns:a16="http://schemas.microsoft.com/office/drawing/2014/main" id="{21A070A2-2CAE-4D5D-88A5-D3306BCBBC21}"/>
            </a:ext>
          </a:extLst>
        </xdr:cNvPr>
        <xdr:cNvCxnSpPr/>
      </xdr:nvCxnSpPr>
      <xdr:spPr>
        <a:xfrm>
          <a:off x="15481300" y="17498786"/>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43362</xdr:rowOff>
    </xdr:from>
    <xdr:to>
      <xdr:col>76</xdr:col>
      <xdr:colOff>165100</xdr:colOff>
      <xdr:row>101</xdr:row>
      <xdr:rowOff>144962</xdr:rowOff>
    </xdr:to>
    <xdr:sp macro="" textlink="">
      <xdr:nvSpPr>
        <xdr:cNvPr id="780" name="楕円 779">
          <a:extLst>
            <a:ext uri="{FF2B5EF4-FFF2-40B4-BE49-F238E27FC236}">
              <a16:creationId xmlns:a16="http://schemas.microsoft.com/office/drawing/2014/main" id="{660E03A2-C523-4157-8AA6-48671774BB77}"/>
            </a:ext>
          </a:extLst>
        </xdr:cNvPr>
        <xdr:cNvSpPr/>
      </xdr:nvSpPr>
      <xdr:spPr>
        <a:xfrm>
          <a:off x="14541500" y="1735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94162</xdr:rowOff>
    </xdr:from>
    <xdr:to>
      <xdr:col>81</xdr:col>
      <xdr:colOff>50800</xdr:colOff>
      <xdr:row>102</xdr:row>
      <xdr:rowOff>10886</xdr:rowOff>
    </xdr:to>
    <xdr:cxnSp macro="">
      <xdr:nvCxnSpPr>
        <xdr:cNvPr id="781" name="直線コネクタ 780">
          <a:extLst>
            <a:ext uri="{FF2B5EF4-FFF2-40B4-BE49-F238E27FC236}">
              <a16:creationId xmlns:a16="http://schemas.microsoft.com/office/drawing/2014/main" id="{65A05DE0-C564-432E-A7B3-C6826FC018BF}"/>
            </a:ext>
          </a:extLst>
        </xdr:cNvPr>
        <xdr:cNvCxnSpPr/>
      </xdr:nvCxnSpPr>
      <xdr:spPr>
        <a:xfrm>
          <a:off x="14592300" y="17410612"/>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149498</xdr:rowOff>
    </xdr:from>
    <xdr:to>
      <xdr:col>72</xdr:col>
      <xdr:colOff>38100</xdr:colOff>
      <xdr:row>101</xdr:row>
      <xdr:rowOff>79648</xdr:rowOff>
    </xdr:to>
    <xdr:sp macro="" textlink="">
      <xdr:nvSpPr>
        <xdr:cNvPr id="782" name="楕円 781">
          <a:extLst>
            <a:ext uri="{FF2B5EF4-FFF2-40B4-BE49-F238E27FC236}">
              <a16:creationId xmlns:a16="http://schemas.microsoft.com/office/drawing/2014/main" id="{A547E2ED-6FF8-4C3C-BC33-1702DA639773}"/>
            </a:ext>
          </a:extLst>
        </xdr:cNvPr>
        <xdr:cNvSpPr/>
      </xdr:nvSpPr>
      <xdr:spPr>
        <a:xfrm>
          <a:off x="13652500" y="1729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28848</xdr:rowOff>
    </xdr:from>
    <xdr:to>
      <xdr:col>76</xdr:col>
      <xdr:colOff>114300</xdr:colOff>
      <xdr:row>101</xdr:row>
      <xdr:rowOff>94162</xdr:rowOff>
    </xdr:to>
    <xdr:cxnSp macro="">
      <xdr:nvCxnSpPr>
        <xdr:cNvPr id="783" name="直線コネクタ 782">
          <a:extLst>
            <a:ext uri="{FF2B5EF4-FFF2-40B4-BE49-F238E27FC236}">
              <a16:creationId xmlns:a16="http://schemas.microsoft.com/office/drawing/2014/main" id="{42F1119A-FC4D-4B00-A7C8-FC24C762E417}"/>
            </a:ext>
          </a:extLst>
        </xdr:cNvPr>
        <xdr:cNvCxnSpPr/>
      </xdr:nvCxnSpPr>
      <xdr:spPr>
        <a:xfrm>
          <a:off x="13703300" y="17345298"/>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82550</xdr:rowOff>
    </xdr:from>
    <xdr:to>
      <xdr:col>67</xdr:col>
      <xdr:colOff>101600</xdr:colOff>
      <xdr:row>101</xdr:row>
      <xdr:rowOff>12700</xdr:rowOff>
    </xdr:to>
    <xdr:sp macro="" textlink="">
      <xdr:nvSpPr>
        <xdr:cNvPr id="784" name="楕円 783">
          <a:extLst>
            <a:ext uri="{FF2B5EF4-FFF2-40B4-BE49-F238E27FC236}">
              <a16:creationId xmlns:a16="http://schemas.microsoft.com/office/drawing/2014/main" id="{68A7DEEF-D741-44CC-946B-F15807D32BE4}"/>
            </a:ext>
          </a:extLst>
        </xdr:cNvPr>
        <xdr:cNvSpPr/>
      </xdr:nvSpPr>
      <xdr:spPr>
        <a:xfrm>
          <a:off x="12763500" y="1722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133350</xdr:rowOff>
    </xdr:from>
    <xdr:to>
      <xdr:col>71</xdr:col>
      <xdr:colOff>177800</xdr:colOff>
      <xdr:row>101</xdr:row>
      <xdr:rowOff>28848</xdr:rowOff>
    </xdr:to>
    <xdr:cxnSp macro="">
      <xdr:nvCxnSpPr>
        <xdr:cNvPr id="785" name="直線コネクタ 784">
          <a:extLst>
            <a:ext uri="{FF2B5EF4-FFF2-40B4-BE49-F238E27FC236}">
              <a16:creationId xmlns:a16="http://schemas.microsoft.com/office/drawing/2014/main" id="{A0BAA25E-0DB6-4C15-AAAC-168B856F7825}"/>
            </a:ext>
          </a:extLst>
        </xdr:cNvPr>
        <xdr:cNvCxnSpPr/>
      </xdr:nvCxnSpPr>
      <xdr:spPr>
        <a:xfrm>
          <a:off x="12814300" y="17278350"/>
          <a:ext cx="8890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147519</xdr:rowOff>
    </xdr:from>
    <xdr:ext cx="405111" cy="259045"/>
    <xdr:sp macro="" textlink="">
      <xdr:nvSpPr>
        <xdr:cNvPr id="786" name="n_1aveValue【公民館】&#10;有形固定資産減価償却率">
          <a:extLst>
            <a:ext uri="{FF2B5EF4-FFF2-40B4-BE49-F238E27FC236}">
              <a16:creationId xmlns:a16="http://schemas.microsoft.com/office/drawing/2014/main" id="{B203054D-CD9B-45F8-B3DA-83271EAB83C0}"/>
            </a:ext>
          </a:extLst>
        </xdr:cNvPr>
        <xdr:cNvSpPr txBox="1"/>
      </xdr:nvSpPr>
      <xdr:spPr>
        <a:xfrm>
          <a:off x="15266044" y="1832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121393</xdr:rowOff>
    </xdr:from>
    <xdr:ext cx="405111" cy="259045"/>
    <xdr:sp macro="" textlink="">
      <xdr:nvSpPr>
        <xdr:cNvPr id="787" name="n_2aveValue【公民館】&#10;有形固定資産減価償却率">
          <a:extLst>
            <a:ext uri="{FF2B5EF4-FFF2-40B4-BE49-F238E27FC236}">
              <a16:creationId xmlns:a16="http://schemas.microsoft.com/office/drawing/2014/main" id="{B851F0FA-E689-4ADA-8A0F-B794D383C4A6}"/>
            </a:ext>
          </a:extLst>
        </xdr:cNvPr>
        <xdr:cNvSpPr txBox="1"/>
      </xdr:nvSpPr>
      <xdr:spPr>
        <a:xfrm>
          <a:off x="14389744" y="1829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64243</xdr:rowOff>
    </xdr:from>
    <xdr:ext cx="405111" cy="259045"/>
    <xdr:sp macro="" textlink="">
      <xdr:nvSpPr>
        <xdr:cNvPr id="788" name="n_3aveValue【公民館】&#10;有形固定資産減価償却率">
          <a:extLst>
            <a:ext uri="{FF2B5EF4-FFF2-40B4-BE49-F238E27FC236}">
              <a16:creationId xmlns:a16="http://schemas.microsoft.com/office/drawing/2014/main" id="{0E52900A-8CE2-435A-A301-23983AFD744E}"/>
            </a:ext>
          </a:extLst>
        </xdr:cNvPr>
        <xdr:cNvSpPr txBox="1"/>
      </xdr:nvSpPr>
      <xdr:spPr>
        <a:xfrm>
          <a:off x="13500744" y="1823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36484</xdr:rowOff>
    </xdr:from>
    <xdr:ext cx="405111" cy="259045"/>
    <xdr:sp macro="" textlink="">
      <xdr:nvSpPr>
        <xdr:cNvPr id="789" name="n_4aveValue【公民館】&#10;有形固定資産減価償却率">
          <a:extLst>
            <a:ext uri="{FF2B5EF4-FFF2-40B4-BE49-F238E27FC236}">
              <a16:creationId xmlns:a16="http://schemas.microsoft.com/office/drawing/2014/main" id="{1DCFEA91-A7E4-4710-9F35-8FECD7F4E5D6}"/>
            </a:ext>
          </a:extLst>
        </xdr:cNvPr>
        <xdr:cNvSpPr txBox="1"/>
      </xdr:nvSpPr>
      <xdr:spPr>
        <a:xfrm>
          <a:off x="126117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78213</xdr:rowOff>
    </xdr:from>
    <xdr:ext cx="405111" cy="259045"/>
    <xdr:sp macro="" textlink="">
      <xdr:nvSpPr>
        <xdr:cNvPr id="790" name="n_1mainValue【公民館】&#10;有形固定資産減価償却率">
          <a:extLst>
            <a:ext uri="{FF2B5EF4-FFF2-40B4-BE49-F238E27FC236}">
              <a16:creationId xmlns:a16="http://schemas.microsoft.com/office/drawing/2014/main" id="{8F2ABA0E-B548-4FB9-B349-7115CAFB6347}"/>
            </a:ext>
          </a:extLst>
        </xdr:cNvPr>
        <xdr:cNvSpPr txBox="1"/>
      </xdr:nvSpPr>
      <xdr:spPr>
        <a:xfrm>
          <a:off x="15266044" y="1722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161489</xdr:rowOff>
    </xdr:from>
    <xdr:ext cx="405111" cy="259045"/>
    <xdr:sp macro="" textlink="">
      <xdr:nvSpPr>
        <xdr:cNvPr id="791" name="n_2mainValue【公民館】&#10;有形固定資産減価償却率">
          <a:extLst>
            <a:ext uri="{FF2B5EF4-FFF2-40B4-BE49-F238E27FC236}">
              <a16:creationId xmlns:a16="http://schemas.microsoft.com/office/drawing/2014/main" id="{FD55AEA3-1639-49CE-9573-318109CEC310}"/>
            </a:ext>
          </a:extLst>
        </xdr:cNvPr>
        <xdr:cNvSpPr txBox="1"/>
      </xdr:nvSpPr>
      <xdr:spPr>
        <a:xfrm>
          <a:off x="14389744" y="17135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96175</xdr:rowOff>
    </xdr:from>
    <xdr:ext cx="405111" cy="259045"/>
    <xdr:sp macro="" textlink="">
      <xdr:nvSpPr>
        <xdr:cNvPr id="792" name="n_3mainValue【公民館】&#10;有形固定資産減価償却率">
          <a:extLst>
            <a:ext uri="{FF2B5EF4-FFF2-40B4-BE49-F238E27FC236}">
              <a16:creationId xmlns:a16="http://schemas.microsoft.com/office/drawing/2014/main" id="{49DE26E7-4C9F-4011-9C6E-C92F0A26A95A}"/>
            </a:ext>
          </a:extLst>
        </xdr:cNvPr>
        <xdr:cNvSpPr txBox="1"/>
      </xdr:nvSpPr>
      <xdr:spPr>
        <a:xfrm>
          <a:off x="13500744" y="17069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29227</xdr:rowOff>
    </xdr:from>
    <xdr:ext cx="405111" cy="259045"/>
    <xdr:sp macro="" textlink="">
      <xdr:nvSpPr>
        <xdr:cNvPr id="793" name="n_4mainValue【公民館】&#10;有形固定資産減価償却率">
          <a:extLst>
            <a:ext uri="{FF2B5EF4-FFF2-40B4-BE49-F238E27FC236}">
              <a16:creationId xmlns:a16="http://schemas.microsoft.com/office/drawing/2014/main" id="{B236E816-CD24-44C5-8124-F2375001F6D0}"/>
            </a:ext>
          </a:extLst>
        </xdr:cNvPr>
        <xdr:cNvSpPr txBox="1"/>
      </xdr:nvSpPr>
      <xdr:spPr>
        <a:xfrm>
          <a:off x="12611744" y="1700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D117F3CC-43C9-43EE-848F-E00EB9280F5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0DBCF3DF-E27E-4496-9FBC-EEABADFAFA2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B7AC352E-97D6-40B7-9964-F13F59B7F4F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26D10C07-D64B-4C86-83F9-D0A4BCC7337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E0FEC3C5-0CB1-4BF9-AEEA-7FB120378EF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235FDDFD-0480-46DA-8A15-27EA9C1A6D4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7A94117B-3F26-48F4-BECB-3150633F039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A4D9506B-9DFC-4EE8-A34F-A7B78442C7E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3962F0AF-29A3-4358-A5FA-C7A2091B8D7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93623112-1F5C-4FFE-93F7-5BB25A0E026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804" name="直線コネクタ 803">
          <a:extLst>
            <a:ext uri="{FF2B5EF4-FFF2-40B4-BE49-F238E27FC236}">
              <a16:creationId xmlns:a16="http://schemas.microsoft.com/office/drawing/2014/main" id="{5D119E0C-5C2B-4F97-BE17-7ACBE7298A32}"/>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05" name="テキスト ボックス 804">
          <a:extLst>
            <a:ext uri="{FF2B5EF4-FFF2-40B4-BE49-F238E27FC236}">
              <a16:creationId xmlns:a16="http://schemas.microsoft.com/office/drawing/2014/main" id="{42578CFD-C258-4F0B-AA41-1965A94C76D0}"/>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7FD853C0-EFE1-4BF3-AFD4-10E45B7002E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7" name="テキスト ボックス 806">
          <a:extLst>
            <a:ext uri="{FF2B5EF4-FFF2-40B4-BE49-F238E27FC236}">
              <a16:creationId xmlns:a16="http://schemas.microsoft.com/office/drawing/2014/main" id="{97022B0A-E3A0-4DF2-873F-C960C08F6D9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08" name="直線コネクタ 807">
          <a:extLst>
            <a:ext uri="{FF2B5EF4-FFF2-40B4-BE49-F238E27FC236}">
              <a16:creationId xmlns:a16="http://schemas.microsoft.com/office/drawing/2014/main" id="{905CCD08-0615-41D8-BAB4-2B551F8632F7}"/>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09" name="テキスト ボックス 808">
          <a:extLst>
            <a:ext uri="{FF2B5EF4-FFF2-40B4-BE49-F238E27FC236}">
              <a16:creationId xmlns:a16="http://schemas.microsoft.com/office/drawing/2014/main" id="{713700BD-6F0F-4D91-930A-9CE8AB7D8465}"/>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57C34E65-67E7-4437-84CD-B72A5020055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1" name="テキスト ボックス 810">
          <a:extLst>
            <a:ext uri="{FF2B5EF4-FFF2-40B4-BE49-F238E27FC236}">
              <a16:creationId xmlns:a16="http://schemas.microsoft.com/office/drawing/2014/main" id="{6AB6EE81-0AED-47AE-B252-6EED25DD044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公民館】&#10;一人当たり面積グラフ枠">
          <a:extLst>
            <a:ext uri="{FF2B5EF4-FFF2-40B4-BE49-F238E27FC236}">
              <a16:creationId xmlns:a16="http://schemas.microsoft.com/office/drawing/2014/main" id="{F23F12FE-8242-4749-AEFF-E81601BAE48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813" name="直線コネクタ 812">
          <a:extLst>
            <a:ext uri="{FF2B5EF4-FFF2-40B4-BE49-F238E27FC236}">
              <a16:creationId xmlns:a16="http://schemas.microsoft.com/office/drawing/2014/main" id="{72AA54EA-F5DD-4872-B450-6C704193770A}"/>
            </a:ext>
          </a:extLst>
        </xdr:cNvPr>
        <xdr:cNvCxnSpPr/>
      </xdr:nvCxnSpPr>
      <xdr:spPr>
        <a:xfrm flipV="1">
          <a:off x="22160864" y="17200054"/>
          <a:ext cx="0" cy="125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814" name="【公民館】&#10;一人当たり面積最小値テキスト">
          <a:extLst>
            <a:ext uri="{FF2B5EF4-FFF2-40B4-BE49-F238E27FC236}">
              <a16:creationId xmlns:a16="http://schemas.microsoft.com/office/drawing/2014/main" id="{7A326682-783A-409C-9C19-9BE6CFA23615}"/>
            </a:ext>
          </a:extLst>
        </xdr:cNvPr>
        <xdr:cNvSpPr txBox="1"/>
      </xdr:nvSpPr>
      <xdr:spPr>
        <a:xfrm>
          <a:off x="221996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815" name="直線コネクタ 814">
          <a:extLst>
            <a:ext uri="{FF2B5EF4-FFF2-40B4-BE49-F238E27FC236}">
              <a16:creationId xmlns:a16="http://schemas.microsoft.com/office/drawing/2014/main" id="{16603D88-5AFE-48C3-B058-BEA4B2FB0EF0}"/>
            </a:ext>
          </a:extLst>
        </xdr:cNvPr>
        <xdr:cNvCxnSpPr/>
      </xdr:nvCxnSpPr>
      <xdr:spPr>
        <a:xfrm>
          <a:off x="22072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816" name="【公民館】&#10;一人当たり面積最大値テキスト">
          <a:extLst>
            <a:ext uri="{FF2B5EF4-FFF2-40B4-BE49-F238E27FC236}">
              <a16:creationId xmlns:a16="http://schemas.microsoft.com/office/drawing/2014/main" id="{C8EA1DCC-F5AE-49CF-BDDC-B7DCC0008502}"/>
            </a:ext>
          </a:extLst>
        </xdr:cNvPr>
        <xdr:cNvSpPr txBox="1"/>
      </xdr:nvSpPr>
      <xdr:spPr>
        <a:xfrm>
          <a:off x="22199600" y="169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817" name="直線コネクタ 816">
          <a:extLst>
            <a:ext uri="{FF2B5EF4-FFF2-40B4-BE49-F238E27FC236}">
              <a16:creationId xmlns:a16="http://schemas.microsoft.com/office/drawing/2014/main" id="{49D2E8C2-BC95-4ED6-B4D6-67017CE5BA5B}"/>
            </a:ext>
          </a:extLst>
        </xdr:cNvPr>
        <xdr:cNvCxnSpPr/>
      </xdr:nvCxnSpPr>
      <xdr:spPr>
        <a:xfrm>
          <a:off x="22072600" y="1720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154576</xdr:rowOff>
    </xdr:from>
    <xdr:ext cx="469744" cy="259045"/>
    <xdr:sp macro="" textlink="">
      <xdr:nvSpPr>
        <xdr:cNvPr id="818" name="【公民館】&#10;一人当たり面積平均値テキスト">
          <a:extLst>
            <a:ext uri="{FF2B5EF4-FFF2-40B4-BE49-F238E27FC236}">
              <a16:creationId xmlns:a16="http://schemas.microsoft.com/office/drawing/2014/main" id="{EF5324B0-BB15-4181-9CC8-91F35CDF6643}"/>
            </a:ext>
          </a:extLst>
        </xdr:cNvPr>
        <xdr:cNvSpPr txBox="1"/>
      </xdr:nvSpPr>
      <xdr:spPr>
        <a:xfrm>
          <a:off x="22199600" y="17985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819" name="フローチャート: 判断 818">
          <a:extLst>
            <a:ext uri="{FF2B5EF4-FFF2-40B4-BE49-F238E27FC236}">
              <a16:creationId xmlns:a16="http://schemas.microsoft.com/office/drawing/2014/main" id="{4241E301-CD77-4C11-9442-068E9174CAFF}"/>
            </a:ext>
          </a:extLst>
        </xdr:cNvPr>
        <xdr:cNvSpPr/>
      </xdr:nvSpPr>
      <xdr:spPr>
        <a:xfrm>
          <a:off x="22110700" y="1813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820" name="フローチャート: 判断 819">
          <a:extLst>
            <a:ext uri="{FF2B5EF4-FFF2-40B4-BE49-F238E27FC236}">
              <a16:creationId xmlns:a16="http://schemas.microsoft.com/office/drawing/2014/main" id="{F2354BC6-A158-4CAB-AFAF-195221A22A6D}"/>
            </a:ext>
          </a:extLst>
        </xdr:cNvPr>
        <xdr:cNvSpPr/>
      </xdr:nvSpPr>
      <xdr:spPr>
        <a:xfrm>
          <a:off x="21272500" y="1814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821" name="フローチャート: 判断 820">
          <a:extLst>
            <a:ext uri="{FF2B5EF4-FFF2-40B4-BE49-F238E27FC236}">
              <a16:creationId xmlns:a16="http://schemas.microsoft.com/office/drawing/2014/main" id="{45662BEB-48ED-44D4-A3A8-3A9659855DC3}"/>
            </a:ext>
          </a:extLst>
        </xdr:cNvPr>
        <xdr:cNvSpPr/>
      </xdr:nvSpPr>
      <xdr:spPr>
        <a:xfrm>
          <a:off x="20383500" y="1814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822" name="フローチャート: 判断 821">
          <a:extLst>
            <a:ext uri="{FF2B5EF4-FFF2-40B4-BE49-F238E27FC236}">
              <a16:creationId xmlns:a16="http://schemas.microsoft.com/office/drawing/2014/main" id="{9765AFC9-647B-4B96-8E47-A1029C4D45C6}"/>
            </a:ext>
          </a:extLst>
        </xdr:cNvPr>
        <xdr:cNvSpPr/>
      </xdr:nvSpPr>
      <xdr:spPr>
        <a:xfrm>
          <a:off x="19494500" y="1812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823" name="フローチャート: 判断 822">
          <a:extLst>
            <a:ext uri="{FF2B5EF4-FFF2-40B4-BE49-F238E27FC236}">
              <a16:creationId xmlns:a16="http://schemas.microsoft.com/office/drawing/2014/main" id="{32904310-C68A-4770-A256-84E96B53A2D4}"/>
            </a:ext>
          </a:extLst>
        </xdr:cNvPr>
        <xdr:cNvSpPr/>
      </xdr:nvSpPr>
      <xdr:spPr>
        <a:xfrm>
          <a:off x="18605500" y="181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0C532F47-3EE3-40F4-83AF-83B81E8B9B4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ECF54267-F158-45A0-B0D1-C06BB90BBDE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66728339-2965-4AB5-958D-D83A9E2495A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118778DF-15D3-4C76-B062-472D2F298B3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E742352-DFCB-4857-BFD3-6FCC6B9AD2A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109982</xdr:rowOff>
    </xdr:from>
    <xdr:to>
      <xdr:col>116</xdr:col>
      <xdr:colOff>114300</xdr:colOff>
      <xdr:row>107</xdr:row>
      <xdr:rowOff>40132</xdr:rowOff>
    </xdr:to>
    <xdr:sp macro="" textlink="">
      <xdr:nvSpPr>
        <xdr:cNvPr id="829" name="楕円 828">
          <a:extLst>
            <a:ext uri="{FF2B5EF4-FFF2-40B4-BE49-F238E27FC236}">
              <a16:creationId xmlns:a16="http://schemas.microsoft.com/office/drawing/2014/main" id="{98864ACD-4853-4309-A2EE-43587457C815}"/>
            </a:ext>
          </a:extLst>
        </xdr:cNvPr>
        <xdr:cNvSpPr/>
      </xdr:nvSpPr>
      <xdr:spPr>
        <a:xfrm>
          <a:off x="22110700" y="1828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24909</xdr:rowOff>
    </xdr:from>
    <xdr:ext cx="469744" cy="259045"/>
    <xdr:sp macro="" textlink="">
      <xdr:nvSpPr>
        <xdr:cNvPr id="830" name="【公民館】&#10;一人当たり面積該当値テキスト">
          <a:extLst>
            <a:ext uri="{FF2B5EF4-FFF2-40B4-BE49-F238E27FC236}">
              <a16:creationId xmlns:a16="http://schemas.microsoft.com/office/drawing/2014/main" id="{43B418D5-4D53-448B-A732-6558B49CBBB6}"/>
            </a:ext>
          </a:extLst>
        </xdr:cNvPr>
        <xdr:cNvSpPr txBox="1"/>
      </xdr:nvSpPr>
      <xdr:spPr>
        <a:xfrm>
          <a:off x="22199600" y="18198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113982</xdr:rowOff>
    </xdr:from>
    <xdr:to>
      <xdr:col>112</xdr:col>
      <xdr:colOff>38100</xdr:colOff>
      <xdr:row>107</xdr:row>
      <xdr:rowOff>44132</xdr:rowOff>
    </xdr:to>
    <xdr:sp macro="" textlink="">
      <xdr:nvSpPr>
        <xdr:cNvPr id="831" name="楕円 830">
          <a:extLst>
            <a:ext uri="{FF2B5EF4-FFF2-40B4-BE49-F238E27FC236}">
              <a16:creationId xmlns:a16="http://schemas.microsoft.com/office/drawing/2014/main" id="{FA364189-D6BC-40FA-BC48-2FF61CAFC704}"/>
            </a:ext>
          </a:extLst>
        </xdr:cNvPr>
        <xdr:cNvSpPr/>
      </xdr:nvSpPr>
      <xdr:spPr>
        <a:xfrm>
          <a:off x="21272500" y="18287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160782</xdr:rowOff>
    </xdr:from>
    <xdr:to>
      <xdr:col>116</xdr:col>
      <xdr:colOff>63500</xdr:colOff>
      <xdr:row>106</xdr:row>
      <xdr:rowOff>164782</xdr:rowOff>
    </xdr:to>
    <xdr:cxnSp macro="">
      <xdr:nvCxnSpPr>
        <xdr:cNvPr id="832" name="直線コネクタ 831">
          <a:extLst>
            <a:ext uri="{FF2B5EF4-FFF2-40B4-BE49-F238E27FC236}">
              <a16:creationId xmlns:a16="http://schemas.microsoft.com/office/drawing/2014/main" id="{9CB8B24E-4BEA-4922-A9E3-DDBEB4385170}"/>
            </a:ext>
          </a:extLst>
        </xdr:cNvPr>
        <xdr:cNvCxnSpPr/>
      </xdr:nvCxnSpPr>
      <xdr:spPr>
        <a:xfrm flipV="1">
          <a:off x="21323300" y="18334482"/>
          <a:ext cx="8382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117411</xdr:rowOff>
    </xdr:from>
    <xdr:to>
      <xdr:col>107</xdr:col>
      <xdr:colOff>101600</xdr:colOff>
      <xdr:row>107</xdr:row>
      <xdr:rowOff>47561</xdr:rowOff>
    </xdr:to>
    <xdr:sp macro="" textlink="">
      <xdr:nvSpPr>
        <xdr:cNvPr id="833" name="楕円 832">
          <a:extLst>
            <a:ext uri="{FF2B5EF4-FFF2-40B4-BE49-F238E27FC236}">
              <a16:creationId xmlns:a16="http://schemas.microsoft.com/office/drawing/2014/main" id="{FACA3091-064F-4FDE-9BD3-913A3DE92668}"/>
            </a:ext>
          </a:extLst>
        </xdr:cNvPr>
        <xdr:cNvSpPr/>
      </xdr:nvSpPr>
      <xdr:spPr>
        <a:xfrm>
          <a:off x="20383500" y="18291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164782</xdr:rowOff>
    </xdr:from>
    <xdr:to>
      <xdr:col>111</xdr:col>
      <xdr:colOff>177800</xdr:colOff>
      <xdr:row>106</xdr:row>
      <xdr:rowOff>168211</xdr:rowOff>
    </xdr:to>
    <xdr:cxnSp macro="">
      <xdr:nvCxnSpPr>
        <xdr:cNvPr id="834" name="直線コネクタ 833">
          <a:extLst>
            <a:ext uri="{FF2B5EF4-FFF2-40B4-BE49-F238E27FC236}">
              <a16:creationId xmlns:a16="http://schemas.microsoft.com/office/drawing/2014/main" id="{D9C2F28E-749A-4B51-856B-03AD7A343DE2}"/>
            </a:ext>
          </a:extLst>
        </xdr:cNvPr>
        <xdr:cNvCxnSpPr/>
      </xdr:nvCxnSpPr>
      <xdr:spPr>
        <a:xfrm flipV="1">
          <a:off x="20434300" y="18338482"/>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120269</xdr:rowOff>
    </xdr:from>
    <xdr:to>
      <xdr:col>102</xdr:col>
      <xdr:colOff>165100</xdr:colOff>
      <xdr:row>107</xdr:row>
      <xdr:rowOff>50419</xdr:rowOff>
    </xdr:to>
    <xdr:sp macro="" textlink="">
      <xdr:nvSpPr>
        <xdr:cNvPr id="835" name="楕円 834">
          <a:extLst>
            <a:ext uri="{FF2B5EF4-FFF2-40B4-BE49-F238E27FC236}">
              <a16:creationId xmlns:a16="http://schemas.microsoft.com/office/drawing/2014/main" id="{463C24FB-B861-4B2E-84CC-F3BE6D8FBDE0}"/>
            </a:ext>
          </a:extLst>
        </xdr:cNvPr>
        <xdr:cNvSpPr/>
      </xdr:nvSpPr>
      <xdr:spPr>
        <a:xfrm>
          <a:off x="19494500" y="1829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168211</xdr:rowOff>
    </xdr:from>
    <xdr:to>
      <xdr:col>107</xdr:col>
      <xdr:colOff>50800</xdr:colOff>
      <xdr:row>106</xdr:row>
      <xdr:rowOff>171069</xdr:rowOff>
    </xdr:to>
    <xdr:cxnSp macro="">
      <xdr:nvCxnSpPr>
        <xdr:cNvPr id="836" name="直線コネクタ 835">
          <a:extLst>
            <a:ext uri="{FF2B5EF4-FFF2-40B4-BE49-F238E27FC236}">
              <a16:creationId xmlns:a16="http://schemas.microsoft.com/office/drawing/2014/main" id="{92844AAA-6C84-49FE-9088-03D33AC98A72}"/>
            </a:ext>
          </a:extLst>
        </xdr:cNvPr>
        <xdr:cNvCxnSpPr/>
      </xdr:nvCxnSpPr>
      <xdr:spPr>
        <a:xfrm flipV="1">
          <a:off x="19545300" y="18341911"/>
          <a:ext cx="8890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123126</xdr:rowOff>
    </xdr:from>
    <xdr:to>
      <xdr:col>98</xdr:col>
      <xdr:colOff>38100</xdr:colOff>
      <xdr:row>107</xdr:row>
      <xdr:rowOff>53276</xdr:rowOff>
    </xdr:to>
    <xdr:sp macro="" textlink="">
      <xdr:nvSpPr>
        <xdr:cNvPr id="837" name="楕円 836">
          <a:extLst>
            <a:ext uri="{FF2B5EF4-FFF2-40B4-BE49-F238E27FC236}">
              <a16:creationId xmlns:a16="http://schemas.microsoft.com/office/drawing/2014/main" id="{7AAC2BD7-39CF-45E9-BC5F-28D7E2CB4BDE}"/>
            </a:ext>
          </a:extLst>
        </xdr:cNvPr>
        <xdr:cNvSpPr/>
      </xdr:nvSpPr>
      <xdr:spPr>
        <a:xfrm>
          <a:off x="18605500" y="18296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171069</xdr:rowOff>
    </xdr:from>
    <xdr:to>
      <xdr:col>102</xdr:col>
      <xdr:colOff>114300</xdr:colOff>
      <xdr:row>107</xdr:row>
      <xdr:rowOff>2476</xdr:rowOff>
    </xdr:to>
    <xdr:cxnSp macro="">
      <xdr:nvCxnSpPr>
        <xdr:cNvPr id="838" name="直線コネクタ 837">
          <a:extLst>
            <a:ext uri="{FF2B5EF4-FFF2-40B4-BE49-F238E27FC236}">
              <a16:creationId xmlns:a16="http://schemas.microsoft.com/office/drawing/2014/main" id="{5B778E96-CB15-4D7C-8F95-941C86EAF9AC}"/>
            </a:ext>
          </a:extLst>
        </xdr:cNvPr>
        <xdr:cNvCxnSpPr/>
      </xdr:nvCxnSpPr>
      <xdr:spPr>
        <a:xfrm flipV="1">
          <a:off x="18656300" y="18344769"/>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87520</xdr:rowOff>
    </xdr:from>
    <xdr:ext cx="469744" cy="259045"/>
    <xdr:sp macro="" textlink="">
      <xdr:nvSpPr>
        <xdr:cNvPr id="839" name="n_1aveValue【公民館】&#10;一人当たり面積">
          <a:extLst>
            <a:ext uri="{FF2B5EF4-FFF2-40B4-BE49-F238E27FC236}">
              <a16:creationId xmlns:a16="http://schemas.microsoft.com/office/drawing/2014/main" id="{4413D221-19F3-4C53-9AEA-AFD7321A4EC2}"/>
            </a:ext>
          </a:extLst>
        </xdr:cNvPr>
        <xdr:cNvSpPr txBox="1"/>
      </xdr:nvSpPr>
      <xdr:spPr>
        <a:xfrm>
          <a:off x="21075727" y="1791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86949</xdr:rowOff>
    </xdr:from>
    <xdr:ext cx="469744" cy="259045"/>
    <xdr:sp macro="" textlink="">
      <xdr:nvSpPr>
        <xdr:cNvPr id="840" name="n_2aveValue【公民館】&#10;一人当たり面積">
          <a:extLst>
            <a:ext uri="{FF2B5EF4-FFF2-40B4-BE49-F238E27FC236}">
              <a16:creationId xmlns:a16="http://schemas.microsoft.com/office/drawing/2014/main" id="{CF789154-C685-45F8-A57A-16EBB2D5A2DA}"/>
            </a:ext>
          </a:extLst>
        </xdr:cNvPr>
        <xdr:cNvSpPr txBox="1"/>
      </xdr:nvSpPr>
      <xdr:spPr>
        <a:xfrm>
          <a:off x="20199427" y="17917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72090</xdr:rowOff>
    </xdr:from>
    <xdr:ext cx="469744" cy="259045"/>
    <xdr:sp macro="" textlink="">
      <xdr:nvSpPr>
        <xdr:cNvPr id="841" name="n_3aveValue【公民館】&#10;一人当たり面積">
          <a:extLst>
            <a:ext uri="{FF2B5EF4-FFF2-40B4-BE49-F238E27FC236}">
              <a16:creationId xmlns:a16="http://schemas.microsoft.com/office/drawing/2014/main" id="{1AA9281A-9B45-4BD7-A0A2-A33949D0D4A4}"/>
            </a:ext>
          </a:extLst>
        </xdr:cNvPr>
        <xdr:cNvSpPr txBox="1"/>
      </xdr:nvSpPr>
      <xdr:spPr>
        <a:xfrm>
          <a:off x="19310427" y="17902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82948</xdr:rowOff>
    </xdr:from>
    <xdr:ext cx="469744" cy="259045"/>
    <xdr:sp macro="" textlink="">
      <xdr:nvSpPr>
        <xdr:cNvPr id="842" name="n_4aveValue【公民館】&#10;一人当たり面積">
          <a:extLst>
            <a:ext uri="{FF2B5EF4-FFF2-40B4-BE49-F238E27FC236}">
              <a16:creationId xmlns:a16="http://schemas.microsoft.com/office/drawing/2014/main" id="{CF209A06-A237-4CFA-9AEC-94B8C57C5D6D}"/>
            </a:ext>
          </a:extLst>
        </xdr:cNvPr>
        <xdr:cNvSpPr txBox="1"/>
      </xdr:nvSpPr>
      <xdr:spPr>
        <a:xfrm>
          <a:off x="18421427" y="17913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35259</xdr:rowOff>
    </xdr:from>
    <xdr:ext cx="469744" cy="259045"/>
    <xdr:sp macro="" textlink="">
      <xdr:nvSpPr>
        <xdr:cNvPr id="843" name="n_1mainValue【公民館】&#10;一人当たり面積">
          <a:extLst>
            <a:ext uri="{FF2B5EF4-FFF2-40B4-BE49-F238E27FC236}">
              <a16:creationId xmlns:a16="http://schemas.microsoft.com/office/drawing/2014/main" id="{E4B5F17E-3526-459A-97F4-8268C7B9583B}"/>
            </a:ext>
          </a:extLst>
        </xdr:cNvPr>
        <xdr:cNvSpPr txBox="1"/>
      </xdr:nvSpPr>
      <xdr:spPr>
        <a:xfrm>
          <a:off x="21075727" y="18380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38688</xdr:rowOff>
    </xdr:from>
    <xdr:ext cx="469744" cy="259045"/>
    <xdr:sp macro="" textlink="">
      <xdr:nvSpPr>
        <xdr:cNvPr id="844" name="n_2mainValue【公民館】&#10;一人当たり面積">
          <a:extLst>
            <a:ext uri="{FF2B5EF4-FFF2-40B4-BE49-F238E27FC236}">
              <a16:creationId xmlns:a16="http://schemas.microsoft.com/office/drawing/2014/main" id="{DE474279-7BB4-4E3C-8220-9180EB001958}"/>
            </a:ext>
          </a:extLst>
        </xdr:cNvPr>
        <xdr:cNvSpPr txBox="1"/>
      </xdr:nvSpPr>
      <xdr:spPr>
        <a:xfrm>
          <a:off x="20199427" y="1838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41546</xdr:rowOff>
    </xdr:from>
    <xdr:ext cx="469744" cy="259045"/>
    <xdr:sp macro="" textlink="">
      <xdr:nvSpPr>
        <xdr:cNvPr id="845" name="n_3mainValue【公民館】&#10;一人当たり面積">
          <a:extLst>
            <a:ext uri="{FF2B5EF4-FFF2-40B4-BE49-F238E27FC236}">
              <a16:creationId xmlns:a16="http://schemas.microsoft.com/office/drawing/2014/main" id="{3F244BC8-2534-46AB-B747-3F201D6CB3D4}"/>
            </a:ext>
          </a:extLst>
        </xdr:cNvPr>
        <xdr:cNvSpPr txBox="1"/>
      </xdr:nvSpPr>
      <xdr:spPr>
        <a:xfrm>
          <a:off x="19310427" y="1838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44403</xdr:rowOff>
    </xdr:from>
    <xdr:ext cx="469744" cy="259045"/>
    <xdr:sp macro="" textlink="">
      <xdr:nvSpPr>
        <xdr:cNvPr id="846" name="n_4mainValue【公民館】&#10;一人当たり面積">
          <a:extLst>
            <a:ext uri="{FF2B5EF4-FFF2-40B4-BE49-F238E27FC236}">
              <a16:creationId xmlns:a16="http://schemas.microsoft.com/office/drawing/2014/main" id="{4C141858-99AD-41D1-AD73-5E90C887725A}"/>
            </a:ext>
          </a:extLst>
        </xdr:cNvPr>
        <xdr:cNvSpPr txBox="1"/>
      </xdr:nvSpPr>
      <xdr:spPr>
        <a:xfrm>
          <a:off x="18421427" y="18389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4F0EC18D-BC67-462B-8D92-AB7A41CEA23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CBC7CB46-0C94-4D9B-89AF-136DB1F1633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58A37A52-0C13-4394-990E-57C1856E932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類似団体と比較して有形固定資産減価償却率が特に高くなっている施設は、道路が</a:t>
          </a:r>
          <a:r>
            <a:rPr kumimoji="1" lang="en-US" altLang="ja-JP" sz="1100">
              <a:solidFill>
                <a:schemeClr val="dk1"/>
              </a:solidFill>
              <a:effectLst/>
              <a:latin typeface="+mn-lt"/>
              <a:ea typeface="+mn-ea"/>
              <a:cs typeface="+mn-cs"/>
            </a:rPr>
            <a:t>82.1</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類団</a:t>
          </a:r>
          <a:r>
            <a:rPr kumimoji="1" lang="en-US" altLang="ja-JP" sz="1100">
              <a:solidFill>
                <a:schemeClr val="dk1"/>
              </a:solidFill>
              <a:effectLst/>
              <a:latin typeface="+mn-lt"/>
              <a:ea typeface="+mn-ea"/>
              <a:cs typeface="+mn-cs"/>
            </a:rPr>
            <a:t>73.0</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、橋りょう・トンネルが</a:t>
          </a:r>
          <a:r>
            <a:rPr kumimoji="1" lang="en-US" altLang="ja-JP" sz="1100">
              <a:solidFill>
                <a:schemeClr val="dk1"/>
              </a:solidFill>
              <a:effectLst/>
              <a:latin typeface="+mn-lt"/>
              <a:ea typeface="+mn-ea"/>
              <a:cs typeface="+mn-cs"/>
            </a:rPr>
            <a:t>74.1</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類団</a:t>
          </a:r>
          <a:r>
            <a:rPr kumimoji="1" lang="en-US" altLang="ja-JP" sz="1100">
              <a:solidFill>
                <a:schemeClr val="dk1"/>
              </a:solidFill>
              <a:effectLst/>
              <a:latin typeface="+mn-lt"/>
              <a:ea typeface="+mn-ea"/>
              <a:cs typeface="+mn-cs"/>
            </a:rPr>
            <a:t>61.4</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であり、低くなっている施設は、認定こども園・幼稚園・保育所が</a:t>
          </a:r>
          <a:r>
            <a:rPr kumimoji="1" lang="en-US" altLang="ja-JP" sz="1100">
              <a:solidFill>
                <a:schemeClr val="dk1"/>
              </a:solidFill>
              <a:effectLst/>
              <a:latin typeface="+mn-lt"/>
              <a:ea typeface="+mn-ea"/>
              <a:cs typeface="+mn-cs"/>
            </a:rPr>
            <a:t>24.5</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類団</a:t>
          </a:r>
          <a:r>
            <a:rPr kumimoji="1" lang="en-US" altLang="ja-JP" sz="1100">
              <a:solidFill>
                <a:schemeClr val="dk1"/>
              </a:solidFill>
              <a:effectLst/>
              <a:latin typeface="+mn-lt"/>
              <a:ea typeface="+mn-ea"/>
              <a:cs typeface="+mn-cs"/>
            </a:rPr>
            <a:t>55.8</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、児童館が</a:t>
          </a:r>
          <a:r>
            <a:rPr kumimoji="1" lang="en-US" altLang="ja-JP" sz="1100">
              <a:solidFill>
                <a:schemeClr val="dk1"/>
              </a:solidFill>
              <a:effectLst/>
              <a:latin typeface="+mn-lt"/>
              <a:ea typeface="+mn-ea"/>
              <a:cs typeface="+mn-cs"/>
            </a:rPr>
            <a:t>24.5</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類団</a:t>
          </a:r>
          <a:r>
            <a:rPr kumimoji="1" lang="en-US" altLang="ja-JP" sz="1100">
              <a:solidFill>
                <a:schemeClr val="dk1"/>
              </a:solidFill>
              <a:effectLst/>
              <a:latin typeface="+mn-lt"/>
              <a:ea typeface="+mn-ea"/>
              <a:cs typeface="+mn-cs"/>
            </a:rPr>
            <a:t>80.4</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、公民館</a:t>
          </a:r>
          <a:r>
            <a:rPr kumimoji="1" lang="en-US" altLang="ja-JP" sz="1100">
              <a:solidFill>
                <a:schemeClr val="dk1"/>
              </a:solidFill>
              <a:effectLst/>
              <a:latin typeface="+mn-lt"/>
              <a:ea typeface="+mn-ea"/>
              <a:cs typeface="+mn-cs"/>
            </a:rPr>
            <a:t>29.2</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類団</a:t>
          </a:r>
          <a:r>
            <a:rPr kumimoji="1" lang="en-US" altLang="ja-JP" sz="1100">
              <a:solidFill>
                <a:schemeClr val="dk1"/>
              </a:solidFill>
              <a:effectLst/>
              <a:latin typeface="+mn-lt"/>
              <a:ea typeface="+mn-ea"/>
              <a:cs typeface="+mn-cs"/>
            </a:rPr>
            <a:t>73.9</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となっている。</a:t>
          </a:r>
          <a:endParaRPr lang="ja-JP" altLang="ja-JP" sz="1400">
            <a:effectLst/>
          </a:endParaRPr>
        </a:p>
        <a:p>
          <a:r>
            <a:rPr kumimoji="1" lang="ja-JP" altLang="ja-JP" sz="1100">
              <a:solidFill>
                <a:schemeClr val="dk1"/>
              </a:solidFill>
              <a:effectLst/>
              <a:latin typeface="+mn-lt"/>
              <a:ea typeface="+mn-ea"/>
              <a:cs typeface="+mn-cs"/>
            </a:rPr>
            <a:t>　有形固定資産減価償却率が高い施設については、公共施設等総合管理計画に基づき、老朽化対策に取り組んでいく。橋りょう・トンネルについては、平成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年度に策定した個別施設計画に基づいて老朽化対策に取り組んでいく。</a:t>
          </a:r>
          <a:endParaRPr lang="ja-JP" altLang="ja-JP" sz="1400">
            <a:effectLst/>
          </a:endParaRPr>
        </a:p>
        <a:p>
          <a:r>
            <a:rPr kumimoji="1" lang="ja-JP" altLang="ja-JP" sz="1100">
              <a:solidFill>
                <a:schemeClr val="dk1"/>
              </a:solidFill>
              <a:effectLst/>
              <a:latin typeface="+mn-lt"/>
              <a:ea typeface="+mn-ea"/>
              <a:cs typeface="+mn-cs"/>
            </a:rPr>
            <a:t>　公民館については、</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地区にある公民館の建て替えが全て終了したことにより、類似団体内においても有形固定資産減価償却率が低くなっ</a:t>
          </a:r>
          <a:r>
            <a:rPr kumimoji="1" lang="ja-JP" altLang="en-US" sz="1100">
              <a:solidFill>
                <a:schemeClr val="dk1"/>
              </a:solidFill>
              <a:effectLst/>
              <a:latin typeface="+mn-lt"/>
              <a:ea typeface="+mn-ea"/>
              <a:cs typeface="+mn-cs"/>
            </a:rPr>
            <a:t>ており、</a:t>
          </a:r>
          <a:r>
            <a:rPr kumimoji="1" lang="ja-JP" altLang="ja-JP" sz="1100">
              <a:solidFill>
                <a:schemeClr val="dk1"/>
              </a:solidFill>
              <a:effectLst/>
              <a:latin typeface="+mn-lt"/>
              <a:ea typeface="+mn-ea"/>
              <a:cs typeface="+mn-cs"/>
            </a:rPr>
            <a:t>また、認定こども園・幼稚園・保育所についても、平成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幼稚園、</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保育所を統合した認定こども園を、平成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年度には</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幼稚園、</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保育所を統合した認定こども園を建設したため、有形固定資産減価償却率が低くなっている。また、同施設に児童館を併設させ建設したため、児童館についても同様に低くなっている。これらの更新・統合により、今後の維持管理費用の減少を見込んで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A65BEB3-4FB5-4051-9A49-A3B431AD932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285FDF6-A0F2-41BB-A017-C807CDDDF19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A732A48-DA51-4952-976C-AF1E3679889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96714AF-252B-4365-B5A4-4BEDF1E58D3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大分県九重町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4D80E00-0D5D-41A9-8245-2DDD384ED4D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44E21FD-12F7-4707-8DDB-F5A5FA9F5A9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1A47334-7D50-463F-B1A1-BDDB854BF11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29A1204-5CCD-4FE6-BC02-C1F04EB363E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23D65FB-EF26-41E9-9A2E-22C75490F74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6D1D351-7339-48BE-BCD0-AE153546331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8,302
8,134
271.37
9,733,785
8,902,664
511,838
4,385,547
4,273,647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771F8F6-ECA4-4AFB-880B-C7E0BE7B9AA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EDF9AAC-A0AD-455F-913D-D61F1C05FDF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72127E2-72F2-4E67-9FDD-25D7FAD4AC4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6025D67-47C9-480F-ABCD-C804D8BC110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43A827B-D2AD-4B75-AFB5-E7B56DDA803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6D280E5-EFBB-482B-9F27-13C5D6E13F03}"/>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A37F086-80B1-4460-91E8-ED01D0BC3F4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F86BA86-6005-4F34-8615-7C47088BE28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5E40A4A-042B-41F4-82AC-FDDF47E7993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6F3947C-192C-4DB7-BC9F-BAE19FDD7ED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F5C6F4A-5E07-47C9-B455-027D2D45879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C74B2B7-9A99-4941-8F71-DF5CD5ECE90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6B87E1B-2053-4CB2-82EE-D3A426777F0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914DAC0-3F07-4F1C-BBF1-0B0777C1300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82FCE03-1DE1-4733-AA16-09512DAF5EB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14DE88F-38BA-49B2-A98F-F6E67BA580E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97AA573-57F7-40ED-8286-6D2D8BAE121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7BD5ABB-7584-4CD3-8DF3-08663864C10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ECC0A95-F2C5-42A4-BE62-8AC0ACFC1D4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C55122F-6CA0-4FFB-8F27-B87EA11311D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DA3E9F2-C918-4988-820B-2B3E752AB21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A5C55E6-4E41-4E89-B070-9581930CE4E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775C61D-2EE7-4BA5-B23E-861BF34D3A9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66C94E9-9320-4FEA-8837-68AD2608AEB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2733403-524D-40A5-878F-C54E4954BEF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BAE2550-9E61-4066-B27E-12025963EA4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1AD1545-CCE8-476A-9F05-50D1F09F9E3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657042A-F552-4522-B57B-453268CB4DC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FC23FA4-5FB4-4B6D-81BC-6E8E4F3DFB0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4F7F619-3AF5-4953-A8B3-47580B4EF4D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76647B8-10DE-414A-82EC-30846AE3309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5134BFC-6937-439B-B711-B42A5EE8530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9463BF0-DEFB-4B04-A03F-F12B9D4725B9}"/>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25FB3A44-8658-4CED-B48F-0E0606C03BC8}"/>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4748282-6A30-4DE4-B902-BB3576FB6CDA}"/>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E518922A-D35B-45DA-8ECB-969DDEEC5ABD}"/>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E293412-B30E-4B5B-94E5-0BC8484A19FF}"/>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19E7E10-6157-4666-B1C4-29A172256FF1}"/>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C087547-7307-44FB-B5BA-9CA06B08A8B4}"/>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FF69CEE-54C8-4A47-9B52-D4CD8E9A5BEB}"/>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BB10897-A06F-47BB-B693-F68015C60522}"/>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25C251D-D8DB-4576-BEBF-C414DDCF61B6}"/>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2DB8B4D-79B8-46E1-BE30-7EF76D61CC3A}"/>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7C11054-454E-4E78-975D-A8B0BAAA9797}"/>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B04B285-9D59-4C1B-86D6-869714246D6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76E5227A-61E6-457F-B433-8EB8EA81FC4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A0EE285B-251D-46CC-8A19-A627FE58EB84}"/>
            </a:ext>
          </a:extLst>
        </xdr:cNvPr>
        <xdr:cNvCxnSpPr/>
      </xdr:nvCxnSpPr>
      <xdr:spPr>
        <a:xfrm flipV="1">
          <a:off x="4634865" y="5791200"/>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18BBA55F-045B-4904-9FCB-C0F901704CC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BB7C9FDE-7425-4D25-B3D4-157B3B251B02}"/>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54FF290F-B16E-4D44-B872-2804034143BE}"/>
            </a:ext>
          </a:extLst>
        </xdr:cNvPr>
        <xdr:cNvSpPr txBox="1"/>
      </xdr:nvSpPr>
      <xdr:spPr>
        <a:xfrm>
          <a:off x="4673600" y="556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41BD21FB-8F37-45EC-945A-1799AB708EC0}"/>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90368</xdr:rowOff>
    </xdr:from>
    <xdr:ext cx="405111" cy="259045"/>
    <xdr:sp macro="" textlink="">
      <xdr:nvSpPr>
        <xdr:cNvPr id="63" name="【図書館】&#10;有形固定資産減価償却率平均値テキスト">
          <a:extLst>
            <a:ext uri="{FF2B5EF4-FFF2-40B4-BE49-F238E27FC236}">
              <a16:creationId xmlns:a16="http://schemas.microsoft.com/office/drawing/2014/main" id="{B9B0D038-3A89-4371-AA30-FA16F7663AF7}"/>
            </a:ext>
          </a:extLst>
        </xdr:cNvPr>
        <xdr:cNvSpPr txBox="1"/>
      </xdr:nvSpPr>
      <xdr:spPr>
        <a:xfrm>
          <a:off x="4673600" y="66054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111941</xdr:rowOff>
    </xdr:from>
    <xdr:to>
      <xdr:col>24</xdr:col>
      <xdr:colOff>114300</xdr:colOff>
      <xdr:row>39</xdr:row>
      <xdr:rowOff>42091</xdr:rowOff>
    </xdr:to>
    <xdr:sp macro="" textlink="">
      <xdr:nvSpPr>
        <xdr:cNvPr id="64" name="フローチャート: 判断 63">
          <a:extLst>
            <a:ext uri="{FF2B5EF4-FFF2-40B4-BE49-F238E27FC236}">
              <a16:creationId xmlns:a16="http://schemas.microsoft.com/office/drawing/2014/main" id="{7DD57AE5-64D6-463E-8F67-CC7C8C4119E1}"/>
            </a:ext>
          </a:extLst>
        </xdr:cNvPr>
        <xdr:cNvSpPr/>
      </xdr:nvSpPr>
      <xdr:spPr>
        <a:xfrm>
          <a:off x="4584700" y="662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95613</xdr:rowOff>
    </xdr:from>
    <xdr:to>
      <xdr:col>20</xdr:col>
      <xdr:colOff>38100</xdr:colOff>
      <xdr:row>39</xdr:row>
      <xdr:rowOff>25763</xdr:rowOff>
    </xdr:to>
    <xdr:sp macro="" textlink="">
      <xdr:nvSpPr>
        <xdr:cNvPr id="65" name="フローチャート: 判断 64">
          <a:extLst>
            <a:ext uri="{FF2B5EF4-FFF2-40B4-BE49-F238E27FC236}">
              <a16:creationId xmlns:a16="http://schemas.microsoft.com/office/drawing/2014/main" id="{656626CC-71BC-431B-9555-F30841B1B736}"/>
            </a:ext>
          </a:extLst>
        </xdr:cNvPr>
        <xdr:cNvSpPr/>
      </xdr:nvSpPr>
      <xdr:spPr>
        <a:xfrm>
          <a:off x="3746500" y="661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115207</xdr:rowOff>
    </xdr:from>
    <xdr:to>
      <xdr:col>15</xdr:col>
      <xdr:colOff>101600</xdr:colOff>
      <xdr:row>39</xdr:row>
      <xdr:rowOff>45357</xdr:rowOff>
    </xdr:to>
    <xdr:sp macro="" textlink="">
      <xdr:nvSpPr>
        <xdr:cNvPr id="66" name="フローチャート: 判断 65">
          <a:extLst>
            <a:ext uri="{FF2B5EF4-FFF2-40B4-BE49-F238E27FC236}">
              <a16:creationId xmlns:a16="http://schemas.microsoft.com/office/drawing/2014/main" id="{BC4971CE-CFAE-4900-B566-B28FDB552BD0}"/>
            </a:ext>
          </a:extLst>
        </xdr:cNvPr>
        <xdr:cNvSpPr/>
      </xdr:nvSpPr>
      <xdr:spPr>
        <a:xfrm>
          <a:off x="2857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125004</xdr:rowOff>
    </xdr:from>
    <xdr:to>
      <xdr:col>10</xdr:col>
      <xdr:colOff>165100</xdr:colOff>
      <xdr:row>39</xdr:row>
      <xdr:rowOff>55154</xdr:rowOff>
    </xdr:to>
    <xdr:sp macro="" textlink="">
      <xdr:nvSpPr>
        <xdr:cNvPr id="67" name="フローチャート: 判断 66">
          <a:extLst>
            <a:ext uri="{FF2B5EF4-FFF2-40B4-BE49-F238E27FC236}">
              <a16:creationId xmlns:a16="http://schemas.microsoft.com/office/drawing/2014/main" id="{555CFCE5-4CDD-4277-BFE6-D4B259F98216}"/>
            </a:ext>
          </a:extLst>
        </xdr:cNvPr>
        <xdr:cNvSpPr/>
      </xdr:nvSpPr>
      <xdr:spPr>
        <a:xfrm>
          <a:off x="1968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97246</xdr:rowOff>
    </xdr:from>
    <xdr:to>
      <xdr:col>6</xdr:col>
      <xdr:colOff>38100</xdr:colOff>
      <xdr:row>39</xdr:row>
      <xdr:rowOff>27396</xdr:rowOff>
    </xdr:to>
    <xdr:sp macro="" textlink="">
      <xdr:nvSpPr>
        <xdr:cNvPr id="68" name="フローチャート: 判断 67">
          <a:extLst>
            <a:ext uri="{FF2B5EF4-FFF2-40B4-BE49-F238E27FC236}">
              <a16:creationId xmlns:a16="http://schemas.microsoft.com/office/drawing/2014/main" id="{2D25C95B-5BDB-422E-B406-CAF05AFBB79F}"/>
            </a:ext>
          </a:extLst>
        </xdr:cNvPr>
        <xdr:cNvSpPr/>
      </xdr:nvSpPr>
      <xdr:spPr>
        <a:xfrm>
          <a:off x="1079500" y="661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DB905E6-EFE4-460C-B3FE-D18262C20DB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8C85466-594C-4F1F-AAFB-4A0A99F64F0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0EBA6EE-9652-405B-B00D-F8A0C97E278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26FC7F9-6AA2-419E-A5AE-16283C7964B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DE9ECD1-65E7-4AED-A0E7-F5309DAC592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115207</xdr:rowOff>
    </xdr:from>
    <xdr:to>
      <xdr:col>24</xdr:col>
      <xdr:colOff>114300</xdr:colOff>
      <xdr:row>38</xdr:row>
      <xdr:rowOff>45357</xdr:rowOff>
    </xdr:to>
    <xdr:sp macro="" textlink="">
      <xdr:nvSpPr>
        <xdr:cNvPr id="74" name="楕円 73">
          <a:extLst>
            <a:ext uri="{FF2B5EF4-FFF2-40B4-BE49-F238E27FC236}">
              <a16:creationId xmlns:a16="http://schemas.microsoft.com/office/drawing/2014/main" id="{8097D193-B434-4830-B951-AA287C58BF35}"/>
            </a:ext>
          </a:extLst>
        </xdr:cNvPr>
        <xdr:cNvSpPr/>
      </xdr:nvSpPr>
      <xdr:spPr>
        <a:xfrm>
          <a:off x="4584700" y="645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138084</xdr:rowOff>
    </xdr:from>
    <xdr:ext cx="405111" cy="259045"/>
    <xdr:sp macro="" textlink="">
      <xdr:nvSpPr>
        <xdr:cNvPr id="75" name="【図書館】&#10;有形固定資産減価償却率該当値テキスト">
          <a:extLst>
            <a:ext uri="{FF2B5EF4-FFF2-40B4-BE49-F238E27FC236}">
              <a16:creationId xmlns:a16="http://schemas.microsoft.com/office/drawing/2014/main" id="{49267960-A110-4F50-8235-0FCF0C6EC383}"/>
            </a:ext>
          </a:extLst>
        </xdr:cNvPr>
        <xdr:cNvSpPr txBox="1"/>
      </xdr:nvSpPr>
      <xdr:spPr>
        <a:xfrm>
          <a:off x="4673600" y="6310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82550</xdr:rowOff>
    </xdr:from>
    <xdr:to>
      <xdr:col>20</xdr:col>
      <xdr:colOff>38100</xdr:colOff>
      <xdr:row>38</xdr:row>
      <xdr:rowOff>12700</xdr:rowOff>
    </xdr:to>
    <xdr:sp macro="" textlink="">
      <xdr:nvSpPr>
        <xdr:cNvPr id="76" name="楕円 75">
          <a:extLst>
            <a:ext uri="{FF2B5EF4-FFF2-40B4-BE49-F238E27FC236}">
              <a16:creationId xmlns:a16="http://schemas.microsoft.com/office/drawing/2014/main" id="{FDF3D15B-79B4-45F8-A0D0-B41611D31FDE}"/>
            </a:ext>
          </a:extLst>
        </xdr:cNvPr>
        <xdr:cNvSpPr/>
      </xdr:nvSpPr>
      <xdr:spPr>
        <a:xfrm>
          <a:off x="3746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133350</xdr:rowOff>
    </xdr:from>
    <xdr:to>
      <xdr:col>24</xdr:col>
      <xdr:colOff>63500</xdr:colOff>
      <xdr:row>37</xdr:row>
      <xdr:rowOff>166007</xdr:rowOff>
    </xdr:to>
    <xdr:cxnSp macro="">
      <xdr:nvCxnSpPr>
        <xdr:cNvPr id="77" name="直線コネクタ 76">
          <a:extLst>
            <a:ext uri="{FF2B5EF4-FFF2-40B4-BE49-F238E27FC236}">
              <a16:creationId xmlns:a16="http://schemas.microsoft.com/office/drawing/2014/main" id="{A9C8BFC5-7A79-4196-80F3-08A3EE2A53E2}"/>
            </a:ext>
          </a:extLst>
        </xdr:cNvPr>
        <xdr:cNvCxnSpPr/>
      </xdr:nvCxnSpPr>
      <xdr:spPr>
        <a:xfrm>
          <a:off x="3797300" y="64770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49893</xdr:rowOff>
    </xdr:from>
    <xdr:to>
      <xdr:col>15</xdr:col>
      <xdr:colOff>101600</xdr:colOff>
      <xdr:row>37</xdr:row>
      <xdr:rowOff>151493</xdr:rowOff>
    </xdr:to>
    <xdr:sp macro="" textlink="">
      <xdr:nvSpPr>
        <xdr:cNvPr id="78" name="楕円 77">
          <a:extLst>
            <a:ext uri="{FF2B5EF4-FFF2-40B4-BE49-F238E27FC236}">
              <a16:creationId xmlns:a16="http://schemas.microsoft.com/office/drawing/2014/main" id="{51B0DCEA-ACF2-4B8E-9163-CDB26B6E9754}"/>
            </a:ext>
          </a:extLst>
        </xdr:cNvPr>
        <xdr:cNvSpPr/>
      </xdr:nvSpPr>
      <xdr:spPr>
        <a:xfrm>
          <a:off x="2857500" y="639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100693</xdr:rowOff>
    </xdr:from>
    <xdr:to>
      <xdr:col>19</xdr:col>
      <xdr:colOff>177800</xdr:colOff>
      <xdr:row>37</xdr:row>
      <xdr:rowOff>133350</xdr:rowOff>
    </xdr:to>
    <xdr:cxnSp macro="">
      <xdr:nvCxnSpPr>
        <xdr:cNvPr id="79" name="直線コネクタ 78">
          <a:extLst>
            <a:ext uri="{FF2B5EF4-FFF2-40B4-BE49-F238E27FC236}">
              <a16:creationId xmlns:a16="http://schemas.microsoft.com/office/drawing/2014/main" id="{DF2684B5-C182-4DAB-9E04-8C7517703E67}"/>
            </a:ext>
          </a:extLst>
        </xdr:cNvPr>
        <xdr:cNvCxnSpPr/>
      </xdr:nvCxnSpPr>
      <xdr:spPr>
        <a:xfrm>
          <a:off x="2908300" y="64443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17236</xdr:rowOff>
    </xdr:from>
    <xdr:to>
      <xdr:col>10</xdr:col>
      <xdr:colOff>165100</xdr:colOff>
      <xdr:row>37</xdr:row>
      <xdr:rowOff>118836</xdr:rowOff>
    </xdr:to>
    <xdr:sp macro="" textlink="">
      <xdr:nvSpPr>
        <xdr:cNvPr id="80" name="楕円 79">
          <a:extLst>
            <a:ext uri="{FF2B5EF4-FFF2-40B4-BE49-F238E27FC236}">
              <a16:creationId xmlns:a16="http://schemas.microsoft.com/office/drawing/2014/main" id="{B980AC34-F865-4A30-B537-47F8327A8B25}"/>
            </a:ext>
          </a:extLst>
        </xdr:cNvPr>
        <xdr:cNvSpPr/>
      </xdr:nvSpPr>
      <xdr:spPr>
        <a:xfrm>
          <a:off x="1968500" y="636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68036</xdr:rowOff>
    </xdr:from>
    <xdr:to>
      <xdr:col>15</xdr:col>
      <xdr:colOff>50800</xdr:colOff>
      <xdr:row>37</xdr:row>
      <xdr:rowOff>100693</xdr:rowOff>
    </xdr:to>
    <xdr:cxnSp macro="">
      <xdr:nvCxnSpPr>
        <xdr:cNvPr id="81" name="直線コネクタ 80">
          <a:extLst>
            <a:ext uri="{FF2B5EF4-FFF2-40B4-BE49-F238E27FC236}">
              <a16:creationId xmlns:a16="http://schemas.microsoft.com/office/drawing/2014/main" id="{E6561007-0502-4202-A404-7A2B6D193334}"/>
            </a:ext>
          </a:extLst>
        </xdr:cNvPr>
        <xdr:cNvCxnSpPr/>
      </xdr:nvCxnSpPr>
      <xdr:spPr>
        <a:xfrm>
          <a:off x="2019300" y="64116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156028</xdr:rowOff>
    </xdr:from>
    <xdr:to>
      <xdr:col>6</xdr:col>
      <xdr:colOff>38100</xdr:colOff>
      <xdr:row>37</xdr:row>
      <xdr:rowOff>86178</xdr:rowOff>
    </xdr:to>
    <xdr:sp macro="" textlink="">
      <xdr:nvSpPr>
        <xdr:cNvPr id="82" name="楕円 81">
          <a:extLst>
            <a:ext uri="{FF2B5EF4-FFF2-40B4-BE49-F238E27FC236}">
              <a16:creationId xmlns:a16="http://schemas.microsoft.com/office/drawing/2014/main" id="{A9B48FA7-CCFB-4D88-B379-4FE53F3CEC3A}"/>
            </a:ext>
          </a:extLst>
        </xdr:cNvPr>
        <xdr:cNvSpPr/>
      </xdr:nvSpPr>
      <xdr:spPr>
        <a:xfrm>
          <a:off x="1079500" y="632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35378</xdr:rowOff>
    </xdr:from>
    <xdr:to>
      <xdr:col>10</xdr:col>
      <xdr:colOff>114300</xdr:colOff>
      <xdr:row>37</xdr:row>
      <xdr:rowOff>68036</xdr:rowOff>
    </xdr:to>
    <xdr:cxnSp macro="">
      <xdr:nvCxnSpPr>
        <xdr:cNvPr id="83" name="直線コネクタ 82">
          <a:extLst>
            <a:ext uri="{FF2B5EF4-FFF2-40B4-BE49-F238E27FC236}">
              <a16:creationId xmlns:a16="http://schemas.microsoft.com/office/drawing/2014/main" id="{086C10EF-B931-470E-9BF0-5FE32BD76D3F}"/>
            </a:ext>
          </a:extLst>
        </xdr:cNvPr>
        <xdr:cNvCxnSpPr/>
      </xdr:nvCxnSpPr>
      <xdr:spPr>
        <a:xfrm>
          <a:off x="1130300" y="637902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16890</xdr:rowOff>
    </xdr:from>
    <xdr:ext cx="405111" cy="259045"/>
    <xdr:sp macro="" textlink="">
      <xdr:nvSpPr>
        <xdr:cNvPr id="84" name="n_1aveValue【図書館】&#10;有形固定資産減価償却率">
          <a:extLst>
            <a:ext uri="{FF2B5EF4-FFF2-40B4-BE49-F238E27FC236}">
              <a16:creationId xmlns:a16="http://schemas.microsoft.com/office/drawing/2014/main" id="{6457C139-D2EE-4044-8152-78A1D6E4F212}"/>
            </a:ext>
          </a:extLst>
        </xdr:cNvPr>
        <xdr:cNvSpPr txBox="1"/>
      </xdr:nvSpPr>
      <xdr:spPr>
        <a:xfrm>
          <a:off x="3582044" y="670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36484</xdr:rowOff>
    </xdr:from>
    <xdr:ext cx="405111" cy="259045"/>
    <xdr:sp macro="" textlink="">
      <xdr:nvSpPr>
        <xdr:cNvPr id="85" name="n_2aveValue【図書館】&#10;有形固定資産減価償却率">
          <a:extLst>
            <a:ext uri="{FF2B5EF4-FFF2-40B4-BE49-F238E27FC236}">
              <a16:creationId xmlns:a16="http://schemas.microsoft.com/office/drawing/2014/main" id="{65E890E1-FE33-4AE1-B6F7-DF4DD541292D}"/>
            </a:ext>
          </a:extLst>
        </xdr:cNvPr>
        <xdr:cNvSpPr txBox="1"/>
      </xdr:nvSpPr>
      <xdr:spPr>
        <a:xfrm>
          <a:off x="2705744" y="672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46281</xdr:rowOff>
    </xdr:from>
    <xdr:ext cx="405111" cy="259045"/>
    <xdr:sp macro="" textlink="">
      <xdr:nvSpPr>
        <xdr:cNvPr id="86" name="n_3aveValue【図書館】&#10;有形固定資産減価償却率">
          <a:extLst>
            <a:ext uri="{FF2B5EF4-FFF2-40B4-BE49-F238E27FC236}">
              <a16:creationId xmlns:a16="http://schemas.microsoft.com/office/drawing/2014/main" id="{ACB936C4-3EE2-4A59-A6DB-F23F29524B99}"/>
            </a:ext>
          </a:extLst>
        </xdr:cNvPr>
        <xdr:cNvSpPr txBox="1"/>
      </xdr:nvSpPr>
      <xdr:spPr>
        <a:xfrm>
          <a:off x="1816744" y="673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18523</xdr:rowOff>
    </xdr:from>
    <xdr:ext cx="405111" cy="259045"/>
    <xdr:sp macro="" textlink="">
      <xdr:nvSpPr>
        <xdr:cNvPr id="87" name="n_4aveValue【図書館】&#10;有形固定資産減価償却率">
          <a:extLst>
            <a:ext uri="{FF2B5EF4-FFF2-40B4-BE49-F238E27FC236}">
              <a16:creationId xmlns:a16="http://schemas.microsoft.com/office/drawing/2014/main" id="{914CBC6F-0627-4913-A6F4-E3A10070778F}"/>
            </a:ext>
          </a:extLst>
        </xdr:cNvPr>
        <xdr:cNvSpPr txBox="1"/>
      </xdr:nvSpPr>
      <xdr:spPr>
        <a:xfrm>
          <a:off x="927744" y="670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29227</xdr:rowOff>
    </xdr:from>
    <xdr:ext cx="405111" cy="259045"/>
    <xdr:sp macro="" textlink="">
      <xdr:nvSpPr>
        <xdr:cNvPr id="88" name="n_1mainValue【図書館】&#10;有形固定資産減価償却率">
          <a:extLst>
            <a:ext uri="{FF2B5EF4-FFF2-40B4-BE49-F238E27FC236}">
              <a16:creationId xmlns:a16="http://schemas.microsoft.com/office/drawing/2014/main" id="{CAEEE2E5-DDA1-4D8E-80E0-0822CFBE83D0}"/>
            </a:ext>
          </a:extLst>
        </xdr:cNvPr>
        <xdr:cNvSpPr txBox="1"/>
      </xdr:nvSpPr>
      <xdr:spPr>
        <a:xfrm>
          <a:off x="358204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168020</xdr:rowOff>
    </xdr:from>
    <xdr:ext cx="405111" cy="259045"/>
    <xdr:sp macro="" textlink="">
      <xdr:nvSpPr>
        <xdr:cNvPr id="89" name="n_2mainValue【図書館】&#10;有形固定資産減価償却率">
          <a:extLst>
            <a:ext uri="{FF2B5EF4-FFF2-40B4-BE49-F238E27FC236}">
              <a16:creationId xmlns:a16="http://schemas.microsoft.com/office/drawing/2014/main" id="{AD591310-889E-4018-9AF9-EC1D10E84E80}"/>
            </a:ext>
          </a:extLst>
        </xdr:cNvPr>
        <xdr:cNvSpPr txBox="1"/>
      </xdr:nvSpPr>
      <xdr:spPr>
        <a:xfrm>
          <a:off x="2705744" y="616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135363</xdr:rowOff>
    </xdr:from>
    <xdr:ext cx="405111" cy="259045"/>
    <xdr:sp macro="" textlink="">
      <xdr:nvSpPr>
        <xdr:cNvPr id="90" name="n_3mainValue【図書館】&#10;有形固定資産減価償却率">
          <a:extLst>
            <a:ext uri="{FF2B5EF4-FFF2-40B4-BE49-F238E27FC236}">
              <a16:creationId xmlns:a16="http://schemas.microsoft.com/office/drawing/2014/main" id="{2AE5ABD4-6293-491D-82CD-97CE84FFB6A6}"/>
            </a:ext>
          </a:extLst>
        </xdr:cNvPr>
        <xdr:cNvSpPr txBox="1"/>
      </xdr:nvSpPr>
      <xdr:spPr>
        <a:xfrm>
          <a:off x="1816744" y="613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102705</xdr:rowOff>
    </xdr:from>
    <xdr:ext cx="405111" cy="259045"/>
    <xdr:sp macro="" textlink="">
      <xdr:nvSpPr>
        <xdr:cNvPr id="91" name="n_4mainValue【図書館】&#10;有形固定資産減価償却率">
          <a:extLst>
            <a:ext uri="{FF2B5EF4-FFF2-40B4-BE49-F238E27FC236}">
              <a16:creationId xmlns:a16="http://schemas.microsoft.com/office/drawing/2014/main" id="{7B92A633-8DEB-47C1-9C0C-B032383DD60C}"/>
            </a:ext>
          </a:extLst>
        </xdr:cNvPr>
        <xdr:cNvSpPr txBox="1"/>
      </xdr:nvSpPr>
      <xdr:spPr>
        <a:xfrm>
          <a:off x="927744" y="610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5ACA0E3-87F9-4AEB-A588-CA93F9C81F0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4EE500D0-E58E-4F6F-B404-197C3F945B4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E5D28CF8-6BF1-4495-839A-2A0B20B4ECD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7DDABD8-1584-45A5-ACEE-E1F166D0565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27FAF01-9232-4D92-9FDE-730AE75ED68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68E08E4-1088-47F7-AB28-46E2F040CB1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473D2C5-45E5-4B6A-B7E8-2EA107DE32A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0299E4C-EC37-4DF5-8A58-B676F3E79E6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5A4DE467-5E5B-4D2A-9B31-D1596DA1524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C75385F-15D3-4F71-9A91-5653F36F99A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4CD93D41-093D-4222-9AC0-C4BA562B850B}"/>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FF4A1DFB-804E-4051-83C1-FAA625CEE72E}"/>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C93C38F7-3AF7-49A9-955B-DCEE7D3BF13F}"/>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10AFCC64-E0F4-44CD-B4F3-80108E11E7A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D28C53A0-ED4A-49F8-9397-1CEE2197CFCF}"/>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BA85B823-F729-41B9-9E76-44FC595D7DBC}"/>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12F3E2E7-8277-4A5B-B378-EEE59A9E199A}"/>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DA626B9C-F8CA-40F3-8406-1CEC998E9A61}"/>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2AA354F5-3AA2-474F-8A5E-C2A3972308A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57DF60FA-5B61-4525-AD48-FAC540BB4956}"/>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706E9F5E-840E-4C42-9C28-1CACE10CC56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7620</xdr:rowOff>
    </xdr:from>
    <xdr:to>
      <xdr:col>54</xdr:col>
      <xdr:colOff>189865</xdr:colOff>
      <xdr:row>41</xdr:row>
      <xdr:rowOff>126492</xdr:rowOff>
    </xdr:to>
    <xdr:cxnSp macro="">
      <xdr:nvCxnSpPr>
        <xdr:cNvPr id="113" name="直線コネクタ 112">
          <a:extLst>
            <a:ext uri="{FF2B5EF4-FFF2-40B4-BE49-F238E27FC236}">
              <a16:creationId xmlns:a16="http://schemas.microsoft.com/office/drawing/2014/main" id="{86E8C68B-9A9F-49AE-BA42-67D0C043EA57}"/>
            </a:ext>
          </a:extLst>
        </xdr:cNvPr>
        <xdr:cNvCxnSpPr/>
      </xdr:nvCxnSpPr>
      <xdr:spPr>
        <a:xfrm flipV="1">
          <a:off x="10476865" y="583692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130319</xdr:rowOff>
    </xdr:from>
    <xdr:ext cx="469744" cy="259045"/>
    <xdr:sp macro="" textlink="">
      <xdr:nvSpPr>
        <xdr:cNvPr id="114" name="【図書館】&#10;一人当たり面積最小値テキスト">
          <a:extLst>
            <a:ext uri="{FF2B5EF4-FFF2-40B4-BE49-F238E27FC236}">
              <a16:creationId xmlns:a16="http://schemas.microsoft.com/office/drawing/2014/main" id="{51BE40C3-7A56-4D11-846B-AC3E2B6F7BC8}"/>
            </a:ext>
          </a:extLst>
        </xdr:cNvPr>
        <xdr:cNvSpPr txBox="1"/>
      </xdr:nvSpPr>
      <xdr:spPr>
        <a:xfrm>
          <a:off x="10515600" y="715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126492</xdr:rowOff>
    </xdr:from>
    <xdr:to>
      <xdr:col>55</xdr:col>
      <xdr:colOff>88900</xdr:colOff>
      <xdr:row>41</xdr:row>
      <xdr:rowOff>126492</xdr:rowOff>
    </xdr:to>
    <xdr:cxnSp macro="">
      <xdr:nvCxnSpPr>
        <xdr:cNvPr id="115" name="直線コネクタ 114">
          <a:extLst>
            <a:ext uri="{FF2B5EF4-FFF2-40B4-BE49-F238E27FC236}">
              <a16:creationId xmlns:a16="http://schemas.microsoft.com/office/drawing/2014/main" id="{7E46DC43-8056-45A8-9537-09D13CD75B65}"/>
            </a:ext>
          </a:extLst>
        </xdr:cNvPr>
        <xdr:cNvCxnSpPr/>
      </xdr:nvCxnSpPr>
      <xdr:spPr>
        <a:xfrm>
          <a:off x="10388600" y="715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125747</xdr:rowOff>
    </xdr:from>
    <xdr:ext cx="469744" cy="259045"/>
    <xdr:sp macro="" textlink="">
      <xdr:nvSpPr>
        <xdr:cNvPr id="116" name="【図書館】&#10;一人当たり面積最大値テキスト">
          <a:extLst>
            <a:ext uri="{FF2B5EF4-FFF2-40B4-BE49-F238E27FC236}">
              <a16:creationId xmlns:a16="http://schemas.microsoft.com/office/drawing/2014/main" id="{0D3165B6-0A86-4E60-AFED-9C2C1C145BCF}"/>
            </a:ext>
          </a:extLst>
        </xdr:cNvPr>
        <xdr:cNvSpPr txBox="1"/>
      </xdr:nvSpPr>
      <xdr:spPr>
        <a:xfrm>
          <a:off x="10515600" y="561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7620</xdr:rowOff>
    </xdr:from>
    <xdr:to>
      <xdr:col>55</xdr:col>
      <xdr:colOff>88900</xdr:colOff>
      <xdr:row>34</xdr:row>
      <xdr:rowOff>7620</xdr:rowOff>
    </xdr:to>
    <xdr:cxnSp macro="">
      <xdr:nvCxnSpPr>
        <xdr:cNvPr id="117" name="直線コネクタ 116">
          <a:extLst>
            <a:ext uri="{FF2B5EF4-FFF2-40B4-BE49-F238E27FC236}">
              <a16:creationId xmlns:a16="http://schemas.microsoft.com/office/drawing/2014/main" id="{29E3558A-273C-4E8D-99DE-7B40513DC7CD}"/>
            </a:ext>
          </a:extLst>
        </xdr:cNvPr>
        <xdr:cNvCxnSpPr/>
      </xdr:nvCxnSpPr>
      <xdr:spPr>
        <a:xfrm>
          <a:off x="10388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C3A788CB-63C7-4DF4-8E5E-82D0FF363C40}"/>
            </a:ext>
          </a:extLst>
        </xdr:cNvPr>
        <xdr:cNvSpPr txBox="1"/>
      </xdr:nvSpPr>
      <xdr:spPr>
        <a:xfrm>
          <a:off x="10515600" y="6597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19" name="フローチャート: 判断 118">
          <a:extLst>
            <a:ext uri="{FF2B5EF4-FFF2-40B4-BE49-F238E27FC236}">
              <a16:creationId xmlns:a16="http://schemas.microsoft.com/office/drawing/2014/main" id="{CA084401-4772-4C73-B6EB-1998D47A4ECE}"/>
            </a:ext>
          </a:extLst>
        </xdr:cNvPr>
        <xdr:cNvSpPr/>
      </xdr:nvSpPr>
      <xdr:spPr>
        <a:xfrm>
          <a:off x="104267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71120</xdr:rowOff>
    </xdr:from>
    <xdr:to>
      <xdr:col>50</xdr:col>
      <xdr:colOff>165100</xdr:colOff>
      <xdr:row>40</xdr:row>
      <xdr:rowOff>1270</xdr:rowOff>
    </xdr:to>
    <xdr:sp macro="" textlink="">
      <xdr:nvSpPr>
        <xdr:cNvPr id="120" name="フローチャート: 判断 119">
          <a:extLst>
            <a:ext uri="{FF2B5EF4-FFF2-40B4-BE49-F238E27FC236}">
              <a16:creationId xmlns:a16="http://schemas.microsoft.com/office/drawing/2014/main" id="{5CEA5280-FA8C-4922-80CF-15C6B5359ABE}"/>
            </a:ext>
          </a:extLst>
        </xdr:cNvPr>
        <xdr:cNvSpPr/>
      </xdr:nvSpPr>
      <xdr:spPr>
        <a:xfrm>
          <a:off x="9588500" y="675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139700</xdr:rowOff>
    </xdr:from>
    <xdr:to>
      <xdr:col>46</xdr:col>
      <xdr:colOff>38100</xdr:colOff>
      <xdr:row>40</xdr:row>
      <xdr:rowOff>69850</xdr:rowOff>
    </xdr:to>
    <xdr:sp macro="" textlink="">
      <xdr:nvSpPr>
        <xdr:cNvPr id="121" name="フローチャート: 判断 120">
          <a:extLst>
            <a:ext uri="{FF2B5EF4-FFF2-40B4-BE49-F238E27FC236}">
              <a16:creationId xmlns:a16="http://schemas.microsoft.com/office/drawing/2014/main" id="{50417B2D-DC55-4E3C-86CA-75D27983CFAA}"/>
            </a:ext>
          </a:extLst>
        </xdr:cNvPr>
        <xdr:cNvSpPr/>
      </xdr:nvSpPr>
      <xdr:spPr>
        <a:xfrm>
          <a:off x="8699500" y="682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137414</xdr:rowOff>
    </xdr:from>
    <xdr:to>
      <xdr:col>41</xdr:col>
      <xdr:colOff>101600</xdr:colOff>
      <xdr:row>40</xdr:row>
      <xdr:rowOff>67564</xdr:rowOff>
    </xdr:to>
    <xdr:sp macro="" textlink="">
      <xdr:nvSpPr>
        <xdr:cNvPr id="122" name="フローチャート: 判断 121">
          <a:extLst>
            <a:ext uri="{FF2B5EF4-FFF2-40B4-BE49-F238E27FC236}">
              <a16:creationId xmlns:a16="http://schemas.microsoft.com/office/drawing/2014/main" id="{09019E1E-CEF3-472B-81AB-83B2F2DEE41A}"/>
            </a:ext>
          </a:extLst>
        </xdr:cNvPr>
        <xdr:cNvSpPr/>
      </xdr:nvSpPr>
      <xdr:spPr>
        <a:xfrm>
          <a:off x="7810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125984</xdr:rowOff>
    </xdr:from>
    <xdr:to>
      <xdr:col>36</xdr:col>
      <xdr:colOff>165100</xdr:colOff>
      <xdr:row>40</xdr:row>
      <xdr:rowOff>56134</xdr:rowOff>
    </xdr:to>
    <xdr:sp macro="" textlink="">
      <xdr:nvSpPr>
        <xdr:cNvPr id="123" name="フローチャート: 判断 122">
          <a:extLst>
            <a:ext uri="{FF2B5EF4-FFF2-40B4-BE49-F238E27FC236}">
              <a16:creationId xmlns:a16="http://schemas.microsoft.com/office/drawing/2014/main" id="{BB6BF2C7-A30C-435E-8ED0-B5E77B9C7FB2}"/>
            </a:ext>
          </a:extLst>
        </xdr:cNvPr>
        <xdr:cNvSpPr/>
      </xdr:nvSpPr>
      <xdr:spPr>
        <a:xfrm>
          <a:off x="6921500" y="681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8E01BB4-D7E7-4BC9-84D5-143E146284B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1FFD248-97EE-40CA-8533-15C49581433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8BA736D-1204-4E1C-8672-C112264E56E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B815F81-5F4D-4578-9231-BA3D5598AD1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35801D6-7DE6-4991-9A3F-D8141F0AC9C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125984</xdr:rowOff>
    </xdr:from>
    <xdr:to>
      <xdr:col>55</xdr:col>
      <xdr:colOff>50800</xdr:colOff>
      <xdr:row>41</xdr:row>
      <xdr:rowOff>56134</xdr:rowOff>
    </xdr:to>
    <xdr:sp macro="" textlink="">
      <xdr:nvSpPr>
        <xdr:cNvPr id="129" name="楕円 128">
          <a:extLst>
            <a:ext uri="{FF2B5EF4-FFF2-40B4-BE49-F238E27FC236}">
              <a16:creationId xmlns:a16="http://schemas.microsoft.com/office/drawing/2014/main" id="{4AB1FE20-D979-4D68-800E-A4C46390FB10}"/>
            </a:ext>
          </a:extLst>
        </xdr:cNvPr>
        <xdr:cNvSpPr/>
      </xdr:nvSpPr>
      <xdr:spPr>
        <a:xfrm>
          <a:off x="10426700" y="698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40911</xdr:rowOff>
    </xdr:from>
    <xdr:ext cx="469744" cy="259045"/>
    <xdr:sp macro="" textlink="">
      <xdr:nvSpPr>
        <xdr:cNvPr id="130" name="【図書館】&#10;一人当たり面積該当値テキスト">
          <a:extLst>
            <a:ext uri="{FF2B5EF4-FFF2-40B4-BE49-F238E27FC236}">
              <a16:creationId xmlns:a16="http://schemas.microsoft.com/office/drawing/2014/main" id="{D1CDE772-E146-4082-9A01-80F80CD2B3EA}"/>
            </a:ext>
          </a:extLst>
        </xdr:cNvPr>
        <xdr:cNvSpPr txBox="1"/>
      </xdr:nvSpPr>
      <xdr:spPr>
        <a:xfrm>
          <a:off x="10515600" y="689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130556</xdr:rowOff>
    </xdr:from>
    <xdr:to>
      <xdr:col>50</xdr:col>
      <xdr:colOff>165100</xdr:colOff>
      <xdr:row>41</xdr:row>
      <xdr:rowOff>60706</xdr:rowOff>
    </xdr:to>
    <xdr:sp macro="" textlink="">
      <xdr:nvSpPr>
        <xdr:cNvPr id="131" name="楕円 130">
          <a:extLst>
            <a:ext uri="{FF2B5EF4-FFF2-40B4-BE49-F238E27FC236}">
              <a16:creationId xmlns:a16="http://schemas.microsoft.com/office/drawing/2014/main" id="{5B5F992D-0B88-498C-9729-F882E0D19E59}"/>
            </a:ext>
          </a:extLst>
        </xdr:cNvPr>
        <xdr:cNvSpPr/>
      </xdr:nvSpPr>
      <xdr:spPr>
        <a:xfrm>
          <a:off x="9588500" y="698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5334</xdr:rowOff>
    </xdr:from>
    <xdr:to>
      <xdr:col>55</xdr:col>
      <xdr:colOff>0</xdr:colOff>
      <xdr:row>41</xdr:row>
      <xdr:rowOff>9906</xdr:rowOff>
    </xdr:to>
    <xdr:cxnSp macro="">
      <xdr:nvCxnSpPr>
        <xdr:cNvPr id="132" name="直線コネクタ 131">
          <a:extLst>
            <a:ext uri="{FF2B5EF4-FFF2-40B4-BE49-F238E27FC236}">
              <a16:creationId xmlns:a16="http://schemas.microsoft.com/office/drawing/2014/main" id="{A96A5911-2D6B-43DB-8386-40B833B73362}"/>
            </a:ext>
          </a:extLst>
        </xdr:cNvPr>
        <xdr:cNvCxnSpPr/>
      </xdr:nvCxnSpPr>
      <xdr:spPr>
        <a:xfrm flipV="1">
          <a:off x="9639300" y="703478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132842</xdr:rowOff>
    </xdr:from>
    <xdr:to>
      <xdr:col>46</xdr:col>
      <xdr:colOff>38100</xdr:colOff>
      <xdr:row>41</xdr:row>
      <xdr:rowOff>62992</xdr:rowOff>
    </xdr:to>
    <xdr:sp macro="" textlink="">
      <xdr:nvSpPr>
        <xdr:cNvPr id="133" name="楕円 132">
          <a:extLst>
            <a:ext uri="{FF2B5EF4-FFF2-40B4-BE49-F238E27FC236}">
              <a16:creationId xmlns:a16="http://schemas.microsoft.com/office/drawing/2014/main" id="{93A2E583-5540-4E89-99D7-432C51945B5E}"/>
            </a:ext>
          </a:extLst>
        </xdr:cNvPr>
        <xdr:cNvSpPr/>
      </xdr:nvSpPr>
      <xdr:spPr>
        <a:xfrm>
          <a:off x="8699500" y="699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9906</xdr:rowOff>
    </xdr:from>
    <xdr:to>
      <xdr:col>50</xdr:col>
      <xdr:colOff>114300</xdr:colOff>
      <xdr:row>41</xdr:row>
      <xdr:rowOff>12192</xdr:rowOff>
    </xdr:to>
    <xdr:cxnSp macro="">
      <xdr:nvCxnSpPr>
        <xdr:cNvPr id="134" name="直線コネクタ 133">
          <a:extLst>
            <a:ext uri="{FF2B5EF4-FFF2-40B4-BE49-F238E27FC236}">
              <a16:creationId xmlns:a16="http://schemas.microsoft.com/office/drawing/2014/main" id="{E6AD15B4-9A8F-4726-AE2D-9A907A8F02CC}"/>
            </a:ext>
          </a:extLst>
        </xdr:cNvPr>
        <xdr:cNvCxnSpPr/>
      </xdr:nvCxnSpPr>
      <xdr:spPr>
        <a:xfrm flipV="1">
          <a:off x="8750300" y="703935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135128</xdr:rowOff>
    </xdr:from>
    <xdr:to>
      <xdr:col>41</xdr:col>
      <xdr:colOff>101600</xdr:colOff>
      <xdr:row>41</xdr:row>
      <xdr:rowOff>65278</xdr:rowOff>
    </xdr:to>
    <xdr:sp macro="" textlink="">
      <xdr:nvSpPr>
        <xdr:cNvPr id="135" name="楕円 134">
          <a:extLst>
            <a:ext uri="{FF2B5EF4-FFF2-40B4-BE49-F238E27FC236}">
              <a16:creationId xmlns:a16="http://schemas.microsoft.com/office/drawing/2014/main" id="{5762E9DD-6A1E-476D-8C6B-1DC04589CCE2}"/>
            </a:ext>
          </a:extLst>
        </xdr:cNvPr>
        <xdr:cNvSpPr/>
      </xdr:nvSpPr>
      <xdr:spPr>
        <a:xfrm>
          <a:off x="7810500" y="699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12192</xdr:rowOff>
    </xdr:from>
    <xdr:to>
      <xdr:col>45</xdr:col>
      <xdr:colOff>177800</xdr:colOff>
      <xdr:row>41</xdr:row>
      <xdr:rowOff>14478</xdr:rowOff>
    </xdr:to>
    <xdr:cxnSp macro="">
      <xdr:nvCxnSpPr>
        <xdr:cNvPr id="136" name="直線コネクタ 135">
          <a:extLst>
            <a:ext uri="{FF2B5EF4-FFF2-40B4-BE49-F238E27FC236}">
              <a16:creationId xmlns:a16="http://schemas.microsoft.com/office/drawing/2014/main" id="{674A8397-A8B0-4F81-B0E4-A7E2B03F3945}"/>
            </a:ext>
          </a:extLst>
        </xdr:cNvPr>
        <xdr:cNvCxnSpPr/>
      </xdr:nvCxnSpPr>
      <xdr:spPr>
        <a:xfrm flipV="1">
          <a:off x="7861300" y="704164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137414</xdr:rowOff>
    </xdr:from>
    <xdr:to>
      <xdr:col>36</xdr:col>
      <xdr:colOff>165100</xdr:colOff>
      <xdr:row>41</xdr:row>
      <xdr:rowOff>67564</xdr:rowOff>
    </xdr:to>
    <xdr:sp macro="" textlink="">
      <xdr:nvSpPr>
        <xdr:cNvPr id="137" name="楕円 136">
          <a:extLst>
            <a:ext uri="{FF2B5EF4-FFF2-40B4-BE49-F238E27FC236}">
              <a16:creationId xmlns:a16="http://schemas.microsoft.com/office/drawing/2014/main" id="{5D2109E3-895C-4C0D-AA22-6E288F046968}"/>
            </a:ext>
          </a:extLst>
        </xdr:cNvPr>
        <xdr:cNvSpPr/>
      </xdr:nvSpPr>
      <xdr:spPr>
        <a:xfrm>
          <a:off x="6921500" y="699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14478</xdr:rowOff>
    </xdr:from>
    <xdr:to>
      <xdr:col>41</xdr:col>
      <xdr:colOff>50800</xdr:colOff>
      <xdr:row>41</xdr:row>
      <xdr:rowOff>16764</xdr:rowOff>
    </xdr:to>
    <xdr:cxnSp macro="">
      <xdr:nvCxnSpPr>
        <xdr:cNvPr id="138" name="直線コネクタ 137">
          <a:extLst>
            <a:ext uri="{FF2B5EF4-FFF2-40B4-BE49-F238E27FC236}">
              <a16:creationId xmlns:a16="http://schemas.microsoft.com/office/drawing/2014/main" id="{4A1DDDE2-98DD-4F18-A04A-60D863697EF7}"/>
            </a:ext>
          </a:extLst>
        </xdr:cNvPr>
        <xdr:cNvCxnSpPr/>
      </xdr:nvCxnSpPr>
      <xdr:spPr>
        <a:xfrm flipV="1">
          <a:off x="6972300" y="704392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17797</xdr:rowOff>
    </xdr:from>
    <xdr:ext cx="469744" cy="259045"/>
    <xdr:sp macro="" textlink="">
      <xdr:nvSpPr>
        <xdr:cNvPr id="139" name="n_1aveValue【図書館】&#10;一人当たり面積">
          <a:extLst>
            <a:ext uri="{FF2B5EF4-FFF2-40B4-BE49-F238E27FC236}">
              <a16:creationId xmlns:a16="http://schemas.microsoft.com/office/drawing/2014/main" id="{18D1FD6B-2673-4229-844E-1B18799399F0}"/>
            </a:ext>
          </a:extLst>
        </xdr:cNvPr>
        <xdr:cNvSpPr txBox="1"/>
      </xdr:nvSpPr>
      <xdr:spPr>
        <a:xfrm>
          <a:off x="9391727" y="65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86377</xdr:rowOff>
    </xdr:from>
    <xdr:ext cx="469744" cy="259045"/>
    <xdr:sp macro="" textlink="">
      <xdr:nvSpPr>
        <xdr:cNvPr id="140" name="n_2aveValue【図書館】&#10;一人当たり面積">
          <a:extLst>
            <a:ext uri="{FF2B5EF4-FFF2-40B4-BE49-F238E27FC236}">
              <a16:creationId xmlns:a16="http://schemas.microsoft.com/office/drawing/2014/main" id="{97DAB27C-3675-4865-B12E-94E063152CA7}"/>
            </a:ext>
          </a:extLst>
        </xdr:cNvPr>
        <xdr:cNvSpPr txBox="1"/>
      </xdr:nvSpPr>
      <xdr:spPr>
        <a:xfrm>
          <a:off x="8515427" y="660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84091</xdr:rowOff>
    </xdr:from>
    <xdr:ext cx="469744" cy="259045"/>
    <xdr:sp macro="" textlink="">
      <xdr:nvSpPr>
        <xdr:cNvPr id="141" name="n_3aveValue【図書館】&#10;一人当たり面積">
          <a:extLst>
            <a:ext uri="{FF2B5EF4-FFF2-40B4-BE49-F238E27FC236}">
              <a16:creationId xmlns:a16="http://schemas.microsoft.com/office/drawing/2014/main" id="{87B844B5-1558-4EE0-AFC8-60FF3FC7B01D}"/>
            </a:ext>
          </a:extLst>
        </xdr:cNvPr>
        <xdr:cNvSpPr txBox="1"/>
      </xdr:nvSpPr>
      <xdr:spPr>
        <a:xfrm>
          <a:off x="7626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72661</xdr:rowOff>
    </xdr:from>
    <xdr:ext cx="469744" cy="259045"/>
    <xdr:sp macro="" textlink="">
      <xdr:nvSpPr>
        <xdr:cNvPr id="142" name="n_4aveValue【図書館】&#10;一人当たり面積">
          <a:extLst>
            <a:ext uri="{FF2B5EF4-FFF2-40B4-BE49-F238E27FC236}">
              <a16:creationId xmlns:a16="http://schemas.microsoft.com/office/drawing/2014/main" id="{7269F2B2-CF4D-491F-99F7-95CB0A1D3180}"/>
            </a:ext>
          </a:extLst>
        </xdr:cNvPr>
        <xdr:cNvSpPr txBox="1"/>
      </xdr:nvSpPr>
      <xdr:spPr>
        <a:xfrm>
          <a:off x="6737427" y="6587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51833</xdr:rowOff>
    </xdr:from>
    <xdr:ext cx="469744" cy="259045"/>
    <xdr:sp macro="" textlink="">
      <xdr:nvSpPr>
        <xdr:cNvPr id="143" name="n_1mainValue【図書館】&#10;一人当たり面積">
          <a:extLst>
            <a:ext uri="{FF2B5EF4-FFF2-40B4-BE49-F238E27FC236}">
              <a16:creationId xmlns:a16="http://schemas.microsoft.com/office/drawing/2014/main" id="{C341D5DB-1081-49DA-A96E-021B446223C1}"/>
            </a:ext>
          </a:extLst>
        </xdr:cNvPr>
        <xdr:cNvSpPr txBox="1"/>
      </xdr:nvSpPr>
      <xdr:spPr>
        <a:xfrm>
          <a:off x="9391727" y="708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54119</xdr:rowOff>
    </xdr:from>
    <xdr:ext cx="469744" cy="259045"/>
    <xdr:sp macro="" textlink="">
      <xdr:nvSpPr>
        <xdr:cNvPr id="144" name="n_2mainValue【図書館】&#10;一人当たり面積">
          <a:extLst>
            <a:ext uri="{FF2B5EF4-FFF2-40B4-BE49-F238E27FC236}">
              <a16:creationId xmlns:a16="http://schemas.microsoft.com/office/drawing/2014/main" id="{79F0451B-F7B9-4CDA-8E85-A3702D8D77CA}"/>
            </a:ext>
          </a:extLst>
        </xdr:cNvPr>
        <xdr:cNvSpPr txBox="1"/>
      </xdr:nvSpPr>
      <xdr:spPr>
        <a:xfrm>
          <a:off x="8515427" y="708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56405</xdr:rowOff>
    </xdr:from>
    <xdr:ext cx="469744" cy="259045"/>
    <xdr:sp macro="" textlink="">
      <xdr:nvSpPr>
        <xdr:cNvPr id="145" name="n_3mainValue【図書館】&#10;一人当たり面積">
          <a:extLst>
            <a:ext uri="{FF2B5EF4-FFF2-40B4-BE49-F238E27FC236}">
              <a16:creationId xmlns:a16="http://schemas.microsoft.com/office/drawing/2014/main" id="{999853FE-D1DD-4906-92F2-FDD9D5D734F0}"/>
            </a:ext>
          </a:extLst>
        </xdr:cNvPr>
        <xdr:cNvSpPr txBox="1"/>
      </xdr:nvSpPr>
      <xdr:spPr>
        <a:xfrm>
          <a:off x="7626427" y="708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58691</xdr:rowOff>
    </xdr:from>
    <xdr:ext cx="469744" cy="259045"/>
    <xdr:sp macro="" textlink="">
      <xdr:nvSpPr>
        <xdr:cNvPr id="146" name="n_4mainValue【図書館】&#10;一人当たり面積">
          <a:extLst>
            <a:ext uri="{FF2B5EF4-FFF2-40B4-BE49-F238E27FC236}">
              <a16:creationId xmlns:a16="http://schemas.microsoft.com/office/drawing/2014/main" id="{93EBC9B8-6BC1-47F0-8970-03EC81CAD370}"/>
            </a:ext>
          </a:extLst>
        </xdr:cNvPr>
        <xdr:cNvSpPr txBox="1"/>
      </xdr:nvSpPr>
      <xdr:spPr>
        <a:xfrm>
          <a:off x="6737427" y="708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5E495470-A407-4A15-9627-F75C9070B8E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EFD629EC-536D-4FC2-9B48-5C31BB228CE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47ACB350-27BD-41D5-98FC-5C185C0C919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8C8B46FF-FEC8-4C4C-A0B3-845FA93A938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E5A4A8A3-0C32-4E71-A17A-9FD140E2C24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A73BF6CC-0936-4739-9212-3202C47149A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50561A83-9568-42D3-89F4-38E2D2AC8C3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7446BCDD-CC28-4B21-9144-285EFC430BB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EC37E0D4-88AE-414F-A22B-328B520F327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7595A706-E6AD-4A43-BD2E-FDA96D5F826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46E9AC71-60F8-46F2-B78A-2DD33EF178D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047A61C6-A142-46D2-9ED0-F902B1888DC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FE37F762-4046-472F-8E15-68A9DB47CB2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D0112726-6695-4419-9EB0-C57828CDD63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63A1F0D3-AC95-4525-A9EC-3D2FA05BF65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9B40452A-1AFE-47EE-B423-BBD31DF71B8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62CD857B-523D-49F3-B1B2-BC79C6B9481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9533E24F-670C-4199-AD01-A3F9E53EFD5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54E52E36-F9CE-47C3-948B-310545965C4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D62E9082-56FF-4028-B86B-D81833B8E6CB}"/>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F2A42905-78D9-4C27-B95A-0FB5E204A939}"/>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055D3F3A-EE98-47FF-80B7-5A9C440D57EA}"/>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927501A9-5FC3-4BE5-8979-360A4C53B15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16F96737-FE5C-4576-AEF0-E1E6B0551E5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255C0DA6-EF48-4E97-A953-FE23091748A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172" name="直線コネクタ 171">
          <a:extLst>
            <a:ext uri="{FF2B5EF4-FFF2-40B4-BE49-F238E27FC236}">
              <a16:creationId xmlns:a16="http://schemas.microsoft.com/office/drawing/2014/main" id="{3CE4DD16-1611-4EC0-A704-E5E510F9E7BC}"/>
            </a:ext>
          </a:extLst>
        </xdr:cNvPr>
        <xdr:cNvCxnSpPr/>
      </xdr:nvCxnSpPr>
      <xdr:spPr>
        <a:xfrm flipV="1">
          <a:off x="4634865"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F94CDBF6-8B64-4E66-A4FD-ED4169557C55}"/>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4" name="直線コネクタ 173">
          <a:extLst>
            <a:ext uri="{FF2B5EF4-FFF2-40B4-BE49-F238E27FC236}">
              <a16:creationId xmlns:a16="http://schemas.microsoft.com/office/drawing/2014/main" id="{AAF5283A-3F76-428C-B630-26B6EBF52C6E}"/>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175" name="【体育館・プール】&#10;有形固定資産減価償却率最大値テキスト">
          <a:extLst>
            <a:ext uri="{FF2B5EF4-FFF2-40B4-BE49-F238E27FC236}">
              <a16:creationId xmlns:a16="http://schemas.microsoft.com/office/drawing/2014/main" id="{5CB310AE-5AB8-4A63-BBFF-17D0CA7C7A8F}"/>
            </a:ext>
          </a:extLst>
        </xdr:cNvPr>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176" name="直線コネクタ 175">
          <a:extLst>
            <a:ext uri="{FF2B5EF4-FFF2-40B4-BE49-F238E27FC236}">
              <a16:creationId xmlns:a16="http://schemas.microsoft.com/office/drawing/2014/main" id="{20F7B324-8460-414C-8354-6E467C58F285}"/>
            </a:ext>
          </a:extLst>
        </xdr:cNvPr>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151692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6015B088-9CB6-4EFD-B301-E140BBBEE49D}"/>
            </a:ext>
          </a:extLst>
        </xdr:cNvPr>
        <xdr:cNvSpPr txBox="1"/>
      </xdr:nvSpPr>
      <xdr:spPr>
        <a:xfrm>
          <a:off x="4673600" y="10438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178" name="フローチャート: 判断 177">
          <a:extLst>
            <a:ext uri="{FF2B5EF4-FFF2-40B4-BE49-F238E27FC236}">
              <a16:creationId xmlns:a16="http://schemas.microsoft.com/office/drawing/2014/main" id="{045D95BD-64D3-40D6-B602-13618C8429ED}"/>
            </a:ext>
          </a:extLst>
        </xdr:cNvPr>
        <xdr:cNvSpPr/>
      </xdr:nvSpPr>
      <xdr:spPr>
        <a:xfrm>
          <a:off x="4584700" y="105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179" name="フローチャート: 判断 178">
          <a:extLst>
            <a:ext uri="{FF2B5EF4-FFF2-40B4-BE49-F238E27FC236}">
              <a16:creationId xmlns:a16="http://schemas.microsoft.com/office/drawing/2014/main" id="{F7969174-F8A8-4460-A4D5-0409E691D235}"/>
            </a:ext>
          </a:extLst>
        </xdr:cNvPr>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180" name="フローチャート: 判断 179">
          <a:extLst>
            <a:ext uri="{FF2B5EF4-FFF2-40B4-BE49-F238E27FC236}">
              <a16:creationId xmlns:a16="http://schemas.microsoft.com/office/drawing/2014/main" id="{65EBD1E3-810F-4619-AF4E-4AC9503178C9}"/>
            </a:ext>
          </a:extLst>
        </xdr:cNvPr>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181" name="フローチャート: 判断 180">
          <a:extLst>
            <a:ext uri="{FF2B5EF4-FFF2-40B4-BE49-F238E27FC236}">
              <a16:creationId xmlns:a16="http://schemas.microsoft.com/office/drawing/2014/main" id="{678F4BBF-611D-4D69-BAB7-FED727CA736D}"/>
            </a:ext>
          </a:extLst>
        </xdr:cNvPr>
        <xdr:cNvSpPr/>
      </xdr:nvSpPr>
      <xdr:spPr>
        <a:xfrm>
          <a:off x="196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182" name="フローチャート: 判断 181">
          <a:extLst>
            <a:ext uri="{FF2B5EF4-FFF2-40B4-BE49-F238E27FC236}">
              <a16:creationId xmlns:a16="http://schemas.microsoft.com/office/drawing/2014/main" id="{97985282-E1B5-48B3-BCF2-AFB32036CA1C}"/>
            </a:ext>
          </a:extLst>
        </xdr:cNvPr>
        <xdr:cNvSpPr/>
      </xdr:nvSpPr>
      <xdr:spPr>
        <a:xfrm>
          <a:off x="1079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EE000B3-2F8E-4874-A022-2F1DE0B7EAD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419BC71-3065-4990-A1B4-0D245FDE3DD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752C717-F0E2-4708-9CF1-3F1D751D711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936892C-D3EC-4658-8B50-FD163DDA88B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A44CB57-241E-4FF1-8284-6E3BDD75AC2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151674</xdr:rowOff>
    </xdr:from>
    <xdr:to>
      <xdr:col>24</xdr:col>
      <xdr:colOff>114300</xdr:colOff>
      <xdr:row>62</xdr:row>
      <xdr:rowOff>81824</xdr:rowOff>
    </xdr:to>
    <xdr:sp macro="" textlink="">
      <xdr:nvSpPr>
        <xdr:cNvPr id="188" name="楕円 187">
          <a:extLst>
            <a:ext uri="{FF2B5EF4-FFF2-40B4-BE49-F238E27FC236}">
              <a16:creationId xmlns:a16="http://schemas.microsoft.com/office/drawing/2014/main" id="{3F84E976-3D20-4A18-B1D1-0B42C8B30578}"/>
            </a:ext>
          </a:extLst>
        </xdr:cNvPr>
        <xdr:cNvSpPr/>
      </xdr:nvSpPr>
      <xdr:spPr>
        <a:xfrm>
          <a:off x="4584700" y="1061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130101</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579A12FF-3BDA-4309-BA10-25354A0B9E62}"/>
            </a:ext>
          </a:extLst>
        </xdr:cNvPr>
        <xdr:cNvSpPr txBox="1"/>
      </xdr:nvSpPr>
      <xdr:spPr>
        <a:xfrm>
          <a:off x="4673600" y="1058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132080</xdr:rowOff>
    </xdr:from>
    <xdr:to>
      <xdr:col>20</xdr:col>
      <xdr:colOff>38100</xdr:colOff>
      <xdr:row>62</xdr:row>
      <xdr:rowOff>62230</xdr:rowOff>
    </xdr:to>
    <xdr:sp macro="" textlink="">
      <xdr:nvSpPr>
        <xdr:cNvPr id="190" name="楕円 189">
          <a:extLst>
            <a:ext uri="{FF2B5EF4-FFF2-40B4-BE49-F238E27FC236}">
              <a16:creationId xmlns:a16="http://schemas.microsoft.com/office/drawing/2014/main" id="{7EDAC5BF-447D-4992-A728-0B54E58A6FC8}"/>
            </a:ext>
          </a:extLst>
        </xdr:cNvPr>
        <xdr:cNvSpPr/>
      </xdr:nvSpPr>
      <xdr:spPr>
        <a:xfrm>
          <a:off x="37465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11430</xdr:rowOff>
    </xdr:from>
    <xdr:to>
      <xdr:col>24</xdr:col>
      <xdr:colOff>63500</xdr:colOff>
      <xdr:row>62</xdr:row>
      <xdr:rowOff>31024</xdr:rowOff>
    </xdr:to>
    <xdr:cxnSp macro="">
      <xdr:nvCxnSpPr>
        <xdr:cNvPr id="191" name="直線コネクタ 190">
          <a:extLst>
            <a:ext uri="{FF2B5EF4-FFF2-40B4-BE49-F238E27FC236}">
              <a16:creationId xmlns:a16="http://schemas.microsoft.com/office/drawing/2014/main" id="{9BD3D287-3D0A-45A8-8383-16F291A69CA0}"/>
            </a:ext>
          </a:extLst>
        </xdr:cNvPr>
        <xdr:cNvCxnSpPr/>
      </xdr:nvCxnSpPr>
      <xdr:spPr>
        <a:xfrm>
          <a:off x="3797300" y="10641330"/>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107587</xdr:rowOff>
    </xdr:from>
    <xdr:to>
      <xdr:col>15</xdr:col>
      <xdr:colOff>101600</xdr:colOff>
      <xdr:row>62</xdr:row>
      <xdr:rowOff>37737</xdr:rowOff>
    </xdr:to>
    <xdr:sp macro="" textlink="">
      <xdr:nvSpPr>
        <xdr:cNvPr id="192" name="楕円 191">
          <a:extLst>
            <a:ext uri="{FF2B5EF4-FFF2-40B4-BE49-F238E27FC236}">
              <a16:creationId xmlns:a16="http://schemas.microsoft.com/office/drawing/2014/main" id="{7E6F6CAF-0F5A-44BD-B528-DB16951E6066}"/>
            </a:ext>
          </a:extLst>
        </xdr:cNvPr>
        <xdr:cNvSpPr/>
      </xdr:nvSpPr>
      <xdr:spPr>
        <a:xfrm>
          <a:off x="2857500" y="1056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158387</xdr:rowOff>
    </xdr:from>
    <xdr:to>
      <xdr:col>19</xdr:col>
      <xdr:colOff>177800</xdr:colOff>
      <xdr:row>62</xdr:row>
      <xdr:rowOff>11430</xdr:rowOff>
    </xdr:to>
    <xdr:cxnSp macro="">
      <xdr:nvCxnSpPr>
        <xdr:cNvPr id="193" name="直線コネクタ 192">
          <a:extLst>
            <a:ext uri="{FF2B5EF4-FFF2-40B4-BE49-F238E27FC236}">
              <a16:creationId xmlns:a16="http://schemas.microsoft.com/office/drawing/2014/main" id="{D6ABD505-9FC4-4AD7-BC99-9BAD1CC1006D}"/>
            </a:ext>
          </a:extLst>
        </xdr:cNvPr>
        <xdr:cNvCxnSpPr/>
      </xdr:nvCxnSpPr>
      <xdr:spPr>
        <a:xfrm>
          <a:off x="2908300" y="1061683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87993</xdr:rowOff>
    </xdr:from>
    <xdr:to>
      <xdr:col>10</xdr:col>
      <xdr:colOff>165100</xdr:colOff>
      <xdr:row>62</xdr:row>
      <xdr:rowOff>18143</xdr:rowOff>
    </xdr:to>
    <xdr:sp macro="" textlink="">
      <xdr:nvSpPr>
        <xdr:cNvPr id="194" name="楕円 193">
          <a:extLst>
            <a:ext uri="{FF2B5EF4-FFF2-40B4-BE49-F238E27FC236}">
              <a16:creationId xmlns:a16="http://schemas.microsoft.com/office/drawing/2014/main" id="{63668A76-F14A-4469-B6B5-D23FF13BC6E0}"/>
            </a:ext>
          </a:extLst>
        </xdr:cNvPr>
        <xdr:cNvSpPr/>
      </xdr:nvSpPr>
      <xdr:spPr>
        <a:xfrm>
          <a:off x="1968500" y="1054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138793</xdr:rowOff>
    </xdr:from>
    <xdr:to>
      <xdr:col>15</xdr:col>
      <xdr:colOff>50800</xdr:colOff>
      <xdr:row>61</xdr:row>
      <xdr:rowOff>158387</xdr:rowOff>
    </xdr:to>
    <xdr:cxnSp macro="">
      <xdr:nvCxnSpPr>
        <xdr:cNvPr id="195" name="直線コネクタ 194">
          <a:extLst>
            <a:ext uri="{FF2B5EF4-FFF2-40B4-BE49-F238E27FC236}">
              <a16:creationId xmlns:a16="http://schemas.microsoft.com/office/drawing/2014/main" id="{4C2C4090-8CAD-4C85-8765-8A7E977A21D8}"/>
            </a:ext>
          </a:extLst>
        </xdr:cNvPr>
        <xdr:cNvCxnSpPr/>
      </xdr:nvCxnSpPr>
      <xdr:spPr>
        <a:xfrm>
          <a:off x="2019300" y="1059724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76563</xdr:rowOff>
    </xdr:from>
    <xdr:to>
      <xdr:col>6</xdr:col>
      <xdr:colOff>38100</xdr:colOff>
      <xdr:row>62</xdr:row>
      <xdr:rowOff>6713</xdr:rowOff>
    </xdr:to>
    <xdr:sp macro="" textlink="">
      <xdr:nvSpPr>
        <xdr:cNvPr id="196" name="楕円 195">
          <a:extLst>
            <a:ext uri="{FF2B5EF4-FFF2-40B4-BE49-F238E27FC236}">
              <a16:creationId xmlns:a16="http://schemas.microsoft.com/office/drawing/2014/main" id="{416275A0-93E0-4B6B-88D8-8DF2772DC36D}"/>
            </a:ext>
          </a:extLst>
        </xdr:cNvPr>
        <xdr:cNvSpPr/>
      </xdr:nvSpPr>
      <xdr:spPr>
        <a:xfrm>
          <a:off x="1079500" y="1053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127363</xdr:rowOff>
    </xdr:from>
    <xdr:to>
      <xdr:col>10</xdr:col>
      <xdr:colOff>114300</xdr:colOff>
      <xdr:row>61</xdr:row>
      <xdr:rowOff>138793</xdr:rowOff>
    </xdr:to>
    <xdr:cxnSp macro="">
      <xdr:nvCxnSpPr>
        <xdr:cNvPr id="197" name="直線コネクタ 196">
          <a:extLst>
            <a:ext uri="{FF2B5EF4-FFF2-40B4-BE49-F238E27FC236}">
              <a16:creationId xmlns:a16="http://schemas.microsoft.com/office/drawing/2014/main" id="{75DB90EA-4F5B-4A58-93BF-1AB80FCB8F34}"/>
            </a:ext>
          </a:extLst>
        </xdr:cNvPr>
        <xdr:cNvCxnSpPr/>
      </xdr:nvCxnSpPr>
      <xdr:spPr>
        <a:xfrm>
          <a:off x="1130300" y="10585813"/>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198" name="n_1aveValue【体育館・プール】&#10;有形固定資産減価償却率">
          <a:extLst>
            <a:ext uri="{FF2B5EF4-FFF2-40B4-BE49-F238E27FC236}">
              <a16:creationId xmlns:a16="http://schemas.microsoft.com/office/drawing/2014/main" id="{E04EB548-8D4C-4DB7-87D3-1D9FCF305103}"/>
            </a:ext>
          </a:extLst>
        </xdr:cNvPr>
        <xdr:cNvSpPr txBox="1"/>
      </xdr:nvSpPr>
      <xdr:spPr>
        <a:xfrm>
          <a:off x="35820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41927</xdr:rowOff>
    </xdr:from>
    <xdr:ext cx="405111" cy="259045"/>
    <xdr:sp macro="" textlink="">
      <xdr:nvSpPr>
        <xdr:cNvPr id="199" name="n_2aveValue【体育館・プール】&#10;有形固定資産減価償却率">
          <a:extLst>
            <a:ext uri="{FF2B5EF4-FFF2-40B4-BE49-F238E27FC236}">
              <a16:creationId xmlns:a16="http://schemas.microsoft.com/office/drawing/2014/main" id="{0BBFCAFC-C502-4D15-99CA-4B33F2DE64DD}"/>
            </a:ext>
          </a:extLst>
        </xdr:cNvPr>
        <xdr:cNvSpPr txBox="1"/>
      </xdr:nvSpPr>
      <xdr:spPr>
        <a:xfrm>
          <a:off x="2705744"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9270</xdr:rowOff>
    </xdr:from>
    <xdr:ext cx="405111" cy="259045"/>
    <xdr:sp macro="" textlink="">
      <xdr:nvSpPr>
        <xdr:cNvPr id="200" name="n_3aveValue【体育館・プール】&#10;有形固定資産減価償却率">
          <a:extLst>
            <a:ext uri="{FF2B5EF4-FFF2-40B4-BE49-F238E27FC236}">
              <a16:creationId xmlns:a16="http://schemas.microsoft.com/office/drawing/2014/main" id="{05E06632-0242-4A2C-B60D-04C387DC0BBC}"/>
            </a:ext>
          </a:extLst>
        </xdr:cNvPr>
        <xdr:cNvSpPr txBox="1"/>
      </xdr:nvSpPr>
      <xdr:spPr>
        <a:xfrm>
          <a:off x="1816744" y="1063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380</xdr:rowOff>
    </xdr:from>
    <xdr:ext cx="405111" cy="259045"/>
    <xdr:sp macro="" textlink="">
      <xdr:nvSpPr>
        <xdr:cNvPr id="201" name="n_4aveValue【体育館・プール】&#10;有形固定資産減価償却率">
          <a:extLst>
            <a:ext uri="{FF2B5EF4-FFF2-40B4-BE49-F238E27FC236}">
              <a16:creationId xmlns:a16="http://schemas.microsoft.com/office/drawing/2014/main" id="{7D87DC30-602A-4742-926F-1D0EEB065C8D}"/>
            </a:ext>
          </a:extLst>
        </xdr:cNvPr>
        <xdr:cNvSpPr txBox="1"/>
      </xdr:nvSpPr>
      <xdr:spPr>
        <a:xfrm>
          <a:off x="92774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53357</xdr:rowOff>
    </xdr:from>
    <xdr:ext cx="405111" cy="259045"/>
    <xdr:sp macro="" textlink="">
      <xdr:nvSpPr>
        <xdr:cNvPr id="202" name="n_1mainValue【体育館・プール】&#10;有形固定資産減価償却率">
          <a:extLst>
            <a:ext uri="{FF2B5EF4-FFF2-40B4-BE49-F238E27FC236}">
              <a16:creationId xmlns:a16="http://schemas.microsoft.com/office/drawing/2014/main" id="{16FB97F3-625B-4390-8BB9-386AE3B32748}"/>
            </a:ext>
          </a:extLst>
        </xdr:cNvPr>
        <xdr:cNvSpPr txBox="1"/>
      </xdr:nvSpPr>
      <xdr:spPr>
        <a:xfrm>
          <a:off x="3582044"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54264</xdr:rowOff>
    </xdr:from>
    <xdr:ext cx="405111" cy="259045"/>
    <xdr:sp macro="" textlink="">
      <xdr:nvSpPr>
        <xdr:cNvPr id="203" name="n_2mainValue【体育館・プール】&#10;有形固定資産減価償却率">
          <a:extLst>
            <a:ext uri="{FF2B5EF4-FFF2-40B4-BE49-F238E27FC236}">
              <a16:creationId xmlns:a16="http://schemas.microsoft.com/office/drawing/2014/main" id="{51EC08FD-D40C-4CED-B1B2-CC31635F1AB6}"/>
            </a:ext>
          </a:extLst>
        </xdr:cNvPr>
        <xdr:cNvSpPr txBox="1"/>
      </xdr:nvSpPr>
      <xdr:spPr>
        <a:xfrm>
          <a:off x="2705744" y="1034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204" name="n_3mainValue【体育館・プール】&#10;有形固定資産減価償却率">
          <a:extLst>
            <a:ext uri="{FF2B5EF4-FFF2-40B4-BE49-F238E27FC236}">
              <a16:creationId xmlns:a16="http://schemas.microsoft.com/office/drawing/2014/main" id="{4FC92143-0EE2-4516-BF2D-4BB36500A49A}"/>
            </a:ext>
          </a:extLst>
        </xdr:cNvPr>
        <xdr:cNvSpPr txBox="1"/>
      </xdr:nvSpPr>
      <xdr:spPr>
        <a:xfrm>
          <a:off x="18167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169290</xdr:rowOff>
    </xdr:from>
    <xdr:ext cx="405111" cy="259045"/>
    <xdr:sp macro="" textlink="">
      <xdr:nvSpPr>
        <xdr:cNvPr id="205" name="n_4mainValue【体育館・プール】&#10;有形固定資産減価償却率">
          <a:extLst>
            <a:ext uri="{FF2B5EF4-FFF2-40B4-BE49-F238E27FC236}">
              <a16:creationId xmlns:a16="http://schemas.microsoft.com/office/drawing/2014/main" id="{AB426E54-07EE-45ED-BDD7-CDFB23E9BB5D}"/>
            </a:ext>
          </a:extLst>
        </xdr:cNvPr>
        <xdr:cNvSpPr txBox="1"/>
      </xdr:nvSpPr>
      <xdr:spPr>
        <a:xfrm>
          <a:off x="927744" y="1062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F89FD3B2-5E3A-45DB-AD0F-B3CB0708C2A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52AB33C2-3D55-455E-8722-92121820C68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FF6D9B00-6DFC-43F5-B38A-0CA24F2F6CE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B6D79731-8601-4D72-918E-E67C90899E4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FA2C7B84-3DF8-47F9-9977-7ABCC802748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9160FFF-9357-4724-AE6A-F5C9E15E49B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238F1C91-31F5-4975-8DBB-19E11AA9977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EEFAB319-BC62-437F-A07A-135C86B2838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53E9DA71-975E-467E-8F60-52E0294C3A4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EEFECF90-C9CF-4E2F-8F02-15E968063CE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8D951812-F751-4FCE-979A-D40151529C7A}"/>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92F780DD-AE63-42C8-9F2E-5E51009A7098}"/>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488D9FB7-A624-422A-AA5A-6FBAD2BBF3A7}"/>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E56080ED-A9BD-45EA-95C2-A41F165D77E3}"/>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F914D1FE-4DC7-41E8-9FF7-ACD3F235297B}"/>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A98D0E27-05CA-4315-9918-2269CAF6BC8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71BB6F10-7F55-43C8-9EAF-5AF5E46B6CF2}"/>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0B7CD820-002A-4E7A-90D5-347A0816A1B3}"/>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C6628DD8-FE7A-435C-84C5-CF961268365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3C9063B5-146F-44FE-9694-6C5A51431F32}"/>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EFC53269-5A95-4E90-9F7B-322076F000F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227" name="直線コネクタ 226">
          <a:extLst>
            <a:ext uri="{FF2B5EF4-FFF2-40B4-BE49-F238E27FC236}">
              <a16:creationId xmlns:a16="http://schemas.microsoft.com/office/drawing/2014/main" id="{F2A106A4-039C-464A-ABF5-A759DAD4DAA9}"/>
            </a:ext>
          </a:extLst>
        </xdr:cNvPr>
        <xdr:cNvCxnSpPr/>
      </xdr:nvCxnSpPr>
      <xdr:spPr>
        <a:xfrm flipV="1">
          <a:off x="10476865" y="9506103"/>
          <a:ext cx="0" cy="145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228" name="【体育館・プール】&#10;一人当たり面積最小値テキスト">
          <a:extLst>
            <a:ext uri="{FF2B5EF4-FFF2-40B4-BE49-F238E27FC236}">
              <a16:creationId xmlns:a16="http://schemas.microsoft.com/office/drawing/2014/main" id="{EAA299D7-1766-48AE-A9FF-5EDA5FE4553B}"/>
            </a:ext>
          </a:extLst>
        </xdr:cNvPr>
        <xdr:cNvSpPr txBox="1"/>
      </xdr:nvSpPr>
      <xdr:spPr>
        <a:xfrm>
          <a:off x="10515600" y="109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229" name="直線コネクタ 228">
          <a:extLst>
            <a:ext uri="{FF2B5EF4-FFF2-40B4-BE49-F238E27FC236}">
              <a16:creationId xmlns:a16="http://schemas.microsoft.com/office/drawing/2014/main" id="{3428AF2D-5705-4880-8677-515897D75E04}"/>
            </a:ext>
          </a:extLst>
        </xdr:cNvPr>
        <xdr:cNvCxnSpPr/>
      </xdr:nvCxnSpPr>
      <xdr:spPr>
        <a:xfrm>
          <a:off x="10388600" y="1096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230" name="【体育館・プール】&#10;一人当たり面積最大値テキスト">
          <a:extLst>
            <a:ext uri="{FF2B5EF4-FFF2-40B4-BE49-F238E27FC236}">
              <a16:creationId xmlns:a16="http://schemas.microsoft.com/office/drawing/2014/main" id="{674D64DF-937F-42B3-B4D9-069D5C6F93B3}"/>
            </a:ext>
          </a:extLst>
        </xdr:cNvPr>
        <xdr:cNvSpPr txBox="1"/>
      </xdr:nvSpPr>
      <xdr:spPr>
        <a:xfrm>
          <a:off x="10515600" y="928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231" name="直線コネクタ 230">
          <a:extLst>
            <a:ext uri="{FF2B5EF4-FFF2-40B4-BE49-F238E27FC236}">
              <a16:creationId xmlns:a16="http://schemas.microsoft.com/office/drawing/2014/main" id="{05B267E5-8DB9-4516-9E0A-FD134139B444}"/>
            </a:ext>
          </a:extLst>
        </xdr:cNvPr>
        <xdr:cNvCxnSpPr/>
      </xdr:nvCxnSpPr>
      <xdr:spPr>
        <a:xfrm>
          <a:off x="10388600" y="950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126611</xdr:rowOff>
    </xdr:from>
    <xdr:ext cx="469744" cy="259045"/>
    <xdr:sp macro="" textlink="">
      <xdr:nvSpPr>
        <xdr:cNvPr id="232" name="【体育館・プール】&#10;一人当たり面積平均値テキスト">
          <a:extLst>
            <a:ext uri="{FF2B5EF4-FFF2-40B4-BE49-F238E27FC236}">
              <a16:creationId xmlns:a16="http://schemas.microsoft.com/office/drawing/2014/main" id="{48255B1B-F510-495A-ABD9-508053ABB7D8}"/>
            </a:ext>
          </a:extLst>
        </xdr:cNvPr>
        <xdr:cNvSpPr txBox="1"/>
      </xdr:nvSpPr>
      <xdr:spPr>
        <a:xfrm>
          <a:off x="10515600" y="10413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233" name="フローチャート: 判断 232">
          <a:extLst>
            <a:ext uri="{FF2B5EF4-FFF2-40B4-BE49-F238E27FC236}">
              <a16:creationId xmlns:a16="http://schemas.microsoft.com/office/drawing/2014/main" id="{586B368B-7953-4DDD-9B85-83C386E2E133}"/>
            </a:ext>
          </a:extLst>
        </xdr:cNvPr>
        <xdr:cNvSpPr/>
      </xdr:nvSpPr>
      <xdr:spPr>
        <a:xfrm>
          <a:off x="1042670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234" name="フローチャート: 判断 233">
          <a:extLst>
            <a:ext uri="{FF2B5EF4-FFF2-40B4-BE49-F238E27FC236}">
              <a16:creationId xmlns:a16="http://schemas.microsoft.com/office/drawing/2014/main" id="{BAE8D649-EA9D-4D33-A12E-05F20F66109D}"/>
            </a:ext>
          </a:extLst>
        </xdr:cNvPr>
        <xdr:cNvSpPr/>
      </xdr:nvSpPr>
      <xdr:spPr>
        <a:xfrm>
          <a:off x="9588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235" name="フローチャート: 判断 234">
          <a:extLst>
            <a:ext uri="{FF2B5EF4-FFF2-40B4-BE49-F238E27FC236}">
              <a16:creationId xmlns:a16="http://schemas.microsoft.com/office/drawing/2014/main" id="{A9D1C6DD-E07B-4C5C-AA7D-C10B5E6765F9}"/>
            </a:ext>
          </a:extLst>
        </xdr:cNvPr>
        <xdr:cNvSpPr/>
      </xdr:nvSpPr>
      <xdr:spPr>
        <a:xfrm>
          <a:off x="8699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236" name="フローチャート: 判断 235">
          <a:extLst>
            <a:ext uri="{FF2B5EF4-FFF2-40B4-BE49-F238E27FC236}">
              <a16:creationId xmlns:a16="http://schemas.microsoft.com/office/drawing/2014/main" id="{F8E8BEA3-6EDD-4915-9FDD-BE9BA60CC855}"/>
            </a:ext>
          </a:extLst>
        </xdr:cNvPr>
        <xdr:cNvSpPr/>
      </xdr:nvSpPr>
      <xdr:spPr>
        <a:xfrm>
          <a:off x="7810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237" name="フローチャート: 判断 236">
          <a:extLst>
            <a:ext uri="{FF2B5EF4-FFF2-40B4-BE49-F238E27FC236}">
              <a16:creationId xmlns:a16="http://schemas.microsoft.com/office/drawing/2014/main" id="{3D15AC9D-E5E9-4C5C-9D62-65828330ABA8}"/>
            </a:ext>
          </a:extLst>
        </xdr:cNvPr>
        <xdr:cNvSpPr/>
      </xdr:nvSpPr>
      <xdr:spPr>
        <a:xfrm>
          <a:off x="6921500" y="105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4D06AA5A-0728-41CD-8825-F5698A05167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AA4D748-20DD-4802-B058-360180B32A9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EEF1FD9-CAB9-4ECE-9745-2F26A813BCE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4A2776A-295D-4482-B10A-EAE8FAFEC6D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FBD9854-CB60-4717-940E-CFA47F109D5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864</xdr:rowOff>
    </xdr:from>
    <xdr:to>
      <xdr:col>55</xdr:col>
      <xdr:colOff>50800</xdr:colOff>
      <xdr:row>62</xdr:row>
      <xdr:rowOff>102464</xdr:rowOff>
    </xdr:to>
    <xdr:sp macro="" textlink="">
      <xdr:nvSpPr>
        <xdr:cNvPr id="243" name="楕円 242">
          <a:extLst>
            <a:ext uri="{FF2B5EF4-FFF2-40B4-BE49-F238E27FC236}">
              <a16:creationId xmlns:a16="http://schemas.microsoft.com/office/drawing/2014/main" id="{08A8CD34-6F87-44F2-A46C-FA535BAA7366}"/>
            </a:ext>
          </a:extLst>
        </xdr:cNvPr>
        <xdr:cNvSpPr/>
      </xdr:nvSpPr>
      <xdr:spPr>
        <a:xfrm>
          <a:off x="10426700" y="10630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150741</xdr:rowOff>
    </xdr:from>
    <xdr:ext cx="469744" cy="259045"/>
    <xdr:sp macro="" textlink="">
      <xdr:nvSpPr>
        <xdr:cNvPr id="244" name="【体育館・プール】&#10;一人当たり面積該当値テキスト">
          <a:extLst>
            <a:ext uri="{FF2B5EF4-FFF2-40B4-BE49-F238E27FC236}">
              <a16:creationId xmlns:a16="http://schemas.microsoft.com/office/drawing/2014/main" id="{F60D20DB-E8DA-4EBD-B8DE-430DDFA40989}"/>
            </a:ext>
          </a:extLst>
        </xdr:cNvPr>
        <xdr:cNvSpPr txBox="1"/>
      </xdr:nvSpPr>
      <xdr:spPr>
        <a:xfrm>
          <a:off x="10515600" y="1060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8636</xdr:rowOff>
    </xdr:from>
    <xdr:to>
      <xdr:col>50</xdr:col>
      <xdr:colOff>165100</xdr:colOff>
      <xdr:row>62</xdr:row>
      <xdr:rowOff>110236</xdr:rowOff>
    </xdr:to>
    <xdr:sp macro="" textlink="">
      <xdr:nvSpPr>
        <xdr:cNvPr id="245" name="楕円 244">
          <a:extLst>
            <a:ext uri="{FF2B5EF4-FFF2-40B4-BE49-F238E27FC236}">
              <a16:creationId xmlns:a16="http://schemas.microsoft.com/office/drawing/2014/main" id="{AECAE5D0-0A5D-440F-94BF-29DF22067080}"/>
            </a:ext>
          </a:extLst>
        </xdr:cNvPr>
        <xdr:cNvSpPr/>
      </xdr:nvSpPr>
      <xdr:spPr>
        <a:xfrm>
          <a:off x="9588500" y="1063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51664</xdr:rowOff>
    </xdr:from>
    <xdr:to>
      <xdr:col>55</xdr:col>
      <xdr:colOff>0</xdr:colOff>
      <xdr:row>62</xdr:row>
      <xdr:rowOff>59436</xdr:rowOff>
    </xdr:to>
    <xdr:cxnSp macro="">
      <xdr:nvCxnSpPr>
        <xdr:cNvPr id="246" name="直線コネクタ 245">
          <a:extLst>
            <a:ext uri="{FF2B5EF4-FFF2-40B4-BE49-F238E27FC236}">
              <a16:creationId xmlns:a16="http://schemas.microsoft.com/office/drawing/2014/main" id="{F636F993-AD07-4FFF-8CD0-3C68484D0D23}"/>
            </a:ext>
          </a:extLst>
        </xdr:cNvPr>
        <xdr:cNvCxnSpPr/>
      </xdr:nvCxnSpPr>
      <xdr:spPr>
        <a:xfrm flipV="1">
          <a:off x="9639300" y="10681564"/>
          <a:ext cx="8382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69901</xdr:rowOff>
    </xdr:from>
    <xdr:to>
      <xdr:col>46</xdr:col>
      <xdr:colOff>38100</xdr:colOff>
      <xdr:row>62</xdr:row>
      <xdr:rowOff>51</xdr:rowOff>
    </xdr:to>
    <xdr:sp macro="" textlink="">
      <xdr:nvSpPr>
        <xdr:cNvPr id="247" name="楕円 246">
          <a:extLst>
            <a:ext uri="{FF2B5EF4-FFF2-40B4-BE49-F238E27FC236}">
              <a16:creationId xmlns:a16="http://schemas.microsoft.com/office/drawing/2014/main" id="{D5829ACE-E20E-465B-B4EB-3D23587E7611}"/>
            </a:ext>
          </a:extLst>
        </xdr:cNvPr>
        <xdr:cNvSpPr/>
      </xdr:nvSpPr>
      <xdr:spPr>
        <a:xfrm>
          <a:off x="8699500" y="1052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120701</xdr:rowOff>
    </xdr:from>
    <xdr:to>
      <xdr:col>50</xdr:col>
      <xdr:colOff>114300</xdr:colOff>
      <xdr:row>62</xdr:row>
      <xdr:rowOff>59436</xdr:rowOff>
    </xdr:to>
    <xdr:cxnSp macro="">
      <xdr:nvCxnSpPr>
        <xdr:cNvPr id="248" name="直線コネクタ 247">
          <a:extLst>
            <a:ext uri="{FF2B5EF4-FFF2-40B4-BE49-F238E27FC236}">
              <a16:creationId xmlns:a16="http://schemas.microsoft.com/office/drawing/2014/main" id="{C01A7DD0-8880-428D-96AB-A42AD9CA2F35}"/>
            </a:ext>
          </a:extLst>
        </xdr:cNvPr>
        <xdr:cNvCxnSpPr/>
      </xdr:nvCxnSpPr>
      <xdr:spPr>
        <a:xfrm>
          <a:off x="8750300" y="10579151"/>
          <a:ext cx="889000" cy="110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78130</xdr:rowOff>
    </xdr:from>
    <xdr:to>
      <xdr:col>41</xdr:col>
      <xdr:colOff>101600</xdr:colOff>
      <xdr:row>62</xdr:row>
      <xdr:rowOff>8280</xdr:rowOff>
    </xdr:to>
    <xdr:sp macro="" textlink="">
      <xdr:nvSpPr>
        <xdr:cNvPr id="249" name="楕円 248">
          <a:extLst>
            <a:ext uri="{FF2B5EF4-FFF2-40B4-BE49-F238E27FC236}">
              <a16:creationId xmlns:a16="http://schemas.microsoft.com/office/drawing/2014/main" id="{03E08A36-246D-48BC-80DD-82E7E896AC7C}"/>
            </a:ext>
          </a:extLst>
        </xdr:cNvPr>
        <xdr:cNvSpPr/>
      </xdr:nvSpPr>
      <xdr:spPr>
        <a:xfrm>
          <a:off x="7810500" y="1053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120701</xdr:rowOff>
    </xdr:from>
    <xdr:to>
      <xdr:col>45</xdr:col>
      <xdr:colOff>177800</xdr:colOff>
      <xdr:row>61</xdr:row>
      <xdr:rowOff>128930</xdr:rowOff>
    </xdr:to>
    <xdr:cxnSp macro="">
      <xdr:nvCxnSpPr>
        <xdr:cNvPr id="250" name="直線コネクタ 249">
          <a:extLst>
            <a:ext uri="{FF2B5EF4-FFF2-40B4-BE49-F238E27FC236}">
              <a16:creationId xmlns:a16="http://schemas.microsoft.com/office/drawing/2014/main" id="{06A86382-31B4-4A19-97F8-253C5C29988B}"/>
            </a:ext>
          </a:extLst>
        </xdr:cNvPr>
        <xdr:cNvCxnSpPr/>
      </xdr:nvCxnSpPr>
      <xdr:spPr>
        <a:xfrm flipV="1">
          <a:off x="7861300" y="10579151"/>
          <a:ext cx="8890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86817</xdr:rowOff>
    </xdr:from>
    <xdr:to>
      <xdr:col>36</xdr:col>
      <xdr:colOff>165100</xdr:colOff>
      <xdr:row>62</xdr:row>
      <xdr:rowOff>16967</xdr:rowOff>
    </xdr:to>
    <xdr:sp macro="" textlink="">
      <xdr:nvSpPr>
        <xdr:cNvPr id="251" name="楕円 250">
          <a:extLst>
            <a:ext uri="{FF2B5EF4-FFF2-40B4-BE49-F238E27FC236}">
              <a16:creationId xmlns:a16="http://schemas.microsoft.com/office/drawing/2014/main" id="{BFB69B33-BDFF-43F6-8F44-7967006CDB98}"/>
            </a:ext>
          </a:extLst>
        </xdr:cNvPr>
        <xdr:cNvSpPr/>
      </xdr:nvSpPr>
      <xdr:spPr>
        <a:xfrm>
          <a:off x="6921500" y="1054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128930</xdr:rowOff>
    </xdr:from>
    <xdr:to>
      <xdr:col>41</xdr:col>
      <xdr:colOff>50800</xdr:colOff>
      <xdr:row>61</xdr:row>
      <xdr:rowOff>137617</xdr:rowOff>
    </xdr:to>
    <xdr:cxnSp macro="">
      <xdr:nvCxnSpPr>
        <xdr:cNvPr id="252" name="直線コネクタ 251">
          <a:extLst>
            <a:ext uri="{FF2B5EF4-FFF2-40B4-BE49-F238E27FC236}">
              <a16:creationId xmlns:a16="http://schemas.microsoft.com/office/drawing/2014/main" id="{A3FF327C-B176-4087-BD0C-0859FC9866E4}"/>
            </a:ext>
          </a:extLst>
        </xdr:cNvPr>
        <xdr:cNvCxnSpPr/>
      </xdr:nvCxnSpPr>
      <xdr:spPr>
        <a:xfrm flipV="1">
          <a:off x="6972300" y="10587380"/>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49039</xdr:rowOff>
    </xdr:from>
    <xdr:ext cx="469744" cy="259045"/>
    <xdr:sp macro="" textlink="">
      <xdr:nvSpPr>
        <xdr:cNvPr id="253" name="n_1aveValue【体育館・プール】&#10;一人当たり面積">
          <a:extLst>
            <a:ext uri="{FF2B5EF4-FFF2-40B4-BE49-F238E27FC236}">
              <a16:creationId xmlns:a16="http://schemas.microsoft.com/office/drawing/2014/main" id="{37FEE84B-C3E7-49F7-9931-69B05619C200}"/>
            </a:ext>
          </a:extLst>
        </xdr:cNvPr>
        <xdr:cNvSpPr txBox="1"/>
      </xdr:nvSpPr>
      <xdr:spPr>
        <a:xfrm>
          <a:off x="93917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39641</xdr:rowOff>
    </xdr:from>
    <xdr:ext cx="469744" cy="259045"/>
    <xdr:sp macro="" textlink="">
      <xdr:nvSpPr>
        <xdr:cNvPr id="254" name="n_2aveValue【体育館・プール】&#10;一人当たり面積">
          <a:extLst>
            <a:ext uri="{FF2B5EF4-FFF2-40B4-BE49-F238E27FC236}">
              <a16:creationId xmlns:a16="http://schemas.microsoft.com/office/drawing/2014/main" id="{3AB36E50-F0AB-4E3A-8D1F-4123A99B5552}"/>
            </a:ext>
          </a:extLst>
        </xdr:cNvPr>
        <xdr:cNvSpPr txBox="1"/>
      </xdr:nvSpPr>
      <xdr:spPr>
        <a:xfrm>
          <a:off x="8515427" y="1066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54271</xdr:rowOff>
    </xdr:from>
    <xdr:ext cx="469744" cy="259045"/>
    <xdr:sp macro="" textlink="">
      <xdr:nvSpPr>
        <xdr:cNvPr id="255" name="n_3aveValue【体育館・プール】&#10;一人当たり面積">
          <a:extLst>
            <a:ext uri="{FF2B5EF4-FFF2-40B4-BE49-F238E27FC236}">
              <a16:creationId xmlns:a16="http://schemas.microsoft.com/office/drawing/2014/main" id="{1057C900-C2C1-4DAC-B0B0-27306DE86E31}"/>
            </a:ext>
          </a:extLst>
        </xdr:cNvPr>
        <xdr:cNvSpPr txBox="1"/>
      </xdr:nvSpPr>
      <xdr:spPr>
        <a:xfrm>
          <a:off x="7626427" y="10684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48328</xdr:rowOff>
    </xdr:from>
    <xdr:ext cx="469744" cy="259045"/>
    <xdr:sp macro="" textlink="">
      <xdr:nvSpPr>
        <xdr:cNvPr id="256" name="n_4aveValue【体育館・プール】&#10;一人当たり面積">
          <a:extLst>
            <a:ext uri="{FF2B5EF4-FFF2-40B4-BE49-F238E27FC236}">
              <a16:creationId xmlns:a16="http://schemas.microsoft.com/office/drawing/2014/main" id="{18702A46-A53C-4C76-9D3A-D2042D8C22F8}"/>
            </a:ext>
          </a:extLst>
        </xdr:cNvPr>
        <xdr:cNvSpPr txBox="1"/>
      </xdr:nvSpPr>
      <xdr:spPr>
        <a:xfrm>
          <a:off x="6737427" y="10678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101363</xdr:rowOff>
    </xdr:from>
    <xdr:ext cx="469744" cy="259045"/>
    <xdr:sp macro="" textlink="">
      <xdr:nvSpPr>
        <xdr:cNvPr id="257" name="n_1mainValue【体育館・プール】&#10;一人当たり面積">
          <a:extLst>
            <a:ext uri="{FF2B5EF4-FFF2-40B4-BE49-F238E27FC236}">
              <a16:creationId xmlns:a16="http://schemas.microsoft.com/office/drawing/2014/main" id="{A0485DE4-5429-4200-9254-BB3C1697038E}"/>
            </a:ext>
          </a:extLst>
        </xdr:cNvPr>
        <xdr:cNvSpPr txBox="1"/>
      </xdr:nvSpPr>
      <xdr:spPr>
        <a:xfrm>
          <a:off x="9391727" y="1073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16578</xdr:rowOff>
    </xdr:from>
    <xdr:ext cx="469744" cy="259045"/>
    <xdr:sp macro="" textlink="">
      <xdr:nvSpPr>
        <xdr:cNvPr id="258" name="n_2mainValue【体育館・プール】&#10;一人当たり面積">
          <a:extLst>
            <a:ext uri="{FF2B5EF4-FFF2-40B4-BE49-F238E27FC236}">
              <a16:creationId xmlns:a16="http://schemas.microsoft.com/office/drawing/2014/main" id="{423CA0CC-ED3C-4FBB-9378-BFCF550D6384}"/>
            </a:ext>
          </a:extLst>
        </xdr:cNvPr>
        <xdr:cNvSpPr txBox="1"/>
      </xdr:nvSpPr>
      <xdr:spPr>
        <a:xfrm>
          <a:off x="8515427" y="10303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24807</xdr:rowOff>
    </xdr:from>
    <xdr:ext cx="469744" cy="259045"/>
    <xdr:sp macro="" textlink="">
      <xdr:nvSpPr>
        <xdr:cNvPr id="259" name="n_3mainValue【体育館・プール】&#10;一人当たり面積">
          <a:extLst>
            <a:ext uri="{FF2B5EF4-FFF2-40B4-BE49-F238E27FC236}">
              <a16:creationId xmlns:a16="http://schemas.microsoft.com/office/drawing/2014/main" id="{76E18C75-94F2-440A-A32A-D2B60B183A9F}"/>
            </a:ext>
          </a:extLst>
        </xdr:cNvPr>
        <xdr:cNvSpPr txBox="1"/>
      </xdr:nvSpPr>
      <xdr:spPr>
        <a:xfrm>
          <a:off x="7626427" y="1031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33494</xdr:rowOff>
    </xdr:from>
    <xdr:ext cx="469744" cy="259045"/>
    <xdr:sp macro="" textlink="">
      <xdr:nvSpPr>
        <xdr:cNvPr id="260" name="n_4mainValue【体育館・プール】&#10;一人当たり面積">
          <a:extLst>
            <a:ext uri="{FF2B5EF4-FFF2-40B4-BE49-F238E27FC236}">
              <a16:creationId xmlns:a16="http://schemas.microsoft.com/office/drawing/2014/main" id="{9A10EB11-1E88-4AFE-B374-FF1368A7FF0F}"/>
            </a:ext>
          </a:extLst>
        </xdr:cNvPr>
        <xdr:cNvSpPr txBox="1"/>
      </xdr:nvSpPr>
      <xdr:spPr>
        <a:xfrm>
          <a:off x="6737427" y="10320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B1C6B141-B325-4CB5-9D34-29CABC5786C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BC11ECE2-768C-446B-BB1E-07715F1FBAD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49CA3CFE-A135-4C35-8E63-4D5F5F83D43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8D3EF117-8076-4950-8EAE-4C7A594A6F5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8165B761-BCC0-4E98-8CC3-152C6E16F85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0BFBBA42-502B-47CC-9817-15480B96889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D084CD32-BC92-4668-AD17-5586ABF569B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8FB22370-9FCB-47E8-9334-FE847A756CE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589C8B0C-0315-4296-9F2E-D594BDBF12F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01249D6B-70A0-4EB2-9594-7BA8A0F1334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3F230D36-8289-435A-88D4-21472E0CAD5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D555FB3A-60DC-4367-8E7C-D8C5B241F909}"/>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911B9032-A48A-4464-B067-773D0D162408}"/>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C0D18B09-8AC4-4419-B90B-515CEA22755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9D67D79E-473D-49F5-A2AB-0E3D31ED80F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ADAC9D49-4337-4833-A09B-879764628F8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B581C851-41FA-4C10-928F-7B7AC2E561DB}"/>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8433F1BC-90DA-4C14-BC32-303718F5108C}"/>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6D50681D-A4D8-4E12-A9EB-D384CD75D4A3}"/>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A41FE1D6-26AD-43DA-B8A6-E6B83A71207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23809838-0BD8-4C78-AC3E-0040778FC5AF}"/>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5AEEF12C-2BA4-490D-A85F-F295E54F7CB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E48C1831-3C42-4676-B777-CA1BD072D1B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1AB37057-C6EC-49E0-8C34-0A8FFAA8E0D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811207E2-D1BE-4DAE-BD44-E83764EEA5D8}"/>
            </a:ext>
          </a:extLst>
        </xdr:cNvPr>
        <xdr:cNvCxnSpPr/>
      </xdr:nvCxnSpPr>
      <xdr:spPr>
        <a:xfrm flipV="1">
          <a:off x="4634865" y="13317855"/>
          <a:ext cx="0" cy="1541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7C6C5577-5BDD-468F-A2BB-7C993F75499B}"/>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AE34D61C-03CC-4312-BB1B-97C51073CBA7}"/>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C1DF84BA-E9B3-47B2-B668-025AD01794DC}"/>
            </a:ext>
          </a:extLst>
        </xdr:cNvPr>
        <xdr:cNvSpPr txBox="1"/>
      </xdr:nvSpPr>
      <xdr:spPr>
        <a:xfrm>
          <a:off x="4673600" y="1309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289" name="直線コネクタ 288">
          <a:extLst>
            <a:ext uri="{FF2B5EF4-FFF2-40B4-BE49-F238E27FC236}">
              <a16:creationId xmlns:a16="http://schemas.microsoft.com/office/drawing/2014/main" id="{70BF4CE4-F276-4BFA-9C7D-07C673A25E2F}"/>
            </a:ext>
          </a:extLst>
        </xdr:cNvPr>
        <xdr:cNvCxnSpPr/>
      </xdr:nvCxnSpPr>
      <xdr:spPr>
        <a:xfrm>
          <a:off x="4546600" y="13317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166388</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C32214BB-AAFE-44A8-AB39-A6A2D6DF8F63}"/>
            </a:ext>
          </a:extLst>
        </xdr:cNvPr>
        <xdr:cNvSpPr txBox="1"/>
      </xdr:nvSpPr>
      <xdr:spPr>
        <a:xfrm>
          <a:off x="4673600" y="1388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291" name="フローチャート: 判断 290">
          <a:extLst>
            <a:ext uri="{FF2B5EF4-FFF2-40B4-BE49-F238E27FC236}">
              <a16:creationId xmlns:a16="http://schemas.microsoft.com/office/drawing/2014/main" id="{C0351570-26C9-43FE-AC6E-54B868FA8031}"/>
            </a:ext>
          </a:extLst>
        </xdr:cNvPr>
        <xdr:cNvSpPr/>
      </xdr:nvSpPr>
      <xdr:spPr>
        <a:xfrm>
          <a:off x="4584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292" name="フローチャート: 判断 291">
          <a:extLst>
            <a:ext uri="{FF2B5EF4-FFF2-40B4-BE49-F238E27FC236}">
              <a16:creationId xmlns:a16="http://schemas.microsoft.com/office/drawing/2014/main" id="{100E835D-A4D4-42E3-B08D-5F4906ECF954}"/>
            </a:ext>
          </a:extLst>
        </xdr:cNvPr>
        <xdr:cNvSpPr/>
      </xdr:nvSpPr>
      <xdr:spPr>
        <a:xfrm>
          <a:off x="3746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293" name="フローチャート: 判断 292">
          <a:extLst>
            <a:ext uri="{FF2B5EF4-FFF2-40B4-BE49-F238E27FC236}">
              <a16:creationId xmlns:a16="http://schemas.microsoft.com/office/drawing/2014/main" id="{825CA9F8-C829-4B9B-9DB7-7D00B6C8115B}"/>
            </a:ext>
          </a:extLst>
        </xdr:cNvPr>
        <xdr:cNvSpPr/>
      </xdr:nvSpPr>
      <xdr:spPr>
        <a:xfrm>
          <a:off x="2857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D26E19CA-EFF5-43C3-8B84-C587BDF8BF5B}"/>
            </a:ext>
          </a:extLst>
        </xdr:cNvPr>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295" name="フローチャート: 判断 294">
          <a:extLst>
            <a:ext uri="{FF2B5EF4-FFF2-40B4-BE49-F238E27FC236}">
              <a16:creationId xmlns:a16="http://schemas.microsoft.com/office/drawing/2014/main" id="{A983F4E7-4A32-4CE9-B8F2-8ED8EB027D61}"/>
            </a:ext>
          </a:extLst>
        </xdr:cNvPr>
        <xdr:cNvSpPr/>
      </xdr:nvSpPr>
      <xdr:spPr>
        <a:xfrm>
          <a:off x="1079500" y="1393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F2355E16-00EB-47F5-A4AB-4426300953B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E8111412-32B1-430A-BA35-5B0053F6173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651E334-1029-4FBD-90E7-AA8079C30F0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D37EC91-CEFD-4192-BA85-5CB41926027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2297954-546F-4597-852D-1DE6CE01D4E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103505</xdr:rowOff>
    </xdr:from>
    <xdr:to>
      <xdr:col>24</xdr:col>
      <xdr:colOff>114300</xdr:colOff>
      <xdr:row>84</xdr:row>
      <xdr:rowOff>33655</xdr:rowOff>
    </xdr:to>
    <xdr:sp macro="" textlink="">
      <xdr:nvSpPr>
        <xdr:cNvPr id="301" name="楕円 300">
          <a:extLst>
            <a:ext uri="{FF2B5EF4-FFF2-40B4-BE49-F238E27FC236}">
              <a16:creationId xmlns:a16="http://schemas.microsoft.com/office/drawing/2014/main" id="{B4CD7598-168F-4431-93CF-7DBE57C286E3}"/>
            </a:ext>
          </a:extLst>
        </xdr:cNvPr>
        <xdr:cNvSpPr/>
      </xdr:nvSpPr>
      <xdr:spPr>
        <a:xfrm>
          <a:off x="4584700" y="1433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81932</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DD9EDCBF-11A0-488D-B7B3-0F051E34D257}"/>
            </a:ext>
          </a:extLst>
        </xdr:cNvPr>
        <xdr:cNvSpPr txBox="1"/>
      </xdr:nvSpPr>
      <xdr:spPr>
        <a:xfrm>
          <a:off x="4673600" y="1431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65405</xdr:rowOff>
    </xdr:from>
    <xdr:to>
      <xdr:col>20</xdr:col>
      <xdr:colOff>38100</xdr:colOff>
      <xdr:row>83</xdr:row>
      <xdr:rowOff>167005</xdr:rowOff>
    </xdr:to>
    <xdr:sp macro="" textlink="">
      <xdr:nvSpPr>
        <xdr:cNvPr id="303" name="楕円 302">
          <a:extLst>
            <a:ext uri="{FF2B5EF4-FFF2-40B4-BE49-F238E27FC236}">
              <a16:creationId xmlns:a16="http://schemas.microsoft.com/office/drawing/2014/main" id="{5081DACE-3D7B-4273-8938-EC9BFCCB184A}"/>
            </a:ext>
          </a:extLst>
        </xdr:cNvPr>
        <xdr:cNvSpPr/>
      </xdr:nvSpPr>
      <xdr:spPr>
        <a:xfrm>
          <a:off x="3746500" y="1429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116205</xdr:rowOff>
    </xdr:from>
    <xdr:to>
      <xdr:col>24</xdr:col>
      <xdr:colOff>63500</xdr:colOff>
      <xdr:row>83</xdr:row>
      <xdr:rowOff>154305</xdr:rowOff>
    </xdr:to>
    <xdr:cxnSp macro="">
      <xdr:nvCxnSpPr>
        <xdr:cNvPr id="304" name="直線コネクタ 303">
          <a:extLst>
            <a:ext uri="{FF2B5EF4-FFF2-40B4-BE49-F238E27FC236}">
              <a16:creationId xmlns:a16="http://schemas.microsoft.com/office/drawing/2014/main" id="{5C21D1AB-A19F-4040-A024-69837160DC36}"/>
            </a:ext>
          </a:extLst>
        </xdr:cNvPr>
        <xdr:cNvCxnSpPr/>
      </xdr:nvCxnSpPr>
      <xdr:spPr>
        <a:xfrm>
          <a:off x="3797300" y="1434655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82550</xdr:rowOff>
    </xdr:from>
    <xdr:to>
      <xdr:col>15</xdr:col>
      <xdr:colOff>101600</xdr:colOff>
      <xdr:row>84</xdr:row>
      <xdr:rowOff>12700</xdr:rowOff>
    </xdr:to>
    <xdr:sp macro="" textlink="">
      <xdr:nvSpPr>
        <xdr:cNvPr id="305" name="楕円 304">
          <a:extLst>
            <a:ext uri="{FF2B5EF4-FFF2-40B4-BE49-F238E27FC236}">
              <a16:creationId xmlns:a16="http://schemas.microsoft.com/office/drawing/2014/main" id="{ED77596F-228C-4E89-818D-2835CFD04C8D}"/>
            </a:ext>
          </a:extLst>
        </xdr:cNvPr>
        <xdr:cNvSpPr/>
      </xdr:nvSpPr>
      <xdr:spPr>
        <a:xfrm>
          <a:off x="28575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116205</xdr:rowOff>
    </xdr:from>
    <xdr:to>
      <xdr:col>19</xdr:col>
      <xdr:colOff>177800</xdr:colOff>
      <xdr:row>83</xdr:row>
      <xdr:rowOff>133350</xdr:rowOff>
    </xdr:to>
    <xdr:cxnSp macro="">
      <xdr:nvCxnSpPr>
        <xdr:cNvPr id="306" name="直線コネクタ 305">
          <a:extLst>
            <a:ext uri="{FF2B5EF4-FFF2-40B4-BE49-F238E27FC236}">
              <a16:creationId xmlns:a16="http://schemas.microsoft.com/office/drawing/2014/main" id="{6263F4A0-CAD1-44F0-B1B4-6A6C60C0AD0F}"/>
            </a:ext>
          </a:extLst>
        </xdr:cNvPr>
        <xdr:cNvCxnSpPr/>
      </xdr:nvCxnSpPr>
      <xdr:spPr>
        <a:xfrm flipV="1">
          <a:off x="2908300" y="1434655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44450</xdr:rowOff>
    </xdr:from>
    <xdr:to>
      <xdr:col>10</xdr:col>
      <xdr:colOff>165100</xdr:colOff>
      <xdr:row>83</xdr:row>
      <xdr:rowOff>146050</xdr:rowOff>
    </xdr:to>
    <xdr:sp macro="" textlink="">
      <xdr:nvSpPr>
        <xdr:cNvPr id="307" name="楕円 306">
          <a:extLst>
            <a:ext uri="{FF2B5EF4-FFF2-40B4-BE49-F238E27FC236}">
              <a16:creationId xmlns:a16="http://schemas.microsoft.com/office/drawing/2014/main" id="{1254928E-6ECD-475E-B9B2-2B9D17C45B81}"/>
            </a:ext>
          </a:extLst>
        </xdr:cNvPr>
        <xdr:cNvSpPr/>
      </xdr:nvSpPr>
      <xdr:spPr>
        <a:xfrm>
          <a:off x="1968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95250</xdr:rowOff>
    </xdr:from>
    <xdr:to>
      <xdr:col>15</xdr:col>
      <xdr:colOff>50800</xdr:colOff>
      <xdr:row>83</xdr:row>
      <xdr:rowOff>133350</xdr:rowOff>
    </xdr:to>
    <xdr:cxnSp macro="">
      <xdr:nvCxnSpPr>
        <xdr:cNvPr id="308" name="直線コネクタ 307">
          <a:extLst>
            <a:ext uri="{FF2B5EF4-FFF2-40B4-BE49-F238E27FC236}">
              <a16:creationId xmlns:a16="http://schemas.microsoft.com/office/drawing/2014/main" id="{3A01FE86-3DBE-4C79-B906-295532254AA7}"/>
            </a:ext>
          </a:extLst>
        </xdr:cNvPr>
        <xdr:cNvCxnSpPr/>
      </xdr:nvCxnSpPr>
      <xdr:spPr>
        <a:xfrm>
          <a:off x="2019300" y="14325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6350</xdr:rowOff>
    </xdr:from>
    <xdr:to>
      <xdr:col>6</xdr:col>
      <xdr:colOff>38100</xdr:colOff>
      <xdr:row>83</xdr:row>
      <xdr:rowOff>107950</xdr:rowOff>
    </xdr:to>
    <xdr:sp macro="" textlink="">
      <xdr:nvSpPr>
        <xdr:cNvPr id="309" name="楕円 308">
          <a:extLst>
            <a:ext uri="{FF2B5EF4-FFF2-40B4-BE49-F238E27FC236}">
              <a16:creationId xmlns:a16="http://schemas.microsoft.com/office/drawing/2014/main" id="{283C9582-0D51-4EFA-8572-C686DCC5AA1B}"/>
            </a:ext>
          </a:extLst>
        </xdr:cNvPr>
        <xdr:cNvSpPr/>
      </xdr:nvSpPr>
      <xdr:spPr>
        <a:xfrm>
          <a:off x="10795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57150</xdr:rowOff>
    </xdr:from>
    <xdr:to>
      <xdr:col>10</xdr:col>
      <xdr:colOff>114300</xdr:colOff>
      <xdr:row>83</xdr:row>
      <xdr:rowOff>95250</xdr:rowOff>
    </xdr:to>
    <xdr:cxnSp macro="">
      <xdr:nvCxnSpPr>
        <xdr:cNvPr id="310" name="直線コネクタ 309">
          <a:extLst>
            <a:ext uri="{FF2B5EF4-FFF2-40B4-BE49-F238E27FC236}">
              <a16:creationId xmlns:a16="http://schemas.microsoft.com/office/drawing/2014/main" id="{4024D11E-66AD-462A-850B-23B7480D2E97}"/>
            </a:ext>
          </a:extLst>
        </xdr:cNvPr>
        <xdr:cNvCxnSpPr/>
      </xdr:nvCxnSpPr>
      <xdr:spPr>
        <a:xfrm>
          <a:off x="1130300" y="14287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69232</xdr:rowOff>
    </xdr:from>
    <xdr:ext cx="405111" cy="259045"/>
    <xdr:sp macro="" textlink="">
      <xdr:nvSpPr>
        <xdr:cNvPr id="311" name="n_1aveValue【福祉施設】&#10;有形固定資産減価償却率">
          <a:extLst>
            <a:ext uri="{FF2B5EF4-FFF2-40B4-BE49-F238E27FC236}">
              <a16:creationId xmlns:a16="http://schemas.microsoft.com/office/drawing/2014/main" id="{6E6A21C3-E040-4651-A83A-F8149C5E8954}"/>
            </a:ext>
          </a:extLst>
        </xdr:cNvPr>
        <xdr:cNvSpPr txBox="1"/>
      </xdr:nvSpPr>
      <xdr:spPr>
        <a:xfrm>
          <a:off x="35820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50182</xdr:rowOff>
    </xdr:from>
    <xdr:ext cx="405111" cy="259045"/>
    <xdr:sp macro="" textlink="">
      <xdr:nvSpPr>
        <xdr:cNvPr id="312" name="n_2aveValue【福祉施設】&#10;有形固定資産減価償却率">
          <a:extLst>
            <a:ext uri="{FF2B5EF4-FFF2-40B4-BE49-F238E27FC236}">
              <a16:creationId xmlns:a16="http://schemas.microsoft.com/office/drawing/2014/main" id="{21AE7072-7345-4B48-A59B-E9A64A813E33}"/>
            </a:ext>
          </a:extLst>
        </xdr:cNvPr>
        <xdr:cNvSpPr txBox="1"/>
      </xdr:nvSpPr>
      <xdr:spPr>
        <a:xfrm>
          <a:off x="2705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50182</xdr:rowOff>
    </xdr:from>
    <xdr:ext cx="405111" cy="259045"/>
    <xdr:sp macro="" textlink="">
      <xdr:nvSpPr>
        <xdr:cNvPr id="313" name="n_3aveValue【福祉施設】&#10;有形固定資産減価償却率">
          <a:extLst>
            <a:ext uri="{FF2B5EF4-FFF2-40B4-BE49-F238E27FC236}">
              <a16:creationId xmlns:a16="http://schemas.microsoft.com/office/drawing/2014/main" id="{A12B6820-CF88-4558-93B8-F3C39BEB1971}"/>
            </a:ext>
          </a:extLst>
        </xdr:cNvPr>
        <xdr:cNvSpPr txBox="1"/>
      </xdr:nvSpPr>
      <xdr:spPr>
        <a:xfrm>
          <a:off x="1816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168291</xdr:rowOff>
    </xdr:from>
    <xdr:ext cx="405111" cy="259045"/>
    <xdr:sp macro="" textlink="">
      <xdr:nvSpPr>
        <xdr:cNvPr id="314" name="n_4aveValue【福祉施設】&#10;有形固定資産減価償却率">
          <a:extLst>
            <a:ext uri="{FF2B5EF4-FFF2-40B4-BE49-F238E27FC236}">
              <a16:creationId xmlns:a16="http://schemas.microsoft.com/office/drawing/2014/main" id="{419B0D70-DA71-434D-B28B-4BCFA9A44CED}"/>
            </a:ext>
          </a:extLst>
        </xdr:cNvPr>
        <xdr:cNvSpPr txBox="1"/>
      </xdr:nvSpPr>
      <xdr:spPr>
        <a:xfrm>
          <a:off x="927744" y="1371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158132</xdr:rowOff>
    </xdr:from>
    <xdr:ext cx="405111" cy="259045"/>
    <xdr:sp macro="" textlink="">
      <xdr:nvSpPr>
        <xdr:cNvPr id="315" name="n_1mainValue【福祉施設】&#10;有形固定資産減価償却率">
          <a:extLst>
            <a:ext uri="{FF2B5EF4-FFF2-40B4-BE49-F238E27FC236}">
              <a16:creationId xmlns:a16="http://schemas.microsoft.com/office/drawing/2014/main" id="{3859DC58-F297-4118-A998-5188BE14CD55}"/>
            </a:ext>
          </a:extLst>
        </xdr:cNvPr>
        <xdr:cNvSpPr txBox="1"/>
      </xdr:nvSpPr>
      <xdr:spPr>
        <a:xfrm>
          <a:off x="3582044" y="1438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3827</xdr:rowOff>
    </xdr:from>
    <xdr:ext cx="405111" cy="259045"/>
    <xdr:sp macro="" textlink="">
      <xdr:nvSpPr>
        <xdr:cNvPr id="316" name="n_2mainValue【福祉施設】&#10;有形固定資産減価償却率">
          <a:extLst>
            <a:ext uri="{FF2B5EF4-FFF2-40B4-BE49-F238E27FC236}">
              <a16:creationId xmlns:a16="http://schemas.microsoft.com/office/drawing/2014/main" id="{D3B3B9ED-A3F5-4590-B8D8-49B84D0B15D4}"/>
            </a:ext>
          </a:extLst>
        </xdr:cNvPr>
        <xdr:cNvSpPr txBox="1"/>
      </xdr:nvSpPr>
      <xdr:spPr>
        <a:xfrm>
          <a:off x="2705744" y="1440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137177</xdr:rowOff>
    </xdr:from>
    <xdr:ext cx="405111" cy="259045"/>
    <xdr:sp macro="" textlink="">
      <xdr:nvSpPr>
        <xdr:cNvPr id="317" name="n_3mainValue【福祉施設】&#10;有形固定資産減価償却率">
          <a:extLst>
            <a:ext uri="{FF2B5EF4-FFF2-40B4-BE49-F238E27FC236}">
              <a16:creationId xmlns:a16="http://schemas.microsoft.com/office/drawing/2014/main" id="{E90D6414-81BE-4917-AC58-45B2D1A079E4}"/>
            </a:ext>
          </a:extLst>
        </xdr:cNvPr>
        <xdr:cNvSpPr txBox="1"/>
      </xdr:nvSpPr>
      <xdr:spPr>
        <a:xfrm>
          <a:off x="1816744"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99077</xdr:rowOff>
    </xdr:from>
    <xdr:ext cx="405111" cy="259045"/>
    <xdr:sp macro="" textlink="">
      <xdr:nvSpPr>
        <xdr:cNvPr id="318" name="n_4mainValue【福祉施設】&#10;有形固定資産減価償却率">
          <a:extLst>
            <a:ext uri="{FF2B5EF4-FFF2-40B4-BE49-F238E27FC236}">
              <a16:creationId xmlns:a16="http://schemas.microsoft.com/office/drawing/2014/main" id="{18F845FA-CFA3-4A30-AEA7-6A684220FEDE}"/>
            </a:ext>
          </a:extLst>
        </xdr:cNvPr>
        <xdr:cNvSpPr txBox="1"/>
      </xdr:nvSpPr>
      <xdr:spPr>
        <a:xfrm>
          <a:off x="927744" y="1432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41223A2-3C8D-4CD0-A9BC-D8BA6C35D98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95FFDD85-BC68-49F9-946C-0A70630BBD0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F63C341D-0BA3-4FEB-A401-9380A6110CD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8BDA8DE-916E-40EB-B4A3-F19AB8C6462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4D5F4CC9-6AAD-4E19-A08B-DF2BDDC9BD7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1C116881-C6D0-4E86-AC1A-255EE13901B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5DDEC7DF-577C-4ADD-909A-01143CDF1BA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4AC29029-E8FC-4AB1-A485-C2EF121C7E1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BBC4BEA-07E6-41E0-90E5-F9F93B7189D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551DE795-6D78-4D71-9C67-012CC225367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60D6521D-6C8A-49B6-A2D8-0E4F67A4B13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C66FABF0-03EC-45A6-9A5B-F2F309BE5E39}"/>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C1617820-E5C1-41A3-87B0-EF75A4D6EA61}"/>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50547714-8FC2-4CCF-BA7A-A1709F05A7B4}"/>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00314E65-05BB-4E77-BB59-2CCA1FB28E8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6776CC62-7409-43F9-9004-304A8D6419EE}"/>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4BF9F701-DB90-42D1-B1ED-33A2593243C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C43AF46A-7355-449C-A216-C3B921CED88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8CA0A005-845F-432E-BFA0-BBB2CE44E352}"/>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E962A28C-15CA-43E2-8609-2087B1984A54}"/>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28BF5D60-00A4-4412-96B8-4B990A4A249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48F60659-AF79-4246-9D98-02F36F644BE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AE1E1BDB-1606-4E7D-881E-739190D20D8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342" name="直線コネクタ 341">
          <a:extLst>
            <a:ext uri="{FF2B5EF4-FFF2-40B4-BE49-F238E27FC236}">
              <a16:creationId xmlns:a16="http://schemas.microsoft.com/office/drawing/2014/main" id="{78D5890E-BAFC-4567-8A81-7D4F0FEFDF8B}"/>
            </a:ext>
          </a:extLst>
        </xdr:cNvPr>
        <xdr:cNvCxnSpPr/>
      </xdr:nvCxnSpPr>
      <xdr:spPr>
        <a:xfrm flipV="1">
          <a:off x="10476865" y="13543407"/>
          <a:ext cx="0" cy="1310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3" name="【福祉施設】&#10;一人当たり面積最小値テキスト">
          <a:extLst>
            <a:ext uri="{FF2B5EF4-FFF2-40B4-BE49-F238E27FC236}">
              <a16:creationId xmlns:a16="http://schemas.microsoft.com/office/drawing/2014/main" id="{23EBC67E-BE4D-42F2-9533-04F7F2F1334D}"/>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4" name="直線コネクタ 343">
          <a:extLst>
            <a:ext uri="{FF2B5EF4-FFF2-40B4-BE49-F238E27FC236}">
              <a16:creationId xmlns:a16="http://schemas.microsoft.com/office/drawing/2014/main" id="{7D5363E3-0281-4BB0-9D79-053350EF5A78}"/>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345" name="【福祉施設】&#10;一人当たり面積最大値テキスト">
          <a:extLst>
            <a:ext uri="{FF2B5EF4-FFF2-40B4-BE49-F238E27FC236}">
              <a16:creationId xmlns:a16="http://schemas.microsoft.com/office/drawing/2014/main" id="{CA61E5D9-7648-40A1-A969-FE0F31E5E80D}"/>
            </a:ext>
          </a:extLst>
        </xdr:cNvPr>
        <xdr:cNvSpPr txBox="1"/>
      </xdr:nvSpPr>
      <xdr:spPr>
        <a:xfrm>
          <a:off x="10515600" y="13318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346" name="直線コネクタ 345">
          <a:extLst>
            <a:ext uri="{FF2B5EF4-FFF2-40B4-BE49-F238E27FC236}">
              <a16:creationId xmlns:a16="http://schemas.microsoft.com/office/drawing/2014/main" id="{FCFCF813-6288-45BC-BC6D-E5A79EE0D02E}"/>
            </a:ext>
          </a:extLst>
        </xdr:cNvPr>
        <xdr:cNvCxnSpPr/>
      </xdr:nvCxnSpPr>
      <xdr:spPr>
        <a:xfrm>
          <a:off x="10388600" y="13543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50944</xdr:rowOff>
    </xdr:from>
    <xdr:ext cx="469744" cy="259045"/>
    <xdr:sp macro="" textlink="">
      <xdr:nvSpPr>
        <xdr:cNvPr id="347" name="【福祉施設】&#10;一人当たり面積平均値テキスト">
          <a:extLst>
            <a:ext uri="{FF2B5EF4-FFF2-40B4-BE49-F238E27FC236}">
              <a16:creationId xmlns:a16="http://schemas.microsoft.com/office/drawing/2014/main" id="{77DBFB37-3B1A-4449-8279-02717FB5F7CC}"/>
            </a:ext>
          </a:extLst>
        </xdr:cNvPr>
        <xdr:cNvSpPr txBox="1"/>
      </xdr:nvSpPr>
      <xdr:spPr>
        <a:xfrm>
          <a:off x="10515600" y="144527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348" name="フローチャート: 判断 347">
          <a:extLst>
            <a:ext uri="{FF2B5EF4-FFF2-40B4-BE49-F238E27FC236}">
              <a16:creationId xmlns:a16="http://schemas.microsoft.com/office/drawing/2014/main" id="{D85D8D7D-4984-4770-B4E2-BF2E7315DBA9}"/>
            </a:ext>
          </a:extLst>
        </xdr:cNvPr>
        <xdr:cNvSpPr/>
      </xdr:nvSpPr>
      <xdr:spPr>
        <a:xfrm>
          <a:off x="10426700" y="1460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349" name="フローチャート: 判断 348">
          <a:extLst>
            <a:ext uri="{FF2B5EF4-FFF2-40B4-BE49-F238E27FC236}">
              <a16:creationId xmlns:a16="http://schemas.microsoft.com/office/drawing/2014/main" id="{DE070CD1-0DAB-4208-BD25-2D505EF22397}"/>
            </a:ext>
          </a:extLst>
        </xdr:cNvPr>
        <xdr:cNvSpPr/>
      </xdr:nvSpPr>
      <xdr:spPr>
        <a:xfrm>
          <a:off x="9588500" y="14607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350" name="フローチャート: 判断 349">
          <a:extLst>
            <a:ext uri="{FF2B5EF4-FFF2-40B4-BE49-F238E27FC236}">
              <a16:creationId xmlns:a16="http://schemas.microsoft.com/office/drawing/2014/main" id="{03AB51A0-4757-435B-B9B1-1DFB98A8E14E}"/>
            </a:ext>
          </a:extLst>
        </xdr:cNvPr>
        <xdr:cNvSpPr/>
      </xdr:nvSpPr>
      <xdr:spPr>
        <a:xfrm>
          <a:off x="8699500" y="14632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351" name="フローチャート: 判断 350">
          <a:extLst>
            <a:ext uri="{FF2B5EF4-FFF2-40B4-BE49-F238E27FC236}">
              <a16:creationId xmlns:a16="http://schemas.microsoft.com/office/drawing/2014/main" id="{18CEE027-2C05-4CB4-B67C-4CE9234EB6AE}"/>
            </a:ext>
          </a:extLst>
        </xdr:cNvPr>
        <xdr:cNvSpPr/>
      </xdr:nvSpPr>
      <xdr:spPr>
        <a:xfrm>
          <a:off x="7810500" y="14651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352" name="フローチャート: 判断 351">
          <a:extLst>
            <a:ext uri="{FF2B5EF4-FFF2-40B4-BE49-F238E27FC236}">
              <a16:creationId xmlns:a16="http://schemas.microsoft.com/office/drawing/2014/main" id="{1A0CA89C-49C9-415E-9099-10F8AB02EB1A}"/>
            </a:ext>
          </a:extLst>
        </xdr:cNvPr>
        <xdr:cNvSpPr/>
      </xdr:nvSpPr>
      <xdr:spPr>
        <a:xfrm>
          <a:off x="6921500" y="1466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C00A2B38-3686-45AD-87ED-2004309A834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5718D3A-5A1B-4D32-B633-BD024CAC6E2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0944C50-4E23-417A-8E55-3279875C286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FDC4F45-F78B-4484-9983-96C35197F85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2C6FDF6-8B64-4A2B-BC00-58B7778B16A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41402</xdr:rowOff>
    </xdr:from>
    <xdr:to>
      <xdr:col>55</xdr:col>
      <xdr:colOff>50800</xdr:colOff>
      <xdr:row>86</xdr:row>
      <xdr:rowOff>143002</xdr:rowOff>
    </xdr:to>
    <xdr:sp macro="" textlink="">
      <xdr:nvSpPr>
        <xdr:cNvPr id="358" name="楕円 357">
          <a:extLst>
            <a:ext uri="{FF2B5EF4-FFF2-40B4-BE49-F238E27FC236}">
              <a16:creationId xmlns:a16="http://schemas.microsoft.com/office/drawing/2014/main" id="{89D2ABC4-128C-483C-989C-D5FAA2306B60}"/>
            </a:ext>
          </a:extLst>
        </xdr:cNvPr>
        <xdr:cNvSpPr/>
      </xdr:nvSpPr>
      <xdr:spPr>
        <a:xfrm>
          <a:off x="10426700" y="14786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127779</xdr:rowOff>
    </xdr:from>
    <xdr:ext cx="469744" cy="259045"/>
    <xdr:sp macro="" textlink="">
      <xdr:nvSpPr>
        <xdr:cNvPr id="359" name="【福祉施設】&#10;一人当たり面積該当値テキスト">
          <a:extLst>
            <a:ext uri="{FF2B5EF4-FFF2-40B4-BE49-F238E27FC236}">
              <a16:creationId xmlns:a16="http://schemas.microsoft.com/office/drawing/2014/main" id="{E0F34A9C-4BAF-44A5-A6D4-F7A86336F90E}"/>
            </a:ext>
          </a:extLst>
        </xdr:cNvPr>
        <xdr:cNvSpPr txBox="1"/>
      </xdr:nvSpPr>
      <xdr:spPr>
        <a:xfrm>
          <a:off x="10515600" y="14701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42163</xdr:rowOff>
    </xdr:from>
    <xdr:to>
      <xdr:col>50</xdr:col>
      <xdr:colOff>165100</xdr:colOff>
      <xdr:row>86</xdr:row>
      <xdr:rowOff>143763</xdr:rowOff>
    </xdr:to>
    <xdr:sp macro="" textlink="">
      <xdr:nvSpPr>
        <xdr:cNvPr id="360" name="楕円 359">
          <a:extLst>
            <a:ext uri="{FF2B5EF4-FFF2-40B4-BE49-F238E27FC236}">
              <a16:creationId xmlns:a16="http://schemas.microsoft.com/office/drawing/2014/main" id="{591C8977-EA03-4F6F-8F81-4B442AD2C740}"/>
            </a:ext>
          </a:extLst>
        </xdr:cNvPr>
        <xdr:cNvSpPr/>
      </xdr:nvSpPr>
      <xdr:spPr>
        <a:xfrm>
          <a:off x="9588500" y="14786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92202</xdr:rowOff>
    </xdr:from>
    <xdr:to>
      <xdr:col>55</xdr:col>
      <xdr:colOff>0</xdr:colOff>
      <xdr:row>86</xdr:row>
      <xdr:rowOff>92963</xdr:rowOff>
    </xdr:to>
    <xdr:cxnSp macro="">
      <xdr:nvCxnSpPr>
        <xdr:cNvPr id="361" name="直線コネクタ 360">
          <a:extLst>
            <a:ext uri="{FF2B5EF4-FFF2-40B4-BE49-F238E27FC236}">
              <a16:creationId xmlns:a16="http://schemas.microsoft.com/office/drawing/2014/main" id="{540E87E1-4D24-4B08-B506-376162A74B3E}"/>
            </a:ext>
          </a:extLst>
        </xdr:cNvPr>
        <xdr:cNvCxnSpPr/>
      </xdr:nvCxnSpPr>
      <xdr:spPr>
        <a:xfrm flipV="1">
          <a:off x="9639300" y="14836902"/>
          <a:ext cx="8382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42545</xdr:rowOff>
    </xdr:from>
    <xdr:to>
      <xdr:col>46</xdr:col>
      <xdr:colOff>38100</xdr:colOff>
      <xdr:row>86</xdr:row>
      <xdr:rowOff>144145</xdr:rowOff>
    </xdr:to>
    <xdr:sp macro="" textlink="">
      <xdr:nvSpPr>
        <xdr:cNvPr id="362" name="楕円 361">
          <a:extLst>
            <a:ext uri="{FF2B5EF4-FFF2-40B4-BE49-F238E27FC236}">
              <a16:creationId xmlns:a16="http://schemas.microsoft.com/office/drawing/2014/main" id="{3830D211-E157-4AC4-B876-624ABA38A5C4}"/>
            </a:ext>
          </a:extLst>
        </xdr:cNvPr>
        <xdr:cNvSpPr/>
      </xdr:nvSpPr>
      <xdr:spPr>
        <a:xfrm>
          <a:off x="8699500" y="1478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92963</xdr:rowOff>
    </xdr:from>
    <xdr:to>
      <xdr:col>50</xdr:col>
      <xdr:colOff>114300</xdr:colOff>
      <xdr:row>86</xdr:row>
      <xdr:rowOff>93345</xdr:rowOff>
    </xdr:to>
    <xdr:cxnSp macro="">
      <xdr:nvCxnSpPr>
        <xdr:cNvPr id="363" name="直線コネクタ 362">
          <a:extLst>
            <a:ext uri="{FF2B5EF4-FFF2-40B4-BE49-F238E27FC236}">
              <a16:creationId xmlns:a16="http://schemas.microsoft.com/office/drawing/2014/main" id="{9028A1DB-5AE0-4458-A3C8-7274519CDC69}"/>
            </a:ext>
          </a:extLst>
        </xdr:cNvPr>
        <xdr:cNvCxnSpPr/>
      </xdr:nvCxnSpPr>
      <xdr:spPr>
        <a:xfrm flipV="1">
          <a:off x="8750300" y="14837663"/>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42926</xdr:rowOff>
    </xdr:from>
    <xdr:to>
      <xdr:col>41</xdr:col>
      <xdr:colOff>101600</xdr:colOff>
      <xdr:row>86</xdr:row>
      <xdr:rowOff>144526</xdr:rowOff>
    </xdr:to>
    <xdr:sp macro="" textlink="">
      <xdr:nvSpPr>
        <xdr:cNvPr id="364" name="楕円 363">
          <a:extLst>
            <a:ext uri="{FF2B5EF4-FFF2-40B4-BE49-F238E27FC236}">
              <a16:creationId xmlns:a16="http://schemas.microsoft.com/office/drawing/2014/main" id="{3F5DE391-E1C4-496E-83E1-FF4AFF7B7743}"/>
            </a:ext>
          </a:extLst>
        </xdr:cNvPr>
        <xdr:cNvSpPr/>
      </xdr:nvSpPr>
      <xdr:spPr>
        <a:xfrm>
          <a:off x="7810500" y="1478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93345</xdr:rowOff>
    </xdr:from>
    <xdr:to>
      <xdr:col>45</xdr:col>
      <xdr:colOff>177800</xdr:colOff>
      <xdr:row>86</xdr:row>
      <xdr:rowOff>93726</xdr:rowOff>
    </xdr:to>
    <xdr:cxnSp macro="">
      <xdr:nvCxnSpPr>
        <xdr:cNvPr id="365" name="直線コネクタ 364">
          <a:extLst>
            <a:ext uri="{FF2B5EF4-FFF2-40B4-BE49-F238E27FC236}">
              <a16:creationId xmlns:a16="http://schemas.microsoft.com/office/drawing/2014/main" id="{460F9B20-3D3D-4E79-A29F-58D7B717E291}"/>
            </a:ext>
          </a:extLst>
        </xdr:cNvPr>
        <xdr:cNvCxnSpPr/>
      </xdr:nvCxnSpPr>
      <xdr:spPr>
        <a:xfrm flipV="1">
          <a:off x="7861300" y="14838045"/>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43307</xdr:rowOff>
    </xdr:from>
    <xdr:to>
      <xdr:col>36</xdr:col>
      <xdr:colOff>165100</xdr:colOff>
      <xdr:row>86</xdr:row>
      <xdr:rowOff>144907</xdr:rowOff>
    </xdr:to>
    <xdr:sp macro="" textlink="">
      <xdr:nvSpPr>
        <xdr:cNvPr id="366" name="楕円 365">
          <a:extLst>
            <a:ext uri="{FF2B5EF4-FFF2-40B4-BE49-F238E27FC236}">
              <a16:creationId xmlns:a16="http://schemas.microsoft.com/office/drawing/2014/main" id="{124019AB-A05F-4716-A8AA-A4C945EB6DAE}"/>
            </a:ext>
          </a:extLst>
        </xdr:cNvPr>
        <xdr:cNvSpPr/>
      </xdr:nvSpPr>
      <xdr:spPr>
        <a:xfrm>
          <a:off x="6921500" y="14788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93726</xdr:rowOff>
    </xdr:from>
    <xdr:to>
      <xdr:col>41</xdr:col>
      <xdr:colOff>50800</xdr:colOff>
      <xdr:row>86</xdr:row>
      <xdr:rowOff>94107</xdr:rowOff>
    </xdr:to>
    <xdr:cxnSp macro="">
      <xdr:nvCxnSpPr>
        <xdr:cNvPr id="367" name="直線コネクタ 366">
          <a:extLst>
            <a:ext uri="{FF2B5EF4-FFF2-40B4-BE49-F238E27FC236}">
              <a16:creationId xmlns:a16="http://schemas.microsoft.com/office/drawing/2014/main" id="{6B342FA7-2E65-4C59-B528-1683B898BC53}"/>
            </a:ext>
          </a:extLst>
        </xdr:cNvPr>
        <xdr:cNvCxnSpPr/>
      </xdr:nvCxnSpPr>
      <xdr:spPr>
        <a:xfrm flipV="1">
          <a:off x="6972300" y="14838426"/>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151909</xdr:rowOff>
    </xdr:from>
    <xdr:ext cx="469744" cy="259045"/>
    <xdr:sp macro="" textlink="">
      <xdr:nvSpPr>
        <xdr:cNvPr id="368" name="n_1aveValue【福祉施設】&#10;一人当たり面積">
          <a:extLst>
            <a:ext uri="{FF2B5EF4-FFF2-40B4-BE49-F238E27FC236}">
              <a16:creationId xmlns:a16="http://schemas.microsoft.com/office/drawing/2014/main" id="{4F331D83-A543-4196-A6F0-99FD2E5F8D0C}"/>
            </a:ext>
          </a:extLst>
        </xdr:cNvPr>
        <xdr:cNvSpPr txBox="1"/>
      </xdr:nvSpPr>
      <xdr:spPr>
        <a:xfrm>
          <a:off x="9391727" y="1438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5605</xdr:rowOff>
    </xdr:from>
    <xdr:ext cx="469744" cy="259045"/>
    <xdr:sp macro="" textlink="">
      <xdr:nvSpPr>
        <xdr:cNvPr id="369" name="n_2aveValue【福祉施設】&#10;一人当たり面積">
          <a:extLst>
            <a:ext uri="{FF2B5EF4-FFF2-40B4-BE49-F238E27FC236}">
              <a16:creationId xmlns:a16="http://schemas.microsoft.com/office/drawing/2014/main" id="{6DC5CC51-F0F1-4E23-9B0C-04DC8AC720C5}"/>
            </a:ext>
          </a:extLst>
        </xdr:cNvPr>
        <xdr:cNvSpPr txBox="1"/>
      </xdr:nvSpPr>
      <xdr:spPr>
        <a:xfrm>
          <a:off x="8515427" y="14407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25416</xdr:rowOff>
    </xdr:from>
    <xdr:ext cx="469744" cy="259045"/>
    <xdr:sp macro="" textlink="">
      <xdr:nvSpPr>
        <xdr:cNvPr id="370" name="n_3aveValue【福祉施設】&#10;一人当たり面積">
          <a:extLst>
            <a:ext uri="{FF2B5EF4-FFF2-40B4-BE49-F238E27FC236}">
              <a16:creationId xmlns:a16="http://schemas.microsoft.com/office/drawing/2014/main" id="{10D8F3AB-5120-4100-89FC-44714E925C3A}"/>
            </a:ext>
          </a:extLst>
        </xdr:cNvPr>
        <xdr:cNvSpPr txBox="1"/>
      </xdr:nvSpPr>
      <xdr:spPr>
        <a:xfrm>
          <a:off x="7626427" y="1442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36847</xdr:rowOff>
    </xdr:from>
    <xdr:ext cx="469744" cy="259045"/>
    <xdr:sp macro="" textlink="">
      <xdr:nvSpPr>
        <xdr:cNvPr id="371" name="n_4aveValue【福祉施設】&#10;一人当たり面積">
          <a:extLst>
            <a:ext uri="{FF2B5EF4-FFF2-40B4-BE49-F238E27FC236}">
              <a16:creationId xmlns:a16="http://schemas.microsoft.com/office/drawing/2014/main" id="{5D962FDF-718D-4497-B830-C325C53E9153}"/>
            </a:ext>
          </a:extLst>
        </xdr:cNvPr>
        <xdr:cNvSpPr txBox="1"/>
      </xdr:nvSpPr>
      <xdr:spPr>
        <a:xfrm>
          <a:off x="6737427" y="1443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134890</xdr:rowOff>
    </xdr:from>
    <xdr:ext cx="469744" cy="259045"/>
    <xdr:sp macro="" textlink="">
      <xdr:nvSpPr>
        <xdr:cNvPr id="372" name="n_1mainValue【福祉施設】&#10;一人当たり面積">
          <a:extLst>
            <a:ext uri="{FF2B5EF4-FFF2-40B4-BE49-F238E27FC236}">
              <a16:creationId xmlns:a16="http://schemas.microsoft.com/office/drawing/2014/main" id="{5AF4C2CF-7234-470B-A5D3-C787EF5D57AB}"/>
            </a:ext>
          </a:extLst>
        </xdr:cNvPr>
        <xdr:cNvSpPr txBox="1"/>
      </xdr:nvSpPr>
      <xdr:spPr>
        <a:xfrm>
          <a:off x="9391727" y="1487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135272</xdr:rowOff>
    </xdr:from>
    <xdr:ext cx="469744" cy="259045"/>
    <xdr:sp macro="" textlink="">
      <xdr:nvSpPr>
        <xdr:cNvPr id="373" name="n_2mainValue【福祉施設】&#10;一人当たり面積">
          <a:extLst>
            <a:ext uri="{FF2B5EF4-FFF2-40B4-BE49-F238E27FC236}">
              <a16:creationId xmlns:a16="http://schemas.microsoft.com/office/drawing/2014/main" id="{545428AF-96A7-4936-AA45-FD70C3E7A233}"/>
            </a:ext>
          </a:extLst>
        </xdr:cNvPr>
        <xdr:cNvSpPr txBox="1"/>
      </xdr:nvSpPr>
      <xdr:spPr>
        <a:xfrm>
          <a:off x="8515427" y="1487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135653</xdr:rowOff>
    </xdr:from>
    <xdr:ext cx="469744" cy="259045"/>
    <xdr:sp macro="" textlink="">
      <xdr:nvSpPr>
        <xdr:cNvPr id="374" name="n_3mainValue【福祉施設】&#10;一人当たり面積">
          <a:extLst>
            <a:ext uri="{FF2B5EF4-FFF2-40B4-BE49-F238E27FC236}">
              <a16:creationId xmlns:a16="http://schemas.microsoft.com/office/drawing/2014/main" id="{84337D77-C730-41A6-A94C-D2C22B305A37}"/>
            </a:ext>
          </a:extLst>
        </xdr:cNvPr>
        <xdr:cNvSpPr txBox="1"/>
      </xdr:nvSpPr>
      <xdr:spPr>
        <a:xfrm>
          <a:off x="7626427" y="1488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136034</xdr:rowOff>
    </xdr:from>
    <xdr:ext cx="469744" cy="259045"/>
    <xdr:sp macro="" textlink="">
      <xdr:nvSpPr>
        <xdr:cNvPr id="375" name="n_4mainValue【福祉施設】&#10;一人当たり面積">
          <a:extLst>
            <a:ext uri="{FF2B5EF4-FFF2-40B4-BE49-F238E27FC236}">
              <a16:creationId xmlns:a16="http://schemas.microsoft.com/office/drawing/2014/main" id="{73CEA598-A9A9-4552-AEB3-6F487F40B488}"/>
            </a:ext>
          </a:extLst>
        </xdr:cNvPr>
        <xdr:cNvSpPr txBox="1"/>
      </xdr:nvSpPr>
      <xdr:spPr>
        <a:xfrm>
          <a:off x="6737427" y="14880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7C1C7F0D-8912-4E56-8FB5-1B1AF95D389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E442C8A4-D2B1-4F53-A1D1-EB33BFA40D5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B0007B22-8EE0-4D2F-A6B3-204E24EF45D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10E3A72E-4248-4EF4-89A2-A9FAA592ED2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F9E62ECE-92A7-480D-B305-E3881D44131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39F3E0C5-6467-469B-997C-59CDBD82D58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E14B1812-BA79-4877-8B22-A1E1E24FA6B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31B55443-81F7-4EE4-946C-09FB0B02C3B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A924A8F8-87C6-4DD0-8431-5D39E245629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76DC8A1E-5BC8-4965-9686-1F667F049CF2}"/>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25380F87-219E-45F0-9D80-1E5693A04F31}"/>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362CBC06-1591-451D-813B-A562277829A5}"/>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CD9BB2A6-99DF-432A-A0BA-92A4D482FFF2}"/>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70CD2A6A-E16C-4B7E-83AC-3CC5FB6FB5A3}"/>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1B894776-B962-444B-B630-4C97C1BDFD5A}"/>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DF0434D-73E7-44BB-ACAD-DC3C9695ECBD}"/>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B21D7651-E7A5-429C-ADD1-6992970EFC95}"/>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32F41931-8B45-46B9-BF40-6CED6DC44869}"/>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A029C650-B8B3-46AB-9AE7-9A1A079DA8A1}"/>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BAE70529-4AB1-40A1-ACC3-0137E365AD73}"/>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FA8DBF69-5DD6-44C4-A1B1-21CE43C7924A}"/>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111B69CC-7A85-47D8-98D8-D7BA179636E3}"/>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AD988C2D-9B8D-4281-9D23-1787445D2D92}"/>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A7F6F51F-9A4D-4E1F-A442-3FD8870B1C82}"/>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F4E8DE51-AC10-43E5-9669-F512130EABE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166007</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65862F68-B165-43FF-A712-C3B244100970}"/>
            </a:ext>
          </a:extLst>
        </xdr:cNvPr>
        <xdr:cNvCxnSpPr/>
      </xdr:nvCxnSpPr>
      <xdr:spPr>
        <a:xfrm flipV="1">
          <a:off x="4634865" y="17139557"/>
          <a:ext cx="0" cy="1583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2176F927-D2CD-4D9E-8758-99899F129DBD}"/>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B8287982-AB9B-43D9-8511-3C4FC0237B37}"/>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112684</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16217124-8F80-47BB-B28D-E2AF3609E74A}"/>
            </a:ext>
          </a:extLst>
        </xdr:cNvPr>
        <xdr:cNvSpPr txBox="1"/>
      </xdr:nvSpPr>
      <xdr:spPr>
        <a:xfrm>
          <a:off x="4673600" y="1691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166007</xdr:rowOff>
    </xdr:from>
    <xdr:to>
      <xdr:col>24</xdr:col>
      <xdr:colOff>152400</xdr:colOff>
      <xdr:row>99</xdr:row>
      <xdr:rowOff>166007</xdr:rowOff>
    </xdr:to>
    <xdr:cxnSp macro="">
      <xdr:nvCxnSpPr>
        <xdr:cNvPr id="405" name="直線コネクタ 404">
          <a:extLst>
            <a:ext uri="{FF2B5EF4-FFF2-40B4-BE49-F238E27FC236}">
              <a16:creationId xmlns:a16="http://schemas.microsoft.com/office/drawing/2014/main" id="{BD06EF37-E891-4098-B471-A8D2C04B735C}"/>
            </a:ext>
          </a:extLst>
        </xdr:cNvPr>
        <xdr:cNvCxnSpPr/>
      </xdr:nvCxnSpPr>
      <xdr:spPr>
        <a:xfrm>
          <a:off x="4546600" y="1713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137721</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4C305483-0720-4184-BD97-748ACFD0EFE2}"/>
            </a:ext>
          </a:extLst>
        </xdr:cNvPr>
        <xdr:cNvSpPr txBox="1"/>
      </xdr:nvSpPr>
      <xdr:spPr>
        <a:xfrm>
          <a:off x="4673600" y="17968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159294</xdr:rowOff>
    </xdr:from>
    <xdr:to>
      <xdr:col>24</xdr:col>
      <xdr:colOff>114300</xdr:colOff>
      <xdr:row>105</xdr:row>
      <xdr:rowOff>89444</xdr:rowOff>
    </xdr:to>
    <xdr:sp macro="" textlink="">
      <xdr:nvSpPr>
        <xdr:cNvPr id="407" name="フローチャート: 判断 406">
          <a:extLst>
            <a:ext uri="{FF2B5EF4-FFF2-40B4-BE49-F238E27FC236}">
              <a16:creationId xmlns:a16="http://schemas.microsoft.com/office/drawing/2014/main" id="{12814D6A-8E79-48C8-A759-6DB841866815}"/>
            </a:ext>
          </a:extLst>
        </xdr:cNvPr>
        <xdr:cNvSpPr/>
      </xdr:nvSpPr>
      <xdr:spPr>
        <a:xfrm>
          <a:off x="4584700" y="1799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33564</xdr:rowOff>
    </xdr:from>
    <xdr:to>
      <xdr:col>20</xdr:col>
      <xdr:colOff>38100</xdr:colOff>
      <xdr:row>105</xdr:row>
      <xdr:rowOff>135164</xdr:rowOff>
    </xdr:to>
    <xdr:sp macro="" textlink="">
      <xdr:nvSpPr>
        <xdr:cNvPr id="408" name="フローチャート: 判断 407">
          <a:extLst>
            <a:ext uri="{FF2B5EF4-FFF2-40B4-BE49-F238E27FC236}">
              <a16:creationId xmlns:a16="http://schemas.microsoft.com/office/drawing/2014/main" id="{6F9F87BC-1D41-493D-8E2B-3290DB546CF4}"/>
            </a:ext>
          </a:extLst>
        </xdr:cNvPr>
        <xdr:cNvSpPr/>
      </xdr:nvSpPr>
      <xdr:spPr>
        <a:xfrm>
          <a:off x="3746500" y="1803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409" name="フローチャート: 判断 408">
          <a:extLst>
            <a:ext uri="{FF2B5EF4-FFF2-40B4-BE49-F238E27FC236}">
              <a16:creationId xmlns:a16="http://schemas.microsoft.com/office/drawing/2014/main" id="{198DEAD5-4DBD-4F4D-BD86-0F51C54101CF}"/>
            </a:ext>
          </a:extLst>
        </xdr:cNvPr>
        <xdr:cNvSpPr/>
      </xdr:nvSpPr>
      <xdr:spPr>
        <a:xfrm>
          <a:off x="28575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100512</xdr:rowOff>
    </xdr:from>
    <xdr:to>
      <xdr:col>10</xdr:col>
      <xdr:colOff>165100</xdr:colOff>
      <xdr:row>106</xdr:row>
      <xdr:rowOff>30662</xdr:rowOff>
    </xdr:to>
    <xdr:sp macro="" textlink="">
      <xdr:nvSpPr>
        <xdr:cNvPr id="410" name="フローチャート: 判断 409">
          <a:extLst>
            <a:ext uri="{FF2B5EF4-FFF2-40B4-BE49-F238E27FC236}">
              <a16:creationId xmlns:a16="http://schemas.microsoft.com/office/drawing/2014/main" id="{29174FEA-8941-47DB-B923-662CD2C3A08D}"/>
            </a:ext>
          </a:extLst>
        </xdr:cNvPr>
        <xdr:cNvSpPr/>
      </xdr:nvSpPr>
      <xdr:spPr>
        <a:xfrm>
          <a:off x="1968500" y="1810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51526</xdr:rowOff>
    </xdr:from>
    <xdr:to>
      <xdr:col>6</xdr:col>
      <xdr:colOff>38100</xdr:colOff>
      <xdr:row>105</xdr:row>
      <xdr:rowOff>153126</xdr:rowOff>
    </xdr:to>
    <xdr:sp macro="" textlink="">
      <xdr:nvSpPr>
        <xdr:cNvPr id="411" name="フローチャート: 判断 410">
          <a:extLst>
            <a:ext uri="{FF2B5EF4-FFF2-40B4-BE49-F238E27FC236}">
              <a16:creationId xmlns:a16="http://schemas.microsoft.com/office/drawing/2014/main" id="{F6DC7CC0-1E9D-4E33-8240-62EBBAF2D650}"/>
            </a:ext>
          </a:extLst>
        </xdr:cNvPr>
        <xdr:cNvSpPr/>
      </xdr:nvSpPr>
      <xdr:spPr>
        <a:xfrm>
          <a:off x="1079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C27A6DB6-5189-4100-940D-722313889FD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A4737E28-99D2-4E51-9777-20D833BD7BF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C9B20445-BBE3-444F-B62B-CEC2E567BA93}"/>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1FA2605A-4087-4AE2-80D6-061D82BEFC1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5DB9DA1B-E2EF-4EAD-8B79-50ABC7A12E9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22134</xdr:rowOff>
    </xdr:from>
    <xdr:to>
      <xdr:col>24</xdr:col>
      <xdr:colOff>114300</xdr:colOff>
      <xdr:row>104</xdr:row>
      <xdr:rowOff>123734</xdr:rowOff>
    </xdr:to>
    <xdr:sp macro="" textlink="">
      <xdr:nvSpPr>
        <xdr:cNvPr id="417" name="楕円 416">
          <a:extLst>
            <a:ext uri="{FF2B5EF4-FFF2-40B4-BE49-F238E27FC236}">
              <a16:creationId xmlns:a16="http://schemas.microsoft.com/office/drawing/2014/main" id="{6CB4442B-7286-4EFB-AB5C-64B8A2BEA7F6}"/>
            </a:ext>
          </a:extLst>
        </xdr:cNvPr>
        <xdr:cNvSpPr/>
      </xdr:nvSpPr>
      <xdr:spPr>
        <a:xfrm>
          <a:off x="4584700" y="1785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45011</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7A75F1C7-8EE3-4AC8-BAE4-EE8F4B0BCF3E}"/>
            </a:ext>
          </a:extLst>
        </xdr:cNvPr>
        <xdr:cNvSpPr txBox="1"/>
      </xdr:nvSpPr>
      <xdr:spPr>
        <a:xfrm>
          <a:off x="4673600" y="17704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167458</xdr:rowOff>
    </xdr:from>
    <xdr:to>
      <xdr:col>20</xdr:col>
      <xdr:colOff>38100</xdr:colOff>
      <xdr:row>104</xdr:row>
      <xdr:rowOff>97608</xdr:rowOff>
    </xdr:to>
    <xdr:sp macro="" textlink="">
      <xdr:nvSpPr>
        <xdr:cNvPr id="419" name="楕円 418">
          <a:extLst>
            <a:ext uri="{FF2B5EF4-FFF2-40B4-BE49-F238E27FC236}">
              <a16:creationId xmlns:a16="http://schemas.microsoft.com/office/drawing/2014/main" id="{B463D522-5FFC-4C26-A4C7-800BC0BE6378}"/>
            </a:ext>
          </a:extLst>
        </xdr:cNvPr>
        <xdr:cNvSpPr/>
      </xdr:nvSpPr>
      <xdr:spPr>
        <a:xfrm>
          <a:off x="3746500" y="1782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46808</xdr:rowOff>
    </xdr:from>
    <xdr:to>
      <xdr:col>24</xdr:col>
      <xdr:colOff>63500</xdr:colOff>
      <xdr:row>104</xdr:row>
      <xdr:rowOff>72934</xdr:rowOff>
    </xdr:to>
    <xdr:cxnSp macro="">
      <xdr:nvCxnSpPr>
        <xdr:cNvPr id="420" name="直線コネクタ 419">
          <a:extLst>
            <a:ext uri="{FF2B5EF4-FFF2-40B4-BE49-F238E27FC236}">
              <a16:creationId xmlns:a16="http://schemas.microsoft.com/office/drawing/2014/main" id="{DEF80773-32F9-4410-9E22-9584E0ACA8DF}"/>
            </a:ext>
          </a:extLst>
        </xdr:cNvPr>
        <xdr:cNvCxnSpPr/>
      </xdr:nvCxnSpPr>
      <xdr:spPr>
        <a:xfrm>
          <a:off x="3797300" y="17877608"/>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84182</xdr:rowOff>
    </xdr:from>
    <xdr:to>
      <xdr:col>15</xdr:col>
      <xdr:colOff>101600</xdr:colOff>
      <xdr:row>107</xdr:row>
      <xdr:rowOff>14332</xdr:rowOff>
    </xdr:to>
    <xdr:sp macro="" textlink="">
      <xdr:nvSpPr>
        <xdr:cNvPr id="421" name="楕円 420">
          <a:extLst>
            <a:ext uri="{FF2B5EF4-FFF2-40B4-BE49-F238E27FC236}">
              <a16:creationId xmlns:a16="http://schemas.microsoft.com/office/drawing/2014/main" id="{A5EB4526-888E-4446-8EC7-D6762C722320}"/>
            </a:ext>
          </a:extLst>
        </xdr:cNvPr>
        <xdr:cNvSpPr/>
      </xdr:nvSpPr>
      <xdr:spPr>
        <a:xfrm>
          <a:off x="2857500" y="1825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46808</xdr:rowOff>
    </xdr:from>
    <xdr:to>
      <xdr:col>19</xdr:col>
      <xdr:colOff>177800</xdr:colOff>
      <xdr:row>106</xdr:row>
      <xdr:rowOff>134982</xdr:rowOff>
    </xdr:to>
    <xdr:cxnSp macro="">
      <xdr:nvCxnSpPr>
        <xdr:cNvPr id="422" name="直線コネクタ 421">
          <a:extLst>
            <a:ext uri="{FF2B5EF4-FFF2-40B4-BE49-F238E27FC236}">
              <a16:creationId xmlns:a16="http://schemas.microsoft.com/office/drawing/2014/main" id="{5964E063-95A8-43A8-B690-53BCD65359AA}"/>
            </a:ext>
          </a:extLst>
        </xdr:cNvPr>
        <xdr:cNvCxnSpPr/>
      </xdr:nvCxnSpPr>
      <xdr:spPr>
        <a:xfrm flipV="1">
          <a:off x="2908300" y="17877608"/>
          <a:ext cx="889000" cy="431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49893</xdr:rowOff>
    </xdr:from>
    <xdr:to>
      <xdr:col>10</xdr:col>
      <xdr:colOff>165100</xdr:colOff>
      <xdr:row>106</xdr:row>
      <xdr:rowOff>151493</xdr:rowOff>
    </xdr:to>
    <xdr:sp macro="" textlink="">
      <xdr:nvSpPr>
        <xdr:cNvPr id="423" name="楕円 422">
          <a:extLst>
            <a:ext uri="{FF2B5EF4-FFF2-40B4-BE49-F238E27FC236}">
              <a16:creationId xmlns:a16="http://schemas.microsoft.com/office/drawing/2014/main" id="{C63A835E-BDF2-4C5A-B849-DD32B63C8A73}"/>
            </a:ext>
          </a:extLst>
        </xdr:cNvPr>
        <xdr:cNvSpPr/>
      </xdr:nvSpPr>
      <xdr:spPr>
        <a:xfrm>
          <a:off x="1968500" y="1822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100693</xdr:rowOff>
    </xdr:from>
    <xdr:to>
      <xdr:col>15</xdr:col>
      <xdr:colOff>50800</xdr:colOff>
      <xdr:row>106</xdr:row>
      <xdr:rowOff>134982</xdr:rowOff>
    </xdr:to>
    <xdr:cxnSp macro="">
      <xdr:nvCxnSpPr>
        <xdr:cNvPr id="424" name="直線コネクタ 423">
          <a:extLst>
            <a:ext uri="{FF2B5EF4-FFF2-40B4-BE49-F238E27FC236}">
              <a16:creationId xmlns:a16="http://schemas.microsoft.com/office/drawing/2014/main" id="{D9FE2502-9B49-4A8D-B89E-1C3D5FA7BF53}"/>
            </a:ext>
          </a:extLst>
        </xdr:cNvPr>
        <xdr:cNvCxnSpPr/>
      </xdr:nvCxnSpPr>
      <xdr:spPr>
        <a:xfrm>
          <a:off x="2019300" y="18274393"/>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15602</xdr:rowOff>
    </xdr:from>
    <xdr:to>
      <xdr:col>6</xdr:col>
      <xdr:colOff>38100</xdr:colOff>
      <xdr:row>106</xdr:row>
      <xdr:rowOff>117202</xdr:rowOff>
    </xdr:to>
    <xdr:sp macro="" textlink="">
      <xdr:nvSpPr>
        <xdr:cNvPr id="425" name="楕円 424">
          <a:extLst>
            <a:ext uri="{FF2B5EF4-FFF2-40B4-BE49-F238E27FC236}">
              <a16:creationId xmlns:a16="http://schemas.microsoft.com/office/drawing/2014/main" id="{0A32AD0C-2BE5-470F-9FFD-6112D4F4B298}"/>
            </a:ext>
          </a:extLst>
        </xdr:cNvPr>
        <xdr:cNvSpPr/>
      </xdr:nvSpPr>
      <xdr:spPr>
        <a:xfrm>
          <a:off x="1079500" y="1818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66402</xdr:rowOff>
    </xdr:from>
    <xdr:to>
      <xdr:col>10</xdr:col>
      <xdr:colOff>114300</xdr:colOff>
      <xdr:row>106</xdr:row>
      <xdr:rowOff>100693</xdr:rowOff>
    </xdr:to>
    <xdr:cxnSp macro="">
      <xdr:nvCxnSpPr>
        <xdr:cNvPr id="426" name="直線コネクタ 425">
          <a:extLst>
            <a:ext uri="{FF2B5EF4-FFF2-40B4-BE49-F238E27FC236}">
              <a16:creationId xmlns:a16="http://schemas.microsoft.com/office/drawing/2014/main" id="{C23BB5DB-6D75-44B0-9D1C-245EC4B36CFC}"/>
            </a:ext>
          </a:extLst>
        </xdr:cNvPr>
        <xdr:cNvCxnSpPr/>
      </xdr:nvCxnSpPr>
      <xdr:spPr>
        <a:xfrm>
          <a:off x="1130300" y="18240102"/>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126291</xdr:rowOff>
    </xdr:from>
    <xdr:ext cx="405111" cy="259045"/>
    <xdr:sp macro="" textlink="">
      <xdr:nvSpPr>
        <xdr:cNvPr id="427" name="n_1aveValue【市民会館】&#10;有形固定資産減価償却率">
          <a:extLst>
            <a:ext uri="{FF2B5EF4-FFF2-40B4-BE49-F238E27FC236}">
              <a16:creationId xmlns:a16="http://schemas.microsoft.com/office/drawing/2014/main" id="{8CE71E0C-ADFA-49D7-9EF2-CEAFB91C35A8}"/>
            </a:ext>
          </a:extLst>
        </xdr:cNvPr>
        <xdr:cNvSpPr txBox="1"/>
      </xdr:nvSpPr>
      <xdr:spPr>
        <a:xfrm>
          <a:off x="3582044" y="1812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83111</xdr:rowOff>
    </xdr:from>
    <xdr:ext cx="405111" cy="259045"/>
    <xdr:sp macro="" textlink="">
      <xdr:nvSpPr>
        <xdr:cNvPr id="428" name="n_2aveValue【市民会館】&#10;有形固定資産減価償却率">
          <a:extLst>
            <a:ext uri="{FF2B5EF4-FFF2-40B4-BE49-F238E27FC236}">
              <a16:creationId xmlns:a16="http://schemas.microsoft.com/office/drawing/2014/main" id="{EC36EF27-7870-42C3-8E46-15D9A729D4CD}"/>
            </a:ext>
          </a:extLst>
        </xdr:cNvPr>
        <xdr:cNvSpPr txBox="1"/>
      </xdr:nvSpPr>
      <xdr:spPr>
        <a:xfrm>
          <a:off x="2705744" y="17913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47189</xdr:rowOff>
    </xdr:from>
    <xdr:ext cx="405111" cy="259045"/>
    <xdr:sp macro="" textlink="">
      <xdr:nvSpPr>
        <xdr:cNvPr id="429" name="n_3aveValue【市民会館】&#10;有形固定資産減価償却率">
          <a:extLst>
            <a:ext uri="{FF2B5EF4-FFF2-40B4-BE49-F238E27FC236}">
              <a16:creationId xmlns:a16="http://schemas.microsoft.com/office/drawing/2014/main" id="{5C1C18C3-F49B-4C15-ABA5-8A2A0974ADB9}"/>
            </a:ext>
          </a:extLst>
        </xdr:cNvPr>
        <xdr:cNvSpPr txBox="1"/>
      </xdr:nvSpPr>
      <xdr:spPr>
        <a:xfrm>
          <a:off x="1816744" y="1787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169653</xdr:rowOff>
    </xdr:from>
    <xdr:ext cx="405111" cy="259045"/>
    <xdr:sp macro="" textlink="">
      <xdr:nvSpPr>
        <xdr:cNvPr id="430" name="n_4aveValue【市民会館】&#10;有形固定資産減価償却率">
          <a:extLst>
            <a:ext uri="{FF2B5EF4-FFF2-40B4-BE49-F238E27FC236}">
              <a16:creationId xmlns:a16="http://schemas.microsoft.com/office/drawing/2014/main" id="{D7290EA0-6F45-43EA-BDE4-8CC77071263E}"/>
            </a:ext>
          </a:extLst>
        </xdr:cNvPr>
        <xdr:cNvSpPr txBox="1"/>
      </xdr:nvSpPr>
      <xdr:spPr>
        <a:xfrm>
          <a:off x="927744" y="1782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114135</xdr:rowOff>
    </xdr:from>
    <xdr:ext cx="405111" cy="259045"/>
    <xdr:sp macro="" textlink="">
      <xdr:nvSpPr>
        <xdr:cNvPr id="431" name="n_1mainValue【市民会館】&#10;有形固定資産減価償却率">
          <a:extLst>
            <a:ext uri="{FF2B5EF4-FFF2-40B4-BE49-F238E27FC236}">
              <a16:creationId xmlns:a16="http://schemas.microsoft.com/office/drawing/2014/main" id="{71602361-4086-471E-AE4C-13B09D0051C9}"/>
            </a:ext>
          </a:extLst>
        </xdr:cNvPr>
        <xdr:cNvSpPr txBox="1"/>
      </xdr:nvSpPr>
      <xdr:spPr>
        <a:xfrm>
          <a:off x="3582044" y="1760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5459</xdr:rowOff>
    </xdr:from>
    <xdr:ext cx="405111" cy="259045"/>
    <xdr:sp macro="" textlink="">
      <xdr:nvSpPr>
        <xdr:cNvPr id="432" name="n_2mainValue【市民会館】&#10;有形固定資産減価償却率">
          <a:extLst>
            <a:ext uri="{FF2B5EF4-FFF2-40B4-BE49-F238E27FC236}">
              <a16:creationId xmlns:a16="http://schemas.microsoft.com/office/drawing/2014/main" id="{734161B4-8684-4B75-A037-078356545D5E}"/>
            </a:ext>
          </a:extLst>
        </xdr:cNvPr>
        <xdr:cNvSpPr txBox="1"/>
      </xdr:nvSpPr>
      <xdr:spPr>
        <a:xfrm>
          <a:off x="2705744" y="1835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142620</xdr:rowOff>
    </xdr:from>
    <xdr:ext cx="405111" cy="259045"/>
    <xdr:sp macro="" textlink="">
      <xdr:nvSpPr>
        <xdr:cNvPr id="433" name="n_3mainValue【市民会館】&#10;有形固定資産減価償却率">
          <a:extLst>
            <a:ext uri="{FF2B5EF4-FFF2-40B4-BE49-F238E27FC236}">
              <a16:creationId xmlns:a16="http://schemas.microsoft.com/office/drawing/2014/main" id="{D1D0A47E-CFEC-44E1-A2B2-ECF6F4CEEC12}"/>
            </a:ext>
          </a:extLst>
        </xdr:cNvPr>
        <xdr:cNvSpPr txBox="1"/>
      </xdr:nvSpPr>
      <xdr:spPr>
        <a:xfrm>
          <a:off x="1816744" y="1831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108329</xdr:rowOff>
    </xdr:from>
    <xdr:ext cx="405111" cy="259045"/>
    <xdr:sp macro="" textlink="">
      <xdr:nvSpPr>
        <xdr:cNvPr id="434" name="n_4mainValue【市民会館】&#10;有形固定資産減価償却率">
          <a:extLst>
            <a:ext uri="{FF2B5EF4-FFF2-40B4-BE49-F238E27FC236}">
              <a16:creationId xmlns:a16="http://schemas.microsoft.com/office/drawing/2014/main" id="{A75DA30B-260C-426B-999D-F3AADDE20A24}"/>
            </a:ext>
          </a:extLst>
        </xdr:cNvPr>
        <xdr:cNvSpPr txBox="1"/>
      </xdr:nvSpPr>
      <xdr:spPr>
        <a:xfrm>
          <a:off x="927744" y="1828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642C30B8-3997-4E82-A9BF-4A9EA8FD1F6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88AA4F8D-E59D-4571-927D-03ACB67FDD6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7AB1462-C8D9-43BD-9D1F-A4FC4F22E9D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D34E3EF6-6965-4874-BCAF-A51343B4154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3CF929A7-8392-4CC4-B95E-6FE91719441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1E6CB89-D142-41D0-B992-0332CA84072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797A7C44-803C-4634-965C-2F9EF2EA842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C02782B0-B96B-44B6-BACC-4884B5BD8B59}"/>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43256E88-0B7D-4BF0-BFEC-AE696B874964}"/>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E0CCEF33-D1B5-4ED0-AAA4-79A3576D4174}"/>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585B1F5C-A0E0-402B-BE4A-662A0DE19936}"/>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46" name="テキスト ボックス 445">
          <a:extLst>
            <a:ext uri="{FF2B5EF4-FFF2-40B4-BE49-F238E27FC236}">
              <a16:creationId xmlns:a16="http://schemas.microsoft.com/office/drawing/2014/main" id="{E2138F59-BD14-43A1-866F-548D25417972}"/>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6C2EA033-8B59-42C0-B4DD-E291B48A8C27}"/>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48" name="テキスト ボックス 447">
          <a:extLst>
            <a:ext uri="{FF2B5EF4-FFF2-40B4-BE49-F238E27FC236}">
              <a16:creationId xmlns:a16="http://schemas.microsoft.com/office/drawing/2014/main" id="{D7087495-5DC0-4A57-BEC6-26303C4B4C07}"/>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07F82589-1646-44E2-89CF-4459D25046E4}"/>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50" name="テキスト ボックス 449">
          <a:extLst>
            <a:ext uri="{FF2B5EF4-FFF2-40B4-BE49-F238E27FC236}">
              <a16:creationId xmlns:a16="http://schemas.microsoft.com/office/drawing/2014/main" id="{3C23B3F6-6397-4360-A68A-BD38BA566C65}"/>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29A5265E-3C6F-45D9-AE2D-B990DF7BB489}"/>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52" name="テキスト ボックス 451">
          <a:extLst>
            <a:ext uri="{FF2B5EF4-FFF2-40B4-BE49-F238E27FC236}">
              <a16:creationId xmlns:a16="http://schemas.microsoft.com/office/drawing/2014/main" id="{BA6A3FE9-CF96-4669-992D-88BBAA5A4A82}"/>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9E23E431-A4ED-4C7D-A08A-04EB08B6B5CF}"/>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54" name="テキスト ボックス 453">
          <a:extLst>
            <a:ext uri="{FF2B5EF4-FFF2-40B4-BE49-F238E27FC236}">
              <a16:creationId xmlns:a16="http://schemas.microsoft.com/office/drawing/2014/main" id="{27306195-43BD-4402-B82D-715CB4ACE001}"/>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F79A982C-364A-493B-AFC7-96266859896C}"/>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56" name="テキスト ボックス 455">
          <a:extLst>
            <a:ext uri="{FF2B5EF4-FFF2-40B4-BE49-F238E27FC236}">
              <a16:creationId xmlns:a16="http://schemas.microsoft.com/office/drawing/2014/main" id="{7399F592-105C-4A8E-8E03-798A0CD59665}"/>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9D026421-BA4D-483A-9635-5FA8BB47D83D}"/>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9E6D8365-17B1-4267-A85C-1063E43B18E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7A2C3086-9E90-4F11-B4F2-D03BE582506B}"/>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131718</xdr:rowOff>
    </xdr:from>
    <xdr:to>
      <xdr:col>54</xdr:col>
      <xdr:colOff>189865</xdr:colOff>
      <xdr:row>109</xdr:row>
      <xdr:rowOff>2721</xdr:rowOff>
    </xdr:to>
    <xdr:cxnSp macro="">
      <xdr:nvCxnSpPr>
        <xdr:cNvPr id="460" name="直線コネクタ 459">
          <a:extLst>
            <a:ext uri="{FF2B5EF4-FFF2-40B4-BE49-F238E27FC236}">
              <a16:creationId xmlns:a16="http://schemas.microsoft.com/office/drawing/2014/main" id="{53AC1D1F-6AD8-4604-8C37-503D05B78D2A}"/>
            </a:ext>
          </a:extLst>
        </xdr:cNvPr>
        <xdr:cNvCxnSpPr/>
      </xdr:nvCxnSpPr>
      <xdr:spPr>
        <a:xfrm flipV="1">
          <a:off x="10476865" y="17276718"/>
          <a:ext cx="0" cy="1414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6548</xdr:rowOff>
    </xdr:from>
    <xdr:ext cx="469744" cy="259045"/>
    <xdr:sp macro="" textlink="">
      <xdr:nvSpPr>
        <xdr:cNvPr id="461" name="【市民会館】&#10;一人当たり面積最小値テキスト">
          <a:extLst>
            <a:ext uri="{FF2B5EF4-FFF2-40B4-BE49-F238E27FC236}">
              <a16:creationId xmlns:a16="http://schemas.microsoft.com/office/drawing/2014/main" id="{90C0A22D-DFCB-4146-AE73-9B7BA2AE9A36}"/>
            </a:ext>
          </a:extLst>
        </xdr:cNvPr>
        <xdr:cNvSpPr txBox="1"/>
      </xdr:nvSpPr>
      <xdr:spPr>
        <a:xfrm>
          <a:off x="10515600" y="1869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2721</xdr:rowOff>
    </xdr:from>
    <xdr:to>
      <xdr:col>55</xdr:col>
      <xdr:colOff>88900</xdr:colOff>
      <xdr:row>109</xdr:row>
      <xdr:rowOff>2721</xdr:rowOff>
    </xdr:to>
    <xdr:cxnSp macro="">
      <xdr:nvCxnSpPr>
        <xdr:cNvPr id="462" name="直線コネクタ 461">
          <a:extLst>
            <a:ext uri="{FF2B5EF4-FFF2-40B4-BE49-F238E27FC236}">
              <a16:creationId xmlns:a16="http://schemas.microsoft.com/office/drawing/2014/main" id="{369963B7-A451-4D0D-AADC-53A103D23B08}"/>
            </a:ext>
          </a:extLst>
        </xdr:cNvPr>
        <xdr:cNvCxnSpPr/>
      </xdr:nvCxnSpPr>
      <xdr:spPr>
        <a:xfrm>
          <a:off x="10388600" y="1869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78395</xdr:rowOff>
    </xdr:from>
    <xdr:ext cx="469744" cy="259045"/>
    <xdr:sp macro="" textlink="">
      <xdr:nvSpPr>
        <xdr:cNvPr id="463" name="【市民会館】&#10;一人当たり面積最大値テキスト">
          <a:extLst>
            <a:ext uri="{FF2B5EF4-FFF2-40B4-BE49-F238E27FC236}">
              <a16:creationId xmlns:a16="http://schemas.microsoft.com/office/drawing/2014/main" id="{87AFDFBB-C0D9-440D-93B7-2E8256D8B5BA}"/>
            </a:ext>
          </a:extLst>
        </xdr:cNvPr>
        <xdr:cNvSpPr txBox="1"/>
      </xdr:nvSpPr>
      <xdr:spPr>
        <a:xfrm>
          <a:off x="10515600" y="17051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131718</xdr:rowOff>
    </xdr:from>
    <xdr:to>
      <xdr:col>55</xdr:col>
      <xdr:colOff>88900</xdr:colOff>
      <xdr:row>100</xdr:row>
      <xdr:rowOff>131718</xdr:rowOff>
    </xdr:to>
    <xdr:cxnSp macro="">
      <xdr:nvCxnSpPr>
        <xdr:cNvPr id="464" name="直線コネクタ 463">
          <a:extLst>
            <a:ext uri="{FF2B5EF4-FFF2-40B4-BE49-F238E27FC236}">
              <a16:creationId xmlns:a16="http://schemas.microsoft.com/office/drawing/2014/main" id="{9ADE4C6B-1DCF-439C-93DD-68F940E9EFB6}"/>
            </a:ext>
          </a:extLst>
        </xdr:cNvPr>
        <xdr:cNvCxnSpPr/>
      </xdr:nvCxnSpPr>
      <xdr:spPr>
        <a:xfrm>
          <a:off x="10388600" y="17276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116313</xdr:rowOff>
    </xdr:from>
    <xdr:ext cx="469744" cy="259045"/>
    <xdr:sp macro="" textlink="">
      <xdr:nvSpPr>
        <xdr:cNvPr id="465" name="【市民会館】&#10;一人当たり面積平均値テキスト">
          <a:extLst>
            <a:ext uri="{FF2B5EF4-FFF2-40B4-BE49-F238E27FC236}">
              <a16:creationId xmlns:a16="http://schemas.microsoft.com/office/drawing/2014/main" id="{122FF5DA-B2E7-4D87-A897-732E728119AB}"/>
            </a:ext>
          </a:extLst>
        </xdr:cNvPr>
        <xdr:cNvSpPr txBox="1"/>
      </xdr:nvSpPr>
      <xdr:spPr>
        <a:xfrm>
          <a:off x="10515600" y="179471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93436</xdr:rowOff>
    </xdr:from>
    <xdr:to>
      <xdr:col>55</xdr:col>
      <xdr:colOff>50800</xdr:colOff>
      <xdr:row>106</xdr:row>
      <xdr:rowOff>23586</xdr:rowOff>
    </xdr:to>
    <xdr:sp macro="" textlink="">
      <xdr:nvSpPr>
        <xdr:cNvPr id="466" name="フローチャート: 判断 465">
          <a:extLst>
            <a:ext uri="{FF2B5EF4-FFF2-40B4-BE49-F238E27FC236}">
              <a16:creationId xmlns:a16="http://schemas.microsoft.com/office/drawing/2014/main" id="{ED650796-6D4E-4563-83EC-A335C9A7DF0F}"/>
            </a:ext>
          </a:extLst>
        </xdr:cNvPr>
        <xdr:cNvSpPr/>
      </xdr:nvSpPr>
      <xdr:spPr>
        <a:xfrm>
          <a:off x="10426700" y="1809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126093</xdr:rowOff>
    </xdr:from>
    <xdr:to>
      <xdr:col>50</xdr:col>
      <xdr:colOff>165100</xdr:colOff>
      <xdr:row>106</xdr:row>
      <xdr:rowOff>56243</xdr:rowOff>
    </xdr:to>
    <xdr:sp macro="" textlink="">
      <xdr:nvSpPr>
        <xdr:cNvPr id="467" name="フローチャート: 判断 466">
          <a:extLst>
            <a:ext uri="{FF2B5EF4-FFF2-40B4-BE49-F238E27FC236}">
              <a16:creationId xmlns:a16="http://schemas.microsoft.com/office/drawing/2014/main" id="{63059D94-5499-460D-BD64-8CA765CCF8E3}"/>
            </a:ext>
          </a:extLst>
        </xdr:cNvPr>
        <xdr:cNvSpPr/>
      </xdr:nvSpPr>
      <xdr:spPr>
        <a:xfrm>
          <a:off x="9588500" y="1812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11249</xdr:rowOff>
    </xdr:from>
    <xdr:to>
      <xdr:col>46</xdr:col>
      <xdr:colOff>38100</xdr:colOff>
      <xdr:row>106</xdr:row>
      <xdr:rowOff>112849</xdr:rowOff>
    </xdr:to>
    <xdr:sp macro="" textlink="">
      <xdr:nvSpPr>
        <xdr:cNvPr id="468" name="フローチャート: 判断 467">
          <a:extLst>
            <a:ext uri="{FF2B5EF4-FFF2-40B4-BE49-F238E27FC236}">
              <a16:creationId xmlns:a16="http://schemas.microsoft.com/office/drawing/2014/main" id="{AF32FEF3-516D-48FB-9D44-CEA31D9B829D}"/>
            </a:ext>
          </a:extLst>
        </xdr:cNvPr>
        <xdr:cNvSpPr/>
      </xdr:nvSpPr>
      <xdr:spPr>
        <a:xfrm>
          <a:off x="8699500" y="1818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40639</xdr:rowOff>
    </xdr:from>
    <xdr:to>
      <xdr:col>41</xdr:col>
      <xdr:colOff>101600</xdr:colOff>
      <xdr:row>106</xdr:row>
      <xdr:rowOff>142239</xdr:rowOff>
    </xdr:to>
    <xdr:sp macro="" textlink="">
      <xdr:nvSpPr>
        <xdr:cNvPr id="469" name="フローチャート: 判断 468">
          <a:extLst>
            <a:ext uri="{FF2B5EF4-FFF2-40B4-BE49-F238E27FC236}">
              <a16:creationId xmlns:a16="http://schemas.microsoft.com/office/drawing/2014/main" id="{A5D22C70-2192-41E5-8F22-4335B656AED3}"/>
            </a:ext>
          </a:extLst>
        </xdr:cNvPr>
        <xdr:cNvSpPr/>
      </xdr:nvSpPr>
      <xdr:spPr>
        <a:xfrm>
          <a:off x="7810500" y="1821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23223</xdr:rowOff>
    </xdr:from>
    <xdr:to>
      <xdr:col>36</xdr:col>
      <xdr:colOff>165100</xdr:colOff>
      <xdr:row>106</xdr:row>
      <xdr:rowOff>124823</xdr:rowOff>
    </xdr:to>
    <xdr:sp macro="" textlink="">
      <xdr:nvSpPr>
        <xdr:cNvPr id="470" name="フローチャート: 判断 469">
          <a:extLst>
            <a:ext uri="{FF2B5EF4-FFF2-40B4-BE49-F238E27FC236}">
              <a16:creationId xmlns:a16="http://schemas.microsoft.com/office/drawing/2014/main" id="{05081AAE-79DC-4499-9CCA-20061F1C88AE}"/>
            </a:ext>
          </a:extLst>
        </xdr:cNvPr>
        <xdr:cNvSpPr/>
      </xdr:nvSpPr>
      <xdr:spPr>
        <a:xfrm>
          <a:off x="6921500" y="18196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3FB67AB-7D39-4335-B6A1-E7A02B210994}"/>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57B705E7-95D6-4013-B8D0-8118532E630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D48E41F9-D245-4ECC-ABFE-877CD527BAFF}"/>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20BC1A57-C81A-4B2C-8544-37F9CA7673B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E26BB441-2AE8-4FB8-B6A2-78247B3420A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13426</xdr:rowOff>
    </xdr:from>
    <xdr:to>
      <xdr:col>55</xdr:col>
      <xdr:colOff>50800</xdr:colOff>
      <xdr:row>106</xdr:row>
      <xdr:rowOff>115026</xdr:rowOff>
    </xdr:to>
    <xdr:sp macro="" textlink="">
      <xdr:nvSpPr>
        <xdr:cNvPr id="476" name="楕円 475">
          <a:extLst>
            <a:ext uri="{FF2B5EF4-FFF2-40B4-BE49-F238E27FC236}">
              <a16:creationId xmlns:a16="http://schemas.microsoft.com/office/drawing/2014/main" id="{2934B6F7-5418-4949-8BB0-59FC5D7FE5E6}"/>
            </a:ext>
          </a:extLst>
        </xdr:cNvPr>
        <xdr:cNvSpPr/>
      </xdr:nvSpPr>
      <xdr:spPr>
        <a:xfrm>
          <a:off x="10426700" y="1818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163303</xdr:rowOff>
    </xdr:from>
    <xdr:ext cx="469744" cy="259045"/>
    <xdr:sp macro="" textlink="">
      <xdr:nvSpPr>
        <xdr:cNvPr id="477" name="【市民会館】&#10;一人当たり面積該当値テキスト">
          <a:extLst>
            <a:ext uri="{FF2B5EF4-FFF2-40B4-BE49-F238E27FC236}">
              <a16:creationId xmlns:a16="http://schemas.microsoft.com/office/drawing/2014/main" id="{A4F79DD0-31C2-44B4-B581-02234EB7C857}"/>
            </a:ext>
          </a:extLst>
        </xdr:cNvPr>
        <xdr:cNvSpPr txBox="1"/>
      </xdr:nvSpPr>
      <xdr:spPr>
        <a:xfrm>
          <a:off x="10515600" y="1816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25400</xdr:rowOff>
    </xdr:from>
    <xdr:to>
      <xdr:col>50</xdr:col>
      <xdr:colOff>165100</xdr:colOff>
      <xdr:row>106</xdr:row>
      <xdr:rowOff>127000</xdr:rowOff>
    </xdr:to>
    <xdr:sp macro="" textlink="">
      <xdr:nvSpPr>
        <xdr:cNvPr id="478" name="楕円 477">
          <a:extLst>
            <a:ext uri="{FF2B5EF4-FFF2-40B4-BE49-F238E27FC236}">
              <a16:creationId xmlns:a16="http://schemas.microsoft.com/office/drawing/2014/main" id="{8EFAB5D4-E71C-4678-AD45-2E4F7393A6A6}"/>
            </a:ext>
          </a:extLst>
        </xdr:cNvPr>
        <xdr:cNvSpPr/>
      </xdr:nvSpPr>
      <xdr:spPr>
        <a:xfrm>
          <a:off x="9588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64226</xdr:rowOff>
    </xdr:from>
    <xdr:to>
      <xdr:col>55</xdr:col>
      <xdr:colOff>0</xdr:colOff>
      <xdr:row>106</xdr:row>
      <xdr:rowOff>76200</xdr:rowOff>
    </xdr:to>
    <xdr:cxnSp macro="">
      <xdr:nvCxnSpPr>
        <xdr:cNvPr id="479" name="直線コネクタ 478">
          <a:extLst>
            <a:ext uri="{FF2B5EF4-FFF2-40B4-BE49-F238E27FC236}">
              <a16:creationId xmlns:a16="http://schemas.microsoft.com/office/drawing/2014/main" id="{40FBECE7-BD3E-4B3B-88BB-58EC96715039}"/>
            </a:ext>
          </a:extLst>
        </xdr:cNvPr>
        <xdr:cNvCxnSpPr/>
      </xdr:nvCxnSpPr>
      <xdr:spPr>
        <a:xfrm flipV="1">
          <a:off x="9639300" y="18237926"/>
          <a:ext cx="8382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36286</xdr:rowOff>
    </xdr:from>
    <xdr:to>
      <xdr:col>46</xdr:col>
      <xdr:colOff>38100</xdr:colOff>
      <xdr:row>106</xdr:row>
      <xdr:rowOff>137886</xdr:rowOff>
    </xdr:to>
    <xdr:sp macro="" textlink="">
      <xdr:nvSpPr>
        <xdr:cNvPr id="480" name="楕円 479">
          <a:extLst>
            <a:ext uri="{FF2B5EF4-FFF2-40B4-BE49-F238E27FC236}">
              <a16:creationId xmlns:a16="http://schemas.microsoft.com/office/drawing/2014/main" id="{6D75F879-587F-4424-B251-C8B68B37C9B1}"/>
            </a:ext>
          </a:extLst>
        </xdr:cNvPr>
        <xdr:cNvSpPr/>
      </xdr:nvSpPr>
      <xdr:spPr>
        <a:xfrm>
          <a:off x="8699500" y="1820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76200</xdr:rowOff>
    </xdr:from>
    <xdr:to>
      <xdr:col>50</xdr:col>
      <xdr:colOff>114300</xdr:colOff>
      <xdr:row>106</xdr:row>
      <xdr:rowOff>87086</xdr:rowOff>
    </xdr:to>
    <xdr:cxnSp macro="">
      <xdr:nvCxnSpPr>
        <xdr:cNvPr id="481" name="直線コネクタ 480">
          <a:extLst>
            <a:ext uri="{FF2B5EF4-FFF2-40B4-BE49-F238E27FC236}">
              <a16:creationId xmlns:a16="http://schemas.microsoft.com/office/drawing/2014/main" id="{EF20ACC8-EEC9-4393-B6A5-2431A5C53F88}"/>
            </a:ext>
          </a:extLst>
        </xdr:cNvPr>
        <xdr:cNvCxnSpPr/>
      </xdr:nvCxnSpPr>
      <xdr:spPr>
        <a:xfrm flipV="1">
          <a:off x="8750300" y="182499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46082</xdr:rowOff>
    </xdr:from>
    <xdr:to>
      <xdr:col>41</xdr:col>
      <xdr:colOff>101600</xdr:colOff>
      <xdr:row>106</xdr:row>
      <xdr:rowOff>147682</xdr:rowOff>
    </xdr:to>
    <xdr:sp macro="" textlink="">
      <xdr:nvSpPr>
        <xdr:cNvPr id="482" name="楕円 481">
          <a:extLst>
            <a:ext uri="{FF2B5EF4-FFF2-40B4-BE49-F238E27FC236}">
              <a16:creationId xmlns:a16="http://schemas.microsoft.com/office/drawing/2014/main" id="{E4C44878-6984-4AF8-8C37-A299F5EC487A}"/>
            </a:ext>
          </a:extLst>
        </xdr:cNvPr>
        <xdr:cNvSpPr/>
      </xdr:nvSpPr>
      <xdr:spPr>
        <a:xfrm>
          <a:off x="7810500" y="1821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87086</xdr:rowOff>
    </xdr:from>
    <xdr:to>
      <xdr:col>45</xdr:col>
      <xdr:colOff>177800</xdr:colOff>
      <xdr:row>106</xdr:row>
      <xdr:rowOff>96882</xdr:rowOff>
    </xdr:to>
    <xdr:cxnSp macro="">
      <xdr:nvCxnSpPr>
        <xdr:cNvPr id="483" name="直線コネクタ 482">
          <a:extLst>
            <a:ext uri="{FF2B5EF4-FFF2-40B4-BE49-F238E27FC236}">
              <a16:creationId xmlns:a16="http://schemas.microsoft.com/office/drawing/2014/main" id="{E189B1D8-16A4-4A09-A9B4-7386282E95F2}"/>
            </a:ext>
          </a:extLst>
        </xdr:cNvPr>
        <xdr:cNvCxnSpPr/>
      </xdr:nvCxnSpPr>
      <xdr:spPr>
        <a:xfrm flipV="1">
          <a:off x="7861300" y="18260786"/>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56969</xdr:rowOff>
    </xdr:from>
    <xdr:to>
      <xdr:col>36</xdr:col>
      <xdr:colOff>165100</xdr:colOff>
      <xdr:row>106</xdr:row>
      <xdr:rowOff>158569</xdr:rowOff>
    </xdr:to>
    <xdr:sp macro="" textlink="">
      <xdr:nvSpPr>
        <xdr:cNvPr id="484" name="楕円 483">
          <a:extLst>
            <a:ext uri="{FF2B5EF4-FFF2-40B4-BE49-F238E27FC236}">
              <a16:creationId xmlns:a16="http://schemas.microsoft.com/office/drawing/2014/main" id="{CE4E3B81-45E0-493C-9478-678C5FD32B8C}"/>
            </a:ext>
          </a:extLst>
        </xdr:cNvPr>
        <xdr:cNvSpPr/>
      </xdr:nvSpPr>
      <xdr:spPr>
        <a:xfrm>
          <a:off x="6921500" y="1823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96882</xdr:rowOff>
    </xdr:from>
    <xdr:to>
      <xdr:col>41</xdr:col>
      <xdr:colOff>50800</xdr:colOff>
      <xdr:row>106</xdr:row>
      <xdr:rowOff>107769</xdr:rowOff>
    </xdr:to>
    <xdr:cxnSp macro="">
      <xdr:nvCxnSpPr>
        <xdr:cNvPr id="485" name="直線コネクタ 484">
          <a:extLst>
            <a:ext uri="{FF2B5EF4-FFF2-40B4-BE49-F238E27FC236}">
              <a16:creationId xmlns:a16="http://schemas.microsoft.com/office/drawing/2014/main" id="{F62E8266-AF23-48FC-AE0D-06FAE9347A1F}"/>
            </a:ext>
          </a:extLst>
        </xdr:cNvPr>
        <xdr:cNvCxnSpPr/>
      </xdr:nvCxnSpPr>
      <xdr:spPr>
        <a:xfrm flipV="1">
          <a:off x="6972300" y="18270582"/>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72770</xdr:rowOff>
    </xdr:from>
    <xdr:ext cx="469744" cy="259045"/>
    <xdr:sp macro="" textlink="">
      <xdr:nvSpPr>
        <xdr:cNvPr id="486" name="n_1aveValue【市民会館】&#10;一人当たり面積">
          <a:extLst>
            <a:ext uri="{FF2B5EF4-FFF2-40B4-BE49-F238E27FC236}">
              <a16:creationId xmlns:a16="http://schemas.microsoft.com/office/drawing/2014/main" id="{AA28DD50-82A0-427E-B869-4C17A6CF8E09}"/>
            </a:ext>
          </a:extLst>
        </xdr:cNvPr>
        <xdr:cNvSpPr txBox="1"/>
      </xdr:nvSpPr>
      <xdr:spPr>
        <a:xfrm>
          <a:off x="9391727" y="1790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129376</xdr:rowOff>
    </xdr:from>
    <xdr:ext cx="469744" cy="259045"/>
    <xdr:sp macro="" textlink="">
      <xdr:nvSpPr>
        <xdr:cNvPr id="487" name="n_2aveValue【市民会館】&#10;一人当たり面積">
          <a:extLst>
            <a:ext uri="{FF2B5EF4-FFF2-40B4-BE49-F238E27FC236}">
              <a16:creationId xmlns:a16="http://schemas.microsoft.com/office/drawing/2014/main" id="{6E5B04C3-B7BA-449C-BDBB-14E7240A3B4C}"/>
            </a:ext>
          </a:extLst>
        </xdr:cNvPr>
        <xdr:cNvSpPr txBox="1"/>
      </xdr:nvSpPr>
      <xdr:spPr>
        <a:xfrm>
          <a:off x="8515427" y="1796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158766</xdr:rowOff>
    </xdr:from>
    <xdr:ext cx="469744" cy="259045"/>
    <xdr:sp macro="" textlink="">
      <xdr:nvSpPr>
        <xdr:cNvPr id="488" name="n_3aveValue【市民会館】&#10;一人当たり面積">
          <a:extLst>
            <a:ext uri="{FF2B5EF4-FFF2-40B4-BE49-F238E27FC236}">
              <a16:creationId xmlns:a16="http://schemas.microsoft.com/office/drawing/2014/main" id="{D03D3F61-B7EB-469D-8C3F-EBDB0AC7F2DD}"/>
            </a:ext>
          </a:extLst>
        </xdr:cNvPr>
        <xdr:cNvSpPr txBox="1"/>
      </xdr:nvSpPr>
      <xdr:spPr>
        <a:xfrm>
          <a:off x="7626427" y="1798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141350</xdr:rowOff>
    </xdr:from>
    <xdr:ext cx="469744" cy="259045"/>
    <xdr:sp macro="" textlink="">
      <xdr:nvSpPr>
        <xdr:cNvPr id="489" name="n_4aveValue【市民会館】&#10;一人当たり面積">
          <a:extLst>
            <a:ext uri="{FF2B5EF4-FFF2-40B4-BE49-F238E27FC236}">
              <a16:creationId xmlns:a16="http://schemas.microsoft.com/office/drawing/2014/main" id="{72D9E893-698B-4120-8B9C-3A9E07874C1F}"/>
            </a:ext>
          </a:extLst>
        </xdr:cNvPr>
        <xdr:cNvSpPr txBox="1"/>
      </xdr:nvSpPr>
      <xdr:spPr>
        <a:xfrm>
          <a:off x="6737427" y="17972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118127</xdr:rowOff>
    </xdr:from>
    <xdr:ext cx="469744" cy="259045"/>
    <xdr:sp macro="" textlink="">
      <xdr:nvSpPr>
        <xdr:cNvPr id="490" name="n_1mainValue【市民会館】&#10;一人当たり面積">
          <a:extLst>
            <a:ext uri="{FF2B5EF4-FFF2-40B4-BE49-F238E27FC236}">
              <a16:creationId xmlns:a16="http://schemas.microsoft.com/office/drawing/2014/main" id="{D06484C1-A2B6-4CBB-A981-265AFD63EDA2}"/>
            </a:ext>
          </a:extLst>
        </xdr:cNvPr>
        <xdr:cNvSpPr txBox="1"/>
      </xdr:nvSpPr>
      <xdr:spPr>
        <a:xfrm>
          <a:off x="9391727"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129013</xdr:rowOff>
    </xdr:from>
    <xdr:ext cx="469744" cy="259045"/>
    <xdr:sp macro="" textlink="">
      <xdr:nvSpPr>
        <xdr:cNvPr id="491" name="n_2mainValue【市民会館】&#10;一人当たり面積">
          <a:extLst>
            <a:ext uri="{FF2B5EF4-FFF2-40B4-BE49-F238E27FC236}">
              <a16:creationId xmlns:a16="http://schemas.microsoft.com/office/drawing/2014/main" id="{523AEDE7-CF26-4461-8D7C-B48F7FBDCF1C}"/>
            </a:ext>
          </a:extLst>
        </xdr:cNvPr>
        <xdr:cNvSpPr txBox="1"/>
      </xdr:nvSpPr>
      <xdr:spPr>
        <a:xfrm>
          <a:off x="8515427" y="1830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138809</xdr:rowOff>
    </xdr:from>
    <xdr:ext cx="469744" cy="259045"/>
    <xdr:sp macro="" textlink="">
      <xdr:nvSpPr>
        <xdr:cNvPr id="492" name="n_3mainValue【市民会館】&#10;一人当たり面積">
          <a:extLst>
            <a:ext uri="{FF2B5EF4-FFF2-40B4-BE49-F238E27FC236}">
              <a16:creationId xmlns:a16="http://schemas.microsoft.com/office/drawing/2014/main" id="{D1D7E073-6A17-4541-9E59-E3C364F7416F}"/>
            </a:ext>
          </a:extLst>
        </xdr:cNvPr>
        <xdr:cNvSpPr txBox="1"/>
      </xdr:nvSpPr>
      <xdr:spPr>
        <a:xfrm>
          <a:off x="7626427" y="18312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149696</xdr:rowOff>
    </xdr:from>
    <xdr:ext cx="469744" cy="259045"/>
    <xdr:sp macro="" textlink="">
      <xdr:nvSpPr>
        <xdr:cNvPr id="493" name="n_4mainValue【市民会館】&#10;一人当たり面積">
          <a:extLst>
            <a:ext uri="{FF2B5EF4-FFF2-40B4-BE49-F238E27FC236}">
              <a16:creationId xmlns:a16="http://schemas.microsoft.com/office/drawing/2014/main" id="{CCF3EAB4-80E5-4367-AE34-D444CD648E1F}"/>
            </a:ext>
          </a:extLst>
        </xdr:cNvPr>
        <xdr:cNvSpPr txBox="1"/>
      </xdr:nvSpPr>
      <xdr:spPr>
        <a:xfrm>
          <a:off x="6737427" y="1832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BB5200B-02C1-4F47-B16D-5B9BA4F005C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F2603FDC-3C2C-4673-8F7D-793E8202361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FDC2752A-884A-4A12-9ED4-072DAB51DE4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8D7DF015-09EC-46D7-914B-9F430F2859D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83E9E2F-F830-4D18-9729-8C319D81E63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1AC61331-5720-4952-BD2B-48FA6044CE6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2F74ACC6-FA8F-4379-AE88-FD2352199AC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4A99ACAB-13AA-436A-86B9-DAA5AE14A1F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2D3E5D44-391B-4245-B7FC-276A4080F4D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3D207CA4-76FE-4A13-A3A6-7E24E33D4E2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79B7953E-0F2C-4FD5-90B3-1F81350623C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A4D43D71-B88C-4222-A806-66A78ACE0E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86D9E507-6FBD-43AA-B097-A2F9D973FFD7}"/>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CED839A0-F93A-4597-AE68-01A0CB2EEC3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A80F516E-8B26-40E2-A387-52EF544EE4A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F1141FDD-EAF2-442D-9E80-B6B68E46033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080C7538-B595-476D-8883-C8E2C367C2F3}"/>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6E5C9C2B-3738-4AA0-9071-63F122E89259}"/>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1B198777-317F-422E-828E-2E462F5B90AD}"/>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AE0A55D1-E55E-4D0D-B525-368BF93012A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BE0CCE47-D97E-4EF4-AAD4-6C0E792AD4F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0EA9B975-6EE9-4BC0-AD77-0FA6D77DFB9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6AB3C307-4E47-4516-818C-2EBE7C20189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045CBEA4-BE3E-46D1-970F-12233B83602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518" name="直線コネクタ 517">
          <a:extLst>
            <a:ext uri="{FF2B5EF4-FFF2-40B4-BE49-F238E27FC236}">
              <a16:creationId xmlns:a16="http://schemas.microsoft.com/office/drawing/2014/main" id="{22C24FE7-A40C-4106-A17B-A85756768C74}"/>
            </a:ext>
          </a:extLst>
        </xdr:cNvPr>
        <xdr:cNvCxnSpPr/>
      </xdr:nvCxnSpPr>
      <xdr:spPr>
        <a:xfrm flipV="1">
          <a:off x="16318864" y="565594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1642E28C-56E7-4CC1-AADE-4C399B6A43DC}"/>
            </a:ext>
          </a:extLst>
        </xdr:cNvPr>
        <xdr:cNvSpPr txBox="1"/>
      </xdr:nvSpPr>
      <xdr:spPr>
        <a:xfrm>
          <a:off x="16357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520" name="直線コネクタ 519">
          <a:extLst>
            <a:ext uri="{FF2B5EF4-FFF2-40B4-BE49-F238E27FC236}">
              <a16:creationId xmlns:a16="http://schemas.microsoft.com/office/drawing/2014/main" id="{F72C685F-B2FD-42ED-B1A3-0DB36EC9D925}"/>
            </a:ext>
          </a:extLst>
        </xdr:cNvPr>
        <xdr:cNvCxnSpPr/>
      </xdr:nvCxnSpPr>
      <xdr:spPr>
        <a:xfrm>
          <a:off x="16230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6B26B93B-44ED-4BBF-B146-DFC02CA2F172}"/>
            </a:ext>
          </a:extLst>
        </xdr:cNvPr>
        <xdr:cNvSpPr txBox="1"/>
      </xdr:nvSpPr>
      <xdr:spPr>
        <a:xfrm>
          <a:off x="16357600" y="543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522" name="直線コネクタ 521">
          <a:extLst>
            <a:ext uri="{FF2B5EF4-FFF2-40B4-BE49-F238E27FC236}">
              <a16:creationId xmlns:a16="http://schemas.microsoft.com/office/drawing/2014/main" id="{68CEB81B-24F1-46C8-ABFD-B6F74AC1AE9C}"/>
            </a:ext>
          </a:extLst>
        </xdr:cNvPr>
        <xdr:cNvCxnSpPr/>
      </xdr:nvCxnSpPr>
      <xdr:spPr>
        <a:xfrm>
          <a:off x="16230600" y="565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101617</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060175B1-3C2E-4791-8F3E-22738C4B9746}"/>
            </a:ext>
          </a:extLst>
        </xdr:cNvPr>
        <xdr:cNvSpPr txBox="1"/>
      </xdr:nvSpPr>
      <xdr:spPr>
        <a:xfrm>
          <a:off x="16357600" y="6273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524" name="フローチャート: 判断 523">
          <a:extLst>
            <a:ext uri="{FF2B5EF4-FFF2-40B4-BE49-F238E27FC236}">
              <a16:creationId xmlns:a16="http://schemas.microsoft.com/office/drawing/2014/main" id="{1B9A3B8F-88BA-46B8-838F-EC16BFAEAE1C}"/>
            </a:ext>
          </a:extLst>
        </xdr:cNvPr>
        <xdr:cNvSpPr/>
      </xdr:nvSpPr>
      <xdr:spPr>
        <a:xfrm>
          <a:off x="162687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525" name="フローチャート: 判断 524">
          <a:extLst>
            <a:ext uri="{FF2B5EF4-FFF2-40B4-BE49-F238E27FC236}">
              <a16:creationId xmlns:a16="http://schemas.microsoft.com/office/drawing/2014/main" id="{F3C4DBB0-828C-438A-A007-AF48F0078904}"/>
            </a:ext>
          </a:extLst>
        </xdr:cNvPr>
        <xdr:cNvSpPr/>
      </xdr:nvSpPr>
      <xdr:spPr>
        <a:xfrm>
          <a:off x="15430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526" name="フローチャート: 判断 525">
          <a:extLst>
            <a:ext uri="{FF2B5EF4-FFF2-40B4-BE49-F238E27FC236}">
              <a16:creationId xmlns:a16="http://schemas.microsoft.com/office/drawing/2014/main" id="{E52FF50B-35A4-4831-B2FB-AF560F1E0B24}"/>
            </a:ext>
          </a:extLst>
        </xdr:cNvPr>
        <xdr:cNvSpPr/>
      </xdr:nvSpPr>
      <xdr:spPr>
        <a:xfrm>
          <a:off x="14541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527" name="フローチャート: 判断 526">
          <a:extLst>
            <a:ext uri="{FF2B5EF4-FFF2-40B4-BE49-F238E27FC236}">
              <a16:creationId xmlns:a16="http://schemas.microsoft.com/office/drawing/2014/main" id="{7FA19CDF-81A1-465B-AE49-8E1C5344F525}"/>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528" name="フローチャート: 判断 527">
          <a:extLst>
            <a:ext uri="{FF2B5EF4-FFF2-40B4-BE49-F238E27FC236}">
              <a16:creationId xmlns:a16="http://schemas.microsoft.com/office/drawing/2014/main" id="{CB96A351-C87C-4BEA-97B7-55FC5C68D270}"/>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864D01DF-9F6F-4684-85E1-D0107838344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62B6446D-4AEB-446B-801C-5F2D20EC5B2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C9A5A849-A7F4-4128-91BA-FD6158EEA31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1FFFD884-7595-4BB9-BF9E-2A4C31E96E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17E5AFF8-16BF-4539-AFB7-CDAC72B29B0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71120</xdr:rowOff>
    </xdr:from>
    <xdr:to>
      <xdr:col>85</xdr:col>
      <xdr:colOff>177800</xdr:colOff>
      <xdr:row>40</xdr:row>
      <xdr:rowOff>1270</xdr:rowOff>
    </xdr:to>
    <xdr:sp macro="" textlink="">
      <xdr:nvSpPr>
        <xdr:cNvPr id="534" name="楕円 533">
          <a:extLst>
            <a:ext uri="{FF2B5EF4-FFF2-40B4-BE49-F238E27FC236}">
              <a16:creationId xmlns:a16="http://schemas.microsoft.com/office/drawing/2014/main" id="{6EF5486B-C780-4ABD-9859-E12EAABF605C}"/>
            </a:ext>
          </a:extLst>
        </xdr:cNvPr>
        <xdr:cNvSpPr/>
      </xdr:nvSpPr>
      <xdr:spPr>
        <a:xfrm>
          <a:off x="16268700" y="675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49547</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721B3634-200C-4F67-9429-F6EAE5CE42B5}"/>
            </a:ext>
          </a:extLst>
        </xdr:cNvPr>
        <xdr:cNvSpPr txBox="1"/>
      </xdr:nvSpPr>
      <xdr:spPr>
        <a:xfrm>
          <a:off x="16357600"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42545</xdr:rowOff>
    </xdr:from>
    <xdr:to>
      <xdr:col>81</xdr:col>
      <xdr:colOff>101600</xdr:colOff>
      <xdr:row>39</xdr:row>
      <xdr:rowOff>144145</xdr:rowOff>
    </xdr:to>
    <xdr:sp macro="" textlink="">
      <xdr:nvSpPr>
        <xdr:cNvPr id="536" name="楕円 535">
          <a:extLst>
            <a:ext uri="{FF2B5EF4-FFF2-40B4-BE49-F238E27FC236}">
              <a16:creationId xmlns:a16="http://schemas.microsoft.com/office/drawing/2014/main" id="{858237ED-B40C-46D5-9A00-C2CE9FA43AF0}"/>
            </a:ext>
          </a:extLst>
        </xdr:cNvPr>
        <xdr:cNvSpPr/>
      </xdr:nvSpPr>
      <xdr:spPr>
        <a:xfrm>
          <a:off x="15430500" y="672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93345</xdr:rowOff>
    </xdr:from>
    <xdr:to>
      <xdr:col>85</xdr:col>
      <xdr:colOff>127000</xdr:colOff>
      <xdr:row>39</xdr:row>
      <xdr:rowOff>121920</xdr:rowOff>
    </xdr:to>
    <xdr:cxnSp macro="">
      <xdr:nvCxnSpPr>
        <xdr:cNvPr id="537" name="直線コネクタ 536">
          <a:extLst>
            <a:ext uri="{FF2B5EF4-FFF2-40B4-BE49-F238E27FC236}">
              <a16:creationId xmlns:a16="http://schemas.microsoft.com/office/drawing/2014/main" id="{57B8EE1A-6898-49CA-B2CF-FB62EC2393F7}"/>
            </a:ext>
          </a:extLst>
        </xdr:cNvPr>
        <xdr:cNvCxnSpPr/>
      </xdr:nvCxnSpPr>
      <xdr:spPr>
        <a:xfrm>
          <a:off x="15481300" y="677989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6350</xdr:rowOff>
    </xdr:from>
    <xdr:to>
      <xdr:col>76</xdr:col>
      <xdr:colOff>165100</xdr:colOff>
      <xdr:row>39</xdr:row>
      <xdr:rowOff>107950</xdr:rowOff>
    </xdr:to>
    <xdr:sp macro="" textlink="">
      <xdr:nvSpPr>
        <xdr:cNvPr id="538" name="楕円 537">
          <a:extLst>
            <a:ext uri="{FF2B5EF4-FFF2-40B4-BE49-F238E27FC236}">
              <a16:creationId xmlns:a16="http://schemas.microsoft.com/office/drawing/2014/main" id="{00552E4A-CECB-4850-8E6B-8D589F963BA2}"/>
            </a:ext>
          </a:extLst>
        </xdr:cNvPr>
        <xdr:cNvSpPr/>
      </xdr:nvSpPr>
      <xdr:spPr>
        <a:xfrm>
          <a:off x="145415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57150</xdr:rowOff>
    </xdr:from>
    <xdr:to>
      <xdr:col>81</xdr:col>
      <xdr:colOff>50800</xdr:colOff>
      <xdr:row>39</xdr:row>
      <xdr:rowOff>93345</xdr:rowOff>
    </xdr:to>
    <xdr:cxnSp macro="">
      <xdr:nvCxnSpPr>
        <xdr:cNvPr id="539" name="直線コネクタ 538">
          <a:extLst>
            <a:ext uri="{FF2B5EF4-FFF2-40B4-BE49-F238E27FC236}">
              <a16:creationId xmlns:a16="http://schemas.microsoft.com/office/drawing/2014/main" id="{732804B4-CF46-4F85-B9A9-37C1AEB51AD2}"/>
            </a:ext>
          </a:extLst>
        </xdr:cNvPr>
        <xdr:cNvCxnSpPr/>
      </xdr:nvCxnSpPr>
      <xdr:spPr>
        <a:xfrm>
          <a:off x="14592300" y="674370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139700</xdr:rowOff>
    </xdr:from>
    <xdr:to>
      <xdr:col>72</xdr:col>
      <xdr:colOff>38100</xdr:colOff>
      <xdr:row>39</xdr:row>
      <xdr:rowOff>69850</xdr:rowOff>
    </xdr:to>
    <xdr:sp macro="" textlink="">
      <xdr:nvSpPr>
        <xdr:cNvPr id="540" name="楕円 539">
          <a:extLst>
            <a:ext uri="{FF2B5EF4-FFF2-40B4-BE49-F238E27FC236}">
              <a16:creationId xmlns:a16="http://schemas.microsoft.com/office/drawing/2014/main" id="{6AE3F20D-2EF8-489A-8FEB-4A073915E290}"/>
            </a:ext>
          </a:extLst>
        </xdr:cNvPr>
        <xdr:cNvSpPr/>
      </xdr:nvSpPr>
      <xdr:spPr>
        <a:xfrm>
          <a:off x="13652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19050</xdr:rowOff>
    </xdr:from>
    <xdr:to>
      <xdr:col>76</xdr:col>
      <xdr:colOff>114300</xdr:colOff>
      <xdr:row>39</xdr:row>
      <xdr:rowOff>57150</xdr:rowOff>
    </xdr:to>
    <xdr:cxnSp macro="">
      <xdr:nvCxnSpPr>
        <xdr:cNvPr id="541" name="直線コネクタ 540">
          <a:extLst>
            <a:ext uri="{FF2B5EF4-FFF2-40B4-BE49-F238E27FC236}">
              <a16:creationId xmlns:a16="http://schemas.microsoft.com/office/drawing/2014/main" id="{CB0A2FDD-2016-499E-AF55-412CED409346}"/>
            </a:ext>
          </a:extLst>
        </xdr:cNvPr>
        <xdr:cNvCxnSpPr/>
      </xdr:nvCxnSpPr>
      <xdr:spPr>
        <a:xfrm>
          <a:off x="13703300" y="6705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103505</xdr:rowOff>
    </xdr:from>
    <xdr:to>
      <xdr:col>67</xdr:col>
      <xdr:colOff>101600</xdr:colOff>
      <xdr:row>39</xdr:row>
      <xdr:rowOff>33655</xdr:rowOff>
    </xdr:to>
    <xdr:sp macro="" textlink="">
      <xdr:nvSpPr>
        <xdr:cNvPr id="542" name="楕円 541">
          <a:extLst>
            <a:ext uri="{FF2B5EF4-FFF2-40B4-BE49-F238E27FC236}">
              <a16:creationId xmlns:a16="http://schemas.microsoft.com/office/drawing/2014/main" id="{AE72AA32-8457-45BB-9354-92D9A263B448}"/>
            </a:ext>
          </a:extLst>
        </xdr:cNvPr>
        <xdr:cNvSpPr/>
      </xdr:nvSpPr>
      <xdr:spPr>
        <a:xfrm>
          <a:off x="12763500" y="66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154305</xdr:rowOff>
    </xdr:from>
    <xdr:to>
      <xdr:col>71</xdr:col>
      <xdr:colOff>177800</xdr:colOff>
      <xdr:row>39</xdr:row>
      <xdr:rowOff>19050</xdr:rowOff>
    </xdr:to>
    <xdr:cxnSp macro="">
      <xdr:nvCxnSpPr>
        <xdr:cNvPr id="543" name="直線コネクタ 542">
          <a:extLst>
            <a:ext uri="{FF2B5EF4-FFF2-40B4-BE49-F238E27FC236}">
              <a16:creationId xmlns:a16="http://schemas.microsoft.com/office/drawing/2014/main" id="{B0DBFEE0-BCA1-49E7-AECF-538055A36979}"/>
            </a:ext>
          </a:extLst>
        </xdr:cNvPr>
        <xdr:cNvCxnSpPr/>
      </xdr:nvCxnSpPr>
      <xdr:spPr>
        <a:xfrm>
          <a:off x="12814300" y="666940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154957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299D2739-EB3A-4D2A-8C4C-483357D1AFFD}"/>
            </a:ext>
          </a:extLst>
        </xdr:cNvPr>
        <xdr:cNvSpPr txBox="1"/>
      </xdr:nvSpPr>
      <xdr:spPr>
        <a:xfrm>
          <a:off x="152660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160672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5FCE8FED-7CCE-4BE5-8544-B55F96379153}"/>
            </a:ext>
          </a:extLst>
        </xdr:cNvPr>
        <xdr:cNvSpPr txBox="1"/>
      </xdr:nvSpPr>
      <xdr:spPr>
        <a:xfrm>
          <a:off x="14389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10BA3736-8FFA-4264-BA66-53CB000920D5}"/>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1D1D05FF-4436-4E0C-8C0E-8ED93C86E8E4}"/>
            </a:ext>
          </a:extLst>
        </xdr:cNvPr>
        <xdr:cNvSpPr txBox="1"/>
      </xdr:nvSpPr>
      <xdr:spPr>
        <a:xfrm>
          <a:off x="12611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135272</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5CB2ABAA-599A-4237-A7C1-65DFE4FB3AF7}"/>
            </a:ext>
          </a:extLst>
        </xdr:cNvPr>
        <xdr:cNvSpPr txBox="1"/>
      </xdr:nvSpPr>
      <xdr:spPr>
        <a:xfrm>
          <a:off x="15266044" y="682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99077</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DA34FF23-8FE9-4645-B79F-B0185FBC0DB4}"/>
            </a:ext>
          </a:extLst>
        </xdr:cNvPr>
        <xdr:cNvSpPr txBox="1"/>
      </xdr:nvSpPr>
      <xdr:spPr>
        <a:xfrm>
          <a:off x="14389744" y="678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60977</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8C0D5214-4CBD-4CA4-8E6D-D9BBF0A86FEC}"/>
            </a:ext>
          </a:extLst>
        </xdr:cNvPr>
        <xdr:cNvSpPr txBox="1"/>
      </xdr:nvSpPr>
      <xdr:spPr>
        <a:xfrm>
          <a:off x="135007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24782</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D1249C14-FE22-42B4-973C-F46495FF09B8}"/>
            </a:ext>
          </a:extLst>
        </xdr:cNvPr>
        <xdr:cNvSpPr txBox="1"/>
      </xdr:nvSpPr>
      <xdr:spPr>
        <a:xfrm>
          <a:off x="12611744"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A48EB548-656E-4C2F-9CBB-7B2DE6CD9A1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E2584F42-8EBB-46FC-9F59-6CBF6FB9E10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9B6686DF-96B2-422B-897A-7864E9F91A7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80DC70DF-5417-47B8-9C1D-2CC67B5C5F4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7E997217-7686-4DEA-AA02-01970F09F88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95CD58D6-EA51-435B-8EE0-D9A3D7F7913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688B4E4B-E44F-4072-A69F-35750AAE0FE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03C82B24-A892-4C92-AAE4-A31189265C0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C59AA4B7-46A6-4BE6-BEF4-D31AFD18EBD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C3F0DEDC-4DFD-4FC5-9915-740D3207EC3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2" name="直線コネクタ 561">
          <a:extLst>
            <a:ext uri="{FF2B5EF4-FFF2-40B4-BE49-F238E27FC236}">
              <a16:creationId xmlns:a16="http://schemas.microsoft.com/office/drawing/2014/main" id="{B09AE479-3637-4D7C-A3C8-781DDCCBE61A}"/>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3" name="テキスト ボックス 562">
          <a:extLst>
            <a:ext uri="{FF2B5EF4-FFF2-40B4-BE49-F238E27FC236}">
              <a16:creationId xmlns:a16="http://schemas.microsoft.com/office/drawing/2014/main" id="{5CB50980-810C-4CBA-8860-17E979926ED6}"/>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4" name="直線コネクタ 563">
          <a:extLst>
            <a:ext uri="{FF2B5EF4-FFF2-40B4-BE49-F238E27FC236}">
              <a16:creationId xmlns:a16="http://schemas.microsoft.com/office/drawing/2014/main" id="{F339A070-7371-4C19-BD02-27712EDD3F35}"/>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5" name="テキスト ボックス 564">
          <a:extLst>
            <a:ext uri="{FF2B5EF4-FFF2-40B4-BE49-F238E27FC236}">
              <a16:creationId xmlns:a16="http://schemas.microsoft.com/office/drawing/2014/main" id="{4EFFFD0F-FBA8-467E-B0F3-1C83C7B9E894}"/>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6" name="直線コネクタ 565">
          <a:extLst>
            <a:ext uri="{FF2B5EF4-FFF2-40B4-BE49-F238E27FC236}">
              <a16:creationId xmlns:a16="http://schemas.microsoft.com/office/drawing/2014/main" id="{08423834-E7C8-4EBE-8A64-20A8887B8115}"/>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7" name="テキスト ボックス 566">
          <a:extLst>
            <a:ext uri="{FF2B5EF4-FFF2-40B4-BE49-F238E27FC236}">
              <a16:creationId xmlns:a16="http://schemas.microsoft.com/office/drawing/2014/main" id="{CE4DCAF4-D3B5-4E09-8ED9-39E51E248F91}"/>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8" name="直線コネクタ 567">
          <a:extLst>
            <a:ext uri="{FF2B5EF4-FFF2-40B4-BE49-F238E27FC236}">
              <a16:creationId xmlns:a16="http://schemas.microsoft.com/office/drawing/2014/main" id="{F178D7A9-EE5D-4621-872D-BAB5A0B209DF}"/>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9" name="テキスト ボックス 568">
          <a:extLst>
            <a:ext uri="{FF2B5EF4-FFF2-40B4-BE49-F238E27FC236}">
              <a16:creationId xmlns:a16="http://schemas.microsoft.com/office/drawing/2014/main" id="{B5132960-07BF-4AF7-9AD3-F4D03E3C8BCE}"/>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0" name="直線コネクタ 569">
          <a:extLst>
            <a:ext uri="{FF2B5EF4-FFF2-40B4-BE49-F238E27FC236}">
              <a16:creationId xmlns:a16="http://schemas.microsoft.com/office/drawing/2014/main" id="{54E9082F-BF33-4BA0-A7B5-016495094E22}"/>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1" name="テキスト ボックス 570">
          <a:extLst>
            <a:ext uri="{FF2B5EF4-FFF2-40B4-BE49-F238E27FC236}">
              <a16:creationId xmlns:a16="http://schemas.microsoft.com/office/drawing/2014/main" id="{F5ADABB4-33E5-44E7-9244-FEE7D755895D}"/>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99125D41-1393-4872-9778-E4D11228330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73" name="テキスト ボックス 572">
          <a:extLst>
            <a:ext uri="{FF2B5EF4-FFF2-40B4-BE49-F238E27FC236}">
              <a16:creationId xmlns:a16="http://schemas.microsoft.com/office/drawing/2014/main" id="{65176BBF-6DEB-48D9-9207-D36A5ED104A7}"/>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一般廃棄物処理施設】&#10;一人当たり有形固定資産（償却資産）額グラフ枠">
          <a:extLst>
            <a:ext uri="{FF2B5EF4-FFF2-40B4-BE49-F238E27FC236}">
              <a16:creationId xmlns:a16="http://schemas.microsoft.com/office/drawing/2014/main" id="{0F3CB87A-5E55-4F20-981B-C85583AC0A4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575" name="直線コネクタ 574">
          <a:extLst>
            <a:ext uri="{FF2B5EF4-FFF2-40B4-BE49-F238E27FC236}">
              <a16:creationId xmlns:a16="http://schemas.microsoft.com/office/drawing/2014/main" id="{06565D1B-1BC4-453D-81E8-0A5927C8A6EE}"/>
            </a:ext>
          </a:extLst>
        </xdr:cNvPr>
        <xdr:cNvCxnSpPr/>
      </xdr:nvCxnSpPr>
      <xdr:spPr>
        <a:xfrm flipV="1">
          <a:off x="22160864" y="5943777"/>
          <a:ext cx="0" cy="1289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576" name="【一般廃棄物処理施設】&#10;一人当たり有形固定資産（償却資産）額最小値テキスト">
          <a:extLst>
            <a:ext uri="{FF2B5EF4-FFF2-40B4-BE49-F238E27FC236}">
              <a16:creationId xmlns:a16="http://schemas.microsoft.com/office/drawing/2014/main" id="{2AC0BC32-6A66-443B-B94F-5013DBC69D5D}"/>
            </a:ext>
          </a:extLst>
        </xdr:cNvPr>
        <xdr:cNvSpPr txBox="1"/>
      </xdr:nvSpPr>
      <xdr:spPr>
        <a:xfrm>
          <a:off x="22199600" y="723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577" name="直線コネクタ 576">
          <a:extLst>
            <a:ext uri="{FF2B5EF4-FFF2-40B4-BE49-F238E27FC236}">
              <a16:creationId xmlns:a16="http://schemas.microsoft.com/office/drawing/2014/main" id="{D00368F7-93D4-45B4-8B45-FACAF31EF05A}"/>
            </a:ext>
          </a:extLst>
        </xdr:cNvPr>
        <xdr:cNvCxnSpPr/>
      </xdr:nvCxnSpPr>
      <xdr:spPr>
        <a:xfrm>
          <a:off x="22072600" y="7233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578" name="【一般廃棄物処理施設】&#10;一人当たり有形固定資産（償却資産）額最大値テキスト">
          <a:extLst>
            <a:ext uri="{FF2B5EF4-FFF2-40B4-BE49-F238E27FC236}">
              <a16:creationId xmlns:a16="http://schemas.microsoft.com/office/drawing/2014/main" id="{C9A03745-D258-4071-81E2-4877FC44F95F}"/>
            </a:ext>
          </a:extLst>
        </xdr:cNvPr>
        <xdr:cNvSpPr txBox="1"/>
      </xdr:nvSpPr>
      <xdr:spPr>
        <a:xfrm>
          <a:off x="22199600" y="5719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579" name="直線コネクタ 578">
          <a:extLst>
            <a:ext uri="{FF2B5EF4-FFF2-40B4-BE49-F238E27FC236}">
              <a16:creationId xmlns:a16="http://schemas.microsoft.com/office/drawing/2014/main" id="{6DB6DC48-E7A8-4B26-96DF-F3F65F0F8E7A}"/>
            </a:ext>
          </a:extLst>
        </xdr:cNvPr>
        <xdr:cNvCxnSpPr/>
      </xdr:nvCxnSpPr>
      <xdr:spPr>
        <a:xfrm>
          <a:off x="22072600" y="5943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73762</xdr:rowOff>
    </xdr:from>
    <xdr:ext cx="599010" cy="259045"/>
    <xdr:sp macro="" textlink="">
      <xdr:nvSpPr>
        <xdr:cNvPr id="580" name="【一般廃棄物処理施設】&#10;一人当たり有形固定資産（償却資産）額平均値テキスト">
          <a:extLst>
            <a:ext uri="{FF2B5EF4-FFF2-40B4-BE49-F238E27FC236}">
              <a16:creationId xmlns:a16="http://schemas.microsoft.com/office/drawing/2014/main" id="{99AEE6CE-27C1-4730-B394-610788E900D3}"/>
            </a:ext>
          </a:extLst>
        </xdr:cNvPr>
        <xdr:cNvSpPr txBox="1"/>
      </xdr:nvSpPr>
      <xdr:spPr>
        <a:xfrm>
          <a:off x="22199600" y="6588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581" name="フローチャート: 判断 580">
          <a:extLst>
            <a:ext uri="{FF2B5EF4-FFF2-40B4-BE49-F238E27FC236}">
              <a16:creationId xmlns:a16="http://schemas.microsoft.com/office/drawing/2014/main" id="{65A25018-6B3C-4A68-8C64-1DDF0113EF24}"/>
            </a:ext>
          </a:extLst>
        </xdr:cNvPr>
        <xdr:cNvSpPr/>
      </xdr:nvSpPr>
      <xdr:spPr>
        <a:xfrm>
          <a:off x="22110700" y="673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582" name="フローチャート: 判断 581">
          <a:extLst>
            <a:ext uri="{FF2B5EF4-FFF2-40B4-BE49-F238E27FC236}">
              <a16:creationId xmlns:a16="http://schemas.microsoft.com/office/drawing/2014/main" id="{C9D417CE-48F2-4A3E-8A53-7FEDB33E720C}"/>
            </a:ext>
          </a:extLst>
        </xdr:cNvPr>
        <xdr:cNvSpPr/>
      </xdr:nvSpPr>
      <xdr:spPr>
        <a:xfrm>
          <a:off x="21272500" y="671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583" name="フローチャート: 判断 582">
          <a:extLst>
            <a:ext uri="{FF2B5EF4-FFF2-40B4-BE49-F238E27FC236}">
              <a16:creationId xmlns:a16="http://schemas.microsoft.com/office/drawing/2014/main" id="{02FF7A38-DBB9-44E9-B8A9-6197A5B4ED0D}"/>
            </a:ext>
          </a:extLst>
        </xdr:cNvPr>
        <xdr:cNvSpPr/>
      </xdr:nvSpPr>
      <xdr:spPr>
        <a:xfrm>
          <a:off x="20383500" y="674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584" name="フローチャート: 判断 583">
          <a:extLst>
            <a:ext uri="{FF2B5EF4-FFF2-40B4-BE49-F238E27FC236}">
              <a16:creationId xmlns:a16="http://schemas.microsoft.com/office/drawing/2014/main" id="{7475EDB1-B503-4E8F-9DF8-93BEA3C4965B}"/>
            </a:ext>
          </a:extLst>
        </xdr:cNvPr>
        <xdr:cNvSpPr/>
      </xdr:nvSpPr>
      <xdr:spPr>
        <a:xfrm>
          <a:off x="19494500" y="680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154403</xdr:rowOff>
    </xdr:from>
    <xdr:to>
      <xdr:col>98</xdr:col>
      <xdr:colOff>38100</xdr:colOff>
      <xdr:row>40</xdr:row>
      <xdr:rowOff>84553</xdr:rowOff>
    </xdr:to>
    <xdr:sp macro="" textlink="">
      <xdr:nvSpPr>
        <xdr:cNvPr id="585" name="フローチャート: 判断 584">
          <a:extLst>
            <a:ext uri="{FF2B5EF4-FFF2-40B4-BE49-F238E27FC236}">
              <a16:creationId xmlns:a16="http://schemas.microsoft.com/office/drawing/2014/main" id="{28EB380D-DD8A-48EA-A934-8C4A7CBCBF29}"/>
            </a:ext>
          </a:extLst>
        </xdr:cNvPr>
        <xdr:cNvSpPr/>
      </xdr:nvSpPr>
      <xdr:spPr>
        <a:xfrm>
          <a:off x="18605500" y="684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CF81A5E1-5C2E-4419-AE7D-AF504F8672E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6D31BB74-25B5-4F42-AED5-B18D5AAE672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A02DC6D7-612A-422C-B981-B38B5B401BA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2B642524-6F38-456A-B50B-692B7B6083C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43731EF5-F904-40CF-9F2F-12B79A8EE26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84630</xdr:rowOff>
    </xdr:from>
    <xdr:to>
      <xdr:col>116</xdr:col>
      <xdr:colOff>114300</xdr:colOff>
      <xdr:row>41</xdr:row>
      <xdr:rowOff>14780</xdr:rowOff>
    </xdr:to>
    <xdr:sp macro="" textlink="">
      <xdr:nvSpPr>
        <xdr:cNvPr id="591" name="楕円 590">
          <a:extLst>
            <a:ext uri="{FF2B5EF4-FFF2-40B4-BE49-F238E27FC236}">
              <a16:creationId xmlns:a16="http://schemas.microsoft.com/office/drawing/2014/main" id="{2D86ACCA-5436-4B83-9ADC-19DCFD717D87}"/>
            </a:ext>
          </a:extLst>
        </xdr:cNvPr>
        <xdr:cNvSpPr/>
      </xdr:nvSpPr>
      <xdr:spPr>
        <a:xfrm>
          <a:off x="22110700" y="694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63057</xdr:rowOff>
    </xdr:from>
    <xdr:ext cx="599010" cy="259045"/>
    <xdr:sp macro="" textlink="">
      <xdr:nvSpPr>
        <xdr:cNvPr id="592" name="【一般廃棄物処理施設】&#10;一人当たり有形固定資産（償却資産）額該当値テキスト">
          <a:extLst>
            <a:ext uri="{FF2B5EF4-FFF2-40B4-BE49-F238E27FC236}">
              <a16:creationId xmlns:a16="http://schemas.microsoft.com/office/drawing/2014/main" id="{968F4A21-0FCD-4826-9B9A-DB25611F6E90}"/>
            </a:ext>
          </a:extLst>
        </xdr:cNvPr>
        <xdr:cNvSpPr txBox="1"/>
      </xdr:nvSpPr>
      <xdr:spPr>
        <a:xfrm>
          <a:off x="22199600" y="6921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90997</xdr:rowOff>
    </xdr:from>
    <xdr:to>
      <xdr:col>112</xdr:col>
      <xdr:colOff>38100</xdr:colOff>
      <xdr:row>41</xdr:row>
      <xdr:rowOff>21147</xdr:rowOff>
    </xdr:to>
    <xdr:sp macro="" textlink="">
      <xdr:nvSpPr>
        <xdr:cNvPr id="593" name="楕円 592">
          <a:extLst>
            <a:ext uri="{FF2B5EF4-FFF2-40B4-BE49-F238E27FC236}">
              <a16:creationId xmlns:a16="http://schemas.microsoft.com/office/drawing/2014/main" id="{8A221FFA-4C21-4A48-8432-96CAB6BE9A30}"/>
            </a:ext>
          </a:extLst>
        </xdr:cNvPr>
        <xdr:cNvSpPr/>
      </xdr:nvSpPr>
      <xdr:spPr>
        <a:xfrm>
          <a:off x="21272500" y="6948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135430</xdr:rowOff>
    </xdr:from>
    <xdr:to>
      <xdr:col>116</xdr:col>
      <xdr:colOff>63500</xdr:colOff>
      <xdr:row>40</xdr:row>
      <xdr:rowOff>141797</xdr:rowOff>
    </xdr:to>
    <xdr:cxnSp macro="">
      <xdr:nvCxnSpPr>
        <xdr:cNvPr id="594" name="直線コネクタ 593">
          <a:extLst>
            <a:ext uri="{FF2B5EF4-FFF2-40B4-BE49-F238E27FC236}">
              <a16:creationId xmlns:a16="http://schemas.microsoft.com/office/drawing/2014/main" id="{D1F035B2-4A52-4F5E-8F3B-D0A30942992A}"/>
            </a:ext>
          </a:extLst>
        </xdr:cNvPr>
        <xdr:cNvCxnSpPr/>
      </xdr:nvCxnSpPr>
      <xdr:spPr>
        <a:xfrm flipV="1">
          <a:off x="21323300" y="6993430"/>
          <a:ext cx="838200" cy="6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96643</xdr:rowOff>
    </xdr:from>
    <xdr:to>
      <xdr:col>107</xdr:col>
      <xdr:colOff>101600</xdr:colOff>
      <xdr:row>41</xdr:row>
      <xdr:rowOff>26793</xdr:rowOff>
    </xdr:to>
    <xdr:sp macro="" textlink="">
      <xdr:nvSpPr>
        <xdr:cNvPr id="595" name="楕円 594">
          <a:extLst>
            <a:ext uri="{FF2B5EF4-FFF2-40B4-BE49-F238E27FC236}">
              <a16:creationId xmlns:a16="http://schemas.microsoft.com/office/drawing/2014/main" id="{EF4717B2-7FEA-4E24-AFF7-E51142FB4259}"/>
            </a:ext>
          </a:extLst>
        </xdr:cNvPr>
        <xdr:cNvSpPr/>
      </xdr:nvSpPr>
      <xdr:spPr>
        <a:xfrm>
          <a:off x="20383500" y="6954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141797</xdr:rowOff>
    </xdr:from>
    <xdr:to>
      <xdr:col>111</xdr:col>
      <xdr:colOff>177800</xdr:colOff>
      <xdr:row>40</xdr:row>
      <xdr:rowOff>147443</xdr:rowOff>
    </xdr:to>
    <xdr:cxnSp macro="">
      <xdr:nvCxnSpPr>
        <xdr:cNvPr id="596" name="直線コネクタ 595">
          <a:extLst>
            <a:ext uri="{FF2B5EF4-FFF2-40B4-BE49-F238E27FC236}">
              <a16:creationId xmlns:a16="http://schemas.microsoft.com/office/drawing/2014/main" id="{8AEC29F3-2491-4647-836E-C4A1C3BCA591}"/>
            </a:ext>
          </a:extLst>
        </xdr:cNvPr>
        <xdr:cNvCxnSpPr/>
      </xdr:nvCxnSpPr>
      <xdr:spPr>
        <a:xfrm flipV="1">
          <a:off x="20434300" y="6999797"/>
          <a:ext cx="889000" cy="5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101743</xdr:rowOff>
    </xdr:from>
    <xdr:to>
      <xdr:col>102</xdr:col>
      <xdr:colOff>165100</xdr:colOff>
      <xdr:row>41</xdr:row>
      <xdr:rowOff>31893</xdr:rowOff>
    </xdr:to>
    <xdr:sp macro="" textlink="">
      <xdr:nvSpPr>
        <xdr:cNvPr id="597" name="楕円 596">
          <a:extLst>
            <a:ext uri="{FF2B5EF4-FFF2-40B4-BE49-F238E27FC236}">
              <a16:creationId xmlns:a16="http://schemas.microsoft.com/office/drawing/2014/main" id="{FA6C0442-804A-404B-BD8F-ECAD7FF61D23}"/>
            </a:ext>
          </a:extLst>
        </xdr:cNvPr>
        <xdr:cNvSpPr/>
      </xdr:nvSpPr>
      <xdr:spPr>
        <a:xfrm>
          <a:off x="19494500" y="6959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147443</xdr:rowOff>
    </xdr:from>
    <xdr:to>
      <xdr:col>107</xdr:col>
      <xdr:colOff>50800</xdr:colOff>
      <xdr:row>40</xdr:row>
      <xdr:rowOff>152543</xdr:rowOff>
    </xdr:to>
    <xdr:cxnSp macro="">
      <xdr:nvCxnSpPr>
        <xdr:cNvPr id="598" name="直線コネクタ 597">
          <a:extLst>
            <a:ext uri="{FF2B5EF4-FFF2-40B4-BE49-F238E27FC236}">
              <a16:creationId xmlns:a16="http://schemas.microsoft.com/office/drawing/2014/main" id="{432A7702-9E79-46F1-87EB-3792E2712D30}"/>
            </a:ext>
          </a:extLst>
        </xdr:cNvPr>
        <xdr:cNvCxnSpPr/>
      </xdr:nvCxnSpPr>
      <xdr:spPr>
        <a:xfrm flipV="1">
          <a:off x="19545300" y="7005443"/>
          <a:ext cx="889000" cy="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106902</xdr:rowOff>
    </xdr:from>
    <xdr:to>
      <xdr:col>98</xdr:col>
      <xdr:colOff>38100</xdr:colOff>
      <xdr:row>41</xdr:row>
      <xdr:rowOff>37052</xdr:rowOff>
    </xdr:to>
    <xdr:sp macro="" textlink="">
      <xdr:nvSpPr>
        <xdr:cNvPr id="599" name="楕円 598">
          <a:extLst>
            <a:ext uri="{FF2B5EF4-FFF2-40B4-BE49-F238E27FC236}">
              <a16:creationId xmlns:a16="http://schemas.microsoft.com/office/drawing/2014/main" id="{9A30DC54-4D97-4E25-8768-002564E8F2D7}"/>
            </a:ext>
          </a:extLst>
        </xdr:cNvPr>
        <xdr:cNvSpPr/>
      </xdr:nvSpPr>
      <xdr:spPr>
        <a:xfrm>
          <a:off x="18605500" y="6964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152543</xdr:rowOff>
    </xdr:from>
    <xdr:to>
      <xdr:col>102</xdr:col>
      <xdr:colOff>114300</xdr:colOff>
      <xdr:row>40</xdr:row>
      <xdr:rowOff>157702</xdr:rowOff>
    </xdr:to>
    <xdr:cxnSp macro="">
      <xdr:nvCxnSpPr>
        <xdr:cNvPr id="600" name="直線コネクタ 599">
          <a:extLst>
            <a:ext uri="{FF2B5EF4-FFF2-40B4-BE49-F238E27FC236}">
              <a16:creationId xmlns:a16="http://schemas.microsoft.com/office/drawing/2014/main" id="{B3015008-54F6-4DE4-B38F-5AF4A8D4B966}"/>
            </a:ext>
          </a:extLst>
        </xdr:cNvPr>
        <xdr:cNvCxnSpPr/>
      </xdr:nvCxnSpPr>
      <xdr:spPr>
        <a:xfrm flipV="1">
          <a:off x="18656300" y="7010543"/>
          <a:ext cx="889000" cy="5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149893</xdr:rowOff>
    </xdr:from>
    <xdr:ext cx="599010" cy="259045"/>
    <xdr:sp macro="" textlink="">
      <xdr:nvSpPr>
        <xdr:cNvPr id="601" name="n_1aveValue【一般廃棄物処理施設】&#10;一人当たり有形固定資産（償却資産）額">
          <a:extLst>
            <a:ext uri="{FF2B5EF4-FFF2-40B4-BE49-F238E27FC236}">
              <a16:creationId xmlns:a16="http://schemas.microsoft.com/office/drawing/2014/main" id="{D6D2C2C6-4D02-45FE-9F48-4A368F8C7F38}"/>
            </a:ext>
          </a:extLst>
        </xdr:cNvPr>
        <xdr:cNvSpPr txBox="1"/>
      </xdr:nvSpPr>
      <xdr:spPr>
        <a:xfrm>
          <a:off x="21011095" y="6493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9287</xdr:rowOff>
    </xdr:from>
    <xdr:ext cx="599010" cy="259045"/>
    <xdr:sp macro="" textlink="">
      <xdr:nvSpPr>
        <xdr:cNvPr id="602" name="n_2aveValue【一般廃棄物処理施設】&#10;一人当たり有形固定資産（償却資産）額">
          <a:extLst>
            <a:ext uri="{FF2B5EF4-FFF2-40B4-BE49-F238E27FC236}">
              <a16:creationId xmlns:a16="http://schemas.microsoft.com/office/drawing/2014/main" id="{D2AFC2E0-E614-4151-B114-D50CE943D29F}"/>
            </a:ext>
          </a:extLst>
        </xdr:cNvPr>
        <xdr:cNvSpPr txBox="1"/>
      </xdr:nvSpPr>
      <xdr:spPr>
        <a:xfrm>
          <a:off x="20134795" y="6524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64980</xdr:rowOff>
    </xdr:from>
    <xdr:ext cx="599010" cy="259045"/>
    <xdr:sp macro="" textlink="">
      <xdr:nvSpPr>
        <xdr:cNvPr id="603" name="n_3aveValue【一般廃棄物処理施設】&#10;一人当たり有形固定資産（償却資産）額">
          <a:extLst>
            <a:ext uri="{FF2B5EF4-FFF2-40B4-BE49-F238E27FC236}">
              <a16:creationId xmlns:a16="http://schemas.microsoft.com/office/drawing/2014/main" id="{AE9BF71B-5D04-4132-AFCB-C25366C3712C}"/>
            </a:ext>
          </a:extLst>
        </xdr:cNvPr>
        <xdr:cNvSpPr txBox="1"/>
      </xdr:nvSpPr>
      <xdr:spPr>
        <a:xfrm>
          <a:off x="19245795" y="6580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101080</xdr:rowOff>
    </xdr:from>
    <xdr:ext cx="599010" cy="259045"/>
    <xdr:sp macro="" textlink="">
      <xdr:nvSpPr>
        <xdr:cNvPr id="604" name="n_4aveValue【一般廃棄物処理施設】&#10;一人当たり有形固定資産（償却資産）額">
          <a:extLst>
            <a:ext uri="{FF2B5EF4-FFF2-40B4-BE49-F238E27FC236}">
              <a16:creationId xmlns:a16="http://schemas.microsoft.com/office/drawing/2014/main" id="{5DD6DFF6-D02E-4B31-98C4-579676474975}"/>
            </a:ext>
          </a:extLst>
        </xdr:cNvPr>
        <xdr:cNvSpPr txBox="1"/>
      </xdr:nvSpPr>
      <xdr:spPr>
        <a:xfrm>
          <a:off x="18356795" y="6616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12274</xdr:rowOff>
    </xdr:from>
    <xdr:ext cx="599010" cy="259045"/>
    <xdr:sp macro="" textlink="">
      <xdr:nvSpPr>
        <xdr:cNvPr id="605" name="n_1mainValue【一般廃棄物処理施設】&#10;一人当たり有形固定資産（償却資産）額">
          <a:extLst>
            <a:ext uri="{FF2B5EF4-FFF2-40B4-BE49-F238E27FC236}">
              <a16:creationId xmlns:a16="http://schemas.microsoft.com/office/drawing/2014/main" id="{64C9156A-5CA6-48F3-946A-E017BBC43393}"/>
            </a:ext>
          </a:extLst>
        </xdr:cNvPr>
        <xdr:cNvSpPr txBox="1"/>
      </xdr:nvSpPr>
      <xdr:spPr>
        <a:xfrm>
          <a:off x="21011095" y="7041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17920</xdr:rowOff>
    </xdr:from>
    <xdr:ext cx="599010" cy="259045"/>
    <xdr:sp macro="" textlink="">
      <xdr:nvSpPr>
        <xdr:cNvPr id="606" name="n_2mainValue【一般廃棄物処理施設】&#10;一人当たり有形固定資産（償却資産）額">
          <a:extLst>
            <a:ext uri="{FF2B5EF4-FFF2-40B4-BE49-F238E27FC236}">
              <a16:creationId xmlns:a16="http://schemas.microsoft.com/office/drawing/2014/main" id="{8292F807-2264-4AE6-8A98-AE9090020541}"/>
            </a:ext>
          </a:extLst>
        </xdr:cNvPr>
        <xdr:cNvSpPr txBox="1"/>
      </xdr:nvSpPr>
      <xdr:spPr>
        <a:xfrm>
          <a:off x="20134795" y="7047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23020</xdr:rowOff>
    </xdr:from>
    <xdr:ext cx="599010" cy="259045"/>
    <xdr:sp macro="" textlink="">
      <xdr:nvSpPr>
        <xdr:cNvPr id="607" name="n_3mainValue【一般廃棄物処理施設】&#10;一人当たり有形固定資産（償却資産）額">
          <a:extLst>
            <a:ext uri="{FF2B5EF4-FFF2-40B4-BE49-F238E27FC236}">
              <a16:creationId xmlns:a16="http://schemas.microsoft.com/office/drawing/2014/main" id="{41D34703-29B8-4F51-90B0-BAA2C3F165C7}"/>
            </a:ext>
          </a:extLst>
        </xdr:cNvPr>
        <xdr:cNvSpPr txBox="1"/>
      </xdr:nvSpPr>
      <xdr:spPr>
        <a:xfrm>
          <a:off x="19245795" y="7052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28179</xdr:rowOff>
    </xdr:from>
    <xdr:ext cx="599010" cy="259045"/>
    <xdr:sp macro="" textlink="">
      <xdr:nvSpPr>
        <xdr:cNvPr id="608" name="n_4mainValue【一般廃棄物処理施設】&#10;一人当たり有形固定資産（償却資産）額">
          <a:extLst>
            <a:ext uri="{FF2B5EF4-FFF2-40B4-BE49-F238E27FC236}">
              <a16:creationId xmlns:a16="http://schemas.microsoft.com/office/drawing/2014/main" id="{9E459BBD-1862-4F5C-ACBF-DDA9E3CCF87D}"/>
            </a:ext>
          </a:extLst>
        </xdr:cNvPr>
        <xdr:cNvSpPr txBox="1"/>
      </xdr:nvSpPr>
      <xdr:spPr>
        <a:xfrm>
          <a:off x="18356795" y="7057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C6C72E11-1B09-4BBC-ABE9-2CB75E2080E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9EC62BF9-9533-47DA-8FA4-48F4C0A4E9B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596A1BB7-8FC8-4066-8026-F2F99D0D77A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2DC8D7BE-6FBB-41E2-80E7-F0B30926863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C1FB0B52-50A0-4244-BCBE-9BA88471FA0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9A8C6A4A-5DB4-4F8C-AA07-6F7E93D9ED8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8C48B67B-9A9B-4EA9-BDB3-6DE063A5720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48CA51C9-3DC8-44E7-94AE-37D079B7FEC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13000788-8529-48B1-BAA3-C29C49D0337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442CC46F-E677-4269-BC71-8FC6AA2CC7B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747B83AE-0BE8-463F-859A-8FE94E098C6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0" name="直線コネクタ 619">
          <a:extLst>
            <a:ext uri="{FF2B5EF4-FFF2-40B4-BE49-F238E27FC236}">
              <a16:creationId xmlns:a16="http://schemas.microsoft.com/office/drawing/2014/main" id="{477F326F-F7E3-4913-BB1D-7F9FF22A2A6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1" name="テキスト ボックス 620">
          <a:extLst>
            <a:ext uri="{FF2B5EF4-FFF2-40B4-BE49-F238E27FC236}">
              <a16:creationId xmlns:a16="http://schemas.microsoft.com/office/drawing/2014/main" id="{75876975-BB31-40D2-9481-81E552F9999E}"/>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2" name="直線コネクタ 621">
          <a:extLst>
            <a:ext uri="{FF2B5EF4-FFF2-40B4-BE49-F238E27FC236}">
              <a16:creationId xmlns:a16="http://schemas.microsoft.com/office/drawing/2014/main" id="{3D8B1F08-A2ED-4E03-A8B2-0FCEE62525F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3" name="テキスト ボックス 622">
          <a:extLst>
            <a:ext uri="{FF2B5EF4-FFF2-40B4-BE49-F238E27FC236}">
              <a16:creationId xmlns:a16="http://schemas.microsoft.com/office/drawing/2014/main" id="{C2772EBE-667B-41F9-BA48-0EE7377B671A}"/>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4" name="直線コネクタ 623">
          <a:extLst>
            <a:ext uri="{FF2B5EF4-FFF2-40B4-BE49-F238E27FC236}">
              <a16:creationId xmlns:a16="http://schemas.microsoft.com/office/drawing/2014/main" id="{D6E30EF4-3368-4B9C-8EF9-72F27C93C4B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5" name="テキスト ボックス 624">
          <a:extLst>
            <a:ext uri="{FF2B5EF4-FFF2-40B4-BE49-F238E27FC236}">
              <a16:creationId xmlns:a16="http://schemas.microsoft.com/office/drawing/2014/main" id="{40D6D0F9-8EB0-4254-8E1F-8C161212CA4F}"/>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6" name="直線コネクタ 625">
          <a:extLst>
            <a:ext uri="{FF2B5EF4-FFF2-40B4-BE49-F238E27FC236}">
              <a16:creationId xmlns:a16="http://schemas.microsoft.com/office/drawing/2014/main" id="{E9DF619B-327E-4A61-9585-3056AE9D026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7" name="テキスト ボックス 626">
          <a:extLst>
            <a:ext uri="{FF2B5EF4-FFF2-40B4-BE49-F238E27FC236}">
              <a16:creationId xmlns:a16="http://schemas.microsoft.com/office/drawing/2014/main" id="{C10090F8-1919-425A-A157-85A6360B5F5F}"/>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8" name="直線コネクタ 627">
          <a:extLst>
            <a:ext uri="{FF2B5EF4-FFF2-40B4-BE49-F238E27FC236}">
              <a16:creationId xmlns:a16="http://schemas.microsoft.com/office/drawing/2014/main" id="{22F998EB-7363-42AF-A83A-0AC2E2C4CBB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9" name="テキスト ボックス 628">
          <a:extLst>
            <a:ext uri="{FF2B5EF4-FFF2-40B4-BE49-F238E27FC236}">
              <a16:creationId xmlns:a16="http://schemas.microsoft.com/office/drawing/2014/main" id="{00C3955A-BDE0-4223-865A-025CE0FE385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05416483-A55C-4AE9-8256-67BD8456683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1" name="テキスト ボックス 630">
          <a:extLst>
            <a:ext uri="{FF2B5EF4-FFF2-40B4-BE49-F238E27FC236}">
              <a16:creationId xmlns:a16="http://schemas.microsoft.com/office/drawing/2014/main" id="{16ED1398-EFEC-472B-8D27-36ABDCAADBCF}"/>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2" name="【保健センター・保健所】&#10;有形固定資産減価償却率グラフ枠">
          <a:extLst>
            <a:ext uri="{FF2B5EF4-FFF2-40B4-BE49-F238E27FC236}">
              <a16:creationId xmlns:a16="http://schemas.microsoft.com/office/drawing/2014/main" id="{CB078699-CFE1-4E19-8402-14CD20848EA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80010</xdr:rowOff>
    </xdr:from>
    <xdr:to>
      <xdr:col>85</xdr:col>
      <xdr:colOff>126364</xdr:colOff>
      <xdr:row>64</xdr:row>
      <xdr:rowOff>76200</xdr:rowOff>
    </xdr:to>
    <xdr:cxnSp macro="">
      <xdr:nvCxnSpPr>
        <xdr:cNvPr id="633" name="直線コネクタ 632">
          <a:extLst>
            <a:ext uri="{FF2B5EF4-FFF2-40B4-BE49-F238E27FC236}">
              <a16:creationId xmlns:a16="http://schemas.microsoft.com/office/drawing/2014/main" id="{AFE4782E-18CE-45DF-A17B-BBD44576DE9E}"/>
            </a:ext>
          </a:extLst>
        </xdr:cNvPr>
        <xdr:cNvCxnSpPr/>
      </xdr:nvCxnSpPr>
      <xdr:spPr>
        <a:xfrm flipV="1">
          <a:off x="16318864" y="9681210"/>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4" name="【保健センター・保健所】&#10;有形固定資産減価償却率最小値テキスト">
          <a:extLst>
            <a:ext uri="{FF2B5EF4-FFF2-40B4-BE49-F238E27FC236}">
              <a16:creationId xmlns:a16="http://schemas.microsoft.com/office/drawing/2014/main" id="{F703D504-C590-4325-823D-923BA4B32429}"/>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5" name="直線コネクタ 634">
          <a:extLst>
            <a:ext uri="{FF2B5EF4-FFF2-40B4-BE49-F238E27FC236}">
              <a16:creationId xmlns:a16="http://schemas.microsoft.com/office/drawing/2014/main" id="{C57DE62C-C208-49CA-B5FF-7D4B61ADCEB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26687</xdr:rowOff>
    </xdr:from>
    <xdr:ext cx="405111" cy="259045"/>
    <xdr:sp macro="" textlink="">
      <xdr:nvSpPr>
        <xdr:cNvPr id="636" name="【保健センター・保健所】&#10;有形固定資産減価償却率最大値テキスト">
          <a:extLst>
            <a:ext uri="{FF2B5EF4-FFF2-40B4-BE49-F238E27FC236}">
              <a16:creationId xmlns:a16="http://schemas.microsoft.com/office/drawing/2014/main" id="{C518D4B4-C877-4E66-8F15-9C7BE6D7AF01}"/>
            </a:ext>
          </a:extLst>
        </xdr:cNvPr>
        <xdr:cNvSpPr txBox="1"/>
      </xdr:nvSpPr>
      <xdr:spPr>
        <a:xfrm>
          <a:off x="16357600" y="9456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80010</xdr:rowOff>
    </xdr:from>
    <xdr:to>
      <xdr:col>86</xdr:col>
      <xdr:colOff>25400</xdr:colOff>
      <xdr:row>56</xdr:row>
      <xdr:rowOff>80010</xdr:rowOff>
    </xdr:to>
    <xdr:cxnSp macro="">
      <xdr:nvCxnSpPr>
        <xdr:cNvPr id="637" name="直線コネクタ 636">
          <a:extLst>
            <a:ext uri="{FF2B5EF4-FFF2-40B4-BE49-F238E27FC236}">
              <a16:creationId xmlns:a16="http://schemas.microsoft.com/office/drawing/2014/main" id="{886EB233-292B-41A1-8DF2-114820272DD9}"/>
            </a:ext>
          </a:extLst>
        </xdr:cNvPr>
        <xdr:cNvCxnSpPr/>
      </xdr:nvCxnSpPr>
      <xdr:spPr>
        <a:xfrm>
          <a:off x="16230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40022</xdr:rowOff>
    </xdr:from>
    <xdr:ext cx="405111" cy="259045"/>
    <xdr:sp macro="" textlink="">
      <xdr:nvSpPr>
        <xdr:cNvPr id="638" name="【保健センター・保健所】&#10;有形固定資産減価償却率平均値テキスト">
          <a:extLst>
            <a:ext uri="{FF2B5EF4-FFF2-40B4-BE49-F238E27FC236}">
              <a16:creationId xmlns:a16="http://schemas.microsoft.com/office/drawing/2014/main" id="{34EFB9E1-BD5B-4F3D-9866-EA874DA51241}"/>
            </a:ext>
          </a:extLst>
        </xdr:cNvPr>
        <xdr:cNvSpPr txBox="1"/>
      </xdr:nvSpPr>
      <xdr:spPr>
        <a:xfrm>
          <a:off x="16357600" y="10155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639" name="フローチャート: 判断 638">
          <a:extLst>
            <a:ext uri="{FF2B5EF4-FFF2-40B4-BE49-F238E27FC236}">
              <a16:creationId xmlns:a16="http://schemas.microsoft.com/office/drawing/2014/main" id="{7E2D1213-D7CA-43C5-8BEA-333BC74EF484}"/>
            </a:ext>
          </a:extLst>
        </xdr:cNvPr>
        <xdr:cNvSpPr/>
      </xdr:nvSpPr>
      <xdr:spPr>
        <a:xfrm>
          <a:off x="162687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23495</xdr:rowOff>
    </xdr:from>
    <xdr:to>
      <xdr:col>81</xdr:col>
      <xdr:colOff>101600</xdr:colOff>
      <xdr:row>59</xdr:row>
      <xdr:rowOff>125095</xdr:rowOff>
    </xdr:to>
    <xdr:sp macro="" textlink="">
      <xdr:nvSpPr>
        <xdr:cNvPr id="640" name="フローチャート: 判断 639">
          <a:extLst>
            <a:ext uri="{FF2B5EF4-FFF2-40B4-BE49-F238E27FC236}">
              <a16:creationId xmlns:a16="http://schemas.microsoft.com/office/drawing/2014/main" id="{4381EB15-3C4A-4E84-A07F-06FC00EBA273}"/>
            </a:ext>
          </a:extLst>
        </xdr:cNvPr>
        <xdr:cNvSpPr/>
      </xdr:nvSpPr>
      <xdr:spPr>
        <a:xfrm>
          <a:off x="15430500" y="1013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641" name="フローチャート: 判断 640">
          <a:extLst>
            <a:ext uri="{FF2B5EF4-FFF2-40B4-BE49-F238E27FC236}">
              <a16:creationId xmlns:a16="http://schemas.microsoft.com/office/drawing/2014/main" id="{DC4ED0FB-A1BB-47C8-9FAD-5C778E8BBC7F}"/>
            </a:ext>
          </a:extLst>
        </xdr:cNvPr>
        <xdr:cNvSpPr/>
      </xdr:nvSpPr>
      <xdr:spPr>
        <a:xfrm>
          <a:off x="14541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122555</xdr:rowOff>
    </xdr:from>
    <xdr:to>
      <xdr:col>72</xdr:col>
      <xdr:colOff>38100</xdr:colOff>
      <xdr:row>59</xdr:row>
      <xdr:rowOff>52705</xdr:rowOff>
    </xdr:to>
    <xdr:sp macro="" textlink="">
      <xdr:nvSpPr>
        <xdr:cNvPr id="642" name="フローチャート: 判断 641">
          <a:extLst>
            <a:ext uri="{FF2B5EF4-FFF2-40B4-BE49-F238E27FC236}">
              <a16:creationId xmlns:a16="http://schemas.microsoft.com/office/drawing/2014/main" id="{F1457CB1-41A7-4EA5-A534-3E4B2CCCF07D}"/>
            </a:ext>
          </a:extLst>
        </xdr:cNvPr>
        <xdr:cNvSpPr/>
      </xdr:nvSpPr>
      <xdr:spPr>
        <a:xfrm>
          <a:off x="13652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122555</xdr:rowOff>
    </xdr:from>
    <xdr:to>
      <xdr:col>67</xdr:col>
      <xdr:colOff>101600</xdr:colOff>
      <xdr:row>59</xdr:row>
      <xdr:rowOff>52705</xdr:rowOff>
    </xdr:to>
    <xdr:sp macro="" textlink="">
      <xdr:nvSpPr>
        <xdr:cNvPr id="643" name="フローチャート: 判断 642">
          <a:extLst>
            <a:ext uri="{FF2B5EF4-FFF2-40B4-BE49-F238E27FC236}">
              <a16:creationId xmlns:a16="http://schemas.microsoft.com/office/drawing/2014/main" id="{DF9431A4-4AC1-40DD-A17F-FAC260EE8051}"/>
            </a:ext>
          </a:extLst>
        </xdr:cNvPr>
        <xdr:cNvSpPr/>
      </xdr:nvSpPr>
      <xdr:spPr>
        <a:xfrm>
          <a:off x="12763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D0DBA64F-03A4-4C69-81F0-34CF912A8DF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DB5E7B45-AE84-44A2-A461-E8195CDC4DE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6639B512-6258-4BD8-99D3-CBE0D9C5AA4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9B8C549B-EFB3-426E-9D94-CFB90B895B8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C2178A76-26E0-40E4-963D-E1DF002C2FB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55880</xdr:rowOff>
    </xdr:from>
    <xdr:to>
      <xdr:col>85</xdr:col>
      <xdr:colOff>177800</xdr:colOff>
      <xdr:row>58</xdr:row>
      <xdr:rowOff>157480</xdr:rowOff>
    </xdr:to>
    <xdr:sp macro="" textlink="">
      <xdr:nvSpPr>
        <xdr:cNvPr id="649" name="楕円 648">
          <a:extLst>
            <a:ext uri="{FF2B5EF4-FFF2-40B4-BE49-F238E27FC236}">
              <a16:creationId xmlns:a16="http://schemas.microsoft.com/office/drawing/2014/main" id="{F27C173A-622A-42CA-B228-412092221AAF}"/>
            </a:ext>
          </a:extLst>
        </xdr:cNvPr>
        <xdr:cNvSpPr/>
      </xdr:nvSpPr>
      <xdr:spPr>
        <a:xfrm>
          <a:off x="16268700" y="999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78757</xdr:rowOff>
    </xdr:from>
    <xdr:ext cx="405111" cy="259045"/>
    <xdr:sp macro="" textlink="">
      <xdr:nvSpPr>
        <xdr:cNvPr id="650" name="【保健センター・保健所】&#10;有形固定資産減価償却率該当値テキスト">
          <a:extLst>
            <a:ext uri="{FF2B5EF4-FFF2-40B4-BE49-F238E27FC236}">
              <a16:creationId xmlns:a16="http://schemas.microsoft.com/office/drawing/2014/main" id="{78654DDB-4558-4F3B-82C6-65020A2E3F4F}"/>
            </a:ext>
          </a:extLst>
        </xdr:cNvPr>
        <xdr:cNvSpPr txBox="1"/>
      </xdr:nvSpPr>
      <xdr:spPr>
        <a:xfrm>
          <a:off x="16357600"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162560</xdr:rowOff>
    </xdr:from>
    <xdr:to>
      <xdr:col>81</xdr:col>
      <xdr:colOff>101600</xdr:colOff>
      <xdr:row>58</xdr:row>
      <xdr:rowOff>92710</xdr:rowOff>
    </xdr:to>
    <xdr:sp macro="" textlink="">
      <xdr:nvSpPr>
        <xdr:cNvPr id="651" name="楕円 650">
          <a:extLst>
            <a:ext uri="{FF2B5EF4-FFF2-40B4-BE49-F238E27FC236}">
              <a16:creationId xmlns:a16="http://schemas.microsoft.com/office/drawing/2014/main" id="{08BE273C-0D67-45F4-8480-02B527658663}"/>
            </a:ext>
          </a:extLst>
        </xdr:cNvPr>
        <xdr:cNvSpPr/>
      </xdr:nvSpPr>
      <xdr:spPr>
        <a:xfrm>
          <a:off x="15430500" y="993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41910</xdr:rowOff>
    </xdr:from>
    <xdr:to>
      <xdr:col>85</xdr:col>
      <xdr:colOff>127000</xdr:colOff>
      <xdr:row>58</xdr:row>
      <xdr:rowOff>106680</xdr:rowOff>
    </xdr:to>
    <xdr:cxnSp macro="">
      <xdr:nvCxnSpPr>
        <xdr:cNvPr id="652" name="直線コネクタ 651">
          <a:extLst>
            <a:ext uri="{FF2B5EF4-FFF2-40B4-BE49-F238E27FC236}">
              <a16:creationId xmlns:a16="http://schemas.microsoft.com/office/drawing/2014/main" id="{B8EA8112-C884-467E-851C-B9170E2825DD}"/>
            </a:ext>
          </a:extLst>
        </xdr:cNvPr>
        <xdr:cNvCxnSpPr/>
      </xdr:nvCxnSpPr>
      <xdr:spPr>
        <a:xfrm>
          <a:off x="15481300" y="9986010"/>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109220</xdr:rowOff>
    </xdr:from>
    <xdr:to>
      <xdr:col>76</xdr:col>
      <xdr:colOff>165100</xdr:colOff>
      <xdr:row>58</xdr:row>
      <xdr:rowOff>39370</xdr:rowOff>
    </xdr:to>
    <xdr:sp macro="" textlink="">
      <xdr:nvSpPr>
        <xdr:cNvPr id="653" name="楕円 652">
          <a:extLst>
            <a:ext uri="{FF2B5EF4-FFF2-40B4-BE49-F238E27FC236}">
              <a16:creationId xmlns:a16="http://schemas.microsoft.com/office/drawing/2014/main" id="{EE34E07B-F5C9-4A23-994F-75D3374195B0}"/>
            </a:ext>
          </a:extLst>
        </xdr:cNvPr>
        <xdr:cNvSpPr/>
      </xdr:nvSpPr>
      <xdr:spPr>
        <a:xfrm>
          <a:off x="14541500" y="988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160020</xdr:rowOff>
    </xdr:from>
    <xdr:to>
      <xdr:col>81</xdr:col>
      <xdr:colOff>50800</xdr:colOff>
      <xdr:row>58</xdr:row>
      <xdr:rowOff>41910</xdr:rowOff>
    </xdr:to>
    <xdr:cxnSp macro="">
      <xdr:nvCxnSpPr>
        <xdr:cNvPr id="654" name="直線コネクタ 653">
          <a:extLst>
            <a:ext uri="{FF2B5EF4-FFF2-40B4-BE49-F238E27FC236}">
              <a16:creationId xmlns:a16="http://schemas.microsoft.com/office/drawing/2014/main" id="{BC14CBEA-C29E-4F6E-91AA-4B2A6AF60611}"/>
            </a:ext>
          </a:extLst>
        </xdr:cNvPr>
        <xdr:cNvCxnSpPr/>
      </xdr:nvCxnSpPr>
      <xdr:spPr>
        <a:xfrm>
          <a:off x="14592300" y="993267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55880</xdr:rowOff>
    </xdr:from>
    <xdr:to>
      <xdr:col>72</xdr:col>
      <xdr:colOff>38100</xdr:colOff>
      <xdr:row>57</xdr:row>
      <xdr:rowOff>157480</xdr:rowOff>
    </xdr:to>
    <xdr:sp macro="" textlink="">
      <xdr:nvSpPr>
        <xdr:cNvPr id="655" name="楕円 654">
          <a:extLst>
            <a:ext uri="{FF2B5EF4-FFF2-40B4-BE49-F238E27FC236}">
              <a16:creationId xmlns:a16="http://schemas.microsoft.com/office/drawing/2014/main" id="{2417303B-9346-4023-9969-A307D213A0BB}"/>
            </a:ext>
          </a:extLst>
        </xdr:cNvPr>
        <xdr:cNvSpPr/>
      </xdr:nvSpPr>
      <xdr:spPr>
        <a:xfrm>
          <a:off x="13652500" y="982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106680</xdr:rowOff>
    </xdr:from>
    <xdr:to>
      <xdr:col>76</xdr:col>
      <xdr:colOff>114300</xdr:colOff>
      <xdr:row>57</xdr:row>
      <xdr:rowOff>160020</xdr:rowOff>
    </xdr:to>
    <xdr:cxnSp macro="">
      <xdr:nvCxnSpPr>
        <xdr:cNvPr id="656" name="直線コネクタ 655">
          <a:extLst>
            <a:ext uri="{FF2B5EF4-FFF2-40B4-BE49-F238E27FC236}">
              <a16:creationId xmlns:a16="http://schemas.microsoft.com/office/drawing/2014/main" id="{ECB7E787-31ED-4FAE-92AB-97BFAB20ED60}"/>
            </a:ext>
          </a:extLst>
        </xdr:cNvPr>
        <xdr:cNvCxnSpPr/>
      </xdr:nvCxnSpPr>
      <xdr:spPr>
        <a:xfrm>
          <a:off x="13703300" y="987933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46355</xdr:rowOff>
    </xdr:from>
    <xdr:to>
      <xdr:col>67</xdr:col>
      <xdr:colOff>101600</xdr:colOff>
      <xdr:row>58</xdr:row>
      <xdr:rowOff>147955</xdr:rowOff>
    </xdr:to>
    <xdr:sp macro="" textlink="">
      <xdr:nvSpPr>
        <xdr:cNvPr id="657" name="楕円 656">
          <a:extLst>
            <a:ext uri="{FF2B5EF4-FFF2-40B4-BE49-F238E27FC236}">
              <a16:creationId xmlns:a16="http://schemas.microsoft.com/office/drawing/2014/main" id="{FB3241D1-6936-49D9-83A4-9BE4121C5F2B}"/>
            </a:ext>
          </a:extLst>
        </xdr:cNvPr>
        <xdr:cNvSpPr/>
      </xdr:nvSpPr>
      <xdr:spPr>
        <a:xfrm>
          <a:off x="12763500" y="999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106680</xdr:rowOff>
    </xdr:from>
    <xdr:to>
      <xdr:col>71</xdr:col>
      <xdr:colOff>177800</xdr:colOff>
      <xdr:row>58</xdr:row>
      <xdr:rowOff>97155</xdr:rowOff>
    </xdr:to>
    <xdr:cxnSp macro="">
      <xdr:nvCxnSpPr>
        <xdr:cNvPr id="658" name="直線コネクタ 657">
          <a:extLst>
            <a:ext uri="{FF2B5EF4-FFF2-40B4-BE49-F238E27FC236}">
              <a16:creationId xmlns:a16="http://schemas.microsoft.com/office/drawing/2014/main" id="{5BFB133E-5E85-4337-8369-0C631C50A922}"/>
            </a:ext>
          </a:extLst>
        </xdr:cNvPr>
        <xdr:cNvCxnSpPr/>
      </xdr:nvCxnSpPr>
      <xdr:spPr>
        <a:xfrm flipV="1">
          <a:off x="12814300" y="9879330"/>
          <a:ext cx="88900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116222</xdr:rowOff>
    </xdr:from>
    <xdr:ext cx="405111" cy="259045"/>
    <xdr:sp macro="" textlink="">
      <xdr:nvSpPr>
        <xdr:cNvPr id="659" name="n_1aveValue【保健センター・保健所】&#10;有形固定資産減価償却率">
          <a:extLst>
            <a:ext uri="{FF2B5EF4-FFF2-40B4-BE49-F238E27FC236}">
              <a16:creationId xmlns:a16="http://schemas.microsoft.com/office/drawing/2014/main" id="{3609BF5D-F0F3-4D9F-BEDE-3A29BFDC51FA}"/>
            </a:ext>
          </a:extLst>
        </xdr:cNvPr>
        <xdr:cNvSpPr txBox="1"/>
      </xdr:nvSpPr>
      <xdr:spPr>
        <a:xfrm>
          <a:off x="15266044" y="102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81932</xdr:rowOff>
    </xdr:from>
    <xdr:ext cx="405111" cy="259045"/>
    <xdr:sp macro="" textlink="">
      <xdr:nvSpPr>
        <xdr:cNvPr id="660" name="n_2aveValue【保健センター・保健所】&#10;有形固定資産減価償却率">
          <a:extLst>
            <a:ext uri="{FF2B5EF4-FFF2-40B4-BE49-F238E27FC236}">
              <a16:creationId xmlns:a16="http://schemas.microsoft.com/office/drawing/2014/main" id="{863678EA-F280-480D-BC45-E63650B7871A}"/>
            </a:ext>
          </a:extLst>
        </xdr:cNvPr>
        <xdr:cNvSpPr txBox="1"/>
      </xdr:nvSpPr>
      <xdr:spPr>
        <a:xfrm>
          <a:off x="14389744" y="1019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43832</xdr:rowOff>
    </xdr:from>
    <xdr:ext cx="405111" cy="259045"/>
    <xdr:sp macro="" textlink="">
      <xdr:nvSpPr>
        <xdr:cNvPr id="661" name="n_3aveValue【保健センター・保健所】&#10;有形固定資産減価償却率">
          <a:extLst>
            <a:ext uri="{FF2B5EF4-FFF2-40B4-BE49-F238E27FC236}">
              <a16:creationId xmlns:a16="http://schemas.microsoft.com/office/drawing/2014/main" id="{12EB13EA-1C2C-4741-85C5-65344ACA9AE5}"/>
            </a:ext>
          </a:extLst>
        </xdr:cNvPr>
        <xdr:cNvSpPr txBox="1"/>
      </xdr:nvSpPr>
      <xdr:spPr>
        <a:xfrm>
          <a:off x="1350074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43832</xdr:rowOff>
    </xdr:from>
    <xdr:ext cx="405111" cy="259045"/>
    <xdr:sp macro="" textlink="">
      <xdr:nvSpPr>
        <xdr:cNvPr id="662" name="n_4aveValue【保健センター・保健所】&#10;有形固定資産減価償却率">
          <a:extLst>
            <a:ext uri="{FF2B5EF4-FFF2-40B4-BE49-F238E27FC236}">
              <a16:creationId xmlns:a16="http://schemas.microsoft.com/office/drawing/2014/main" id="{07668307-D117-4293-A41F-3ACFB853C0F0}"/>
            </a:ext>
          </a:extLst>
        </xdr:cNvPr>
        <xdr:cNvSpPr txBox="1"/>
      </xdr:nvSpPr>
      <xdr:spPr>
        <a:xfrm>
          <a:off x="1261174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109237</xdr:rowOff>
    </xdr:from>
    <xdr:ext cx="405111" cy="259045"/>
    <xdr:sp macro="" textlink="">
      <xdr:nvSpPr>
        <xdr:cNvPr id="663" name="n_1mainValue【保健センター・保健所】&#10;有形固定資産減価償却率">
          <a:extLst>
            <a:ext uri="{FF2B5EF4-FFF2-40B4-BE49-F238E27FC236}">
              <a16:creationId xmlns:a16="http://schemas.microsoft.com/office/drawing/2014/main" id="{2ED04BAD-29C3-4F70-8B17-02EB781B22AD}"/>
            </a:ext>
          </a:extLst>
        </xdr:cNvPr>
        <xdr:cNvSpPr txBox="1"/>
      </xdr:nvSpPr>
      <xdr:spPr>
        <a:xfrm>
          <a:off x="15266044" y="971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55897</xdr:rowOff>
    </xdr:from>
    <xdr:ext cx="405111" cy="259045"/>
    <xdr:sp macro="" textlink="">
      <xdr:nvSpPr>
        <xdr:cNvPr id="664" name="n_2mainValue【保健センター・保健所】&#10;有形固定資産減価償却率">
          <a:extLst>
            <a:ext uri="{FF2B5EF4-FFF2-40B4-BE49-F238E27FC236}">
              <a16:creationId xmlns:a16="http://schemas.microsoft.com/office/drawing/2014/main" id="{F6455A13-BB0B-4474-A2C7-EA0BDBA0EFC0}"/>
            </a:ext>
          </a:extLst>
        </xdr:cNvPr>
        <xdr:cNvSpPr txBox="1"/>
      </xdr:nvSpPr>
      <xdr:spPr>
        <a:xfrm>
          <a:off x="14389744" y="965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2557</xdr:rowOff>
    </xdr:from>
    <xdr:ext cx="405111" cy="259045"/>
    <xdr:sp macro="" textlink="">
      <xdr:nvSpPr>
        <xdr:cNvPr id="665" name="n_3mainValue【保健センター・保健所】&#10;有形固定資産減価償却率">
          <a:extLst>
            <a:ext uri="{FF2B5EF4-FFF2-40B4-BE49-F238E27FC236}">
              <a16:creationId xmlns:a16="http://schemas.microsoft.com/office/drawing/2014/main" id="{1D4E98E8-A34F-42F8-BD9E-9E6A30EAAEC8}"/>
            </a:ext>
          </a:extLst>
        </xdr:cNvPr>
        <xdr:cNvSpPr txBox="1"/>
      </xdr:nvSpPr>
      <xdr:spPr>
        <a:xfrm>
          <a:off x="13500744" y="960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164482</xdr:rowOff>
    </xdr:from>
    <xdr:ext cx="405111" cy="259045"/>
    <xdr:sp macro="" textlink="">
      <xdr:nvSpPr>
        <xdr:cNvPr id="666" name="n_4mainValue【保健センター・保健所】&#10;有形固定資産減価償却率">
          <a:extLst>
            <a:ext uri="{FF2B5EF4-FFF2-40B4-BE49-F238E27FC236}">
              <a16:creationId xmlns:a16="http://schemas.microsoft.com/office/drawing/2014/main" id="{8F54050C-B554-4951-8B12-9896DF43C6D3}"/>
            </a:ext>
          </a:extLst>
        </xdr:cNvPr>
        <xdr:cNvSpPr txBox="1"/>
      </xdr:nvSpPr>
      <xdr:spPr>
        <a:xfrm>
          <a:off x="1261174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D1E9CCF5-11E6-47CE-8A24-2DEDF48D59C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7FC27320-D1D9-4F71-B674-2D5B32DD3DB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B0E792FF-29B2-4054-B840-3309E6A2073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4B5A3ABA-C0A6-48CF-BA40-E546521E788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2802DA87-632A-4241-9D63-4E066029437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C6CCDF9D-8B15-4CC0-9539-BF039E48CF1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026DDF7A-971D-483C-897F-994E52D9E73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B6B7CCCA-C277-45E4-B055-B12280A42DB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D5673800-F570-4F73-91F1-47797DF1EED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E3F4B5CA-868B-4702-ABBC-FF53780F4CD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7" name="直線コネクタ 676">
          <a:extLst>
            <a:ext uri="{FF2B5EF4-FFF2-40B4-BE49-F238E27FC236}">
              <a16:creationId xmlns:a16="http://schemas.microsoft.com/office/drawing/2014/main" id="{9F799410-2352-4889-9767-A88395D67A56}"/>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8" name="テキスト ボックス 677">
          <a:extLst>
            <a:ext uri="{FF2B5EF4-FFF2-40B4-BE49-F238E27FC236}">
              <a16:creationId xmlns:a16="http://schemas.microsoft.com/office/drawing/2014/main" id="{8CAE75F5-B22C-4FCF-8036-C05682E4377C}"/>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9" name="直線コネクタ 678">
          <a:extLst>
            <a:ext uri="{FF2B5EF4-FFF2-40B4-BE49-F238E27FC236}">
              <a16:creationId xmlns:a16="http://schemas.microsoft.com/office/drawing/2014/main" id="{6B916C56-71CD-4B99-811F-87AA0656DE01}"/>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0" name="テキスト ボックス 679">
          <a:extLst>
            <a:ext uri="{FF2B5EF4-FFF2-40B4-BE49-F238E27FC236}">
              <a16:creationId xmlns:a16="http://schemas.microsoft.com/office/drawing/2014/main" id="{01AFE73C-D5C5-4B6C-9289-6C93FACDB709}"/>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1" name="直線コネクタ 680">
          <a:extLst>
            <a:ext uri="{FF2B5EF4-FFF2-40B4-BE49-F238E27FC236}">
              <a16:creationId xmlns:a16="http://schemas.microsoft.com/office/drawing/2014/main" id="{88A8E388-99CB-46EE-A377-2DFB5CC1616B}"/>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2" name="テキスト ボックス 681">
          <a:extLst>
            <a:ext uri="{FF2B5EF4-FFF2-40B4-BE49-F238E27FC236}">
              <a16:creationId xmlns:a16="http://schemas.microsoft.com/office/drawing/2014/main" id="{57CDD001-9C58-42A2-A759-0AC351399979}"/>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3" name="直線コネクタ 682">
          <a:extLst>
            <a:ext uri="{FF2B5EF4-FFF2-40B4-BE49-F238E27FC236}">
              <a16:creationId xmlns:a16="http://schemas.microsoft.com/office/drawing/2014/main" id="{81ED96D0-5BDB-42D9-84B2-4EFBB3DA269F}"/>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4" name="テキスト ボックス 683">
          <a:extLst>
            <a:ext uri="{FF2B5EF4-FFF2-40B4-BE49-F238E27FC236}">
              <a16:creationId xmlns:a16="http://schemas.microsoft.com/office/drawing/2014/main" id="{0371C739-F490-4DFA-9938-543FD91D169A}"/>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5" name="直線コネクタ 684">
          <a:extLst>
            <a:ext uri="{FF2B5EF4-FFF2-40B4-BE49-F238E27FC236}">
              <a16:creationId xmlns:a16="http://schemas.microsoft.com/office/drawing/2014/main" id="{9304F7C3-0761-4E03-ABE9-97593AA4A59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6" name="テキスト ボックス 685">
          <a:extLst>
            <a:ext uri="{FF2B5EF4-FFF2-40B4-BE49-F238E27FC236}">
              <a16:creationId xmlns:a16="http://schemas.microsoft.com/office/drawing/2014/main" id="{C180BB22-FEDB-4217-BCBA-003BA08999A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7" name="【保健センター・保健所】&#10;一人当たり面積グラフ枠">
          <a:extLst>
            <a:ext uri="{FF2B5EF4-FFF2-40B4-BE49-F238E27FC236}">
              <a16:creationId xmlns:a16="http://schemas.microsoft.com/office/drawing/2014/main" id="{DB2CC147-1CEB-4513-8CDC-DD6E074F3FF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57150</xdr:rowOff>
    </xdr:to>
    <xdr:cxnSp macro="">
      <xdr:nvCxnSpPr>
        <xdr:cNvPr id="688" name="直線コネクタ 687">
          <a:extLst>
            <a:ext uri="{FF2B5EF4-FFF2-40B4-BE49-F238E27FC236}">
              <a16:creationId xmlns:a16="http://schemas.microsoft.com/office/drawing/2014/main" id="{FECC0AF1-3CAA-450C-B32F-0CC1869FBA63}"/>
            </a:ext>
          </a:extLst>
        </xdr:cNvPr>
        <xdr:cNvCxnSpPr/>
      </xdr:nvCxnSpPr>
      <xdr:spPr>
        <a:xfrm flipV="1">
          <a:off x="22160864" y="9596628"/>
          <a:ext cx="0" cy="1261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689" name="【保健センター・保健所】&#10;一人当たり面積最小値テキスト">
          <a:extLst>
            <a:ext uri="{FF2B5EF4-FFF2-40B4-BE49-F238E27FC236}">
              <a16:creationId xmlns:a16="http://schemas.microsoft.com/office/drawing/2014/main" id="{41D22FD1-B3C1-4F69-9ABB-5A41F2497090}"/>
            </a:ext>
          </a:extLst>
        </xdr:cNvPr>
        <xdr:cNvSpPr txBox="1"/>
      </xdr:nvSpPr>
      <xdr:spPr>
        <a:xfrm>
          <a:off x="22199600"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690" name="直線コネクタ 689">
          <a:extLst>
            <a:ext uri="{FF2B5EF4-FFF2-40B4-BE49-F238E27FC236}">
              <a16:creationId xmlns:a16="http://schemas.microsoft.com/office/drawing/2014/main" id="{8AC3D56E-C6FD-4A03-BACD-12D49DCAF6FA}"/>
            </a:ext>
          </a:extLst>
        </xdr:cNvPr>
        <xdr:cNvCxnSpPr/>
      </xdr:nvCxnSpPr>
      <xdr:spPr>
        <a:xfrm>
          <a:off x="22072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691" name="【保健センター・保健所】&#10;一人当たり面積最大値テキスト">
          <a:extLst>
            <a:ext uri="{FF2B5EF4-FFF2-40B4-BE49-F238E27FC236}">
              <a16:creationId xmlns:a16="http://schemas.microsoft.com/office/drawing/2014/main" id="{32FB9064-4C88-4C10-981E-4B73B0F9BA02}"/>
            </a:ext>
          </a:extLst>
        </xdr:cNvPr>
        <xdr:cNvSpPr txBox="1"/>
      </xdr:nvSpPr>
      <xdr:spPr>
        <a:xfrm>
          <a:off x="22199600" y="937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692" name="直線コネクタ 691">
          <a:extLst>
            <a:ext uri="{FF2B5EF4-FFF2-40B4-BE49-F238E27FC236}">
              <a16:creationId xmlns:a16="http://schemas.microsoft.com/office/drawing/2014/main" id="{E065EEEB-E68B-4325-ADC2-90E7844E2F02}"/>
            </a:ext>
          </a:extLst>
        </xdr:cNvPr>
        <xdr:cNvCxnSpPr/>
      </xdr:nvCxnSpPr>
      <xdr:spPr>
        <a:xfrm>
          <a:off x="22072600" y="959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144797</xdr:rowOff>
    </xdr:from>
    <xdr:ext cx="469744" cy="259045"/>
    <xdr:sp macro="" textlink="">
      <xdr:nvSpPr>
        <xdr:cNvPr id="693" name="【保健センター・保健所】&#10;一人当たり面積平均値テキスト">
          <a:extLst>
            <a:ext uri="{FF2B5EF4-FFF2-40B4-BE49-F238E27FC236}">
              <a16:creationId xmlns:a16="http://schemas.microsoft.com/office/drawing/2014/main" id="{7217AE32-0F0B-4429-8B9B-135279F6199C}"/>
            </a:ext>
          </a:extLst>
        </xdr:cNvPr>
        <xdr:cNvSpPr txBox="1"/>
      </xdr:nvSpPr>
      <xdr:spPr>
        <a:xfrm>
          <a:off x="22199600" y="10431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694" name="フローチャート: 判断 693">
          <a:extLst>
            <a:ext uri="{FF2B5EF4-FFF2-40B4-BE49-F238E27FC236}">
              <a16:creationId xmlns:a16="http://schemas.microsoft.com/office/drawing/2014/main" id="{DA107F08-1B43-447E-952E-E1CB4E15AA93}"/>
            </a:ext>
          </a:extLst>
        </xdr:cNvPr>
        <xdr:cNvSpPr/>
      </xdr:nvSpPr>
      <xdr:spPr>
        <a:xfrm>
          <a:off x="22110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20066</xdr:rowOff>
    </xdr:from>
    <xdr:to>
      <xdr:col>112</xdr:col>
      <xdr:colOff>38100</xdr:colOff>
      <xdr:row>61</xdr:row>
      <xdr:rowOff>121666</xdr:rowOff>
    </xdr:to>
    <xdr:sp macro="" textlink="">
      <xdr:nvSpPr>
        <xdr:cNvPr id="695" name="フローチャート: 判断 694">
          <a:extLst>
            <a:ext uri="{FF2B5EF4-FFF2-40B4-BE49-F238E27FC236}">
              <a16:creationId xmlns:a16="http://schemas.microsoft.com/office/drawing/2014/main" id="{CB7D0865-9787-46B7-ABC5-C798B9629A9A}"/>
            </a:ext>
          </a:extLst>
        </xdr:cNvPr>
        <xdr:cNvSpPr/>
      </xdr:nvSpPr>
      <xdr:spPr>
        <a:xfrm>
          <a:off x="21272500" y="1047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696" name="フローチャート: 判断 695">
          <a:extLst>
            <a:ext uri="{FF2B5EF4-FFF2-40B4-BE49-F238E27FC236}">
              <a16:creationId xmlns:a16="http://schemas.microsoft.com/office/drawing/2014/main" id="{8002DAA1-240E-4995-9041-73839C7D27EB}"/>
            </a:ext>
          </a:extLst>
        </xdr:cNvPr>
        <xdr:cNvSpPr/>
      </xdr:nvSpPr>
      <xdr:spPr>
        <a:xfrm>
          <a:off x="20383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68072</xdr:rowOff>
    </xdr:from>
    <xdr:to>
      <xdr:col>102</xdr:col>
      <xdr:colOff>165100</xdr:colOff>
      <xdr:row>61</xdr:row>
      <xdr:rowOff>169672</xdr:rowOff>
    </xdr:to>
    <xdr:sp macro="" textlink="">
      <xdr:nvSpPr>
        <xdr:cNvPr id="697" name="フローチャート: 判断 696">
          <a:extLst>
            <a:ext uri="{FF2B5EF4-FFF2-40B4-BE49-F238E27FC236}">
              <a16:creationId xmlns:a16="http://schemas.microsoft.com/office/drawing/2014/main" id="{20814961-2C7F-49F2-89CA-E38357471155}"/>
            </a:ext>
          </a:extLst>
        </xdr:cNvPr>
        <xdr:cNvSpPr/>
      </xdr:nvSpPr>
      <xdr:spPr>
        <a:xfrm>
          <a:off x="19494500" y="1052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88646</xdr:rowOff>
    </xdr:from>
    <xdr:to>
      <xdr:col>98</xdr:col>
      <xdr:colOff>38100</xdr:colOff>
      <xdr:row>62</xdr:row>
      <xdr:rowOff>18796</xdr:rowOff>
    </xdr:to>
    <xdr:sp macro="" textlink="">
      <xdr:nvSpPr>
        <xdr:cNvPr id="698" name="フローチャート: 判断 697">
          <a:extLst>
            <a:ext uri="{FF2B5EF4-FFF2-40B4-BE49-F238E27FC236}">
              <a16:creationId xmlns:a16="http://schemas.microsoft.com/office/drawing/2014/main" id="{1708CC15-BF7B-4A6E-9DA8-7A52A261C3B1}"/>
            </a:ext>
          </a:extLst>
        </xdr:cNvPr>
        <xdr:cNvSpPr/>
      </xdr:nvSpPr>
      <xdr:spPr>
        <a:xfrm>
          <a:off x="18605500" y="1054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E6160AFF-EF2C-48B1-8161-83A6CC3A01F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E609182C-6D56-456B-87F8-B359155850C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7E9D2F08-F0FC-45B4-A832-1A0D10B4296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920C9F8F-7FCD-489C-B756-3C5AEF81843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5A8F7B2F-EE4E-4AF5-9060-CEFA68F9869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93218</xdr:rowOff>
    </xdr:from>
    <xdr:to>
      <xdr:col>116</xdr:col>
      <xdr:colOff>114300</xdr:colOff>
      <xdr:row>61</xdr:row>
      <xdr:rowOff>23368</xdr:rowOff>
    </xdr:to>
    <xdr:sp macro="" textlink="">
      <xdr:nvSpPr>
        <xdr:cNvPr id="704" name="楕円 703">
          <a:extLst>
            <a:ext uri="{FF2B5EF4-FFF2-40B4-BE49-F238E27FC236}">
              <a16:creationId xmlns:a16="http://schemas.microsoft.com/office/drawing/2014/main" id="{D4383742-E0DB-4C8E-AC4B-1FFB94AD3E89}"/>
            </a:ext>
          </a:extLst>
        </xdr:cNvPr>
        <xdr:cNvSpPr/>
      </xdr:nvSpPr>
      <xdr:spPr>
        <a:xfrm>
          <a:off x="22110700" y="1038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116095</xdr:rowOff>
    </xdr:from>
    <xdr:ext cx="469744" cy="259045"/>
    <xdr:sp macro="" textlink="">
      <xdr:nvSpPr>
        <xdr:cNvPr id="705" name="【保健センター・保健所】&#10;一人当たり面積該当値テキスト">
          <a:extLst>
            <a:ext uri="{FF2B5EF4-FFF2-40B4-BE49-F238E27FC236}">
              <a16:creationId xmlns:a16="http://schemas.microsoft.com/office/drawing/2014/main" id="{91A66A8D-1E73-44CF-86B4-2FD07F8F22CF}"/>
            </a:ext>
          </a:extLst>
        </xdr:cNvPr>
        <xdr:cNvSpPr txBox="1"/>
      </xdr:nvSpPr>
      <xdr:spPr>
        <a:xfrm>
          <a:off x="22199600" y="1023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106934</xdr:rowOff>
    </xdr:from>
    <xdr:to>
      <xdr:col>112</xdr:col>
      <xdr:colOff>38100</xdr:colOff>
      <xdr:row>61</xdr:row>
      <xdr:rowOff>37084</xdr:rowOff>
    </xdr:to>
    <xdr:sp macro="" textlink="">
      <xdr:nvSpPr>
        <xdr:cNvPr id="706" name="楕円 705">
          <a:extLst>
            <a:ext uri="{FF2B5EF4-FFF2-40B4-BE49-F238E27FC236}">
              <a16:creationId xmlns:a16="http://schemas.microsoft.com/office/drawing/2014/main" id="{2C97D124-FEE7-40FB-B081-C832803BB032}"/>
            </a:ext>
          </a:extLst>
        </xdr:cNvPr>
        <xdr:cNvSpPr/>
      </xdr:nvSpPr>
      <xdr:spPr>
        <a:xfrm>
          <a:off x="21272500" y="10393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144018</xdr:rowOff>
    </xdr:from>
    <xdr:to>
      <xdr:col>116</xdr:col>
      <xdr:colOff>63500</xdr:colOff>
      <xdr:row>60</xdr:row>
      <xdr:rowOff>157734</xdr:rowOff>
    </xdr:to>
    <xdr:cxnSp macro="">
      <xdr:nvCxnSpPr>
        <xdr:cNvPr id="707" name="直線コネクタ 706">
          <a:extLst>
            <a:ext uri="{FF2B5EF4-FFF2-40B4-BE49-F238E27FC236}">
              <a16:creationId xmlns:a16="http://schemas.microsoft.com/office/drawing/2014/main" id="{E8AB96E9-FE4A-4B7C-8F37-A1F4FE557D23}"/>
            </a:ext>
          </a:extLst>
        </xdr:cNvPr>
        <xdr:cNvCxnSpPr/>
      </xdr:nvCxnSpPr>
      <xdr:spPr>
        <a:xfrm flipV="1">
          <a:off x="21323300" y="1043101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120650</xdr:rowOff>
    </xdr:from>
    <xdr:to>
      <xdr:col>107</xdr:col>
      <xdr:colOff>101600</xdr:colOff>
      <xdr:row>61</xdr:row>
      <xdr:rowOff>50800</xdr:rowOff>
    </xdr:to>
    <xdr:sp macro="" textlink="">
      <xdr:nvSpPr>
        <xdr:cNvPr id="708" name="楕円 707">
          <a:extLst>
            <a:ext uri="{FF2B5EF4-FFF2-40B4-BE49-F238E27FC236}">
              <a16:creationId xmlns:a16="http://schemas.microsoft.com/office/drawing/2014/main" id="{C5E647ED-7F31-47E8-8833-6F1F5A74036F}"/>
            </a:ext>
          </a:extLst>
        </xdr:cNvPr>
        <xdr:cNvSpPr/>
      </xdr:nvSpPr>
      <xdr:spPr>
        <a:xfrm>
          <a:off x="20383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157734</xdr:rowOff>
    </xdr:from>
    <xdr:to>
      <xdr:col>111</xdr:col>
      <xdr:colOff>177800</xdr:colOff>
      <xdr:row>61</xdr:row>
      <xdr:rowOff>0</xdr:rowOff>
    </xdr:to>
    <xdr:cxnSp macro="">
      <xdr:nvCxnSpPr>
        <xdr:cNvPr id="709" name="直線コネクタ 708">
          <a:extLst>
            <a:ext uri="{FF2B5EF4-FFF2-40B4-BE49-F238E27FC236}">
              <a16:creationId xmlns:a16="http://schemas.microsoft.com/office/drawing/2014/main" id="{EAADBC66-C9FC-4FAD-A65A-66749CA184DA}"/>
            </a:ext>
          </a:extLst>
        </xdr:cNvPr>
        <xdr:cNvCxnSpPr/>
      </xdr:nvCxnSpPr>
      <xdr:spPr>
        <a:xfrm flipV="1">
          <a:off x="20434300" y="1044473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132080</xdr:rowOff>
    </xdr:from>
    <xdr:to>
      <xdr:col>102</xdr:col>
      <xdr:colOff>165100</xdr:colOff>
      <xdr:row>61</xdr:row>
      <xdr:rowOff>62230</xdr:rowOff>
    </xdr:to>
    <xdr:sp macro="" textlink="">
      <xdr:nvSpPr>
        <xdr:cNvPr id="710" name="楕円 709">
          <a:extLst>
            <a:ext uri="{FF2B5EF4-FFF2-40B4-BE49-F238E27FC236}">
              <a16:creationId xmlns:a16="http://schemas.microsoft.com/office/drawing/2014/main" id="{31CFADAF-9BCA-48BB-825D-090493AB4520}"/>
            </a:ext>
          </a:extLst>
        </xdr:cNvPr>
        <xdr:cNvSpPr/>
      </xdr:nvSpPr>
      <xdr:spPr>
        <a:xfrm>
          <a:off x="19494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0</xdr:rowOff>
    </xdr:from>
    <xdr:to>
      <xdr:col>107</xdr:col>
      <xdr:colOff>50800</xdr:colOff>
      <xdr:row>61</xdr:row>
      <xdr:rowOff>11430</xdr:rowOff>
    </xdr:to>
    <xdr:cxnSp macro="">
      <xdr:nvCxnSpPr>
        <xdr:cNvPr id="711" name="直線コネクタ 710">
          <a:extLst>
            <a:ext uri="{FF2B5EF4-FFF2-40B4-BE49-F238E27FC236}">
              <a16:creationId xmlns:a16="http://schemas.microsoft.com/office/drawing/2014/main" id="{B99351AC-D046-4F44-B756-C2F2BE8BFB15}"/>
            </a:ext>
          </a:extLst>
        </xdr:cNvPr>
        <xdr:cNvCxnSpPr/>
      </xdr:nvCxnSpPr>
      <xdr:spPr>
        <a:xfrm flipV="1">
          <a:off x="19545300" y="104584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143510</xdr:rowOff>
    </xdr:from>
    <xdr:to>
      <xdr:col>98</xdr:col>
      <xdr:colOff>38100</xdr:colOff>
      <xdr:row>61</xdr:row>
      <xdr:rowOff>73660</xdr:rowOff>
    </xdr:to>
    <xdr:sp macro="" textlink="">
      <xdr:nvSpPr>
        <xdr:cNvPr id="712" name="楕円 711">
          <a:extLst>
            <a:ext uri="{FF2B5EF4-FFF2-40B4-BE49-F238E27FC236}">
              <a16:creationId xmlns:a16="http://schemas.microsoft.com/office/drawing/2014/main" id="{B014C7FA-58E7-4440-8EA6-1969113D4884}"/>
            </a:ext>
          </a:extLst>
        </xdr:cNvPr>
        <xdr:cNvSpPr/>
      </xdr:nvSpPr>
      <xdr:spPr>
        <a:xfrm>
          <a:off x="18605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11430</xdr:rowOff>
    </xdr:from>
    <xdr:to>
      <xdr:col>102</xdr:col>
      <xdr:colOff>114300</xdr:colOff>
      <xdr:row>61</xdr:row>
      <xdr:rowOff>22860</xdr:rowOff>
    </xdr:to>
    <xdr:cxnSp macro="">
      <xdr:nvCxnSpPr>
        <xdr:cNvPr id="713" name="直線コネクタ 712">
          <a:extLst>
            <a:ext uri="{FF2B5EF4-FFF2-40B4-BE49-F238E27FC236}">
              <a16:creationId xmlns:a16="http://schemas.microsoft.com/office/drawing/2014/main" id="{E88B08B7-51BA-4F4A-9575-FDDFD8F40531}"/>
            </a:ext>
          </a:extLst>
        </xdr:cNvPr>
        <xdr:cNvCxnSpPr/>
      </xdr:nvCxnSpPr>
      <xdr:spPr>
        <a:xfrm flipV="1">
          <a:off x="18656300" y="1046988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112793</xdr:rowOff>
    </xdr:from>
    <xdr:ext cx="469744" cy="259045"/>
    <xdr:sp macro="" textlink="">
      <xdr:nvSpPr>
        <xdr:cNvPr id="714" name="n_1aveValue【保健センター・保健所】&#10;一人当たり面積">
          <a:extLst>
            <a:ext uri="{FF2B5EF4-FFF2-40B4-BE49-F238E27FC236}">
              <a16:creationId xmlns:a16="http://schemas.microsoft.com/office/drawing/2014/main" id="{D641DD3D-4CFA-4893-B4FE-75A9AF9B623E}"/>
            </a:ext>
          </a:extLst>
        </xdr:cNvPr>
        <xdr:cNvSpPr txBox="1"/>
      </xdr:nvSpPr>
      <xdr:spPr>
        <a:xfrm>
          <a:off x="21075727" y="10571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133367</xdr:rowOff>
    </xdr:from>
    <xdr:ext cx="469744" cy="259045"/>
    <xdr:sp macro="" textlink="">
      <xdr:nvSpPr>
        <xdr:cNvPr id="715" name="n_2aveValue【保健センター・保健所】&#10;一人当たり面積">
          <a:extLst>
            <a:ext uri="{FF2B5EF4-FFF2-40B4-BE49-F238E27FC236}">
              <a16:creationId xmlns:a16="http://schemas.microsoft.com/office/drawing/2014/main" id="{DD318E31-6638-45CC-AB25-29D724F3C70B}"/>
            </a:ext>
          </a:extLst>
        </xdr:cNvPr>
        <xdr:cNvSpPr txBox="1"/>
      </xdr:nvSpPr>
      <xdr:spPr>
        <a:xfrm>
          <a:off x="20199427"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160799</xdr:rowOff>
    </xdr:from>
    <xdr:ext cx="469744" cy="259045"/>
    <xdr:sp macro="" textlink="">
      <xdr:nvSpPr>
        <xdr:cNvPr id="716" name="n_3aveValue【保健センター・保健所】&#10;一人当たり面積">
          <a:extLst>
            <a:ext uri="{FF2B5EF4-FFF2-40B4-BE49-F238E27FC236}">
              <a16:creationId xmlns:a16="http://schemas.microsoft.com/office/drawing/2014/main" id="{1054548D-FCAC-4F7C-A991-6DDCD50AD0AC}"/>
            </a:ext>
          </a:extLst>
        </xdr:cNvPr>
        <xdr:cNvSpPr txBox="1"/>
      </xdr:nvSpPr>
      <xdr:spPr>
        <a:xfrm>
          <a:off x="19310427" y="1061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9923</xdr:rowOff>
    </xdr:from>
    <xdr:ext cx="469744" cy="259045"/>
    <xdr:sp macro="" textlink="">
      <xdr:nvSpPr>
        <xdr:cNvPr id="717" name="n_4aveValue【保健センター・保健所】&#10;一人当たり面積">
          <a:extLst>
            <a:ext uri="{FF2B5EF4-FFF2-40B4-BE49-F238E27FC236}">
              <a16:creationId xmlns:a16="http://schemas.microsoft.com/office/drawing/2014/main" id="{F1F69ED8-0590-4FF7-A12B-EA2A80BC51E2}"/>
            </a:ext>
          </a:extLst>
        </xdr:cNvPr>
        <xdr:cNvSpPr txBox="1"/>
      </xdr:nvSpPr>
      <xdr:spPr>
        <a:xfrm>
          <a:off x="18421427" y="1063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53611</xdr:rowOff>
    </xdr:from>
    <xdr:ext cx="469744" cy="259045"/>
    <xdr:sp macro="" textlink="">
      <xdr:nvSpPr>
        <xdr:cNvPr id="718" name="n_1mainValue【保健センター・保健所】&#10;一人当たり面積">
          <a:extLst>
            <a:ext uri="{FF2B5EF4-FFF2-40B4-BE49-F238E27FC236}">
              <a16:creationId xmlns:a16="http://schemas.microsoft.com/office/drawing/2014/main" id="{F686EAF8-5B3D-4339-B980-79E3F64E7891}"/>
            </a:ext>
          </a:extLst>
        </xdr:cNvPr>
        <xdr:cNvSpPr txBox="1"/>
      </xdr:nvSpPr>
      <xdr:spPr>
        <a:xfrm>
          <a:off x="21075727" y="10169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67327</xdr:rowOff>
    </xdr:from>
    <xdr:ext cx="469744" cy="259045"/>
    <xdr:sp macro="" textlink="">
      <xdr:nvSpPr>
        <xdr:cNvPr id="719" name="n_2mainValue【保健センター・保健所】&#10;一人当たり面積">
          <a:extLst>
            <a:ext uri="{FF2B5EF4-FFF2-40B4-BE49-F238E27FC236}">
              <a16:creationId xmlns:a16="http://schemas.microsoft.com/office/drawing/2014/main" id="{618E427A-7CA2-4B58-8120-103AD7D1F56D}"/>
            </a:ext>
          </a:extLst>
        </xdr:cNvPr>
        <xdr:cNvSpPr txBox="1"/>
      </xdr:nvSpPr>
      <xdr:spPr>
        <a:xfrm>
          <a:off x="20199427" y="1018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78757</xdr:rowOff>
    </xdr:from>
    <xdr:ext cx="469744" cy="259045"/>
    <xdr:sp macro="" textlink="">
      <xdr:nvSpPr>
        <xdr:cNvPr id="720" name="n_3mainValue【保健センター・保健所】&#10;一人当たり面積">
          <a:extLst>
            <a:ext uri="{FF2B5EF4-FFF2-40B4-BE49-F238E27FC236}">
              <a16:creationId xmlns:a16="http://schemas.microsoft.com/office/drawing/2014/main" id="{B2E6DA4B-13D4-43AB-AB05-D3B0E39C5F11}"/>
            </a:ext>
          </a:extLst>
        </xdr:cNvPr>
        <xdr:cNvSpPr txBox="1"/>
      </xdr:nvSpPr>
      <xdr:spPr>
        <a:xfrm>
          <a:off x="19310427" y="1019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90187</xdr:rowOff>
    </xdr:from>
    <xdr:ext cx="469744" cy="259045"/>
    <xdr:sp macro="" textlink="">
      <xdr:nvSpPr>
        <xdr:cNvPr id="721" name="n_4mainValue【保健センター・保健所】&#10;一人当たり面積">
          <a:extLst>
            <a:ext uri="{FF2B5EF4-FFF2-40B4-BE49-F238E27FC236}">
              <a16:creationId xmlns:a16="http://schemas.microsoft.com/office/drawing/2014/main" id="{6E99C09A-5967-4546-8B5E-F8543E0E094B}"/>
            </a:ext>
          </a:extLst>
        </xdr:cNvPr>
        <xdr:cNvSpPr txBox="1"/>
      </xdr:nvSpPr>
      <xdr:spPr>
        <a:xfrm>
          <a:off x="18421427" y="1020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2" name="正方形/長方形 721">
          <a:extLst>
            <a:ext uri="{FF2B5EF4-FFF2-40B4-BE49-F238E27FC236}">
              <a16:creationId xmlns:a16="http://schemas.microsoft.com/office/drawing/2014/main" id="{13AFF062-AD97-4F4E-9D2D-BFA8CEBC84E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3" name="正方形/長方形 722">
          <a:extLst>
            <a:ext uri="{FF2B5EF4-FFF2-40B4-BE49-F238E27FC236}">
              <a16:creationId xmlns:a16="http://schemas.microsoft.com/office/drawing/2014/main" id="{9B8E96FB-4354-46DE-9BD2-43C124B6C12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4" name="正方形/長方形 723">
          <a:extLst>
            <a:ext uri="{FF2B5EF4-FFF2-40B4-BE49-F238E27FC236}">
              <a16:creationId xmlns:a16="http://schemas.microsoft.com/office/drawing/2014/main" id="{B3416015-DFFF-417E-9D61-183378475FF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5" name="正方形/長方形 724">
          <a:extLst>
            <a:ext uri="{FF2B5EF4-FFF2-40B4-BE49-F238E27FC236}">
              <a16:creationId xmlns:a16="http://schemas.microsoft.com/office/drawing/2014/main" id="{2160CD3C-2F21-472B-90EC-4BC275A4A9B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6" name="正方形/長方形 725">
          <a:extLst>
            <a:ext uri="{FF2B5EF4-FFF2-40B4-BE49-F238E27FC236}">
              <a16:creationId xmlns:a16="http://schemas.microsoft.com/office/drawing/2014/main" id="{2B898663-61CE-4CDB-A250-6FF443E2A38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7" name="正方形/長方形 726">
          <a:extLst>
            <a:ext uri="{FF2B5EF4-FFF2-40B4-BE49-F238E27FC236}">
              <a16:creationId xmlns:a16="http://schemas.microsoft.com/office/drawing/2014/main" id="{613745C0-ECDD-4CBC-A158-2142C50F286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8" name="正方形/長方形 727">
          <a:extLst>
            <a:ext uri="{FF2B5EF4-FFF2-40B4-BE49-F238E27FC236}">
              <a16:creationId xmlns:a16="http://schemas.microsoft.com/office/drawing/2014/main" id="{17A999B7-88E6-4046-8896-400C87991EC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9" name="正方形/長方形 728">
          <a:extLst>
            <a:ext uri="{FF2B5EF4-FFF2-40B4-BE49-F238E27FC236}">
              <a16:creationId xmlns:a16="http://schemas.microsoft.com/office/drawing/2014/main" id="{514C768C-6A4D-4D48-AF3C-865CEEBB270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0" name="テキスト ボックス 729">
          <a:extLst>
            <a:ext uri="{FF2B5EF4-FFF2-40B4-BE49-F238E27FC236}">
              <a16:creationId xmlns:a16="http://schemas.microsoft.com/office/drawing/2014/main" id="{59809B8B-A363-49B2-B4F9-2FBCE7C110A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1" name="直線コネクタ 730">
          <a:extLst>
            <a:ext uri="{FF2B5EF4-FFF2-40B4-BE49-F238E27FC236}">
              <a16:creationId xmlns:a16="http://schemas.microsoft.com/office/drawing/2014/main" id="{92080CFE-F2A0-4DEE-8D88-5C89BA5A7BB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2" name="テキスト ボックス 731">
          <a:extLst>
            <a:ext uri="{FF2B5EF4-FFF2-40B4-BE49-F238E27FC236}">
              <a16:creationId xmlns:a16="http://schemas.microsoft.com/office/drawing/2014/main" id="{8E919F91-A173-4E59-8C48-B4F14320B7A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3" name="直線コネクタ 732">
          <a:extLst>
            <a:ext uri="{FF2B5EF4-FFF2-40B4-BE49-F238E27FC236}">
              <a16:creationId xmlns:a16="http://schemas.microsoft.com/office/drawing/2014/main" id="{EC804D4D-D1E0-46A6-8E68-53BA18E2585A}"/>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4" name="テキスト ボックス 733">
          <a:extLst>
            <a:ext uri="{FF2B5EF4-FFF2-40B4-BE49-F238E27FC236}">
              <a16:creationId xmlns:a16="http://schemas.microsoft.com/office/drawing/2014/main" id="{27C017E8-2BFD-46F5-B27C-5A823DD0BA0E}"/>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5" name="直線コネクタ 734">
          <a:extLst>
            <a:ext uri="{FF2B5EF4-FFF2-40B4-BE49-F238E27FC236}">
              <a16:creationId xmlns:a16="http://schemas.microsoft.com/office/drawing/2014/main" id="{ED533C60-99B8-427C-9456-F81653473739}"/>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6" name="テキスト ボックス 735">
          <a:extLst>
            <a:ext uri="{FF2B5EF4-FFF2-40B4-BE49-F238E27FC236}">
              <a16:creationId xmlns:a16="http://schemas.microsoft.com/office/drawing/2014/main" id="{BD9C9C15-8549-4232-B57A-67B701D0587D}"/>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7" name="直線コネクタ 736">
          <a:extLst>
            <a:ext uri="{FF2B5EF4-FFF2-40B4-BE49-F238E27FC236}">
              <a16:creationId xmlns:a16="http://schemas.microsoft.com/office/drawing/2014/main" id="{2D2EC529-C9CB-4AA6-90C7-72905C1DD3FE}"/>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8" name="テキスト ボックス 737">
          <a:extLst>
            <a:ext uri="{FF2B5EF4-FFF2-40B4-BE49-F238E27FC236}">
              <a16:creationId xmlns:a16="http://schemas.microsoft.com/office/drawing/2014/main" id="{CC1E4EDB-3A09-492C-938D-20B26DBCD9DB}"/>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9" name="直線コネクタ 738">
          <a:extLst>
            <a:ext uri="{FF2B5EF4-FFF2-40B4-BE49-F238E27FC236}">
              <a16:creationId xmlns:a16="http://schemas.microsoft.com/office/drawing/2014/main" id="{36DD50AE-D139-4C56-B9D7-787AA5123647}"/>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0" name="テキスト ボックス 739">
          <a:extLst>
            <a:ext uri="{FF2B5EF4-FFF2-40B4-BE49-F238E27FC236}">
              <a16:creationId xmlns:a16="http://schemas.microsoft.com/office/drawing/2014/main" id="{64386251-7EAA-4586-AE4F-10D392E453DD}"/>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1" name="直線コネクタ 740">
          <a:extLst>
            <a:ext uri="{FF2B5EF4-FFF2-40B4-BE49-F238E27FC236}">
              <a16:creationId xmlns:a16="http://schemas.microsoft.com/office/drawing/2014/main" id="{964678CD-C756-4380-9DC7-817D4E89CBE5}"/>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2" name="テキスト ボックス 741">
          <a:extLst>
            <a:ext uri="{FF2B5EF4-FFF2-40B4-BE49-F238E27FC236}">
              <a16:creationId xmlns:a16="http://schemas.microsoft.com/office/drawing/2014/main" id="{CB9109B2-98B8-42C1-8B60-B0BCB542DA71}"/>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3" name="直線コネクタ 742">
          <a:extLst>
            <a:ext uri="{FF2B5EF4-FFF2-40B4-BE49-F238E27FC236}">
              <a16:creationId xmlns:a16="http://schemas.microsoft.com/office/drawing/2014/main" id="{FFE80617-B4A5-4706-A7BB-152ED368B94C}"/>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4" name="テキスト ボックス 743">
          <a:extLst>
            <a:ext uri="{FF2B5EF4-FFF2-40B4-BE49-F238E27FC236}">
              <a16:creationId xmlns:a16="http://schemas.microsoft.com/office/drawing/2014/main" id="{6CEF7549-DCF1-4F1F-A6F1-5F787673CB43}"/>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B7BFE50F-70AC-4066-A28A-10007B31F65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6" name="【消防施設】&#10;有形固定資産減価償却率グラフ枠">
          <a:extLst>
            <a:ext uri="{FF2B5EF4-FFF2-40B4-BE49-F238E27FC236}">
              <a16:creationId xmlns:a16="http://schemas.microsoft.com/office/drawing/2014/main" id="{B6CAC528-1BF8-4649-8B08-B933CFC38AD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747" name="直線コネクタ 746">
          <a:extLst>
            <a:ext uri="{FF2B5EF4-FFF2-40B4-BE49-F238E27FC236}">
              <a16:creationId xmlns:a16="http://schemas.microsoft.com/office/drawing/2014/main" id="{73398030-63CE-4504-92DE-CA45F07E5947}"/>
            </a:ext>
          </a:extLst>
        </xdr:cNvPr>
        <xdr:cNvCxnSpPr/>
      </xdr:nvCxnSpPr>
      <xdr:spPr>
        <a:xfrm flipV="1">
          <a:off x="16318864" y="13404669"/>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8" name="【消防施設】&#10;有形固定資産減価償却率最小値テキスト">
          <a:extLst>
            <a:ext uri="{FF2B5EF4-FFF2-40B4-BE49-F238E27FC236}">
              <a16:creationId xmlns:a16="http://schemas.microsoft.com/office/drawing/2014/main" id="{5647CDB3-F08B-4058-837F-90890363457A}"/>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9" name="直線コネクタ 748">
          <a:extLst>
            <a:ext uri="{FF2B5EF4-FFF2-40B4-BE49-F238E27FC236}">
              <a16:creationId xmlns:a16="http://schemas.microsoft.com/office/drawing/2014/main" id="{324BCA08-2808-44F2-9794-432907B643A7}"/>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750" name="【消防施設】&#10;有形固定資産減価償却率最大値テキスト">
          <a:extLst>
            <a:ext uri="{FF2B5EF4-FFF2-40B4-BE49-F238E27FC236}">
              <a16:creationId xmlns:a16="http://schemas.microsoft.com/office/drawing/2014/main" id="{F58D5D30-137F-4328-B509-E834CF44BC63}"/>
            </a:ext>
          </a:extLst>
        </xdr:cNvPr>
        <xdr:cNvSpPr txBox="1"/>
      </xdr:nvSpPr>
      <xdr:spPr>
        <a:xfrm>
          <a:off x="16357600" y="131798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751" name="直線コネクタ 750">
          <a:extLst>
            <a:ext uri="{FF2B5EF4-FFF2-40B4-BE49-F238E27FC236}">
              <a16:creationId xmlns:a16="http://schemas.microsoft.com/office/drawing/2014/main" id="{457B0B9F-6D59-44C2-A4A8-45076BB071BC}"/>
            </a:ext>
          </a:extLst>
        </xdr:cNvPr>
        <xdr:cNvCxnSpPr/>
      </xdr:nvCxnSpPr>
      <xdr:spPr>
        <a:xfrm>
          <a:off x="16230600" y="1340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117583</xdr:rowOff>
    </xdr:from>
    <xdr:ext cx="405111" cy="259045"/>
    <xdr:sp macro="" textlink="">
      <xdr:nvSpPr>
        <xdr:cNvPr id="752" name="【消防施設】&#10;有形固定資産減価償却率平均値テキスト">
          <a:extLst>
            <a:ext uri="{FF2B5EF4-FFF2-40B4-BE49-F238E27FC236}">
              <a16:creationId xmlns:a16="http://schemas.microsoft.com/office/drawing/2014/main" id="{56CDF29E-6F87-4B4C-8562-526B93767883}"/>
            </a:ext>
          </a:extLst>
        </xdr:cNvPr>
        <xdr:cNvSpPr txBox="1"/>
      </xdr:nvSpPr>
      <xdr:spPr>
        <a:xfrm>
          <a:off x="16357600" y="14176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753" name="フローチャート: 判断 752">
          <a:extLst>
            <a:ext uri="{FF2B5EF4-FFF2-40B4-BE49-F238E27FC236}">
              <a16:creationId xmlns:a16="http://schemas.microsoft.com/office/drawing/2014/main" id="{43F8126F-AC31-4FDB-B754-9E2B585B190B}"/>
            </a:ext>
          </a:extLst>
        </xdr:cNvPr>
        <xdr:cNvSpPr/>
      </xdr:nvSpPr>
      <xdr:spPr>
        <a:xfrm>
          <a:off x="162687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754" name="フローチャート: 判断 753">
          <a:extLst>
            <a:ext uri="{FF2B5EF4-FFF2-40B4-BE49-F238E27FC236}">
              <a16:creationId xmlns:a16="http://schemas.microsoft.com/office/drawing/2014/main" id="{9FE0B2AE-3FDA-4F6D-B6F8-A528B9433E57}"/>
            </a:ext>
          </a:extLst>
        </xdr:cNvPr>
        <xdr:cNvSpPr/>
      </xdr:nvSpPr>
      <xdr:spPr>
        <a:xfrm>
          <a:off x="15430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755" name="フローチャート: 判断 754">
          <a:extLst>
            <a:ext uri="{FF2B5EF4-FFF2-40B4-BE49-F238E27FC236}">
              <a16:creationId xmlns:a16="http://schemas.microsoft.com/office/drawing/2014/main" id="{8DAC04B1-7059-4D06-A99C-38270CAAFAFA}"/>
            </a:ext>
          </a:extLst>
        </xdr:cNvPr>
        <xdr:cNvSpPr/>
      </xdr:nvSpPr>
      <xdr:spPr>
        <a:xfrm>
          <a:off x="14541500" y="141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756" name="フローチャート: 判断 755">
          <a:extLst>
            <a:ext uri="{FF2B5EF4-FFF2-40B4-BE49-F238E27FC236}">
              <a16:creationId xmlns:a16="http://schemas.microsoft.com/office/drawing/2014/main" id="{D9B898DC-821A-4A97-B9C0-780C9236365B}"/>
            </a:ext>
          </a:extLst>
        </xdr:cNvPr>
        <xdr:cNvSpPr/>
      </xdr:nvSpPr>
      <xdr:spPr>
        <a:xfrm>
          <a:off x="13652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757" name="フローチャート: 判断 756">
          <a:extLst>
            <a:ext uri="{FF2B5EF4-FFF2-40B4-BE49-F238E27FC236}">
              <a16:creationId xmlns:a16="http://schemas.microsoft.com/office/drawing/2014/main" id="{3E56472C-3FC7-452A-86F4-3C95534FAB05}"/>
            </a:ext>
          </a:extLst>
        </xdr:cNvPr>
        <xdr:cNvSpPr/>
      </xdr:nvSpPr>
      <xdr:spPr>
        <a:xfrm>
          <a:off x="12763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9A7F8FC7-20FA-4ADC-91FA-87A9B0AABE8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FC154656-9867-4A49-9FD1-F5D072D280D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D825C02D-0452-4524-BA8B-87708C14C55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54EE4C49-AA6A-459F-8A6A-A327A101604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31556BBE-72EB-4238-880F-81D50FBD5F5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37919</xdr:rowOff>
    </xdr:from>
    <xdr:to>
      <xdr:col>85</xdr:col>
      <xdr:colOff>177800</xdr:colOff>
      <xdr:row>80</xdr:row>
      <xdr:rowOff>139519</xdr:rowOff>
    </xdr:to>
    <xdr:sp macro="" textlink="">
      <xdr:nvSpPr>
        <xdr:cNvPr id="763" name="楕円 762">
          <a:extLst>
            <a:ext uri="{FF2B5EF4-FFF2-40B4-BE49-F238E27FC236}">
              <a16:creationId xmlns:a16="http://schemas.microsoft.com/office/drawing/2014/main" id="{6A592F34-CE76-40D4-8B42-EF076B2DB580}"/>
            </a:ext>
          </a:extLst>
        </xdr:cNvPr>
        <xdr:cNvSpPr/>
      </xdr:nvSpPr>
      <xdr:spPr>
        <a:xfrm>
          <a:off x="16268700" y="1375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60796</xdr:rowOff>
    </xdr:from>
    <xdr:ext cx="405111" cy="259045"/>
    <xdr:sp macro="" textlink="">
      <xdr:nvSpPr>
        <xdr:cNvPr id="764" name="【消防施設】&#10;有形固定資産減価償却率該当値テキスト">
          <a:extLst>
            <a:ext uri="{FF2B5EF4-FFF2-40B4-BE49-F238E27FC236}">
              <a16:creationId xmlns:a16="http://schemas.microsoft.com/office/drawing/2014/main" id="{88B212E8-3BB0-4CAB-B78A-A034E9CDD464}"/>
            </a:ext>
          </a:extLst>
        </xdr:cNvPr>
        <xdr:cNvSpPr txBox="1"/>
      </xdr:nvSpPr>
      <xdr:spPr>
        <a:xfrm>
          <a:off x="16357600" y="13605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11793</xdr:rowOff>
    </xdr:from>
    <xdr:to>
      <xdr:col>81</xdr:col>
      <xdr:colOff>101600</xdr:colOff>
      <xdr:row>80</xdr:row>
      <xdr:rowOff>113393</xdr:rowOff>
    </xdr:to>
    <xdr:sp macro="" textlink="">
      <xdr:nvSpPr>
        <xdr:cNvPr id="765" name="楕円 764">
          <a:extLst>
            <a:ext uri="{FF2B5EF4-FFF2-40B4-BE49-F238E27FC236}">
              <a16:creationId xmlns:a16="http://schemas.microsoft.com/office/drawing/2014/main" id="{B67FEA3B-5604-4D8F-855A-3CE3BF47D4E3}"/>
            </a:ext>
          </a:extLst>
        </xdr:cNvPr>
        <xdr:cNvSpPr/>
      </xdr:nvSpPr>
      <xdr:spPr>
        <a:xfrm>
          <a:off x="15430500" y="13727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62593</xdr:rowOff>
    </xdr:from>
    <xdr:to>
      <xdr:col>85</xdr:col>
      <xdr:colOff>127000</xdr:colOff>
      <xdr:row>80</xdr:row>
      <xdr:rowOff>88719</xdr:rowOff>
    </xdr:to>
    <xdr:cxnSp macro="">
      <xdr:nvCxnSpPr>
        <xdr:cNvPr id="766" name="直線コネクタ 765">
          <a:extLst>
            <a:ext uri="{FF2B5EF4-FFF2-40B4-BE49-F238E27FC236}">
              <a16:creationId xmlns:a16="http://schemas.microsoft.com/office/drawing/2014/main" id="{A241B876-689F-4FC2-8695-A6EAEE102A86}"/>
            </a:ext>
          </a:extLst>
        </xdr:cNvPr>
        <xdr:cNvCxnSpPr/>
      </xdr:nvCxnSpPr>
      <xdr:spPr>
        <a:xfrm>
          <a:off x="15481300" y="13778593"/>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166914</xdr:rowOff>
    </xdr:from>
    <xdr:to>
      <xdr:col>76</xdr:col>
      <xdr:colOff>165100</xdr:colOff>
      <xdr:row>80</xdr:row>
      <xdr:rowOff>97064</xdr:rowOff>
    </xdr:to>
    <xdr:sp macro="" textlink="">
      <xdr:nvSpPr>
        <xdr:cNvPr id="767" name="楕円 766">
          <a:extLst>
            <a:ext uri="{FF2B5EF4-FFF2-40B4-BE49-F238E27FC236}">
              <a16:creationId xmlns:a16="http://schemas.microsoft.com/office/drawing/2014/main" id="{FF60488C-09A2-4874-9BEC-F1AD7B844480}"/>
            </a:ext>
          </a:extLst>
        </xdr:cNvPr>
        <xdr:cNvSpPr/>
      </xdr:nvSpPr>
      <xdr:spPr>
        <a:xfrm>
          <a:off x="14541500" y="1371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46264</xdr:rowOff>
    </xdr:from>
    <xdr:to>
      <xdr:col>81</xdr:col>
      <xdr:colOff>50800</xdr:colOff>
      <xdr:row>80</xdr:row>
      <xdr:rowOff>62593</xdr:rowOff>
    </xdr:to>
    <xdr:cxnSp macro="">
      <xdr:nvCxnSpPr>
        <xdr:cNvPr id="768" name="直線コネクタ 767">
          <a:extLst>
            <a:ext uri="{FF2B5EF4-FFF2-40B4-BE49-F238E27FC236}">
              <a16:creationId xmlns:a16="http://schemas.microsoft.com/office/drawing/2014/main" id="{4BAABC1D-544F-48D0-8DC4-F0752CCFDFB5}"/>
            </a:ext>
          </a:extLst>
        </xdr:cNvPr>
        <xdr:cNvCxnSpPr/>
      </xdr:nvCxnSpPr>
      <xdr:spPr>
        <a:xfrm>
          <a:off x="14592300" y="1376226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82006</xdr:rowOff>
    </xdr:from>
    <xdr:to>
      <xdr:col>72</xdr:col>
      <xdr:colOff>38100</xdr:colOff>
      <xdr:row>81</xdr:row>
      <xdr:rowOff>12156</xdr:rowOff>
    </xdr:to>
    <xdr:sp macro="" textlink="">
      <xdr:nvSpPr>
        <xdr:cNvPr id="769" name="楕円 768">
          <a:extLst>
            <a:ext uri="{FF2B5EF4-FFF2-40B4-BE49-F238E27FC236}">
              <a16:creationId xmlns:a16="http://schemas.microsoft.com/office/drawing/2014/main" id="{0FEB7656-EC4B-4404-8E55-F1EE30AD29A4}"/>
            </a:ext>
          </a:extLst>
        </xdr:cNvPr>
        <xdr:cNvSpPr/>
      </xdr:nvSpPr>
      <xdr:spPr>
        <a:xfrm>
          <a:off x="13652500" y="1379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46264</xdr:rowOff>
    </xdr:from>
    <xdr:to>
      <xdr:col>76</xdr:col>
      <xdr:colOff>114300</xdr:colOff>
      <xdr:row>80</xdr:row>
      <xdr:rowOff>132806</xdr:rowOff>
    </xdr:to>
    <xdr:cxnSp macro="">
      <xdr:nvCxnSpPr>
        <xdr:cNvPr id="770" name="直線コネクタ 769">
          <a:extLst>
            <a:ext uri="{FF2B5EF4-FFF2-40B4-BE49-F238E27FC236}">
              <a16:creationId xmlns:a16="http://schemas.microsoft.com/office/drawing/2014/main" id="{BC0A78EB-3789-46E4-A154-A069D6B1BD13}"/>
            </a:ext>
          </a:extLst>
        </xdr:cNvPr>
        <xdr:cNvCxnSpPr/>
      </xdr:nvCxnSpPr>
      <xdr:spPr>
        <a:xfrm flipV="1">
          <a:off x="13703300" y="13762264"/>
          <a:ext cx="889000" cy="8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36286</xdr:rowOff>
    </xdr:from>
    <xdr:to>
      <xdr:col>67</xdr:col>
      <xdr:colOff>101600</xdr:colOff>
      <xdr:row>80</xdr:row>
      <xdr:rowOff>137886</xdr:rowOff>
    </xdr:to>
    <xdr:sp macro="" textlink="">
      <xdr:nvSpPr>
        <xdr:cNvPr id="771" name="楕円 770">
          <a:extLst>
            <a:ext uri="{FF2B5EF4-FFF2-40B4-BE49-F238E27FC236}">
              <a16:creationId xmlns:a16="http://schemas.microsoft.com/office/drawing/2014/main" id="{B1AD36CD-8FC9-41CF-97BF-A2EE20DD47EF}"/>
            </a:ext>
          </a:extLst>
        </xdr:cNvPr>
        <xdr:cNvSpPr/>
      </xdr:nvSpPr>
      <xdr:spPr>
        <a:xfrm>
          <a:off x="12763500" y="1375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87086</xdr:rowOff>
    </xdr:from>
    <xdr:to>
      <xdr:col>71</xdr:col>
      <xdr:colOff>177800</xdr:colOff>
      <xdr:row>80</xdr:row>
      <xdr:rowOff>132806</xdr:rowOff>
    </xdr:to>
    <xdr:cxnSp macro="">
      <xdr:nvCxnSpPr>
        <xdr:cNvPr id="772" name="直線コネクタ 771">
          <a:extLst>
            <a:ext uri="{FF2B5EF4-FFF2-40B4-BE49-F238E27FC236}">
              <a16:creationId xmlns:a16="http://schemas.microsoft.com/office/drawing/2014/main" id="{7F40515F-58E6-4C71-9550-43B6B3CD1908}"/>
            </a:ext>
          </a:extLst>
        </xdr:cNvPr>
        <xdr:cNvCxnSpPr/>
      </xdr:nvCxnSpPr>
      <xdr:spPr>
        <a:xfrm>
          <a:off x="12814300" y="1380308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24509</xdr:rowOff>
    </xdr:from>
    <xdr:ext cx="405111" cy="259045"/>
    <xdr:sp macro="" textlink="">
      <xdr:nvSpPr>
        <xdr:cNvPr id="773" name="n_1aveValue【消防施設】&#10;有形固定資産減価償却率">
          <a:extLst>
            <a:ext uri="{FF2B5EF4-FFF2-40B4-BE49-F238E27FC236}">
              <a16:creationId xmlns:a16="http://schemas.microsoft.com/office/drawing/2014/main" id="{7CD31826-DBED-43A6-BEFF-8631AE4FBB51}"/>
            </a:ext>
          </a:extLst>
        </xdr:cNvPr>
        <xdr:cNvSpPr txBox="1"/>
      </xdr:nvSpPr>
      <xdr:spPr>
        <a:xfrm>
          <a:off x="15266044" y="1425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31041</xdr:rowOff>
    </xdr:from>
    <xdr:ext cx="405111" cy="259045"/>
    <xdr:sp macro="" textlink="">
      <xdr:nvSpPr>
        <xdr:cNvPr id="774" name="n_2aveValue【消防施設】&#10;有形固定資産減価償却率">
          <a:extLst>
            <a:ext uri="{FF2B5EF4-FFF2-40B4-BE49-F238E27FC236}">
              <a16:creationId xmlns:a16="http://schemas.microsoft.com/office/drawing/2014/main" id="{B7496AA0-965A-431B-994B-18408DFAA213}"/>
            </a:ext>
          </a:extLst>
        </xdr:cNvPr>
        <xdr:cNvSpPr txBox="1"/>
      </xdr:nvSpPr>
      <xdr:spPr>
        <a:xfrm>
          <a:off x="14389744" y="1426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40839</xdr:rowOff>
    </xdr:from>
    <xdr:ext cx="405111" cy="259045"/>
    <xdr:sp macro="" textlink="">
      <xdr:nvSpPr>
        <xdr:cNvPr id="775" name="n_3aveValue【消防施設】&#10;有形固定資産減価償却率">
          <a:extLst>
            <a:ext uri="{FF2B5EF4-FFF2-40B4-BE49-F238E27FC236}">
              <a16:creationId xmlns:a16="http://schemas.microsoft.com/office/drawing/2014/main" id="{EF0C3593-EF20-4EE8-9C0F-55DC39AA5B81}"/>
            </a:ext>
          </a:extLst>
        </xdr:cNvPr>
        <xdr:cNvSpPr txBox="1"/>
      </xdr:nvSpPr>
      <xdr:spPr>
        <a:xfrm>
          <a:off x="13500744" y="1427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49003</xdr:rowOff>
    </xdr:from>
    <xdr:ext cx="405111" cy="259045"/>
    <xdr:sp macro="" textlink="">
      <xdr:nvSpPr>
        <xdr:cNvPr id="776" name="n_4aveValue【消防施設】&#10;有形固定資産減価償却率">
          <a:extLst>
            <a:ext uri="{FF2B5EF4-FFF2-40B4-BE49-F238E27FC236}">
              <a16:creationId xmlns:a16="http://schemas.microsoft.com/office/drawing/2014/main" id="{E606084B-C599-4D7D-894A-54962C95CDF1}"/>
            </a:ext>
          </a:extLst>
        </xdr:cNvPr>
        <xdr:cNvSpPr txBox="1"/>
      </xdr:nvSpPr>
      <xdr:spPr>
        <a:xfrm>
          <a:off x="12611744" y="1427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129920</xdr:rowOff>
    </xdr:from>
    <xdr:ext cx="405111" cy="259045"/>
    <xdr:sp macro="" textlink="">
      <xdr:nvSpPr>
        <xdr:cNvPr id="777" name="n_1mainValue【消防施設】&#10;有形固定資産減価償却率">
          <a:extLst>
            <a:ext uri="{FF2B5EF4-FFF2-40B4-BE49-F238E27FC236}">
              <a16:creationId xmlns:a16="http://schemas.microsoft.com/office/drawing/2014/main" id="{5CF80127-3B22-4C25-957D-2E4F96183C48}"/>
            </a:ext>
          </a:extLst>
        </xdr:cNvPr>
        <xdr:cNvSpPr txBox="1"/>
      </xdr:nvSpPr>
      <xdr:spPr>
        <a:xfrm>
          <a:off x="15266044" y="13503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113591</xdr:rowOff>
    </xdr:from>
    <xdr:ext cx="405111" cy="259045"/>
    <xdr:sp macro="" textlink="">
      <xdr:nvSpPr>
        <xdr:cNvPr id="778" name="n_2mainValue【消防施設】&#10;有形固定資産減価償却率">
          <a:extLst>
            <a:ext uri="{FF2B5EF4-FFF2-40B4-BE49-F238E27FC236}">
              <a16:creationId xmlns:a16="http://schemas.microsoft.com/office/drawing/2014/main" id="{1D38DB79-1093-4915-96F9-1E8C5CE1E9FA}"/>
            </a:ext>
          </a:extLst>
        </xdr:cNvPr>
        <xdr:cNvSpPr txBox="1"/>
      </xdr:nvSpPr>
      <xdr:spPr>
        <a:xfrm>
          <a:off x="14389744" y="13486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28683</xdr:rowOff>
    </xdr:from>
    <xdr:ext cx="405111" cy="259045"/>
    <xdr:sp macro="" textlink="">
      <xdr:nvSpPr>
        <xdr:cNvPr id="779" name="n_3mainValue【消防施設】&#10;有形固定資産減価償却率">
          <a:extLst>
            <a:ext uri="{FF2B5EF4-FFF2-40B4-BE49-F238E27FC236}">
              <a16:creationId xmlns:a16="http://schemas.microsoft.com/office/drawing/2014/main" id="{B61478EF-9363-47A4-B09A-EA13A5922D7B}"/>
            </a:ext>
          </a:extLst>
        </xdr:cNvPr>
        <xdr:cNvSpPr txBox="1"/>
      </xdr:nvSpPr>
      <xdr:spPr>
        <a:xfrm>
          <a:off x="13500744" y="13573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154413</xdr:rowOff>
    </xdr:from>
    <xdr:ext cx="405111" cy="259045"/>
    <xdr:sp macro="" textlink="">
      <xdr:nvSpPr>
        <xdr:cNvPr id="780" name="n_4mainValue【消防施設】&#10;有形固定資産減価償却率">
          <a:extLst>
            <a:ext uri="{FF2B5EF4-FFF2-40B4-BE49-F238E27FC236}">
              <a16:creationId xmlns:a16="http://schemas.microsoft.com/office/drawing/2014/main" id="{0DFBDDC9-DAC0-43A7-A7EC-9FB08DB3BE6B}"/>
            </a:ext>
          </a:extLst>
        </xdr:cNvPr>
        <xdr:cNvSpPr txBox="1"/>
      </xdr:nvSpPr>
      <xdr:spPr>
        <a:xfrm>
          <a:off x="12611744" y="1352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1" name="正方形/長方形 780">
          <a:extLst>
            <a:ext uri="{FF2B5EF4-FFF2-40B4-BE49-F238E27FC236}">
              <a16:creationId xmlns:a16="http://schemas.microsoft.com/office/drawing/2014/main" id="{7E878082-2C75-48E6-BC77-DB8B75F4D81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2" name="正方形/長方形 781">
          <a:extLst>
            <a:ext uri="{FF2B5EF4-FFF2-40B4-BE49-F238E27FC236}">
              <a16:creationId xmlns:a16="http://schemas.microsoft.com/office/drawing/2014/main" id="{01284905-10D3-4E59-928B-3E0762D13C0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3" name="正方形/長方形 782">
          <a:extLst>
            <a:ext uri="{FF2B5EF4-FFF2-40B4-BE49-F238E27FC236}">
              <a16:creationId xmlns:a16="http://schemas.microsoft.com/office/drawing/2014/main" id="{A614353C-4C52-404B-8B90-7BA2FB91331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4" name="正方形/長方形 783">
          <a:extLst>
            <a:ext uri="{FF2B5EF4-FFF2-40B4-BE49-F238E27FC236}">
              <a16:creationId xmlns:a16="http://schemas.microsoft.com/office/drawing/2014/main" id="{5AB3E753-054B-4E48-BE1D-B07B4A1E239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5" name="正方形/長方形 784">
          <a:extLst>
            <a:ext uri="{FF2B5EF4-FFF2-40B4-BE49-F238E27FC236}">
              <a16:creationId xmlns:a16="http://schemas.microsoft.com/office/drawing/2014/main" id="{C34DAFE4-4814-4442-AAF0-A351104AD71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6" name="正方形/長方形 785">
          <a:extLst>
            <a:ext uri="{FF2B5EF4-FFF2-40B4-BE49-F238E27FC236}">
              <a16:creationId xmlns:a16="http://schemas.microsoft.com/office/drawing/2014/main" id="{B7D5D81E-E47E-4AC9-80B0-3691DD28E06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7" name="正方形/長方形 786">
          <a:extLst>
            <a:ext uri="{FF2B5EF4-FFF2-40B4-BE49-F238E27FC236}">
              <a16:creationId xmlns:a16="http://schemas.microsoft.com/office/drawing/2014/main" id="{08C3CC03-010F-47C4-8DE6-3B6A69E8C23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8" name="正方形/長方形 787">
          <a:extLst>
            <a:ext uri="{FF2B5EF4-FFF2-40B4-BE49-F238E27FC236}">
              <a16:creationId xmlns:a16="http://schemas.microsoft.com/office/drawing/2014/main" id="{321B2918-986C-44BF-B8DE-3F824A8348B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9" name="テキスト ボックス 788">
          <a:extLst>
            <a:ext uri="{FF2B5EF4-FFF2-40B4-BE49-F238E27FC236}">
              <a16:creationId xmlns:a16="http://schemas.microsoft.com/office/drawing/2014/main" id="{4DE72CD9-F4EE-45D7-91C9-F0AB05722D2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0" name="直線コネクタ 789">
          <a:extLst>
            <a:ext uri="{FF2B5EF4-FFF2-40B4-BE49-F238E27FC236}">
              <a16:creationId xmlns:a16="http://schemas.microsoft.com/office/drawing/2014/main" id="{6F8CBD20-4E71-4605-9D5F-C2D3AE4B7E0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1" name="直線コネクタ 790">
          <a:extLst>
            <a:ext uri="{FF2B5EF4-FFF2-40B4-BE49-F238E27FC236}">
              <a16:creationId xmlns:a16="http://schemas.microsoft.com/office/drawing/2014/main" id="{BD85E83C-B924-432F-929E-11DF3912E707}"/>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2" name="テキスト ボックス 791">
          <a:extLst>
            <a:ext uri="{FF2B5EF4-FFF2-40B4-BE49-F238E27FC236}">
              <a16:creationId xmlns:a16="http://schemas.microsoft.com/office/drawing/2014/main" id="{3AA7194A-9E5A-45F7-A31B-33849FAE6225}"/>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3" name="直線コネクタ 792">
          <a:extLst>
            <a:ext uri="{FF2B5EF4-FFF2-40B4-BE49-F238E27FC236}">
              <a16:creationId xmlns:a16="http://schemas.microsoft.com/office/drawing/2014/main" id="{0085D6A2-1690-472C-B6D4-C808961087D1}"/>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4" name="テキスト ボックス 793">
          <a:extLst>
            <a:ext uri="{FF2B5EF4-FFF2-40B4-BE49-F238E27FC236}">
              <a16:creationId xmlns:a16="http://schemas.microsoft.com/office/drawing/2014/main" id="{BF7BAE2F-61C4-4761-9E8B-964A5522AC5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5" name="直線コネクタ 794">
          <a:extLst>
            <a:ext uri="{FF2B5EF4-FFF2-40B4-BE49-F238E27FC236}">
              <a16:creationId xmlns:a16="http://schemas.microsoft.com/office/drawing/2014/main" id="{FB0C7F48-5C39-43BB-A956-6FB8DAE4A8F1}"/>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6" name="テキスト ボックス 795">
          <a:extLst>
            <a:ext uri="{FF2B5EF4-FFF2-40B4-BE49-F238E27FC236}">
              <a16:creationId xmlns:a16="http://schemas.microsoft.com/office/drawing/2014/main" id="{B8D2409E-2711-434E-A0F7-7D0845DF1949}"/>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7" name="直線コネクタ 796">
          <a:extLst>
            <a:ext uri="{FF2B5EF4-FFF2-40B4-BE49-F238E27FC236}">
              <a16:creationId xmlns:a16="http://schemas.microsoft.com/office/drawing/2014/main" id="{5E43A144-15C7-4001-9B90-FA1A974FC3F4}"/>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8" name="テキスト ボックス 797">
          <a:extLst>
            <a:ext uri="{FF2B5EF4-FFF2-40B4-BE49-F238E27FC236}">
              <a16:creationId xmlns:a16="http://schemas.microsoft.com/office/drawing/2014/main" id="{F257A9A5-D066-4851-A7D5-DFFFB813DCCA}"/>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9" name="直線コネクタ 798">
          <a:extLst>
            <a:ext uri="{FF2B5EF4-FFF2-40B4-BE49-F238E27FC236}">
              <a16:creationId xmlns:a16="http://schemas.microsoft.com/office/drawing/2014/main" id="{961302B6-7F15-4DF2-B033-EB6F68D318BD}"/>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0" name="テキスト ボックス 799">
          <a:extLst>
            <a:ext uri="{FF2B5EF4-FFF2-40B4-BE49-F238E27FC236}">
              <a16:creationId xmlns:a16="http://schemas.microsoft.com/office/drawing/2014/main" id="{FF8BABDB-FF72-4D35-BF0C-62A20192509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1" name="直線コネクタ 800">
          <a:extLst>
            <a:ext uri="{FF2B5EF4-FFF2-40B4-BE49-F238E27FC236}">
              <a16:creationId xmlns:a16="http://schemas.microsoft.com/office/drawing/2014/main" id="{8B8F1468-0092-4981-B369-27508A47704A}"/>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2" name="テキスト ボックス 801">
          <a:extLst>
            <a:ext uri="{FF2B5EF4-FFF2-40B4-BE49-F238E27FC236}">
              <a16:creationId xmlns:a16="http://schemas.microsoft.com/office/drawing/2014/main" id="{6B288B5E-318C-45E1-887E-F57F0A1D240F}"/>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a:extLst>
            <a:ext uri="{FF2B5EF4-FFF2-40B4-BE49-F238E27FC236}">
              <a16:creationId xmlns:a16="http://schemas.microsoft.com/office/drawing/2014/main" id="{7E318DE7-9754-467F-A3A5-4F4F0DA740F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a:extLst>
            <a:ext uri="{FF2B5EF4-FFF2-40B4-BE49-F238E27FC236}">
              <a16:creationId xmlns:a16="http://schemas.microsoft.com/office/drawing/2014/main" id="{A4642937-0B1B-4923-882B-58A32906AA5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a:extLst>
            <a:ext uri="{FF2B5EF4-FFF2-40B4-BE49-F238E27FC236}">
              <a16:creationId xmlns:a16="http://schemas.microsoft.com/office/drawing/2014/main" id="{43D76EF0-2319-4086-9AFD-01AB28872A7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806" name="直線コネクタ 805">
          <a:extLst>
            <a:ext uri="{FF2B5EF4-FFF2-40B4-BE49-F238E27FC236}">
              <a16:creationId xmlns:a16="http://schemas.microsoft.com/office/drawing/2014/main" id="{EB385294-62A0-4B8C-8AA4-E2003B47757E}"/>
            </a:ext>
          </a:extLst>
        </xdr:cNvPr>
        <xdr:cNvCxnSpPr/>
      </xdr:nvCxnSpPr>
      <xdr:spPr>
        <a:xfrm flipV="1">
          <a:off x="22160864" y="13392694"/>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807" name="【消防施設】&#10;一人当たり面積最小値テキスト">
          <a:extLst>
            <a:ext uri="{FF2B5EF4-FFF2-40B4-BE49-F238E27FC236}">
              <a16:creationId xmlns:a16="http://schemas.microsoft.com/office/drawing/2014/main" id="{F6F1EED0-60A0-4A7A-841A-F56FAE86FDB2}"/>
            </a:ext>
          </a:extLst>
        </xdr:cNvPr>
        <xdr:cNvSpPr txBox="1"/>
      </xdr:nvSpPr>
      <xdr:spPr>
        <a:xfrm>
          <a:off x="2219960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808" name="直線コネクタ 807">
          <a:extLst>
            <a:ext uri="{FF2B5EF4-FFF2-40B4-BE49-F238E27FC236}">
              <a16:creationId xmlns:a16="http://schemas.microsoft.com/office/drawing/2014/main" id="{6398E650-5A33-4926-9D9B-14B078DA8A4C}"/>
            </a:ext>
          </a:extLst>
        </xdr:cNvPr>
        <xdr:cNvCxnSpPr/>
      </xdr:nvCxnSpPr>
      <xdr:spPr>
        <a:xfrm>
          <a:off x="22072600" y="1489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809" name="【消防施設】&#10;一人当たり面積最大値テキスト">
          <a:extLst>
            <a:ext uri="{FF2B5EF4-FFF2-40B4-BE49-F238E27FC236}">
              <a16:creationId xmlns:a16="http://schemas.microsoft.com/office/drawing/2014/main" id="{6132E67E-D8DD-496E-B31C-EE2AE56C6E71}"/>
            </a:ext>
          </a:extLst>
        </xdr:cNvPr>
        <xdr:cNvSpPr txBox="1"/>
      </xdr:nvSpPr>
      <xdr:spPr>
        <a:xfrm>
          <a:off x="22199600" y="1316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810" name="直線コネクタ 809">
          <a:extLst>
            <a:ext uri="{FF2B5EF4-FFF2-40B4-BE49-F238E27FC236}">
              <a16:creationId xmlns:a16="http://schemas.microsoft.com/office/drawing/2014/main" id="{B627DABA-266F-44F0-A4C9-823D83C74BDD}"/>
            </a:ext>
          </a:extLst>
        </xdr:cNvPr>
        <xdr:cNvCxnSpPr/>
      </xdr:nvCxnSpPr>
      <xdr:spPr>
        <a:xfrm>
          <a:off x="22072600" y="13392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118127</xdr:rowOff>
    </xdr:from>
    <xdr:ext cx="469744" cy="259045"/>
    <xdr:sp macro="" textlink="">
      <xdr:nvSpPr>
        <xdr:cNvPr id="811" name="【消防施設】&#10;一人当たり面積平均値テキスト">
          <a:extLst>
            <a:ext uri="{FF2B5EF4-FFF2-40B4-BE49-F238E27FC236}">
              <a16:creationId xmlns:a16="http://schemas.microsoft.com/office/drawing/2014/main" id="{5B5E162F-5DD5-4ABA-BB73-7EDA96C9DDEE}"/>
            </a:ext>
          </a:extLst>
        </xdr:cNvPr>
        <xdr:cNvSpPr txBox="1"/>
      </xdr:nvSpPr>
      <xdr:spPr>
        <a:xfrm>
          <a:off x="22199600" y="14519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812" name="フローチャート: 判断 811">
          <a:extLst>
            <a:ext uri="{FF2B5EF4-FFF2-40B4-BE49-F238E27FC236}">
              <a16:creationId xmlns:a16="http://schemas.microsoft.com/office/drawing/2014/main" id="{C8939CDC-275F-4E71-825A-F3D03083287D}"/>
            </a:ext>
          </a:extLst>
        </xdr:cNvPr>
        <xdr:cNvSpPr/>
      </xdr:nvSpPr>
      <xdr:spPr>
        <a:xfrm>
          <a:off x="221107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813" name="フローチャート: 判断 812">
          <a:extLst>
            <a:ext uri="{FF2B5EF4-FFF2-40B4-BE49-F238E27FC236}">
              <a16:creationId xmlns:a16="http://schemas.microsoft.com/office/drawing/2014/main" id="{2B52EB00-0BC1-4D9E-9CAE-845DE5C47A30}"/>
            </a:ext>
          </a:extLst>
        </xdr:cNvPr>
        <xdr:cNvSpPr/>
      </xdr:nvSpPr>
      <xdr:spPr>
        <a:xfrm>
          <a:off x="21272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814" name="フローチャート: 判断 813">
          <a:extLst>
            <a:ext uri="{FF2B5EF4-FFF2-40B4-BE49-F238E27FC236}">
              <a16:creationId xmlns:a16="http://schemas.microsoft.com/office/drawing/2014/main" id="{0F83627B-85A4-433D-A9E9-A32DA7047E82}"/>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815" name="フローチャート: 判断 814">
          <a:extLst>
            <a:ext uri="{FF2B5EF4-FFF2-40B4-BE49-F238E27FC236}">
              <a16:creationId xmlns:a16="http://schemas.microsoft.com/office/drawing/2014/main" id="{1318A672-465F-4906-9C12-E0D97FDBAF1A}"/>
            </a:ext>
          </a:extLst>
        </xdr:cNvPr>
        <xdr:cNvSpPr/>
      </xdr:nvSpPr>
      <xdr:spPr>
        <a:xfrm>
          <a:off x="19494500" y="1456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816" name="フローチャート: 判断 815">
          <a:extLst>
            <a:ext uri="{FF2B5EF4-FFF2-40B4-BE49-F238E27FC236}">
              <a16:creationId xmlns:a16="http://schemas.microsoft.com/office/drawing/2014/main" id="{A6503FC2-DC55-4201-A874-D52C565514C4}"/>
            </a:ext>
          </a:extLst>
        </xdr:cNvPr>
        <xdr:cNvSpPr/>
      </xdr:nvSpPr>
      <xdr:spPr>
        <a:xfrm>
          <a:off x="18605500" y="1461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0BDD01B4-BE63-486E-ADD4-284A4DB699E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4599774F-767A-43B6-8C0E-62EA9259205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F44BF59A-166F-4B1B-87FD-7312D7B6155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E46656FA-4D36-49B6-96BE-37CD855C808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E60F0F61-0398-4847-9765-F23731132CD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165826</xdr:rowOff>
    </xdr:from>
    <xdr:to>
      <xdr:col>116</xdr:col>
      <xdr:colOff>114300</xdr:colOff>
      <xdr:row>81</xdr:row>
      <xdr:rowOff>95976</xdr:rowOff>
    </xdr:to>
    <xdr:sp macro="" textlink="">
      <xdr:nvSpPr>
        <xdr:cNvPr id="822" name="楕円 821">
          <a:extLst>
            <a:ext uri="{FF2B5EF4-FFF2-40B4-BE49-F238E27FC236}">
              <a16:creationId xmlns:a16="http://schemas.microsoft.com/office/drawing/2014/main" id="{B647A801-347E-4C5F-B538-5E3907AB7652}"/>
            </a:ext>
          </a:extLst>
        </xdr:cNvPr>
        <xdr:cNvSpPr/>
      </xdr:nvSpPr>
      <xdr:spPr>
        <a:xfrm>
          <a:off x="22110700" y="13881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17253</xdr:rowOff>
    </xdr:from>
    <xdr:ext cx="469744" cy="259045"/>
    <xdr:sp macro="" textlink="">
      <xdr:nvSpPr>
        <xdr:cNvPr id="823" name="【消防施設】&#10;一人当たり面積該当値テキスト">
          <a:extLst>
            <a:ext uri="{FF2B5EF4-FFF2-40B4-BE49-F238E27FC236}">
              <a16:creationId xmlns:a16="http://schemas.microsoft.com/office/drawing/2014/main" id="{C5C306B4-E5C0-475C-8EBD-1FC7231732AD}"/>
            </a:ext>
          </a:extLst>
        </xdr:cNvPr>
        <xdr:cNvSpPr txBox="1"/>
      </xdr:nvSpPr>
      <xdr:spPr>
        <a:xfrm>
          <a:off x="22199600" y="13733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20501</xdr:rowOff>
    </xdr:from>
    <xdr:to>
      <xdr:col>112</xdr:col>
      <xdr:colOff>38100</xdr:colOff>
      <xdr:row>81</xdr:row>
      <xdr:rowOff>122101</xdr:rowOff>
    </xdr:to>
    <xdr:sp macro="" textlink="">
      <xdr:nvSpPr>
        <xdr:cNvPr id="824" name="楕円 823">
          <a:extLst>
            <a:ext uri="{FF2B5EF4-FFF2-40B4-BE49-F238E27FC236}">
              <a16:creationId xmlns:a16="http://schemas.microsoft.com/office/drawing/2014/main" id="{C64DC949-1BCC-4D67-B1BA-D28FC522B243}"/>
            </a:ext>
          </a:extLst>
        </xdr:cNvPr>
        <xdr:cNvSpPr/>
      </xdr:nvSpPr>
      <xdr:spPr>
        <a:xfrm>
          <a:off x="21272500" y="1390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45176</xdr:rowOff>
    </xdr:from>
    <xdr:to>
      <xdr:col>116</xdr:col>
      <xdr:colOff>63500</xdr:colOff>
      <xdr:row>81</xdr:row>
      <xdr:rowOff>71301</xdr:rowOff>
    </xdr:to>
    <xdr:cxnSp macro="">
      <xdr:nvCxnSpPr>
        <xdr:cNvPr id="825" name="直線コネクタ 824">
          <a:extLst>
            <a:ext uri="{FF2B5EF4-FFF2-40B4-BE49-F238E27FC236}">
              <a16:creationId xmlns:a16="http://schemas.microsoft.com/office/drawing/2014/main" id="{03CC9354-7CC3-4ECE-9201-0048F8FF2968}"/>
            </a:ext>
          </a:extLst>
        </xdr:cNvPr>
        <xdr:cNvCxnSpPr/>
      </xdr:nvCxnSpPr>
      <xdr:spPr>
        <a:xfrm flipV="1">
          <a:off x="21323300" y="13932626"/>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42273</xdr:rowOff>
    </xdr:from>
    <xdr:to>
      <xdr:col>107</xdr:col>
      <xdr:colOff>101600</xdr:colOff>
      <xdr:row>81</xdr:row>
      <xdr:rowOff>143873</xdr:rowOff>
    </xdr:to>
    <xdr:sp macro="" textlink="">
      <xdr:nvSpPr>
        <xdr:cNvPr id="826" name="楕円 825">
          <a:extLst>
            <a:ext uri="{FF2B5EF4-FFF2-40B4-BE49-F238E27FC236}">
              <a16:creationId xmlns:a16="http://schemas.microsoft.com/office/drawing/2014/main" id="{AF0BCDAA-A093-413E-BE52-801557B97CDF}"/>
            </a:ext>
          </a:extLst>
        </xdr:cNvPr>
        <xdr:cNvSpPr/>
      </xdr:nvSpPr>
      <xdr:spPr>
        <a:xfrm>
          <a:off x="20383500" y="13929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71301</xdr:rowOff>
    </xdr:from>
    <xdr:to>
      <xdr:col>111</xdr:col>
      <xdr:colOff>177800</xdr:colOff>
      <xdr:row>81</xdr:row>
      <xdr:rowOff>93073</xdr:rowOff>
    </xdr:to>
    <xdr:cxnSp macro="">
      <xdr:nvCxnSpPr>
        <xdr:cNvPr id="827" name="直線コネクタ 826">
          <a:extLst>
            <a:ext uri="{FF2B5EF4-FFF2-40B4-BE49-F238E27FC236}">
              <a16:creationId xmlns:a16="http://schemas.microsoft.com/office/drawing/2014/main" id="{DB4F8AB3-22E1-42C1-9CDC-1AA6C2F7735C}"/>
            </a:ext>
          </a:extLst>
        </xdr:cNvPr>
        <xdr:cNvCxnSpPr/>
      </xdr:nvCxnSpPr>
      <xdr:spPr>
        <a:xfrm flipV="1">
          <a:off x="20434300" y="13958751"/>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61868</xdr:rowOff>
    </xdr:from>
    <xdr:to>
      <xdr:col>102</xdr:col>
      <xdr:colOff>165100</xdr:colOff>
      <xdr:row>81</xdr:row>
      <xdr:rowOff>163468</xdr:rowOff>
    </xdr:to>
    <xdr:sp macro="" textlink="">
      <xdr:nvSpPr>
        <xdr:cNvPr id="828" name="楕円 827">
          <a:extLst>
            <a:ext uri="{FF2B5EF4-FFF2-40B4-BE49-F238E27FC236}">
              <a16:creationId xmlns:a16="http://schemas.microsoft.com/office/drawing/2014/main" id="{92447282-F973-4639-8C33-2AF41825E0DA}"/>
            </a:ext>
          </a:extLst>
        </xdr:cNvPr>
        <xdr:cNvSpPr/>
      </xdr:nvSpPr>
      <xdr:spPr>
        <a:xfrm>
          <a:off x="19494500" y="13949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93073</xdr:rowOff>
    </xdr:from>
    <xdr:to>
      <xdr:col>107</xdr:col>
      <xdr:colOff>50800</xdr:colOff>
      <xdr:row>81</xdr:row>
      <xdr:rowOff>112668</xdr:rowOff>
    </xdr:to>
    <xdr:cxnSp macro="">
      <xdr:nvCxnSpPr>
        <xdr:cNvPr id="829" name="直線コネクタ 828">
          <a:extLst>
            <a:ext uri="{FF2B5EF4-FFF2-40B4-BE49-F238E27FC236}">
              <a16:creationId xmlns:a16="http://schemas.microsoft.com/office/drawing/2014/main" id="{8C47BA9B-1EEC-4314-8647-202E270A3C53}"/>
            </a:ext>
          </a:extLst>
        </xdr:cNvPr>
        <xdr:cNvCxnSpPr/>
      </xdr:nvCxnSpPr>
      <xdr:spPr>
        <a:xfrm flipV="1">
          <a:off x="19545300" y="13980523"/>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87993</xdr:rowOff>
    </xdr:from>
    <xdr:to>
      <xdr:col>98</xdr:col>
      <xdr:colOff>38100</xdr:colOff>
      <xdr:row>82</xdr:row>
      <xdr:rowOff>18143</xdr:rowOff>
    </xdr:to>
    <xdr:sp macro="" textlink="">
      <xdr:nvSpPr>
        <xdr:cNvPr id="830" name="楕円 829">
          <a:extLst>
            <a:ext uri="{FF2B5EF4-FFF2-40B4-BE49-F238E27FC236}">
              <a16:creationId xmlns:a16="http://schemas.microsoft.com/office/drawing/2014/main" id="{726A46AE-E7B6-49FD-9423-67D8B64C196E}"/>
            </a:ext>
          </a:extLst>
        </xdr:cNvPr>
        <xdr:cNvSpPr/>
      </xdr:nvSpPr>
      <xdr:spPr>
        <a:xfrm>
          <a:off x="18605500" y="13975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112668</xdr:rowOff>
    </xdr:from>
    <xdr:to>
      <xdr:col>102</xdr:col>
      <xdr:colOff>114300</xdr:colOff>
      <xdr:row>81</xdr:row>
      <xdr:rowOff>138793</xdr:rowOff>
    </xdr:to>
    <xdr:cxnSp macro="">
      <xdr:nvCxnSpPr>
        <xdr:cNvPr id="831" name="直線コネクタ 830">
          <a:extLst>
            <a:ext uri="{FF2B5EF4-FFF2-40B4-BE49-F238E27FC236}">
              <a16:creationId xmlns:a16="http://schemas.microsoft.com/office/drawing/2014/main" id="{92D601E1-3149-405F-85DF-A7015F12D550}"/>
            </a:ext>
          </a:extLst>
        </xdr:cNvPr>
        <xdr:cNvCxnSpPr/>
      </xdr:nvCxnSpPr>
      <xdr:spPr>
        <a:xfrm flipV="1">
          <a:off x="18656300" y="14000118"/>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78395</xdr:rowOff>
    </xdr:from>
    <xdr:ext cx="469744" cy="259045"/>
    <xdr:sp macro="" textlink="">
      <xdr:nvSpPr>
        <xdr:cNvPr id="832" name="n_1aveValue【消防施設】&#10;一人当たり面積">
          <a:extLst>
            <a:ext uri="{FF2B5EF4-FFF2-40B4-BE49-F238E27FC236}">
              <a16:creationId xmlns:a16="http://schemas.microsoft.com/office/drawing/2014/main" id="{8EDE8C20-C082-4293-821D-0987CC24B468}"/>
            </a:ext>
          </a:extLst>
        </xdr:cNvPr>
        <xdr:cNvSpPr txBox="1"/>
      </xdr:nvSpPr>
      <xdr:spPr>
        <a:xfrm>
          <a:off x="21075727" y="1465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68597</xdr:rowOff>
    </xdr:from>
    <xdr:ext cx="469744" cy="259045"/>
    <xdr:sp macro="" textlink="">
      <xdr:nvSpPr>
        <xdr:cNvPr id="833" name="n_2aveValue【消防施設】&#10;一人当たり面積">
          <a:extLst>
            <a:ext uri="{FF2B5EF4-FFF2-40B4-BE49-F238E27FC236}">
              <a16:creationId xmlns:a16="http://schemas.microsoft.com/office/drawing/2014/main" id="{0E149EEA-6EEA-42D7-A5A3-B7CFDE9CEDA2}"/>
            </a:ext>
          </a:extLst>
        </xdr:cNvPr>
        <xdr:cNvSpPr txBox="1"/>
      </xdr:nvSpPr>
      <xdr:spPr>
        <a:xfrm>
          <a:off x="20199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84926</xdr:rowOff>
    </xdr:from>
    <xdr:ext cx="469744" cy="259045"/>
    <xdr:sp macro="" textlink="">
      <xdr:nvSpPr>
        <xdr:cNvPr id="834" name="n_3aveValue【消防施設】&#10;一人当たり面積">
          <a:extLst>
            <a:ext uri="{FF2B5EF4-FFF2-40B4-BE49-F238E27FC236}">
              <a16:creationId xmlns:a16="http://schemas.microsoft.com/office/drawing/2014/main" id="{A8A6C8B8-2273-45FB-8199-DCDD2CCD6AFB}"/>
            </a:ext>
          </a:extLst>
        </xdr:cNvPr>
        <xdr:cNvSpPr txBox="1"/>
      </xdr:nvSpPr>
      <xdr:spPr>
        <a:xfrm>
          <a:off x="19310427" y="1465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138265</xdr:rowOff>
    </xdr:from>
    <xdr:ext cx="469744" cy="259045"/>
    <xdr:sp macro="" textlink="">
      <xdr:nvSpPr>
        <xdr:cNvPr id="835" name="n_4aveValue【消防施設】&#10;一人当たり面積">
          <a:extLst>
            <a:ext uri="{FF2B5EF4-FFF2-40B4-BE49-F238E27FC236}">
              <a16:creationId xmlns:a16="http://schemas.microsoft.com/office/drawing/2014/main" id="{7907032B-D3B2-4A86-BC0B-02FBF97798AB}"/>
            </a:ext>
          </a:extLst>
        </xdr:cNvPr>
        <xdr:cNvSpPr txBox="1"/>
      </xdr:nvSpPr>
      <xdr:spPr>
        <a:xfrm>
          <a:off x="18421427" y="14711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138628</xdr:rowOff>
    </xdr:from>
    <xdr:ext cx="469744" cy="259045"/>
    <xdr:sp macro="" textlink="">
      <xdr:nvSpPr>
        <xdr:cNvPr id="836" name="n_1mainValue【消防施設】&#10;一人当たり面積">
          <a:extLst>
            <a:ext uri="{FF2B5EF4-FFF2-40B4-BE49-F238E27FC236}">
              <a16:creationId xmlns:a16="http://schemas.microsoft.com/office/drawing/2014/main" id="{91D09828-A953-4317-9645-194AF044C2DB}"/>
            </a:ext>
          </a:extLst>
        </xdr:cNvPr>
        <xdr:cNvSpPr txBox="1"/>
      </xdr:nvSpPr>
      <xdr:spPr>
        <a:xfrm>
          <a:off x="21075727" y="13683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160400</xdr:rowOff>
    </xdr:from>
    <xdr:ext cx="469744" cy="259045"/>
    <xdr:sp macro="" textlink="">
      <xdr:nvSpPr>
        <xdr:cNvPr id="837" name="n_2mainValue【消防施設】&#10;一人当たり面積">
          <a:extLst>
            <a:ext uri="{FF2B5EF4-FFF2-40B4-BE49-F238E27FC236}">
              <a16:creationId xmlns:a16="http://schemas.microsoft.com/office/drawing/2014/main" id="{9B933B60-A7D0-4D55-890A-738E535C7903}"/>
            </a:ext>
          </a:extLst>
        </xdr:cNvPr>
        <xdr:cNvSpPr txBox="1"/>
      </xdr:nvSpPr>
      <xdr:spPr>
        <a:xfrm>
          <a:off x="20199427" y="13704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8545</xdr:rowOff>
    </xdr:from>
    <xdr:ext cx="469744" cy="259045"/>
    <xdr:sp macro="" textlink="">
      <xdr:nvSpPr>
        <xdr:cNvPr id="838" name="n_3mainValue【消防施設】&#10;一人当たり面積">
          <a:extLst>
            <a:ext uri="{FF2B5EF4-FFF2-40B4-BE49-F238E27FC236}">
              <a16:creationId xmlns:a16="http://schemas.microsoft.com/office/drawing/2014/main" id="{83DADE47-20C6-4638-8AE6-C4F552FB7013}"/>
            </a:ext>
          </a:extLst>
        </xdr:cNvPr>
        <xdr:cNvSpPr txBox="1"/>
      </xdr:nvSpPr>
      <xdr:spPr>
        <a:xfrm>
          <a:off x="19310427" y="13724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34670</xdr:rowOff>
    </xdr:from>
    <xdr:ext cx="469744" cy="259045"/>
    <xdr:sp macro="" textlink="">
      <xdr:nvSpPr>
        <xdr:cNvPr id="839" name="n_4mainValue【消防施設】&#10;一人当たり面積">
          <a:extLst>
            <a:ext uri="{FF2B5EF4-FFF2-40B4-BE49-F238E27FC236}">
              <a16:creationId xmlns:a16="http://schemas.microsoft.com/office/drawing/2014/main" id="{3915B884-9B60-44A2-BD1C-EB8145E9EAD0}"/>
            </a:ext>
          </a:extLst>
        </xdr:cNvPr>
        <xdr:cNvSpPr txBox="1"/>
      </xdr:nvSpPr>
      <xdr:spPr>
        <a:xfrm>
          <a:off x="18421427" y="13750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a:extLst>
            <a:ext uri="{FF2B5EF4-FFF2-40B4-BE49-F238E27FC236}">
              <a16:creationId xmlns:a16="http://schemas.microsoft.com/office/drawing/2014/main" id="{C99958A0-ED28-4156-BEF1-0B602A63B03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a:extLst>
            <a:ext uri="{FF2B5EF4-FFF2-40B4-BE49-F238E27FC236}">
              <a16:creationId xmlns:a16="http://schemas.microsoft.com/office/drawing/2014/main" id="{A191D27F-9739-4642-A54F-E5D752A65DA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a:extLst>
            <a:ext uri="{FF2B5EF4-FFF2-40B4-BE49-F238E27FC236}">
              <a16:creationId xmlns:a16="http://schemas.microsoft.com/office/drawing/2014/main" id="{7B698203-2AC6-4AF8-9C1B-134308DB253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a:extLst>
            <a:ext uri="{FF2B5EF4-FFF2-40B4-BE49-F238E27FC236}">
              <a16:creationId xmlns:a16="http://schemas.microsoft.com/office/drawing/2014/main" id="{24AC208D-5549-4804-AE13-5A5B5B63ED8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a:extLst>
            <a:ext uri="{FF2B5EF4-FFF2-40B4-BE49-F238E27FC236}">
              <a16:creationId xmlns:a16="http://schemas.microsoft.com/office/drawing/2014/main" id="{D93049E8-19E8-46D9-8E44-650016EA3D4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a:extLst>
            <a:ext uri="{FF2B5EF4-FFF2-40B4-BE49-F238E27FC236}">
              <a16:creationId xmlns:a16="http://schemas.microsoft.com/office/drawing/2014/main" id="{8C046AF2-5894-40E0-A61D-4AF75264EBC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a:extLst>
            <a:ext uri="{FF2B5EF4-FFF2-40B4-BE49-F238E27FC236}">
              <a16:creationId xmlns:a16="http://schemas.microsoft.com/office/drawing/2014/main" id="{D4D83EB7-47F3-4CFA-B177-E006E3BF383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a:extLst>
            <a:ext uri="{FF2B5EF4-FFF2-40B4-BE49-F238E27FC236}">
              <a16:creationId xmlns:a16="http://schemas.microsoft.com/office/drawing/2014/main" id="{3FE7B71D-F215-46DF-B979-96FFBF0DD19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a:extLst>
            <a:ext uri="{FF2B5EF4-FFF2-40B4-BE49-F238E27FC236}">
              <a16:creationId xmlns:a16="http://schemas.microsoft.com/office/drawing/2014/main" id="{E8E867A6-2768-47FB-B2B8-DE8CF66FA4C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a:extLst>
            <a:ext uri="{FF2B5EF4-FFF2-40B4-BE49-F238E27FC236}">
              <a16:creationId xmlns:a16="http://schemas.microsoft.com/office/drawing/2014/main" id="{FE6D12E2-0563-4504-95B6-0A5E08F8E9D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a:extLst>
            <a:ext uri="{FF2B5EF4-FFF2-40B4-BE49-F238E27FC236}">
              <a16:creationId xmlns:a16="http://schemas.microsoft.com/office/drawing/2014/main" id="{EFB2ECA3-6C8B-4FCF-927A-72170C97F32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1" name="直線コネクタ 850">
          <a:extLst>
            <a:ext uri="{FF2B5EF4-FFF2-40B4-BE49-F238E27FC236}">
              <a16:creationId xmlns:a16="http://schemas.microsoft.com/office/drawing/2014/main" id="{1955F68B-205F-44D1-9FE1-B6E3AC9134BC}"/>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2" name="テキスト ボックス 851">
          <a:extLst>
            <a:ext uri="{FF2B5EF4-FFF2-40B4-BE49-F238E27FC236}">
              <a16:creationId xmlns:a16="http://schemas.microsoft.com/office/drawing/2014/main" id="{B1DB9DD1-2845-481E-8871-8050AC893D19}"/>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3" name="直線コネクタ 852">
          <a:extLst>
            <a:ext uri="{FF2B5EF4-FFF2-40B4-BE49-F238E27FC236}">
              <a16:creationId xmlns:a16="http://schemas.microsoft.com/office/drawing/2014/main" id="{64BE7B24-6ACB-44E6-A5B2-16F4B424748B}"/>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4" name="テキスト ボックス 853">
          <a:extLst>
            <a:ext uri="{FF2B5EF4-FFF2-40B4-BE49-F238E27FC236}">
              <a16:creationId xmlns:a16="http://schemas.microsoft.com/office/drawing/2014/main" id="{FB8E63E3-DC1D-4F7D-8117-50847927476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5" name="直線コネクタ 854">
          <a:extLst>
            <a:ext uri="{FF2B5EF4-FFF2-40B4-BE49-F238E27FC236}">
              <a16:creationId xmlns:a16="http://schemas.microsoft.com/office/drawing/2014/main" id="{C592F75E-CB02-4EBF-BF28-A9F8334E9AD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6" name="テキスト ボックス 855">
          <a:extLst>
            <a:ext uri="{FF2B5EF4-FFF2-40B4-BE49-F238E27FC236}">
              <a16:creationId xmlns:a16="http://schemas.microsoft.com/office/drawing/2014/main" id="{3AB475B7-3C60-423D-BB77-5A78E659BBAB}"/>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7" name="直線コネクタ 856">
          <a:extLst>
            <a:ext uri="{FF2B5EF4-FFF2-40B4-BE49-F238E27FC236}">
              <a16:creationId xmlns:a16="http://schemas.microsoft.com/office/drawing/2014/main" id="{499D0A08-2DCE-42D3-802B-1A63534A3066}"/>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8" name="テキスト ボックス 857">
          <a:extLst>
            <a:ext uri="{FF2B5EF4-FFF2-40B4-BE49-F238E27FC236}">
              <a16:creationId xmlns:a16="http://schemas.microsoft.com/office/drawing/2014/main" id="{1610E27E-7398-47AE-A235-0295E05475D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9" name="直線コネクタ 858">
          <a:extLst>
            <a:ext uri="{FF2B5EF4-FFF2-40B4-BE49-F238E27FC236}">
              <a16:creationId xmlns:a16="http://schemas.microsoft.com/office/drawing/2014/main" id="{1433D354-49F7-4D2B-813C-F6A3811FA3C9}"/>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60" name="テキスト ボックス 859">
          <a:extLst>
            <a:ext uri="{FF2B5EF4-FFF2-40B4-BE49-F238E27FC236}">
              <a16:creationId xmlns:a16="http://schemas.microsoft.com/office/drawing/2014/main" id="{DEDD8EE3-7426-4E3E-AB39-5625A34CE2DE}"/>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1" name="直線コネクタ 860">
          <a:extLst>
            <a:ext uri="{FF2B5EF4-FFF2-40B4-BE49-F238E27FC236}">
              <a16:creationId xmlns:a16="http://schemas.microsoft.com/office/drawing/2014/main" id="{CC198F04-B496-4416-B256-66339E43A22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2" name="【庁舎】&#10;有形固定資産減価償却率グラフ枠">
          <a:extLst>
            <a:ext uri="{FF2B5EF4-FFF2-40B4-BE49-F238E27FC236}">
              <a16:creationId xmlns:a16="http://schemas.microsoft.com/office/drawing/2014/main" id="{2EED7140-5CF7-49C3-9185-159600A1553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863" name="直線コネクタ 862">
          <a:extLst>
            <a:ext uri="{FF2B5EF4-FFF2-40B4-BE49-F238E27FC236}">
              <a16:creationId xmlns:a16="http://schemas.microsoft.com/office/drawing/2014/main" id="{2F717C0D-BA26-451A-91C3-DBF336EF94F8}"/>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864" name="【庁舎】&#10;有形固定資産減価償却率最小値テキスト">
          <a:extLst>
            <a:ext uri="{FF2B5EF4-FFF2-40B4-BE49-F238E27FC236}">
              <a16:creationId xmlns:a16="http://schemas.microsoft.com/office/drawing/2014/main" id="{1540301D-42E0-4BA1-AF68-DF244637F21F}"/>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865" name="直線コネクタ 864">
          <a:extLst>
            <a:ext uri="{FF2B5EF4-FFF2-40B4-BE49-F238E27FC236}">
              <a16:creationId xmlns:a16="http://schemas.microsoft.com/office/drawing/2014/main" id="{F6E5601B-76CA-484B-9505-7B33A9D25BA6}"/>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866" name="【庁舎】&#10;有形固定資産減価償却率最大値テキスト">
          <a:extLst>
            <a:ext uri="{FF2B5EF4-FFF2-40B4-BE49-F238E27FC236}">
              <a16:creationId xmlns:a16="http://schemas.microsoft.com/office/drawing/2014/main" id="{5420161B-E876-4EF2-9D3F-AAB25BC982D5}"/>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867" name="直線コネクタ 866">
          <a:extLst>
            <a:ext uri="{FF2B5EF4-FFF2-40B4-BE49-F238E27FC236}">
              <a16:creationId xmlns:a16="http://schemas.microsoft.com/office/drawing/2014/main" id="{BF9DE24F-1937-4E12-94EA-4FA8DC8BB56B}"/>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76216</xdr:rowOff>
    </xdr:from>
    <xdr:ext cx="405111" cy="259045"/>
    <xdr:sp macro="" textlink="">
      <xdr:nvSpPr>
        <xdr:cNvPr id="868" name="【庁舎】&#10;有形固定資産減価償却率平均値テキスト">
          <a:extLst>
            <a:ext uri="{FF2B5EF4-FFF2-40B4-BE49-F238E27FC236}">
              <a16:creationId xmlns:a16="http://schemas.microsoft.com/office/drawing/2014/main" id="{ADD94E77-E833-46CE-A817-C121F100041A}"/>
            </a:ext>
          </a:extLst>
        </xdr:cNvPr>
        <xdr:cNvSpPr txBox="1"/>
      </xdr:nvSpPr>
      <xdr:spPr>
        <a:xfrm>
          <a:off x="16357600" y="17564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869" name="フローチャート: 判断 868">
          <a:extLst>
            <a:ext uri="{FF2B5EF4-FFF2-40B4-BE49-F238E27FC236}">
              <a16:creationId xmlns:a16="http://schemas.microsoft.com/office/drawing/2014/main" id="{58B4B18A-2582-4750-AB9B-06708EA753D4}"/>
            </a:ext>
          </a:extLst>
        </xdr:cNvPr>
        <xdr:cNvSpPr/>
      </xdr:nvSpPr>
      <xdr:spPr>
        <a:xfrm>
          <a:off x="162687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870" name="フローチャート: 判断 869">
          <a:extLst>
            <a:ext uri="{FF2B5EF4-FFF2-40B4-BE49-F238E27FC236}">
              <a16:creationId xmlns:a16="http://schemas.microsoft.com/office/drawing/2014/main" id="{6975DC36-9C3C-4079-AC59-4628A3552133}"/>
            </a:ext>
          </a:extLst>
        </xdr:cNvPr>
        <xdr:cNvSpPr/>
      </xdr:nvSpPr>
      <xdr:spPr>
        <a:xfrm>
          <a:off x="154305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871" name="フローチャート: 判断 870">
          <a:extLst>
            <a:ext uri="{FF2B5EF4-FFF2-40B4-BE49-F238E27FC236}">
              <a16:creationId xmlns:a16="http://schemas.microsoft.com/office/drawing/2014/main" id="{8E8286D2-3359-493F-9E66-1F1E75B35F7E}"/>
            </a:ext>
          </a:extLst>
        </xdr:cNvPr>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872" name="フローチャート: 判断 871">
          <a:extLst>
            <a:ext uri="{FF2B5EF4-FFF2-40B4-BE49-F238E27FC236}">
              <a16:creationId xmlns:a16="http://schemas.microsoft.com/office/drawing/2014/main" id="{9FA9AB68-C8F5-4787-9E6A-1CDBD9CE6528}"/>
            </a:ext>
          </a:extLst>
        </xdr:cNvPr>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873" name="フローチャート: 判断 872">
          <a:extLst>
            <a:ext uri="{FF2B5EF4-FFF2-40B4-BE49-F238E27FC236}">
              <a16:creationId xmlns:a16="http://schemas.microsoft.com/office/drawing/2014/main" id="{6DA6F629-1CA0-4C76-A8F3-3E0984E1E4B5}"/>
            </a:ext>
          </a:extLst>
        </xdr:cNvPr>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2F064B81-8F4B-49F7-84DA-6DBCE080AC1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283BECED-8BA2-4259-BE45-DA5B1308A57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13193033-785F-430F-973D-89F4AD764AC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FD792BB3-2C41-4B01-8719-AD8DA3473AF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87C5D6BE-0933-42CE-B5D8-8080DD7B322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135889</xdr:rowOff>
    </xdr:from>
    <xdr:to>
      <xdr:col>85</xdr:col>
      <xdr:colOff>177800</xdr:colOff>
      <xdr:row>104</xdr:row>
      <xdr:rowOff>66039</xdr:rowOff>
    </xdr:to>
    <xdr:sp macro="" textlink="">
      <xdr:nvSpPr>
        <xdr:cNvPr id="879" name="楕円 878">
          <a:extLst>
            <a:ext uri="{FF2B5EF4-FFF2-40B4-BE49-F238E27FC236}">
              <a16:creationId xmlns:a16="http://schemas.microsoft.com/office/drawing/2014/main" id="{FD714056-E862-4F80-8882-6DE0C8CD4F4A}"/>
            </a:ext>
          </a:extLst>
        </xdr:cNvPr>
        <xdr:cNvSpPr/>
      </xdr:nvSpPr>
      <xdr:spPr>
        <a:xfrm>
          <a:off x="16268700" y="1779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114316</xdr:rowOff>
    </xdr:from>
    <xdr:ext cx="405111" cy="259045"/>
    <xdr:sp macro="" textlink="">
      <xdr:nvSpPr>
        <xdr:cNvPr id="880" name="【庁舎】&#10;有形固定資産減価償却率該当値テキスト">
          <a:extLst>
            <a:ext uri="{FF2B5EF4-FFF2-40B4-BE49-F238E27FC236}">
              <a16:creationId xmlns:a16="http://schemas.microsoft.com/office/drawing/2014/main" id="{4E4B1CB1-60A0-4664-9815-B4C1C3E4C9E6}"/>
            </a:ext>
          </a:extLst>
        </xdr:cNvPr>
        <xdr:cNvSpPr txBox="1"/>
      </xdr:nvSpPr>
      <xdr:spPr>
        <a:xfrm>
          <a:off x="16357600" y="17773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127000</xdr:rowOff>
    </xdr:from>
    <xdr:to>
      <xdr:col>81</xdr:col>
      <xdr:colOff>101600</xdr:colOff>
      <xdr:row>104</xdr:row>
      <xdr:rowOff>57150</xdr:rowOff>
    </xdr:to>
    <xdr:sp macro="" textlink="">
      <xdr:nvSpPr>
        <xdr:cNvPr id="881" name="楕円 880">
          <a:extLst>
            <a:ext uri="{FF2B5EF4-FFF2-40B4-BE49-F238E27FC236}">
              <a16:creationId xmlns:a16="http://schemas.microsoft.com/office/drawing/2014/main" id="{1C8BB339-5A0C-4732-B958-73F3BB016720}"/>
            </a:ext>
          </a:extLst>
        </xdr:cNvPr>
        <xdr:cNvSpPr/>
      </xdr:nvSpPr>
      <xdr:spPr>
        <a:xfrm>
          <a:off x="15430500" y="1778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6350</xdr:rowOff>
    </xdr:from>
    <xdr:to>
      <xdr:col>85</xdr:col>
      <xdr:colOff>127000</xdr:colOff>
      <xdr:row>104</xdr:row>
      <xdr:rowOff>15239</xdr:rowOff>
    </xdr:to>
    <xdr:cxnSp macro="">
      <xdr:nvCxnSpPr>
        <xdr:cNvPr id="882" name="直線コネクタ 881">
          <a:extLst>
            <a:ext uri="{FF2B5EF4-FFF2-40B4-BE49-F238E27FC236}">
              <a16:creationId xmlns:a16="http://schemas.microsoft.com/office/drawing/2014/main" id="{9366D5F3-4DE7-4C38-A7BA-232D8E19D644}"/>
            </a:ext>
          </a:extLst>
        </xdr:cNvPr>
        <xdr:cNvCxnSpPr/>
      </xdr:nvCxnSpPr>
      <xdr:spPr>
        <a:xfrm>
          <a:off x="15481300" y="17837150"/>
          <a:ext cx="8382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107950</xdr:rowOff>
    </xdr:from>
    <xdr:to>
      <xdr:col>76</xdr:col>
      <xdr:colOff>165100</xdr:colOff>
      <xdr:row>104</xdr:row>
      <xdr:rowOff>38100</xdr:rowOff>
    </xdr:to>
    <xdr:sp macro="" textlink="">
      <xdr:nvSpPr>
        <xdr:cNvPr id="883" name="楕円 882">
          <a:extLst>
            <a:ext uri="{FF2B5EF4-FFF2-40B4-BE49-F238E27FC236}">
              <a16:creationId xmlns:a16="http://schemas.microsoft.com/office/drawing/2014/main" id="{DD777711-1CE7-45C3-9C41-E2707F0A3579}"/>
            </a:ext>
          </a:extLst>
        </xdr:cNvPr>
        <xdr:cNvSpPr/>
      </xdr:nvSpPr>
      <xdr:spPr>
        <a:xfrm>
          <a:off x="14541500" y="1776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158750</xdr:rowOff>
    </xdr:from>
    <xdr:to>
      <xdr:col>81</xdr:col>
      <xdr:colOff>50800</xdr:colOff>
      <xdr:row>104</xdr:row>
      <xdr:rowOff>6350</xdr:rowOff>
    </xdr:to>
    <xdr:cxnSp macro="">
      <xdr:nvCxnSpPr>
        <xdr:cNvPr id="884" name="直線コネクタ 883">
          <a:extLst>
            <a:ext uri="{FF2B5EF4-FFF2-40B4-BE49-F238E27FC236}">
              <a16:creationId xmlns:a16="http://schemas.microsoft.com/office/drawing/2014/main" id="{012DCF01-F9F2-4D2E-A6DC-D4085761A81B}"/>
            </a:ext>
          </a:extLst>
        </xdr:cNvPr>
        <xdr:cNvCxnSpPr/>
      </xdr:nvCxnSpPr>
      <xdr:spPr>
        <a:xfrm>
          <a:off x="14592300" y="178181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85089</xdr:rowOff>
    </xdr:from>
    <xdr:to>
      <xdr:col>72</xdr:col>
      <xdr:colOff>38100</xdr:colOff>
      <xdr:row>104</xdr:row>
      <xdr:rowOff>15239</xdr:rowOff>
    </xdr:to>
    <xdr:sp macro="" textlink="">
      <xdr:nvSpPr>
        <xdr:cNvPr id="885" name="楕円 884">
          <a:extLst>
            <a:ext uri="{FF2B5EF4-FFF2-40B4-BE49-F238E27FC236}">
              <a16:creationId xmlns:a16="http://schemas.microsoft.com/office/drawing/2014/main" id="{C76494FD-4673-4F19-94A4-96D47AF7CA89}"/>
            </a:ext>
          </a:extLst>
        </xdr:cNvPr>
        <xdr:cNvSpPr/>
      </xdr:nvSpPr>
      <xdr:spPr>
        <a:xfrm>
          <a:off x="13652500" y="1774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135889</xdr:rowOff>
    </xdr:from>
    <xdr:to>
      <xdr:col>76</xdr:col>
      <xdr:colOff>114300</xdr:colOff>
      <xdr:row>103</xdr:row>
      <xdr:rowOff>158750</xdr:rowOff>
    </xdr:to>
    <xdr:cxnSp macro="">
      <xdr:nvCxnSpPr>
        <xdr:cNvPr id="886" name="直線コネクタ 885">
          <a:extLst>
            <a:ext uri="{FF2B5EF4-FFF2-40B4-BE49-F238E27FC236}">
              <a16:creationId xmlns:a16="http://schemas.microsoft.com/office/drawing/2014/main" id="{EE587667-F532-4AB7-9B1C-823D75976207}"/>
            </a:ext>
          </a:extLst>
        </xdr:cNvPr>
        <xdr:cNvCxnSpPr/>
      </xdr:nvCxnSpPr>
      <xdr:spPr>
        <a:xfrm>
          <a:off x="13703300" y="177952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57150</xdr:rowOff>
    </xdr:from>
    <xdr:to>
      <xdr:col>67</xdr:col>
      <xdr:colOff>101600</xdr:colOff>
      <xdr:row>103</xdr:row>
      <xdr:rowOff>158750</xdr:rowOff>
    </xdr:to>
    <xdr:sp macro="" textlink="">
      <xdr:nvSpPr>
        <xdr:cNvPr id="887" name="楕円 886">
          <a:extLst>
            <a:ext uri="{FF2B5EF4-FFF2-40B4-BE49-F238E27FC236}">
              <a16:creationId xmlns:a16="http://schemas.microsoft.com/office/drawing/2014/main" id="{5BCB65A2-8C98-48AE-BDA8-67B293F5FC48}"/>
            </a:ext>
          </a:extLst>
        </xdr:cNvPr>
        <xdr:cNvSpPr/>
      </xdr:nvSpPr>
      <xdr:spPr>
        <a:xfrm>
          <a:off x="12763500" y="1771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107950</xdr:rowOff>
    </xdr:from>
    <xdr:to>
      <xdr:col>71</xdr:col>
      <xdr:colOff>177800</xdr:colOff>
      <xdr:row>103</xdr:row>
      <xdr:rowOff>135889</xdr:rowOff>
    </xdr:to>
    <xdr:cxnSp macro="">
      <xdr:nvCxnSpPr>
        <xdr:cNvPr id="888" name="直線コネクタ 887">
          <a:extLst>
            <a:ext uri="{FF2B5EF4-FFF2-40B4-BE49-F238E27FC236}">
              <a16:creationId xmlns:a16="http://schemas.microsoft.com/office/drawing/2014/main" id="{1FE1161C-8240-4B01-809D-C61537B1EC09}"/>
            </a:ext>
          </a:extLst>
        </xdr:cNvPr>
        <xdr:cNvCxnSpPr/>
      </xdr:nvCxnSpPr>
      <xdr:spPr>
        <a:xfrm>
          <a:off x="12814300" y="17767300"/>
          <a:ext cx="8890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889" name="n_1aveValue【庁舎】&#10;有形固定資産減価償却率">
          <a:extLst>
            <a:ext uri="{FF2B5EF4-FFF2-40B4-BE49-F238E27FC236}">
              <a16:creationId xmlns:a16="http://schemas.microsoft.com/office/drawing/2014/main" id="{0A0B5560-B671-485F-B633-D1EC86C17206}"/>
            </a:ext>
          </a:extLst>
        </xdr:cNvPr>
        <xdr:cNvSpPr txBox="1"/>
      </xdr:nvSpPr>
      <xdr:spPr>
        <a:xfrm>
          <a:off x="15266044" y="17481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890" name="n_2aveValue【庁舎】&#10;有形固定資産減価償却率">
          <a:extLst>
            <a:ext uri="{FF2B5EF4-FFF2-40B4-BE49-F238E27FC236}">
              <a16:creationId xmlns:a16="http://schemas.microsoft.com/office/drawing/2014/main" id="{D2F0082C-E3D2-4BA3-970A-84930CD0DB3D}"/>
            </a:ext>
          </a:extLst>
        </xdr:cNvPr>
        <xdr:cNvSpPr txBox="1"/>
      </xdr:nvSpPr>
      <xdr:spPr>
        <a:xfrm>
          <a:off x="14389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8907</xdr:rowOff>
    </xdr:from>
    <xdr:ext cx="405111" cy="259045"/>
    <xdr:sp macro="" textlink="">
      <xdr:nvSpPr>
        <xdr:cNvPr id="891" name="n_3aveValue【庁舎】&#10;有形固定資産減価償却率">
          <a:extLst>
            <a:ext uri="{FF2B5EF4-FFF2-40B4-BE49-F238E27FC236}">
              <a16:creationId xmlns:a16="http://schemas.microsoft.com/office/drawing/2014/main" id="{0175AC7D-ADAA-4488-8F80-2EBA4042000C}"/>
            </a:ext>
          </a:extLst>
        </xdr:cNvPr>
        <xdr:cNvSpPr txBox="1"/>
      </xdr:nvSpPr>
      <xdr:spPr>
        <a:xfrm>
          <a:off x="13500744" y="17839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41927</xdr:rowOff>
    </xdr:from>
    <xdr:ext cx="405111" cy="259045"/>
    <xdr:sp macro="" textlink="">
      <xdr:nvSpPr>
        <xdr:cNvPr id="892" name="n_4aveValue【庁舎】&#10;有形固定資産減価償却率">
          <a:extLst>
            <a:ext uri="{FF2B5EF4-FFF2-40B4-BE49-F238E27FC236}">
              <a16:creationId xmlns:a16="http://schemas.microsoft.com/office/drawing/2014/main" id="{37A36FAD-3136-45BA-B216-C0063851D149}"/>
            </a:ext>
          </a:extLst>
        </xdr:cNvPr>
        <xdr:cNvSpPr txBox="1"/>
      </xdr:nvSpPr>
      <xdr:spPr>
        <a:xfrm>
          <a:off x="12611744" y="1787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48277</xdr:rowOff>
    </xdr:from>
    <xdr:ext cx="405111" cy="259045"/>
    <xdr:sp macro="" textlink="">
      <xdr:nvSpPr>
        <xdr:cNvPr id="893" name="n_1mainValue【庁舎】&#10;有形固定資産減価償却率">
          <a:extLst>
            <a:ext uri="{FF2B5EF4-FFF2-40B4-BE49-F238E27FC236}">
              <a16:creationId xmlns:a16="http://schemas.microsoft.com/office/drawing/2014/main" id="{BAA038D9-B604-4DF9-9CCB-8273C36CF5C6}"/>
            </a:ext>
          </a:extLst>
        </xdr:cNvPr>
        <xdr:cNvSpPr txBox="1"/>
      </xdr:nvSpPr>
      <xdr:spPr>
        <a:xfrm>
          <a:off x="15266044" y="17879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29227</xdr:rowOff>
    </xdr:from>
    <xdr:ext cx="405111" cy="259045"/>
    <xdr:sp macro="" textlink="">
      <xdr:nvSpPr>
        <xdr:cNvPr id="894" name="n_2mainValue【庁舎】&#10;有形固定資産減価償却率">
          <a:extLst>
            <a:ext uri="{FF2B5EF4-FFF2-40B4-BE49-F238E27FC236}">
              <a16:creationId xmlns:a16="http://schemas.microsoft.com/office/drawing/2014/main" id="{496DABA1-803B-4DF5-9B9A-D55D9D5BD857}"/>
            </a:ext>
          </a:extLst>
        </xdr:cNvPr>
        <xdr:cNvSpPr txBox="1"/>
      </xdr:nvSpPr>
      <xdr:spPr>
        <a:xfrm>
          <a:off x="14389744" y="1786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31766</xdr:rowOff>
    </xdr:from>
    <xdr:ext cx="405111" cy="259045"/>
    <xdr:sp macro="" textlink="">
      <xdr:nvSpPr>
        <xdr:cNvPr id="895" name="n_3mainValue【庁舎】&#10;有形固定資産減価償却率">
          <a:extLst>
            <a:ext uri="{FF2B5EF4-FFF2-40B4-BE49-F238E27FC236}">
              <a16:creationId xmlns:a16="http://schemas.microsoft.com/office/drawing/2014/main" id="{43A7705C-EF9C-44F2-8A39-27F2CD45ED1D}"/>
            </a:ext>
          </a:extLst>
        </xdr:cNvPr>
        <xdr:cNvSpPr txBox="1"/>
      </xdr:nvSpPr>
      <xdr:spPr>
        <a:xfrm>
          <a:off x="13500744" y="17519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3827</xdr:rowOff>
    </xdr:from>
    <xdr:ext cx="405111" cy="259045"/>
    <xdr:sp macro="" textlink="">
      <xdr:nvSpPr>
        <xdr:cNvPr id="896" name="n_4mainValue【庁舎】&#10;有形固定資産減価償却率">
          <a:extLst>
            <a:ext uri="{FF2B5EF4-FFF2-40B4-BE49-F238E27FC236}">
              <a16:creationId xmlns:a16="http://schemas.microsoft.com/office/drawing/2014/main" id="{A0DB94B8-1F1E-4F83-BC33-DC11D4EA3FE2}"/>
            </a:ext>
          </a:extLst>
        </xdr:cNvPr>
        <xdr:cNvSpPr txBox="1"/>
      </xdr:nvSpPr>
      <xdr:spPr>
        <a:xfrm>
          <a:off x="12611744" y="17491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97DD8089-0A13-44F0-8F3A-80565B20A72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2152971C-A094-408A-A19B-B2B4053635C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A277FE76-1339-457A-99D6-0A1D191E465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23C07C39-AAA3-4EA2-A1FA-5159CDF7090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3558F8EF-F757-4053-B32A-90149D62AAC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9EDAEACC-28BC-498D-AC05-39B132AD20A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E06C46BF-A1C4-44D0-A413-3B9876062CA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A6A8B2F9-F457-4649-8E86-5032B7EEC65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5" name="テキスト ボックス 904">
          <a:extLst>
            <a:ext uri="{FF2B5EF4-FFF2-40B4-BE49-F238E27FC236}">
              <a16:creationId xmlns:a16="http://schemas.microsoft.com/office/drawing/2014/main" id="{BC25F487-C7FB-4115-8A3F-0E28492A603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36FBC924-405B-49D2-B0EC-BEC99AFC163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7" name="直線コネクタ 906">
          <a:extLst>
            <a:ext uri="{FF2B5EF4-FFF2-40B4-BE49-F238E27FC236}">
              <a16:creationId xmlns:a16="http://schemas.microsoft.com/office/drawing/2014/main" id="{A82EC489-44E9-4539-874E-289CABA060FA}"/>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8" name="テキスト ボックス 907">
          <a:extLst>
            <a:ext uri="{FF2B5EF4-FFF2-40B4-BE49-F238E27FC236}">
              <a16:creationId xmlns:a16="http://schemas.microsoft.com/office/drawing/2014/main" id="{C798D79B-FA07-4741-A93A-E5DEAB55314C}"/>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9" name="直線コネクタ 908">
          <a:extLst>
            <a:ext uri="{FF2B5EF4-FFF2-40B4-BE49-F238E27FC236}">
              <a16:creationId xmlns:a16="http://schemas.microsoft.com/office/drawing/2014/main" id="{732B3F9E-D471-4405-A18B-FCABDFE56FF4}"/>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0" name="テキスト ボックス 909">
          <a:extLst>
            <a:ext uri="{FF2B5EF4-FFF2-40B4-BE49-F238E27FC236}">
              <a16:creationId xmlns:a16="http://schemas.microsoft.com/office/drawing/2014/main" id="{D94DA816-79AE-49A1-B1AB-516F56671CB4}"/>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1" name="直線コネクタ 910">
          <a:extLst>
            <a:ext uri="{FF2B5EF4-FFF2-40B4-BE49-F238E27FC236}">
              <a16:creationId xmlns:a16="http://schemas.microsoft.com/office/drawing/2014/main" id="{B7450975-7497-43F9-8465-1A0C7626ADF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2" name="テキスト ボックス 911">
          <a:extLst>
            <a:ext uri="{FF2B5EF4-FFF2-40B4-BE49-F238E27FC236}">
              <a16:creationId xmlns:a16="http://schemas.microsoft.com/office/drawing/2014/main" id="{62A737EA-2922-4376-9A62-EF1D99751718}"/>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3" name="直線コネクタ 912">
          <a:extLst>
            <a:ext uri="{FF2B5EF4-FFF2-40B4-BE49-F238E27FC236}">
              <a16:creationId xmlns:a16="http://schemas.microsoft.com/office/drawing/2014/main" id="{5D57E132-954A-46CE-85C3-7C521F66F90E}"/>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4" name="テキスト ボックス 913">
          <a:extLst>
            <a:ext uri="{FF2B5EF4-FFF2-40B4-BE49-F238E27FC236}">
              <a16:creationId xmlns:a16="http://schemas.microsoft.com/office/drawing/2014/main" id="{AF3E42BB-C385-4B51-A1F3-8B10058C2E4E}"/>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5" name="直線コネクタ 914">
          <a:extLst>
            <a:ext uri="{FF2B5EF4-FFF2-40B4-BE49-F238E27FC236}">
              <a16:creationId xmlns:a16="http://schemas.microsoft.com/office/drawing/2014/main" id="{401965B6-5B07-4223-966E-0863CA6B429F}"/>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6" name="テキスト ボックス 915">
          <a:extLst>
            <a:ext uri="{FF2B5EF4-FFF2-40B4-BE49-F238E27FC236}">
              <a16:creationId xmlns:a16="http://schemas.microsoft.com/office/drawing/2014/main" id="{15568EFB-2461-4871-88F1-240DC589A725}"/>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0322F4BE-7B14-4596-BF63-434E70E5A1F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8CFB481C-D89D-4C9E-9FF6-6F204E87144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庁舎】&#10;一人当たり面積グラフ枠">
          <a:extLst>
            <a:ext uri="{FF2B5EF4-FFF2-40B4-BE49-F238E27FC236}">
              <a16:creationId xmlns:a16="http://schemas.microsoft.com/office/drawing/2014/main" id="{FA90A1B2-3BAF-44DD-90A9-B0241CE07B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920" name="直線コネクタ 919">
          <a:extLst>
            <a:ext uri="{FF2B5EF4-FFF2-40B4-BE49-F238E27FC236}">
              <a16:creationId xmlns:a16="http://schemas.microsoft.com/office/drawing/2014/main" id="{01CB476E-EE5A-4FAD-9AED-D5F59AA08DF2}"/>
            </a:ext>
          </a:extLst>
        </xdr:cNvPr>
        <xdr:cNvCxnSpPr/>
      </xdr:nvCxnSpPr>
      <xdr:spPr>
        <a:xfrm flipV="1">
          <a:off x="22160864" y="174036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921" name="【庁舎】&#10;一人当たり面積最小値テキスト">
          <a:extLst>
            <a:ext uri="{FF2B5EF4-FFF2-40B4-BE49-F238E27FC236}">
              <a16:creationId xmlns:a16="http://schemas.microsoft.com/office/drawing/2014/main" id="{AD2E65C0-0531-44BB-970B-9DD679D2FC61}"/>
            </a:ext>
          </a:extLst>
        </xdr:cNvPr>
        <xdr:cNvSpPr txBox="1"/>
      </xdr:nvSpPr>
      <xdr:spPr>
        <a:xfrm>
          <a:off x="22199600" y="185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922" name="直線コネクタ 921">
          <a:extLst>
            <a:ext uri="{FF2B5EF4-FFF2-40B4-BE49-F238E27FC236}">
              <a16:creationId xmlns:a16="http://schemas.microsoft.com/office/drawing/2014/main" id="{C3A45959-133E-4A70-9559-4D953722E3AD}"/>
            </a:ext>
          </a:extLst>
        </xdr:cNvPr>
        <xdr:cNvCxnSpPr/>
      </xdr:nvCxnSpPr>
      <xdr:spPr>
        <a:xfrm>
          <a:off x="22072600" y="1855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923" name="【庁舎】&#10;一人当たり面積最大値テキスト">
          <a:extLst>
            <a:ext uri="{FF2B5EF4-FFF2-40B4-BE49-F238E27FC236}">
              <a16:creationId xmlns:a16="http://schemas.microsoft.com/office/drawing/2014/main" id="{38AFA437-00DF-4BEE-A2A9-12414A31A9C3}"/>
            </a:ext>
          </a:extLst>
        </xdr:cNvPr>
        <xdr:cNvSpPr txBox="1"/>
      </xdr:nvSpPr>
      <xdr:spPr>
        <a:xfrm>
          <a:off x="22199600" y="171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924" name="直線コネクタ 923">
          <a:extLst>
            <a:ext uri="{FF2B5EF4-FFF2-40B4-BE49-F238E27FC236}">
              <a16:creationId xmlns:a16="http://schemas.microsoft.com/office/drawing/2014/main" id="{F257BBF6-5840-41E6-AF87-F6B8D9E52EF5}"/>
            </a:ext>
          </a:extLst>
        </xdr:cNvPr>
        <xdr:cNvCxnSpPr/>
      </xdr:nvCxnSpPr>
      <xdr:spPr>
        <a:xfrm>
          <a:off x="22072600" y="17403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110889</xdr:rowOff>
    </xdr:from>
    <xdr:ext cx="469744" cy="259045"/>
    <xdr:sp macro="" textlink="">
      <xdr:nvSpPr>
        <xdr:cNvPr id="925" name="【庁舎】&#10;一人当たり面積平均値テキスト">
          <a:extLst>
            <a:ext uri="{FF2B5EF4-FFF2-40B4-BE49-F238E27FC236}">
              <a16:creationId xmlns:a16="http://schemas.microsoft.com/office/drawing/2014/main" id="{B627B47F-BC91-498A-AE02-EF14C1ADC52C}"/>
            </a:ext>
          </a:extLst>
        </xdr:cNvPr>
        <xdr:cNvSpPr txBox="1"/>
      </xdr:nvSpPr>
      <xdr:spPr>
        <a:xfrm>
          <a:off x="22199600" y="18284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926" name="フローチャート: 判断 925">
          <a:extLst>
            <a:ext uri="{FF2B5EF4-FFF2-40B4-BE49-F238E27FC236}">
              <a16:creationId xmlns:a16="http://schemas.microsoft.com/office/drawing/2014/main" id="{B8237AA2-CF5F-440E-B607-B19C43F4671A}"/>
            </a:ext>
          </a:extLst>
        </xdr:cNvPr>
        <xdr:cNvSpPr/>
      </xdr:nvSpPr>
      <xdr:spPr>
        <a:xfrm>
          <a:off x="22110700" y="1830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927" name="フローチャート: 判断 926">
          <a:extLst>
            <a:ext uri="{FF2B5EF4-FFF2-40B4-BE49-F238E27FC236}">
              <a16:creationId xmlns:a16="http://schemas.microsoft.com/office/drawing/2014/main" id="{1273131C-2F14-462F-9F1D-79741A70BBF0}"/>
            </a:ext>
          </a:extLst>
        </xdr:cNvPr>
        <xdr:cNvSpPr/>
      </xdr:nvSpPr>
      <xdr:spPr>
        <a:xfrm>
          <a:off x="21272500" y="1833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928" name="フローチャート: 判断 927">
          <a:extLst>
            <a:ext uri="{FF2B5EF4-FFF2-40B4-BE49-F238E27FC236}">
              <a16:creationId xmlns:a16="http://schemas.microsoft.com/office/drawing/2014/main" id="{CC27B465-C13E-4811-A6AB-22235A66FB21}"/>
            </a:ext>
          </a:extLst>
        </xdr:cNvPr>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929" name="フローチャート: 判断 928">
          <a:extLst>
            <a:ext uri="{FF2B5EF4-FFF2-40B4-BE49-F238E27FC236}">
              <a16:creationId xmlns:a16="http://schemas.microsoft.com/office/drawing/2014/main" id="{CAF8BBA6-0D70-4DFC-8A08-B862E323AF95}"/>
            </a:ext>
          </a:extLst>
        </xdr:cNvPr>
        <xdr:cNvSpPr/>
      </xdr:nvSpPr>
      <xdr:spPr>
        <a:xfrm>
          <a:off x="19494500" y="1835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930" name="フローチャート: 判断 929">
          <a:extLst>
            <a:ext uri="{FF2B5EF4-FFF2-40B4-BE49-F238E27FC236}">
              <a16:creationId xmlns:a16="http://schemas.microsoft.com/office/drawing/2014/main" id="{5FBB9817-FC69-4E85-8F77-6B0F0F92B7F7}"/>
            </a:ext>
          </a:extLst>
        </xdr:cNvPr>
        <xdr:cNvSpPr/>
      </xdr:nvSpPr>
      <xdr:spPr>
        <a:xfrm>
          <a:off x="18605500" y="1836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1CBA7761-E15D-439A-AC31-C621BB86802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10B19630-E850-4262-A136-FAFA755B8A7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9225524D-C2AC-421B-8A77-B28285F4F1F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D38AEBA3-A343-4DB3-BAD5-BF6D155D7D2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A3AB0345-A0D9-429C-85B0-774DA93742D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128651</xdr:rowOff>
    </xdr:from>
    <xdr:to>
      <xdr:col>116</xdr:col>
      <xdr:colOff>114300</xdr:colOff>
      <xdr:row>107</xdr:row>
      <xdr:rowOff>58801</xdr:rowOff>
    </xdr:to>
    <xdr:sp macro="" textlink="">
      <xdr:nvSpPr>
        <xdr:cNvPr id="936" name="楕円 935">
          <a:extLst>
            <a:ext uri="{FF2B5EF4-FFF2-40B4-BE49-F238E27FC236}">
              <a16:creationId xmlns:a16="http://schemas.microsoft.com/office/drawing/2014/main" id="{B1757BA3-536C-4BA5-AB90-F112891F8764}"/>
            </a:ext>
          </a:extLst>
        </xdr:cNvPr>
        <xdr:cNvSpPr/>
      </xdr:nvSpPr>
      <xdr:spPr>
        <a:xfrm>
          <a:off x="22110700" y="1830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151528</xdr:rowOff>
    </xdr:from>
    <xdr:ext cx="469744" cy="259045"/>
    <xdr:sp macro="" textlink="">
      <xdr:nvSpPr>
        <xdr:cNvPr id="937" name="【庁舎】&#10;一人当たり面積該当値テキスト">
          <a:extLst>
            <a:ext uri="{FF2B5EF4-FFF2-40B4-BE49-F238E27FC236}">
              <a16:creationId xmlns:a16="http://schemas.microsoft.com/office/drawing/2014/main" id="{2449166D-70F5-450E-91FE-652F1B0EFA83}"/>
            </a:ext>
          </a:extLst>
        </xdr:cNvPr>
        <xdr:cNvSpPr txBox="1"/>
      </xdr:nvSpPr>
      <xdr:spPr>
        <a:xfrm>
          <a:off x="22199600" y="18153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136652</xdr:rowOff>
    </xdr:from>
    <xdr:to>
      <xdr:col>112</xdr:col>
      <xdr:colOff>38100</xdr:colOff>
      <xdr:row>107</xdr:row>
      <xdr:rowOff>66802</xdr:rowOff>
    </xdr:to>
    <xdr:sp macro="" textlink="">
      <xdr:nvSpPr>
        <xdr:cNvPr id="938" name="楕円 937">
          <a:extLst>
            <a:ext uri="{FF2B5EF4-FFF2-40B4-BE49-F238E27FC236}">
              <a16:creationId xmlns:a16="http://schemas.microsoft.com/office/drawing/2014/main" id="{60F88872-1F2D-4F3D-BAAD-F80FB660DEC0}"/>
            </a:ext>
          </a:extLst>
        </xdr:cNvPr>
        <xdr:cNvSpPr/>
      </xdr:nvSpPr>
      <xdr:spPr>
        <a:xfrm>
          <a:off x="21272500" y="1831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8001</xdr:rowOff>
    </xdr:from>
    <xdr:to>
      <xdr:col>116</xdr:col>
      <xdr:colOff>63500</xdr:colOff>
      <xdr:row>107</xdr:row>
      <xdr:rowOff>16002</xdr:rowOff>
    </xdr:to>
    <xdr:cxnSp macro="">
      <xdr:nvCxnSpPr>
        <xdr:cNvPr id="939" name="直線コネクタ 938">
          <a:extLst>
            <a:ext uri="{FF2B5EF4-FFF2-40B4-BE49-F238E27FC236}">
              <a16:creationId xmlns:a16="http://schemas.microsoft.com/office/drawing/2014/main" id="{75F4A079-0383-4B50-8EE6-821767448F9B}"/>
            </a:ext>
          </a:extLst>
        </xdr:cNvPr>
        <xdr:cNvCxnSpPr/>
      </xdr:nvCxnSpPr>
      <xdr:spPr>
        <a:xfrm flipV="1">
          <a:off x="21323300" y="18353151"/>
          <a:ext cx="8382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143890</xdr:rowOff>
    </xdr:from>
    <xdr:to>
      <xdr:col>107</xdr:col>
      <xdr:colOff>101600</xdr:colOff>
      <xdr:row>107</xdr:row>
      <xdr:rowOff>74040</xdr:rowOff>
    </xdr:to>
    <xdr:sp macro="" textlink="">
      <xdr:nvSpPr>
        <xdr:cNvPr id="940" name="楕円 939">
          <a:extLst>
            <a:ext uri="{FF2B5EF4-FFF2-40B4-BE49-F238E27FC236}">
              <a16:creationId xmlns:a16="http://schemas.microsoft.com/office/drawing/2014/main" id="{C98C50BA-8E22-4583-8F62-FB89B48AAE1A}"/>
            </a:ext>
          </a:extLst>
        </xdr:cNvPr>
        <xdr:cNvSpPr/>
      </xdr:nvSpPr>
      <xdr:spPr>
        <a:xfrm>
          <a:off x="20383500" y="1831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16002</xdr:rowOff>
    </xdr:from>
    <xdr:to>
      <xdr:col>111</xdr:col>
      <xdr:colOff>177800</xdr:colOff>
      <xdr:row>107</xdr:row>
      <xdr:rowOff>23240</xdr:rowOff>
    </xdr:to>
    <xdr:cxnSp macro="">
      <xdr:nvCxnSpPr>
        <xdr:cNvPr id="941" name="直線コネクタ 940">
          <a:extLst>
            <a:ext uri="{FF2B5EF4-FFF2-40B4-BE49-F238E27FC236}">
              <a16:creationId xmlns:a16="http://schemas.microsoft.com/office/drawing/2014/main" id="{C09A9E34-ED5E-4F8C-9518-17B7D5125A4A}"/>
            </a:ext>
          </a:extLst>
        </xdr:cNvPr>
        <xdr:cNvCxnSpPr/>
      </xdr:nvCxnSpPr>
      <xdr:spPr>
        <a:xfrm flipV="1">
          <a:off x="20434300" y="18361152"/>
          <a:ext cx="889000" cy="7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150368</xdr:rowOff>
    </xdr:from>
    <xdr:to>
      <xdr:col>102</xdr:col>
      <xdr:colOff>165100</xdr:colOff>
      <xdr:row>107</xdr:row>
      <xdr:rowOff>80518</xdr:rowOff>
    </xdr:to>
    <xdr:sp macro="" textlink="">
      <xdr:nvSpPr>
        <xdr:cNvPr id="942" name="楕円 941">
          <a:extLst>
            <a:ext uri="{FF2B5EF4-FFF2-40B4-BE49-F238E27FC236}">
              <a16:creationId xmlns:a16="http://schemas.microsoft.com/office/drawing/2014/main" id="{499F862A-030D-40BE-89BC-81F8CE2A7AF1}"/>
            </a:ext>
          </a:extLst>
        </xdr:cNvPr>
        <xdr:cNvSpPr/>
      </xdr:nvSpPr>
      <xdr:spPr>
        <a:xfrm>
          <a:off x="19494500" y="18324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23240</xdr:rowOff>
    </xdr:from>
    <xdr:to>
      <xdr:col>107</xdr:col>
      <xdr:colOff>50800</xdr:colOff>
      <xdr:row>107</xdr:row>
      <xdr:rowOff>29718</xdr:rowOff>
    </xdr:to>
    <xdr:cxnSp macro="">
      <xdr:nvCxnSpPr>
        <xdr:cNvPr id="943" name="直線コネクタ 942">
          <a:extLst>
            <a:ext uri="{FF2B5EF4-FFF2-40B4-BE49-F238E27FC236}">
              <a16:creationId xmlns:a16="http://schemas.microsoft.com/office/drawing/2014/main" id="{30EA60EE-1794-4CCE-8B81-E6B963A5A640}"/>
            </a:ext>
          </a:extLst>
        </xdr:cNvPr>
        <xdr:cNvCxnSpPr/>
      </xdr:nvCxnSpPr>
      <xdr:spPr>
        <a:xfrm flipV="1">
          <a:off x="19545300" y="18368390"/>
          <a:ext cx="889000" cy="6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156845</xdr:rowOff>
    </xdr:from>
    <xdr:to>
      <xdr:col>98</xdr:col>
      <xdr:colOff>38100</xdr:colOff>
      <xdr:row>107</xdr:row>
      <xdr:rowOff>86995</xdr:rowOff>
    </xdr:to>
    <xdr:sp macro="" textlink="">
      <xdr:nvSpPr>
        <xdr:cNvPr id="944" name="楕円 943">
          <a:extLst>
            <a:ext uri="{FF2B5EF4-FFF2-40B4-BE49-F238E27FC236}">
              <a16:creationId xmlns:a16="http://schemas.microsoft.com/office/drawing/2014/main" id="{096055FA-0FCA-4091-9D31-65704B58E628}"/>
            </a:ext>
          </a:extLst>
        </xdr:cNvPr>
        <xdr:cNvSpPr/>
      </xdr:nvSpPr>
      <xdr:spPr>
        <a:xfrm>
          <a:off x="18605500" y="1833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29718</xdr:rowOff>
    </xdr:from>
    <xdr:to>
      <xdr:col>102</xdr:col>
      <xdr:colOff>114300</xdr:colOff>
      <xdr:row>107</xdr:row>
      <xdr:rowOff>36195</xdr:rowOff>
    </xdr:to>
    <xdr:cxnSp macro="">
      <xdr:nvCxnSpPr>
        <xdr:cNvPr id="945" name="直線コネクタ 944">
          <a:extLst>
            <a:ext uri="{FF2B5EF4-FFF2-40B4-BE49-F238E27FC236}">
              <a16:creationId xmlns:a16="http://schemas.microsoft.com/office/drawing/2014/main" id="{5FD6F2EA-9A29-4B09-BD0F-5F893590546F}"/>
            </a:ext>
          </a:extLst>
        </xdr:cNvPr>
        <xdr:cNvCxnSpPr/>
      </xdr:nvCxnSpPr>
      <xdr:spPr>
        <a:xfrm flipV="1">
          <a:off x="18656300" y="18374868"/>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80408</xdr:rowOff>
    </xdr:from>
    <xdr:ext cx="469744" cy="259045"/>
    <xdr:sp macro="" textlink="">
      <xdr:nvSpPr>
        <xdr:cNvPr id="946" name="n_1aveValue【庁舎】&#10;一人当たり面積">
          <a:extLst>
            <a:ext uri="{FF2B5EF4-FFF2-40B4-BE49-F238E27FC236}">
              <a16:creationId xmlns:a16="http://schemas.microsoft.com/office/drawing/2014/main" id="{1352A15F-BE6A-40A6-941C-7FC0B1A21F7B}"/>
            </a:ext>
          </a:extLst>
        </xdr:cNvPr>
        <xdr:cNvSpPr txBox="1"/>
      </xdr:nvSpPr>
      <xdr:spPr>
        <a:xfrm>
          <a:off x="21075727" y="1842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87647</xdr:rowOff>
    </xdr:from>
    <xdr:ext cx="469744" cy="259045"/>
    <xdr:sp macro="" textlink="">
      <xdr:nvSpPr>
        <xdr:cNvPr id="947" name="n_2aveValue【庁舎】&#10;一人当たり面積">
          <a:extLst>
            <a:ext uri="{FF2B5EF4-FFF2-40B4-BE49-F238E27FC236}">
              <a16:creationId xmlns:a16="http://schemas.microsoft.com/office/drawing/2014/main" id="{7208B7DC-4D79-4318-836D-C127DE16B376}"/>
            </a:ext>
          </a:extLst>
        </xdr:cNvPr>
        <xdr:cNvSpPr txBox="1"/>
      </xdr:nvSpPr>
      <xdr:spPr>
        <a:xfrm>
          <a:off x="20199427" y="1843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105935</xdr:rowOff>
    </xdr:from>
    <xdr:ext cx="469744" cy="259045"/>
    <xdr:sp macro="" textlink="">
      <xdr:nvSpPr>
        <xdr:cNvPr id="948" name="n_3aveValue【庁舎】&#10;一人当たり面積">
          <a:extLst>
            <a:ext uri="{FF2B5EF4-FFF2-40B4-BE49-F238E27FC236}">
              <a16:creationId xmlns:a16="http://schemas.microsoft.com/office/drawing/2014/main" id="{7D0773B9-CC76-49DF-832C-63C3997F79F2}"/>
            </a:ext>
          </a:extLst>
        </xdr:cNvPr>
        <xdr:cNvSpPr txBox="1"/>
      </xdr:nvSpPr>
      <xdr:spPr>
        <a:xfrm>
          <a:off x="19310427" y="1845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114316</xdr:rowOff>
    </xdr:from>
    <xdr:ext cx="469744" cy="259045"/>
    <xdr:sp macro="" textlink="">
      <xdr:nvSpPr>
        <xdr:cNvPr id="949" name="n_4aveValue【庁舎】&#10;一人当たり面積">
          <a:extLst>
            <a:ext uri="{FF2B5EF4-FFF2-40B4-BE49-F238E27FC236}">
              <a16:creationId xmlns:a16="http://schemas.microsoft.com/office/drawing/2014/main" id="{7E57CD5C-82AE-44D1-A758-71FF79C397F1}"/>
            </a:ext>
          </a:extLst>
        </xdr:cNvPr>
        <xdr:cNvSpPr txBox="1"/>
      </xdr:nvSpPr>
      <xdr:spPr>
        <a:xfrm>
          <a:off x="18421427"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83329</xdr:rowOff>
    </xdr:from>
    <xdr:ext cx="469744" cy="259045"/>
    <xdr:sp macro="" textlink="">
      <xdr:nvSpPr>
        <xdr:cNvPr id="950" name="n_1mainValue【庁舎】&#10;一人当たり面積">
          <a:extLst>
            <a:ext uri="{FF2B5EF4-FFF2-40B4-BE49-F238E27FC236}">
              <a16:creationId xmlns:a16="http://schemas.microsoft.com/office/drawing/2014/main" id="{30CA01DB-E20E-4EEA-AF9F-60A04CDF63FE}"/>
            </a:ext>
          </a:extLst>
        </xdr:cNvPr>
        <xdr:cNvSpPr txBox="1"/>
      </xdr:nvSpPr>
      <xdr:spPr>
        <a:xfrm>
          <a:off x="21075727" y="18085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90567</xdr:rowOff>
    </xdr:from>
    <xdr:ext cx="469744" cy="259045"/>
    <xdr:sp macro="" textlink="">
      <xdr:nvSpPr>
        <xdr:cNvPr id="951" name="n_2mainValue【庁舎】&#10;一人当たり面積">
          <a:extLst>
            <a:ext uri="{FF2B5EF4-FFF2-40B4-BE49-F238E27FC236}">
              <a16:creationId xmlns:a16="http://schemas.microsoft.com/office/drawing/2014/main" id="{DD8BBF0D-0CDE-4F83-A8D1-1C42F5C98C91}"/>
            </a:ext>
          </a:extLst>
        </xdr:cNvPr>
        <xdr:cNvSpPr txBox="1"/>
      </xdr:nvSpPr>
      <xdr:spPr>
        <a:xfrm>
          <a:off x="20199427" y="1809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97045</xdr:rowOff>
    </xdr:from>
    <xdr:ext cx="469744" cy="259045"/>
    <xdr:sp macro="" textlink="">
      <xdr:nvSpPr>
        <xdr:cNvPr id="952" name="n_3mainValue【庁舎】&#10;一人当たり面積">
          <a:extLst>
            <a:ext uri="{FF2B5EF4-FFF2-40B4-BE49-F238E27FC236}">
              <a16:creationId xmlns:a16="http://schemas.microsoft.com/office/drawing/2014/main" id="{6618EA47-EE90-4B47-95FD-86FB5F3222FA}"/>
            </a:ext>
          </a:extLst>
        </xdr:cNvPr>
        <xdr:cNvSpPr txBox="1"/>
      </xdr:nvSpPr>
      <xdr:spPr>
        <a:xfrm>
          <a:off x="19310427" y="1809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103522</xdr:rowOff>
    </xdr:from>
    <xdr:ext cx="469744" cy="259045"/>
    <xdr:sp macro="" textlink="">
      <xdr:nvSpPr>
        <xdr:cNvPr id="953" name="n_4mainValue【庁舎】&#10;一人当たり面積">
          <a:extLst>
            <a:ext uri="{FF2B5EF4-FFF2-40B4-BE49-F238E27FC236}">
              <a16:creationId xmlns:a16="http://schemas.microsoft.com/office/drawing/2014/main" id="{7F50775D-8ABF-48F1-8771-665F4FEAD144}"/>
            </a:ext>
          </a:extLst>
        </xdr:cNvPr>
        <xdr:cNvSpPr txBox="1"/>
      </xdr:nvSpPr>
      <xdr:spPr>
        <a:xfrm>
          <a:off x="18421427" y="1810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258C2BE6-1435-4348-B6BF-1B44A0A30D8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50B56C5D-4A40-4EA6-8A76-E1446E23438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48F9F4A0-B3C1-4BDC-9A8F-C9FA097E953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類似団体と比較して有形固定資産減価償却率が特に高くなっている施設は、福祉施設が</a:t>
          </a:r>
          <a:r>
            <a:rPr kumimoji="1" lang="en-US" altLang="ja-JP" sz="1100">
              <a:solidFill>
                <a:schemeClr val="dk1"/>
              </a:solidFill>
              <a:effectLst/>
              <a:latin typeface="+mn-lt"/>
              <a:ea typeface="+mn-ea"/>
              <a:cs typeface="+mn-cs"/>
            </a:rPr>
            <a:t>75.1</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類団</a:t>
          </a:r>
          <a:r>
            <a:rPr kumimoji="1" lang="en-US" altLang="ja-JP" sz="1100">
              <a:solidFill>
                <a:schemeClr val="dk1"/>
              </a:solidFill>
              <a:effectLst/>
              <a:latin typeface="+mn-lt"/>
              <a:ea typeface="+mn-ea"/>
              <a:cs typeface="+mn-cs"/>
            </a:rPr>
            <a:t>59.2</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、一般廃棄物処理施設が</a:t>
          </a:r>
          <a:r>
            <a:rPr kumimoji="1" lang="en-US" altLang="ja-JP" sz="1100">
              <a:solidFill>
                <a:schemeClr val="dk1"/>
              </a:solidFill>
              <a:effectLst/>
              <a:latin typeface="+mn-lt"/>
              <a:ea typeface="+mn-ea"/>
              <a:cs typeface="+mn-cs"/>
            </a:rPr>
            <a:t>77.4</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類団</a:t>
          </a:r>
          <a:r>
            <a:rPr kumimoji="1" lang="en-US" altLang="ja-JP" sz="1100">
              <a:solidFill>
                <a:schemeClr val="dk1"/>
              </a:solidFill>
              <a:effectLst/>
              <a:latin typeface="+mn-lt"/>
              <a:ea typeface="+mn-ea"/>
              <a:cs typeface="+mn-cs"/>
            </a:rPr>
            <a:t>59.8</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であり、特に低くなっている施設は、消防施設が</a:t>
          </a:r>
          <a:r>
            <a:rPr kumimoji="1" lang="en-US" altLang="ja-JP" sz="1100">
              <a:solidFill>
                <a:schemeClr val="dk1"/>
              </a:solidFill>
              <a:effectLst/>
              <a:latin typeface="+mn-lt"/>
              <a:ea typeface="+mn-ea"/>
              <a:cs typeface="+mn-cs"/>
            </a:rPr>
            <a:t>32.1</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類団</a:t>
          </a:r>
          <a:r>
            <a:rPr kumimoji="1" lang="en-US" altLang="ja-JP" sz="1100">
              <a:solidFill>
                <a:schemeClr val="dk1"/>
              </a:solidFill>
              <a:effectLst/>
              <a:latin typeface="+mn-lt"/>
              <a:ea typeface="+mn-ea"/>
              <a:cs typeface="+mn-cs"/>
            </a:rPr>
            <a:t>59.3</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、保健センター・保健所が</a:t>
          </a:r>
          <a:r>
            <a:rPr kumimoji="1" lang="en-US" altLang="ja-JP" sz="1100">
              <a:solidFill>
                <a:schemeClr val="dk1"/>
              </a:solidFill>
              <a:effectLst/>
              <a:latin typeface="+mn-lt"/>
              <a:ea typeface="+mn-ea"/>
              <a:cs typeface="+mn-cs"/>
            </a:rPr>
            <a:t>47.6%(</a:t>
          </a:r>
          <a:r>
            <a:rPr kumimoji="1" lang="ja-JP" altLang="ja-JP" sz="1100">
              <a:solidFill>
                <a:schemeClr val="dk1"/>
              </a:solidFill>
              <a:effectLst/>
              <a:latin typeface="+mn-lt"/>
              <a:ea typeface="+mn-ea"/>
              <a:cs typeface="+mn-cs"/>
            </a:rPr>
            <a:t>類団</a:t>
          </a:r>
          <a:r>
            <a:rPr kumimoji="1" lang="en-US" altLang="ja-JP" sz="1100">
              <a:solidFill>
                <a:schemeClr val="dk1"/>
              </a:solidFill>
              <a:effectLst/>
              <a:latin typeface="+mn-lt"/>
              <a:ea typeface="+mn-ea"/>
              <a:cs typeface="+mn-cs"/>
            </a:rPr>
            <a:t>56.9</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、市民会館が</a:t>
          </a:r>
          <a:r>
            <a:rPr kumimoji="1" lang="en-US" altLang="ja-JP" sz="1100">
              <a:solidFill>
                <a:schemeClr val="dk1"/>
              </a:solidFill>
              <a:effectLst/>
              <a:latin typeface="+mn-lt"/>
              <a:ea typeface="+mn-ea"/>
              <a:cs typeface="+mn-cs"/>
            </a:rPr>
            <a:t>49.8</a:t>
          </a:r>
          <a:r>
            <a:rPr kumimoji="1" lang="ja-JP" altLang="ja-JP" sz="1100">
              <a:solidFill>
                <a:schemeClr val="dk1"/>
              </a:solidFill>
              <a:effectLst/>
              <a:latin typeface="+mn-lt"/>
              <a:ea typeface="+mn-ea"/>
              <a:cs typeface="+mn-cs"/>
            </a:rPr>
            <a:t>％（類団</a:t>
          </a:r>
          <a:r>
            <a:rPr kumimoji="1" lang="en-US" altLang="ja-JP" sz="1100">
              <a:solidFill>
                <a:schemeClr val="dk1"/>
              </a:solidFill>
              <a:effectLst/>
              <a:latin typeface="+mn-lt"/>
              <a:ea typeface="+mn-ea"/>
              <a:cs typeface="+mn-cs"/>
            </a:rPr>
            <a:t>58.2</a:t>
          </a:r>
          <a:r>
            <a:rPr kumimoji="1" lang="ja-JP" altLang="ja-JP" sz="1100">
              <a:solidFill>
                <a:schemeClr val="dk1"/>
              </a:solidFill>
              <a:effectLst/>
              <a:latin typeface="+mn-lt"/>
              <a:ea typeface="+mn-ea"/>
              <a:cs typeface="+mn-cs"/>
            </a:rPr>
            <a:t>％）である。</a:t>
          </a:r>
          <a:endParaRPr lang="ja-JP" altLang="ja-JP" sz="1400">
            <a:effectLst/>
          </a:endParaRPr>
        </a:p>
        <a:p>
          <a:r>
            <a:rPr kumimoji="1" lang="ja-JP" altLang="ja-JP" sz="1100">
              <a:solidFill>
                <a:schemeClr val="dk1"/>
              </a:solidFill>
              <a:effectLst/>
              <a:latin typeface="+mn-lt"/>
              <a:ea typeface="+mn-ea"/>
              <a:cs typeface="+mn-cs"/>
            </a:rPr>
            <a:t>市民会館については、令和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年度において空調・照明等大規模改修を行ったことにより、減価償却率が</a:t>
          </a:r>
          <a:r>
            <a:rPr kumimoji="1" lang="en-US" altLang="ja-JP" sz="1100">
              <a:solidFill>
                <a:schemeClr val="dk1"/>
              </a:solidFill>
              <a:effectLst/>
              <a:latin typeface="+mn-lt"/>
              <a:ea typeface="+mn-ea"/>
              <a:cs typeface="+mn-cs"/>
            </a:rPr>
            <a:t>26.4</a:t>
          </a:r>
          <a:r>
            <a:rPr kumimoji="1" lang="ja-JP" altLang="ja-JP" sz="1100">
              <a:solidFill>
                <a:schemeClr val="dk1"/>
              </a:solidFill>
              <a:effectLst/>
              <a:latin typeface="+mn-lt"/>
              <a:ea typeface="+mn-ea"/>
              <a:cs typeface="+mn-cs"/>
            </a:rPr>
            <a:t>％改善した。消防施設については、町の面積が広く、多くの消防団組織、消防施設があるため、一人当たり面積が高くなっている。</a:t>
          </a:r>
          <a:endParaRPr lang="ja-JP" altLang="ja-JP" sz="1400">
            <a:effectLst/>
          </a:endParaRPr>
        </a:p>
        <a:p>
          <a:r>
            <a:rPr kumimoji="1" lang="ja-JP" altLang="ja-JP" sz="1100">
              <a:solidFill>
                <a:schemeClr val="dk1"/>
              </a:solidFill>
              <a:effectLst/>
              <a:latin typeface="+mn-lt"/>
              <a:ea typeface="+mn-ea"/>
              <a:cs typeface="+mn-cs"/>
            </a:rPr>
            <a:t>各施設、公共施設等総合管理計画に基づき、老朽化対策を行っていくが、庁舎、保健センター・保健所、福祉施設、図書館、一般廃棄物処理施設はそれぞれ</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施設しかないため、人口動向等を踏まえ、必要に応じて適正規模の検証を行なう。</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O56"/>
  <sheetViews>
    <sheetView showGridLines="0" zoomScale="70" zoomScaleNormal="7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75" thickBot="1" x14ac:dyDescent="0.2">
      <c r="B2" s="164" t="s">
        <v>77</v>
      </c>
      <c r="C2" s="164"/>
      <c r="D2" s="165"/>
    </row>
    <row r="3" spans="1:119" ht="18.75" customHeight="1" thickBot="1" x14ac:dyDescent="0.2">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15">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9733785</v>
      </c>
      <c r="BO4" s="484"/>
      <c r="BP4" s="484"/>
      <c r="BQ4" s="484"/>
      <c r="BR4" s="484"/>
      <c r="BS4" s="484"/>
      <c r="BT4" s="484"/>
      <c r="BU4" s="485"/>
      <c r="BV4" s="483">
        <v>10020439</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11.7</v>
      </c>
      <c r="CU4" s="624"/>
      <c r="CV4" s="624"/>
      <c r="CW4" s="624"/>
      <c r="CX4" s="624"/>
      <c r="CY4" s="624"/>
      <c r="CZ4" s="624"/>
      <c r="DA4" s="625"/>
      <c r="DB4" s="623">
        <v>12.7</v>
      </c>
      <c r="DC4" s="624"/>
      <c r="DD4" s="624"/>
      <c r="DE4" s="624"/>
      <c r="DF4" s="624"/>
      <c r="DG4" s="624"/>
      <c r="DH4" s="624"/>
      <c r="DI4" s="625"/>
    </row>
    <row r="5" spans="1:119" ht="18.75" customHeight="1" x14ac:dyDescent="0.15">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8902664</v>
      </c>
      <c r="BO5" s="455"/>
      <c r="BP5" s="455"/>
      <c r="BQ5" s="455"/>
      <c r="BR5" s="455"/>
      <c r="BS5" s="455"/>
      <c r="BT5" s="455"/>
      <c r="BU5" s="456"/>
      <c r="BV5" s="454">
        <v>9245532</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90.2</v>
      </c>
      <c r="CU5" s="452"/>
      <c r="CV5" s="452"/>
      <c r="CW5" s="452"/>
      <c r="CX5" s="452"/>
      <c r="CY5" s="452"/>
      <c r="CZ5" s="452"/>
      <c r="DA5" s="453"/>
      <c r="DB5" s="451">
        <v>86.7</v>
      </c>
      <c r="DC5" s="452"/>
      <c r="DD5" s="452"/>
      <c r="DE5" s="452"/>
      <c r="DF5" s="452"/>
      <c r="DG5" s="452"/>
      <c r="DH5" s="452"/>
      <c r="DI5" s="453"/>
    </row>
    <row r="6" spans="1:119" ht="18.75" customHeight="1" x14ac:dyDescent="0.15">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831121</v>
      </c>
      <c r="BO6" s="455"/>
      <c r="BP6" s="455"/>
      <c r="BQ6" s="455"/>
      <c r="BR6" s="455"/>
      <c r="BS6" s="455"/>
      <c r="BT6" s="455"/>
      <c r="BU6" s="456"/>
      <c r="BV6" s="454">
        <v>774907</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90.4</v>
      </c>
      <c r="CU6" s="598"/>
      <c r="CV6" s="598"/>
      <c r="CW6" s="598"/>
      <c r="CX6" s="598"/>
      <c r="CY6" s="598"/>
      <c r="CZ6" s="598"/>
      <c r="DA6" s="599"/>
      <c r="DB6" s="597">
        <v>87.1</v>
      </c>
      <c r="DC6" s="598"/>
      <c r="DD6" s="598"/>
      <c r="DE6" s="598"/>
      <c r="DF6" s="598"/>
      <c r="DG6" s="598"/>
      <c r="DH6" s="598"/>
      <c r="DI6" s="599"/>
    </row>
    <row r="7" spans="1:119" ht="18.75" customHeight="1" x14ac:dyDescent="0.15">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319283</v>
      </c>
      <c r="BO7" s="455"/>
      <c r="BP7" s="455"/>
      <c r="BQ7" s="455"/>
      <c r="BR7" s="455"/>
      <c r="BS7" s="455"/>
      <c r="BT7" s="455"/>
      <c r="BU7" s="456"/>
      <c r="BV7" s="454">
        <v>227825</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4385547</v>
      </c>
      <c r="CU7" s="455"/>
      <c r="CV7" s="455"/>
      <c r="CW7" s="455"/>
      <c r="CX7" s="455"/>
      <c r="CY7" s="455"/>
      <c r="CZ7" s="455"/>
      <c r="DA7" s="456"/>
      <c r="DB7" s="454">
        <v>4298650</v>
      </c>
      <c r="DC7" s="455"/>
      <c r="DD7" s="455"/>
      <c r="DE7" s="455"/>
      <c r="DF7" s="455"/>
      <c r="DG7" s="455"/>
      <c r="DH7" s="455"/>
      <c r="DI7" s="456"/>
    </row>
    <row r="8" spans="1:119" ht="18.75" customHeight="1" thickBot="1" x14ac:dyDescent="0.2">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90</v>
      </c>
      <c r="AV8" s="513"/>
      <c r="AW8" s="513"/>
      <c r="AX8" s="513"/>
      <c r="AY8" s="468" t="s">
        <v>104</v>
      </c>
      <c r="AZ8" s="469"/>
      <c r="BA8" s="469"/>
      <c r="BB8" s="469"/>
      <c r="BC8" s="469"/>
      <c r="BD8" s="469"/>
      <c r="BE8" s="469"/>
      <c r="BF8" s="469"/>
      <c r="BG8" s="469"/>
      <c r="BH8" s="469"/>
      <c r="BI8" s="469"/>
      <c r="BJ8" s="469"/>
      <c r="BK8" s="469"/>
      <c r="BL8" s="469"/>
      <c r="BM8" s="470"/>
      <c r="BN8" s="454">
        <v>511838</v>
      </c>
      <c r="BO8" s="455"/>
      <c r="BP8" s="455"/>
      <c r="BQ8" s="455"/>
      <c r="BR8" s="455"/>
      <c r="BS8" s="455"/>
      <c r="BT8" s="455"/>
      <c r="BU8" s="456"/>
      <c r="BV8" s="454">
        <v>547082</v>
      </c>
      <c r="BW8" s="455"/>
      <c r="BX8" s="455"/>
      <c r="BY8" s="455"/>
      <c r="BZ8" s="455"/>
      <c r="CA8" s="455"/>
      <c r="CB8" s="455"/>
      <c r="CC8" s="456"/>
      <c r="CD8" s="494" t="s">
        <v>105</v>
      </c>
      <c r="CE8" s="414"/>
      <c r="CF8" s="414"/>
      <c r="CG8" s="414"/>
      <c r="CH8" s="414"/>
      <c r="CI8" s="414"/>
      <c r="CJ8" s="414"/>
      <c r="CK8" s="414"/>
      <c r="CL8" s="414"/>
      <c r="CM8" s="414"/>
      <c r="CN8" s="414"/>
      <c r="CO8" s="414"/>
      <c r="CP8" s="414"/>
      <c r="CQ8" s="414"/>
      <c r="CR8" s="414"/>
      <c r="CS8" s="495"/>
      <c r="CT8" s="557">
        <v>0.32</v>
      </c>
      <c r="CU8" s="558"/>
      <c r="CV8" s="558"/>
      <c r="CW8" s="558"/>
      <c r="CX8" s="558"/>
      <c r="CY8" s="558"/>
      <c r="CZ8" s="558"/>
      <c r="DA8" s="559"/>
      <c r="DB8" s="557">
        <v>0.32</v>
      </c>
      <c r="DC8" s="558"/>
      <c r="DD8" s="558"/>
      <c r="DE8" s="558"/>
      <c r="DF8" s="558"/>
      <c r="DG8" s="558"/>
      <c r="DH8" s="558"/>
      <c r="DI8" s="559"/>
    </row>
    <row r="9" spans="1:119" ht="18.75" customHeight="1" thickBot="1" x14ac:dyDescent="0.2">
      <c r="A9" s="163"/>
      <c r="B9" s="586" t="s">
        <v>106</v>
      </c>
      <c r="C9" s="587"/>
      <c r="D9" s="587"/>
      <c r="E9" s="587"/>
      <c r="F9" s="587"/>
      <c r="G9" s="587"/>
      <c r="H9" s="587"/>
      <c r="I9" s="587"/>
      <c r="J9" s="587"/>
      <c r="K9" s="505"/>
      <c r="L9" s="588" t="s">
        <v>107</v>
      </c>
      <c r="M9" s="589"/>
      <c r="N9" s="589"/>
      <c r="O9" s="589"/>
      <c r="P9" s="589"/>
      <c r="Q9" s="590"/>
      <c r="R9" s="591">
        <v>8541</v>
      </c>
      <c r="S9" s="592"/>
      <c r="T9" s="592"/>
      <c r="U9" s="592"/>
      <c r="V9" s="593"/>
      <c r="W9" s="523" t="s">
        <v>108</v>
      </c>
      <c r="X9" s="524"/>
      <c r="Y9" s="524"/>
      <c r="Z9" s="524"/>
      <c r="AA9" s="524"/>
      <c r="AB9" s="524"/>
      <c r="AC9" s="524"/>
      <c r="AD9" s="524"/>
      <c r="AE9" s="524"/>
      <c r="AF9" s="524"/>
      <c r="AG9" s="524"/>
      <c r="AH9" s="524"/>
      <c r="AI9" s="524"/>
      <c r="AJ9" s="524"/>
      <c r="AK9" s="524"/>
      <c r="AL9" s="594"/>
      <c r="AM9" s="511" t="s">
        <v>109</v>
      </c>
      <c r="AN9" s="411"/>
      <c r="AO9" s="411"/>
      <c r="AP9" s="411"/>
      <c r="AQ9" s="411"/>
      <c r="AR9" s="411"/>
      <c r="AS9" s="411"/>
      <c r="AT9" s="412"/>
      <c r="AU9" s="512" t="s">
        <v>90</v>
      </c>
      <c r="AV9" s="513"/>
      <c r="AW9" s="513"/>
      <c r="AX9" s="513"/>
      <c r="AY9" s="468" t="s">
        <v>110</v>
      </c>
      <c r="AZ9" s="469"/>
      <c r="BA9" s="469"/>
      <c r="BB9" s="469"/>
      <c r="BC9" s="469"/>
      <c r="BD9" s="469"/>
      <c r="BE9" s="469"/>
      <c r="BF9" s="469"/>
      <c r="BG9" s="469"/>
      <c r="BH9" s="469"/>
      <c r="BI9" s="469"/>
      <c r="BJ9" s="469"/>
      <c r="BK9" s="469"/>
      <c r="BL9" s="469"/>
      <c r="BM9" s="470"/>
      <c r="BN9" s="454">
        <v>-35244</v>
      </c>
      <c r="BO9" s="455"/>
      <c r="BP9" s="455"/>
      <c r="BQ9" s="455"/>
      <c r="BR9" s="455"/>
      <c r="BS9" s="455"/>
      <c r="BT9" s="455"/>
      <c r="BU9" s="456"/>
      <c r="BV9" s="454">
        <v>-141387</v>
      </c>
      <c r="BW9" s="455"/>
      <c r="BX9" s="455"/>
      <c r="BY9" s="455"/>
      <c r="BZ9" s="455"/>
      <c r="CA9" s="455"/>
      <c r="CB9" s="455"/>
      <c r="CC9" s="456"/>
      <c r="CD9" s="494" t="s">
        <v>111</v>
      </c>
      <c r="CE9" s="414"/>
      <c r="CF9" s="414"/>
      <c r="CG9" s="414"/>
      <c r="CH9" s="414"/>
      <c r="CI9" s="414"/>
      <c r="CJ9" s="414"/>
      <c r="CK9" s="414"/>
      <c r="CL9" s="414"/>
      <c r="CM9" s="414"/>
      <c r="CN9" s="414"/>
      <c r="CO9" s="414"/>
      <c r="CP9" s="414"/>
      <c r="CQ9" s="414"/>
      <c r="CR9" s="414"/>
      <c r="CS9" s="495"/>
      <c r="CT9" s="451">
        <v>10.3</v>
      </c>
      <c r="CU9" s="452"/>
      <c r="CV9" s="452"/>
      <c r="CW9" s="452"/>
      <c r="CX9" s="452"/>
      <c r="CY9" s="452"/>
      <c r="CZ9" s="452"/>
      <c r="DA9" s="453"/>
      <c r="DB9" s="451">
        <v>11.1</v>
      </c>
      <c r="DC9" s="452"/>
      <c r="DD9" s="452"/>
      <c r="DE9" s="452"/>
      <c r="DF9" s="452"/>
      <c r="DG9" s="452"/>
      <c r="DH9" s="452"/>
      <c r="DI9" s="453"/>
    </row>
    <row r="10" spans="1:119" ht="18.75" customHeight="1" thickBot="1" x14ac:dyDescent="0.2">
      <c r="A10" s="163"/>
      <c r="B10" s="586"/>
      <c r="C10" s="587"/>
      <c r="D10" s="587"/>
      <c r="E10" s="587"/>
      <c r="F10" s="587"/>
      <c r="G10" s="587"/>
      <c r="H10" s="587"/>
      <c r="I10" s="587"/>
      <c r="J10" s="587"/>
      <c r="K10" s="505"/>
      <c r="L10" s="410" t="s">
        <v>112</v>
      </c>
      <c r="M10" s="411"/>
      <c r="N10" s="411"/>
      <c r="O10" s="411"/>
      <c r="P10" s="411"/>
      <c r="Q10" s="412"/>
      <c r="R10" s="407">
        <v>9645</v>
      </c>
      <c r="S10" s="408"/>
      <c r="T10" s="408"/>
      <c r="U10" s="408"/>
      <c r="V10" s="467"/>
      <c r="W10" s="595"/>
      <c r="X10" s="405"/>
      <c r="Y10" s="405"/>
      <c r="Z10" s="405"/>
      <c r="AA10" s="405"/>
      <c r="AB10" s="405"/>
      <c r="AC10" s="405"/>
      <c r="AD10" s="405"/>
      <c r="AE10" s="405"/>
      <c r="AF10" s="405"/>
      <c r="AG10" s="405"/>
      <c r="AH10" s="405"/>
      <c r="AI10" s="405"/>
      <c r="AJ10" s="405"/>
      <c r="AK10" s="405"/>
      <c r="AL10" s="596"/>
      <c r="AM10" s="511" t="s">
        <v>113</v>
      </c>
      <c r="AN10" s="411"/>
      <c r="AO10" s="411"/>
      <c r="AP10" s="411"/>
      <c r="AQ10" s="411"/>
      <c r="AR10" s="411"/>
      <c r="AS10" s="411"/>
      <c r="AT10" s="412"/>
      <c r="AU10" s="512" t="s">
        <v>114</v>
      </c>
      <c r="AV10" s="513"/>
      <c r="AW10" s="513"/>
      <c r="AX10" s="513"/>
      <c r="AY10" s="468" t="s">
        <v>115</v>
      </c>
      <c r="AZ10" s="469"/>
      <c r="BA10" s="469"/>
      <c r="BB10" s="469"/>
      <c r="BC10" s="469"/>
      <c r="BD10" s="469"/>
      <c r="BE10" s="469"/>
      <c r="BF10" s="469"/>
      <c r="BG10" s="469"/>
      <c r="BH10" s="469"/>
      <c r="BI10" s="469"/>
      <c r="BJ10" s="469"/>
      <c r="BK10" s="469"/>
      <c r="BL10" s="469"/>
      <c r="BM10" s="470"/>
      <c r="BN10" s="454">
        <v>2172</v>
      </c>
      <c r="BO10" s="455"/>
      <c r="BP10" s="455"/>
      <c r="BQ10" s="455"/>
      <c r="BR10" s="455"/>
      <c r="BS10" s="455"/>
      <c r="BT10" s="455"/>
      <c r="BU10" s="456"/>
      <c r="BV10" s="454">
        <v>3721</v>
      </c>
      <c r="BW10" s="455"/>
      <c r="BX10" s="455"/>
      <c r="BY10" s="455"/>
      <c r="BZ10" s="455"/>
      <c r="CA10" s="455"/>
      <c r="CB10" s="455"/>
      <c r="CC10" s="45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114</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15">
      <c r="A12" s="163"/>
      <c r="B12" s="560" t="s">
        <v>123</v>
      </c>
      <c r="C12" s="561"/>
      <c r="D12" s="561"/>
      <c r="E12" s="561"/>
      <c r="F12" s="561"/>
      <c r="G12" s="561"/>
      <c r="H12" s="561"/>
      <c r="I12" s="561"/>
      <c r="J12" s="561"/>
      <c r="K12" s="562"/>
      <c r="L12" s="569" t="s">
        <v>124</v>
      </c>
      <c r="M12" s="570"/>
      <c r="N12" s="570"/>
      <c r="O12" s="570"/>
      <c r="P12" s="570"/>
      <c r="Q12" s="571"/>
      <c r="R12" s="572">
        <v>8302</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90</v>
      </c>
      <c r="AV12" s="513"/>
      <c r="AW12" s="513"/>
      <c r="AX12" s="513"/>
      <c r="AY12" s="468" t="s">
        <v>128</v>
      </c>
      <c r="AZ12" s="469"/>
      <c r="BA12" s="469"/>
      <c r="BB12" s="469"/>
      <c r="BC12" s="469"/>
      <c r="BD12" s="469"/>
      <c r="BE12" s="469"/>
      <c r="BF12" s="469"/>
      <c r="BG12" s="469"/>
      <c r="BH12" s="469"/>
      <c r="BI12" s="469"/>
      <c r="BJ12" s="469"/>
      <c r="BK12" s="469"/>
      <c r="BL12" s="469"/>
      <c r="BM12" s="470"/>
      <c r="BN12" s="454">
        <v>429000</v>
      </c>
      <c r="BO12" s="455"/>
      <c r="BP12" s="455"/>
      <c r="BQ12" s="455"/>
      <c r="BR12" s="455"/>
      <c r="BS12" s="455"/>
      <c r="BT12" s="455"/>
      <c r="BU12" s="456"/>
      <c r="BV12" s="454">
        <v>320000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15">
      <c r="A13" s="163"/>
      <c r="B13" s="563"/>
      <c r="C13" s="564"/>
      <c r="D13" s="564"/>
      <c r="E13" s="564"/>
      <c r="F13" s="564"/>
      <c r="G13" s="564"/>
      <c r="H13" s="564"/>
      <c r="I13" s="564"/>
      <c r="J13" s="564"/>
      <c r="K13" s="565"/>
      <c r="L13" s="172"/>
      <c r="M13" s="538" t="s">
        <v>130</v>
      </c>
      <c r="N13" s="539"/>
      <c r="O13" s="539"/>
      <c r="P13" s="539"/>
      <c r="Q13" s="540"/>
      <c r="R13" s="541">
        <v>8134</v>
      </c>
      <c r="S13" s="542"/>
      <c r="T13" s="542"/>
      <c r="U13" s="542"/>
      <c r="V13" s="543"/>
      <c r="W13" s="544" t="s">
        <v>131</v>
      </c>
      <c r="X13" s="440"/>
      <c r="Y13" s="440"/>
      <c r="Z13" s="440"/>
      <c r="AA13" s="440"/>
      <c r="AB13" s="441"/>
      <c r="AC13" s="407">
        <v>1197</v>
      </c>
      <c r="AD13" s="408"/>
      <c r="AE13" s="408"/>
      <c r="AF13" s="408"/>
      <c r="AG13" s="409"/>
      <c r="AH13" s="407">
        <v>1304</v>
      </c>
      <c r="AI13" s="408"/>
      <c r="AJ13" s="408"/>
      <c r="AK13" s="408"/>
      <c r="AL13" s="467"/>
      <c r="AM13" s="511" t="s">
        <v>132</v>
      </c>
      <c r="AN13" s="411"/>
      <c r="AO13" s="411"/>
      <c r="AP13" s="411"/>
      <c r="AQ13" s="411"/>
      <c r="AR13" s="411"/>
      <c r="AS13" s="411"/>
      <c r="AT13" s="412"/>
      <c r="AU13" s="512" t="s">
        <v>90</v>
      </c>
      <c r="AV13" s="513"/>
      <c r="AW13" s="513"/>
      <c r="AX13" s="513"/>
      <c r="AY13" s="468" t="s">
        <v>133</v>
      </c>
      <c r="AZ13" s="469"/>
      <c r="BA13" s="469"/>
      <c r="BB13" s="469"/>
      <c r="BC13" s="469"/>
      <c r="BD13" s="469"/>
      <c r="BE13" s="469"/>
      <c r="BF13" s="469"/>
      <c r="BG13" s="469"/>
      <c r="BH13" s="469"/>
      <c r="BI13" s="469"/>
      <c r="BJ13" s="469"/>
      <c r="BK13" s="469"/>
      <c r="BL13" s="469"/>
      <c r="BM13" s="470"/>
      <c r="BN13" s="454">
        <v>-462072</v>
      </c>
      <c r="BO13" s="455"/>
      <c r="BP13" s="455"/>
      <c r="BQ13" s="455"/>
      <c r="BR13" s="455"/>
      <c r="BS13" s="455"/>
      <c r="BT13" s="455"/>
      <c r="BU13" s="456"/>
      <c r="BV13" s="454">
        <v>-457666</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4.8</v>
      </c>
      <c r="CU13" s="452"/>
      <c r="CV13" s="452"/>
      <c r="CW13" s="452"/>
      <c r="CX13" s="452"/>
      <c r="CY13" s="452"/>
      <c r="CZ13" s="452"/>
      <c r="DA13" s="453"/>
      <c r="DB13" s="451">
        <v>4.8</v>
      </c>
      <c r="DC13" s="452"/>
      <c r="DD13" s="452"/>
      <c r="DE13" s="452"/>
      <c r="DF13" s="452"/>
      <c r="DG13" s="452"/>
      <c r="DH13" s="452"/>
      <c r="DI13" s="453"/>
    </row>
    <row r="14" spans="1:119" ht="18.75" customHeight="1" thickBot="1" x14ac:dyDescent="0.2">
      <c r="A14" s="163"/>
      <c r="B14" s="563"/>
      <c r="C14" s="564"/>
      <c r="D14" s="564"/>
      <c r="E14" s="564"/>
      <c r="F14" s="564"/>
      <c r="G14" s="564"/>
      <c r="H14" s="564"/>
      <c r="I14" s="564"/>
      <c r="J14" s="564"/>
      <c r="K14" s="565"/>
      <c r="L14" s="528" t="s">
        <v>135</v>
      </c>
      <c r="M14" s="581"/>
      <c r="N14" s="581"/>
      <c r="O14" s="581"/>
      <c r="P14" s="581"/>
      <c r="Q14" s="582"/>
      <c r="R14" s="541">
        <v>8523</v>
      </c>
      <c r="S14" s="542"/>
      <c r="T14" s="542"/>
      <c r="U14" s="542"/>
      <c r="V14" s="543"/>
      <c r="W14" s="545"/>
      <c r="X14" s="443"/>
      <c r="Y14" s="443"/>
      <c r="Z14" s="443"/>
      <c r="AA14" s="443"/>
      <c r="AB14" s="444"/>
      <c r="AC14" s="534">
        <v>26.9</v>
      </c>
      <c r="AD14" s="535"/>
      <c r="AE14" s="535"/>
      <c r="AF14" s="535"/>
      <c r="AG14" s="536"/>
      <c r="AH14" s="534">
        <v>26.4</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t="s">
        <v>122</v>
      </c>
      <c r="CU14" s="552"/>
      <c r="CV14" s="552"/>
      <c r="CW14" s="552"/>
      <c r="CX14" s="552"/>
      <c r="CY14" s="552"/>
      <c r="CZ14" s="552"/>
      <c r="DA14" s="553"/>
      <c r="DB14" s="551" t="s">
        <v>122</v>
      </c>
      <c r="DC14" s="552"/>
      <c r="DD14" s="552"/>
      <c r="DE14" s="552"/>
      <c r="DF14" s="552"/>
      <c r="DG14" s="552"/>
      <c r="DH14" s="552"/>
      <c r="DI14" s="553"/>
    </row>
    <row r="15" spans="1:119" ht="18.75" customHeight="1" x14ac:dyDescent="0.15">
      <c r="A15" s="163"/>
      <c r="B15" s="563"/>
      <c r="C15" s="564"/>
      <c r="D15" s="564"/>
      <c r="E15" s="564"/>
      <c r="F15" s="564"/>
      <c r="G15" s="564"/>
      <c r="H15" s="564"/>
      <c r="I15" s="564"/>
      <c r="J15" s="564"/>
      <c r="K15" s="565"/>
      <c r="L15" s="172"/>
      <c r="M15" s="538" t="s">
        <v>130</v>
      </c>
      <c r="N15" s="539"/>
      <c r="O15" s="539"/>
      <c r="P15" s="539"/>
      <c r="Q15" s="540"/>
      <c r="R15" s="541">
        <v>8350</v>
      </c>
      <c r="S15" s="542"/>
      <c r="T15" s="542"/>
      <c r="U15" s="542"/>
      <c r="V15" s="543"/>
      <c r="W15" s="544" t="s">
        <v>137</v>
      </c>
      <c r="X15" s="440"/>
      <c r="Y15" s="440"/>
      <c r="Z15" s="440"/>
      <c r="AA15" s="440"/>
      <c r="AB15" s="441"/>
      <c r="AC15" s="407">
        <v>805</v>
      </c>
      <c r="AD15" s="408"/>
      <c r="AE15" s="408"/>
      <c r="AF15" s="408"/>
      <c r="AG15" s="409"/>
      <c r="AH15" s="407">
        <v>912</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1344464</v>
      </c>
      <c r="BO15" s="484"/>
      <c r="BP15" s="484"/>
      <c r="BQ15" s="484"/>
      <c r="BR15" s="484"/>
      <c r="BS15" s="484"/>
      <c r="BT15" s="484"/>
      <c r="BU15" s="485"/>
      <c r="BV15" s="483">
        <v>1268553</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18.100000000000001</v>
      </c>
      <c r="AD16" s="535"/>
      <c r="AE16" s="535"/>
      <c r="AF16" s="535"/>
      <c r="AG16" s="536"/>
      <c r="AH16" s="534">
        <v>18.5</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4040159</v>
      </c>
      <c r="BO16" s="455"/>
      <c r="BP16" s="455"/>
      <c r="BQ16" s="455"/>
      <c r="BR16" s="455"/>
      <c r="BS16" s="455"/>
      <c r="BT16" s="455"/>
      <c r="BU16" s="456"/>
      <c r="BV16" s="454">
        <v>3961805</v>
      </c>
      <c r="BW16" s="455"/>
      <c r="BX16" s="455"/>
      <c r="BY16" s="455"/>
      <c r="BZ16" s="455"/>
      <c r="CA16" s="455"/>
      <c r="CB16" s="455"/>
      <c r="CC16" s="456"/>
      <c r="CD16" s="176"/>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
      <c r="A17" s="163"/>
      <c r="B17" s="566"/>
      <c r="C17" s="567"/>
      <c r="D17" s="567"/>
      <c r="E17" s="567"/>
      <c r="F17" s="567"/>
      <c r="G17" s="567"/>
      <c r="H17" s="567"/>
      <c r="I17" s="567"/>
      <c r="J17" s="567"/>
      <c r="K17" s="568"/>
      <c r="L17" s="177"/>
      <c r="M17" s="547" t="s">
        <v>143</v>
      </c>
      <c r="N17" s="548"/>
      <c r="O17" s="548"/>
      <c r="P17" s="548"/>
      <c r="Q17" s="549"/>
      <c r="R17" s="531" t="s">
        <v>141</v>
      </c>
      <c r="S17" s="532"/>
      <c r="T17" s="532"/>
      <c r="U17" s="532"/>
      <c r="V17" s="533"/>
      <c r="W17" s="544" t="s">
        <v>144</v>
      </c>
      <c r="X17" s="440"/>
      <c r="Y17" s="440"/>
      <c r="Z17" s="440"/>
      <c r="AA17" s="440"/>
      <c r="AB17" s="441"/>
      <c r="AC17" s="407">
        <v>2443</v>
      </c>
      <c r="AD17" s="408"/>
      <c r="AE17" s="408"/>
      <c r="AF17" s="408"/>
      <c r="AG17" s="409"/>
      <c r="AH17" s="407">
        <v>2727</v>
      </c>
      <c r="AI17" s="408"/>
      <c r="AJ17" s="408"/>
      <c r="AK17" s="408"/>
      <c r="AL17" s="467"/>
      <c r="AM17" s="511"/>
      <c r="AN17" s="411"/>
      <c r="AO17" s="411"/>
      <c r="AP17" s="411"/>
      <c r="AQ17" s="411"/>
      <c r="AR17" s="411"/>
      <c r="AS17" s="411"/>
      <c r="AT17" s="412"/>
      <c r="AU17" s="512"/>
      <c r="AV17" s="513"/>
      <c r="AW17" s="513"/>
      <c r="AX17" s="513"/>
      <c r="AY17" s="468" t="s">
        <v>145</v>
      </c>
      <c r="AZ17" s="469"/>
      <c r="BA17" s="469"/>
      <c r="BB17" s="469"/>
      <c r="BC17" s="469"/>
      <c r="BD17" s="469"/>
      <c r="BE17" s="469"/>
      <c r="BF17" s="469"/>
      <c r="BG17" s="469"/>
      <c r="BH17" s="469"/>
      <c r="BI17" s="469"/>
      <c r="BJ17" s="469"/>
      <c r="BK17" s="469"/>
      <c r="BL17" s="469"/>
      <c r="BM17" s="470"/>
      <c r="BN17" s="454">
        <v>1679659</v>
      </c>
      <c r="BO17" s="455"/>
      <c r="BP17" s="455"/>
      <c r="BQ17" s="455"/>
      <c r="BR17" s="455"/>
      <c r="BS17" s="455"/>
      <c r="BT17" s="455"/>
      <c r="BU17" s="456"/>
      <c r="BV17" s="454">
        <v>1585615</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
      <c r="A18" s="163"/>
      <c r="B18" s="504" t="s">
        <v>146</v>
      </c>
      <c r="C18" s="505"/>
      <c r="D18" s="505"/>
      <c r="E18" s="506"/>
      <c r="F18" s="506"/>
      <c r="G18" s="506"/>
      <c r="H18" s="506"/>
      <c r="I18" s="506"/>
      <c r="J18" s="506"/>
      <c r="K18" s="506"/>
      <c r="L18" s="507">
        <v>271.37</v>
      </c>
      <c r="M18" s="507"/>
      <c r="N18" s="507"/>
      <c r="O18" s="507"/>
      <c r="P18" s="507"/>
      <c r="Q18" s="507"/>
      <c r="R18" s="508"/>
      <c r="S18" s="508"/>
      <c r="T18" s="508"/>
      <c r="U18" s="508"/>
      <c r="V18" s="509"/>
      <c r="W18" s="525"/>
      <c r="X18" s="526"/>
      <c r="Y18" s="526"/>
      <c r="Z18" s="526"/>
      <c r="AA18" s="526"/>
      <c r="AB18" s="550"/>
      <c r="AC18" s="424">
        <v>55</v>
      </c>
      <c r="AD18" s="425"/>
      <c r="AE18" s="425"/>
      <c r="AF18" s="425"/>
      <c r="AG18" s="510"/>
      <c r="AH18" s="424">
        <v>55.2</v>
      </c>
      <c r="AI18" s="425"/>
      <c r="AJ18" s="425"/>
      <c r="AK18" s="425"/>
      <c r="AL18" s="426"/>
      <c r="AM18" s="511"/>
      <c r="AN18" s="411"/>
      <c r="AO18" s="411"/>
      <c r="AP18" s="411"/>
      <c r="AQ18" s="411"/>
      <c r="AR18" s="411"/>
      <c r="AS18" s="411"/>
      <c r="AT18" s="412"/>
      <c r="AU18" s="512"/>
      <c r="AV18" s="513"/>
      <c r="AW18" s="513"/>
      <c r="AX18" s="513"/>
      <c r="AY18" s="468" t="s">
        <v>147</v>
      </c>
      <c r="AZ18" s="469"/>
      <c r="BA18" s="469"/>
      <c r="BB18" s="469"/>
      <c r="BC18" s="469"/>
      <c r="BD18" s="469"/>
      <c r="BE18" s="469"/>
      <c r="BF18" s="469"/>
      <c r="BG18" s="469"/>
      <c r="BH18" s="469"/>
      <c r="BI18" s="469"/>
      <c r="BJ18" s="469"/>
      <c r="BK18" s="469"/>
      <c r="BL18" s="469"/>
      <c r="BM18" s="470"/>
      <c r="BN18" s="454">
        <v>4149305</v>
      </c>
      <c r="BO18" s="455"/>
      <c r="BP18" s="455"/>
      <c r="BQ18" s="455"/>
      <c r="BR18" s="455"/>
      <c r="BS18" s="455"/>
      <c r="BT18" s="455"/>
      <c r="BU18" s="456"/>
      <c r="BV18" s="454">
        <v>3897864</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
      <c r="A19" s="163"/>
      <c r="B19" s="504" t="s">
        <v>148</v>
      </c>
      <c r="C19" s="505"/>
      <c r="D19" s="505"/>
      <c r="E19" s="506"/>
      <c r="F19" s="506"/>
      <c r="G19" s="506"/>
      <c r="H19" s="506"/>
      <c r="I19" s="506"/>
      <c r="J19" s="506"/>
      <c r="K19" s="506"/>
      <c r="L19" s="514">
        <v>31</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149</v>
      </c>
      <c r="AZ19" s="469"/>
      <c r="BA19" s="469"/>
      <c r="BB19" s="469"/>
      <c r="BC19" s="469"/>
      <c r="BD19" s="469"/>
      <c r="BE19" s="469"/>
      <c r="BF19" s="469"/>
      <c r="BG19" s="469"/>
      <c r="BH19" s="469"/>
      <c r="BI19" s="469"/>
      <c r="BJ19" s="469"/>
      <c r="BK19" s="469"/>
      <c r="BL19" s="469"/>
      <c r="BM19" s="470"/>
      <c r="BN19" s="454">
        <v>6156633</v>
      </c>
      <c r="BO19" s="455"/>
      <c r="BP19" s="455"/>
      <c r="BQ19" s="455"/>
      <c r="BR19" s="455"/>
      <c r="BS19" s="455"/>
      <c r="BT19" s="455"/>
      <c r="BU19" s="456"/>
      <c r="BV19" s="454">
        <v>6051293</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
      <c r="A20" s="163"/>
      <c r="B20" s="504" t="s">
        <v>150</v>
      </c>
      <c r="C20" s="505"/>
      <c r="D20" s="505"/>
      <c r="E20" s="506"/>
      <c r="F20" s="506"/>
      <c r="G20" s="506"/>
      <c r="H20" s="506"/>
      <c r="I20" s="506"/>
      <c r="J20" s="506"/>
      <c r="K20" s="506"/>
      <c r="L20" s="514">
        <v>3329</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
      <c r="A21" s="163"/>
      <c r="B21" s="501" t="s">
        <v>151</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15">
      <c r="A22" s="163"/>
      <c r="B22" s="430" t="s">
        <v>152</v>
      </c>
      <c r="C22" s="431"/>
      <c r="D22" s="432"/>
      <c r="E22" s="439" t="s">
        <v>1</v>
      </c>
      <c r="F22" s="440"/>
      <c r="G22" s="440"/>
      <c r="H22" s="440"/>
      <c r="I22" s="440"/>
      <c r="J22" s="440"/>
      <c r="K22" s="441"/>
      <c r="L22" s="439" t="s">
        <v>153</v>
      </c>
      <c r="M22" s="440"/>
      <c r="N22" s="440"/>
      <c r="O22" s="440"/>
      <c r="P22" s="441"/>
      <c r="Q22" s="445" t="s">
        <v>154</v>
      </c>
      <c r="R22" s="446"/>
      <c r="S22" s="446"/>
      <c r="T22" s="446"/>
      <c r="U22" s="446"/>
      <c r="V22" s="447"/>
      <c r="W22" s="496" t="s">
        <v>155</v>
      </c>
      <c r="X22" s="431"/>
      <c r="Y22" s="432"/>
      <c r="Z22" s="439" t="s">
        <v>1</v>
      </c>
      <c r="AA22" s="440"/>
      <c r="AB22" s="440"/>
      <c r="AC22" s="440"/>
      <c r="AD22" s="440"/>
      <c r="AE22" s="440"/>
      <c r="AF22" s="440"/>
      <c r="AG22" s="441"/>
      <c r="AH22" s="457" t="s">
        <v>156</v>
      </c>
      <c r="AI22" s="440"/>
      <c r="AJ22" s="440"/>
      <c r="AK22" s="440"/>
      <c r="AL22" s="441"/>
      <c r="AM22" s="457" t="s">
        <v>157</v>
      </c>
      <c r="AN22" s="458"/>
      <c r="AO22" s="458"/>
      <c r="AP22" s="458"/>
      <c r="AQ22" s="458"/>
      <c r="AR22" s="459"/>
      <c r="AS22" s="445" t="s">
        <v>154</v>
      </c>
      <c r="AT22" s="446"/>
      <c r="AU22" s="446"/>
      <c r="AV22" s="446"/>
      <c r="AW22" s="446"/>
      <c r="AX22" s="463"/>
      <c r="AY22" s="480" t="s">
        <v>158</v>
      </c>
      <c r="AZ22" s="481"/>
      <c r="BA22" s="481"/>
      <c r="BB22" s="481"/>
      <c r="BC22" s="481"/>
      <c r="BD22" s="481"/>
      <c r="BE22" s="481"/>
      <c r="BF22" s="481"/>
      <c r="BG22" s="481"/>
      <c r="BH22" s="481"/>
      <c r="BI22" s="481"/>
      <c r="BJ22" s="481"/>
      <c r="BK22" s="481"/>
      <c r="BL22" s="481"/>
      <c r="BM22" s="482"/>
      <c r="BN22" s="483">
        <v>4273647</v>
      </c>
      <c r="BO22" s="484"/>
      <c r="BP22" s="484"/>
      <c r="BQ22" s="484"/>
      <c r="BR22" s="484"/>
      <c r="BS22" s="484"/>
      <c r="BT22" s="484"/>
      <c r="BU22" s="485"/>
      <c r="BV22" s="483">
        <v>4749694</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15">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159</v>
      </c>
      <c r="AZ23" s="469"/>
      <c r="BA23" s="469"/>
      <c r="BB23" s="469"/>
      <c r="BC23" s="469"/>
      <c r="BD23" s="469"/>
      <c r="BE23" s="469"/>
      <c r="BF23" s="469"/>
      <c r="BG23" s="469"/>
      <c r="BH23" s="469"/>
      <c r="BI23" s="469"/>
      <c r="BJ23" s="469"/>
      <c r="BK23" s="469"/>
      <c r="BL23" s="469"/>
      <c r="BM23" s="470"/>
      <c r="BN23" s="454">
        <v>4181981</v>
      </c>
      <c r="BO23" s="455"/>
      <c r="BP23" s="455"/>
      <c r="BQ23" s="455"/>
      <c r="BR23" s="455"/>
      <c r="BS23" s="455"/>
      <c r="BT23" s="455"/>
      <c r="BU23" s="456"/>
      <c r="BV23" s="454">
        <v>4614775</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
      <c r="A24" s="163"/>
      <c r="B24" s="433"/>
      <c r="C24" s="434"/>
      <c r="D24" s="435"/>
      <c r="E24" s="410" t="s">
        <v>160</v>
      </c>
      <c r="F24" s="411"/>
      <c r="G24" s="411"/>
      <c r="H24" s="411"/>
      <c r="I24" s="411"/>
      <c r="J24" s="411"/>
      <c r="K24" s="412"/>
      <c r="L24" s="407">
        <v>1</v>
      </c>
      <c r="M24" s="408"/>
      <c r="N24" s="408"/>
      <c r="O24" s="408"/>
      <c r="P24" s="409"/>
      <c r="Q24" s="407">
        <v>7200</v>
      </c>
      <c r="R24" s="408"/>
      <c r="S24" s="408"/>
      <c r="T24" s="408"/>
      <c r="U24" s="408"/>
      <c r="V24" s="409"/>
      <c r="W24" s="497"/>
      <c r="X24" s="434"/>
      <c r="Y24" s="435"/>
      <c r="Z24" s="410" t="s">
        <v>161</v>
      </c>
      <c r="AA24" s="411"/>
      <c r="AB24" s="411"/>
      <c r="AC24" s="411"/>
      <c r="AD24" s="411"/>
      <c r="AE24" s="411"/>
      <c r="AF24" s="411"/>
      <c r="AG24" s="412"/>
      <c r="AH24" s="407">
        <v>132</v>
      </c>
      <c r="AI24" s="408"/>
      <c r="AJ24" s="408"/>
      <c r="AK24" s="408"/>
      <c r="AL24" s="409"/>
      <c r="AM24" s="407">
        <v>407220</v>
      </c>
      <c r="AN24" s="408"/>
      <c r="AO24" s="408"/>
      <c r="AP24" s="408"/>
      <c r="AQ24" s="408"/>
      <c r="AR24" s="409"/>
      <c r="AS24" s="407">
        <v>3085</v>
      </c>
      <c r="AT24" s="408"/>
      <c r="AU24" s="408"/>
      <c r="AV24" s="408"/>
      <c r="AW24" s="408"/>
      <c r="AX24" s="467"/>
      <c r="AY24" s="427" t="s">
        <v>162</v>
      </c>
      <c r="AZ24" s="428"/>
      <c r="BA24" s="428"/>
      <c r="BB24" s="428"/>
      <c r="BC24" s="428"/>
      <c r="BD24" s="428"/>
      <c r="BE24" s="428"/>
      <c r="BF24" s="428"/>
      <c r="BG24" s="428"/>
      <c r="BH24" s="428"/>
      <c r="BI24" s="428"/>
      <c r="BJ24" s="428"/>
      <c r="BK24" s="428"/>
      <c r="BL24" s="428"/>
      <c r="BM24" s="429"/>
      <c r="BN24" s="454">
        <v>2669114</v>
      </c>
      <c r="BO24" s="455"/>
      <c r="BP24" s="455"/>
      <c r="BQ24" s="455"/>
      <c r="BR24" s="455"/>
      <c r="BS24" s="455"/>
      <c r="BT24" s="455"/>
      <c r="BU24" s="456"/>
      <c r="BV24" s="454">
        <v>2933301</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15">
      <c r="A25" s="163"/>
      <c r="B25" s="433"/>
      <c r="C25" s="434"/>
      <c r="D25" s="435"/>
      <c r="E25" s="410" t="s">
        <v>163</v>
      </c>
      <c r="F25" s="411"/>
      <c r="G25" s="411"/>
      <c r="H25" s="411"/>
      <c r="I25" s="411"/>
      <c r="J25" s="411"/>
      <c r="K25" s="412"/>
      <c r="L25" s="407">
        <v>1</v>
      </c>
      <c r="M25" s="408"/>
      <c r="N25" s="408"/>
      <c r="O25" s="408"/>
      <c r="P25" s="409"/>
      <c r="Q25" s="407">
        <v>5850</v>
      </c>
      <c r="R25" s="408"/>
      <c r="S25" s="408"/>
      <c r="T25" s="408"/>
      <c r="U25" s="408"/>
      <c r="V25" s="409"/>
      <c r="W25" s="497"/>
      <c r="X25" s="434"/>
      <c r="Y25" s="435"/>
      <c r="Z25" s="410" t="s">
        <v>164</v>
      </c>
      <c r="AA25" s="411"/>
      <c r="AB25" s="411"/>
      <c r="AC25" s="411"/>
      <c r="AD25" s="411"/>
      <c r="AE25" s="411"/>
      <c r="AF25" s="411"/>
      <c r="AG25" s="412"/>
      <c r="AH25" s="407" t="s">
        <v>122</v>
      </c>
      <c r="AI25" s="408"/>
      <c r="AJ25" s="408"/>
      <c r="AK25" s="408"/>
      <c r="AL25" s="409"/>
      <c r="AM25" s="407" t="s">
        <v>122</v>
      </c>
      <c r="AN25" s="408"/>
      <c r="AO25" s="408"/>
      <c r="AP25" s="408"/>
      <c r="AQ25" s="408"/>
      <c r="AR25" s="409"/>
      <c r="AS25" s="407" t="s">
        <v>122</v>
      </c>
      <c r="AT25" s="408"/>
      <c r="AU25" s="408"/>
      <c r="AV25" s="408"/>
      <c r="AW25" s="408"/>
      <c r="AX25" s="467"/>
      <c r="AY25" s="480" t="s">
        <v>165</v>
      </c>
      <c r="AZ25" s="481"/>
      <c r="BA25" s="481"/>
      <c r="BB25" s="481"/>
      <c r="BC25" s="481"/>
      <c r="BD25" s="481"/>
      <c r="BE25" s="481"/>
      <c r="BF25" s="481"/>
      <c r="BG25" s="481"/>
      <c r="BH25" s="481"/>
      <c r="BI25" s="481"/>
      <c r="BJ25" s="481"/>
      <c r="BK25" s="481"/>
      <c r="BL25" s="481"/>
      <c r="BM25" s="482"/>
      <c r="BN25" s="483">
        <v>1930164</v>
      </c>
      <c r="BO25" s="484"/>
      <c r="BP25" s="484"/>
      <c r="BQ25" s="484"/>
      <c r="BR25" s="484"/>
      <c r="BS25" s="484"/>
      <c r="BT25" s="484"/>
      <c r="BU25" s="485"/>
      <c r="BV25" s="483">
        <v>948207</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15">
      <c r="A26" s="163"/>
      <c r="B26" s="433"/>
      <c r="C26" s="434"/>
      <c r="D26" s="435"/>
      <c r="E26" s="410" t="s">
        <v>166</v>
      </c>
      <c r="F26" s="411"/>
      <c r="G26" s="411"/>
      <c r="H26" s="411"/>
      <c r="I26" s="411"/>
      <c r="J26" s="411"/>
      <c r="K26" s="412"/>
      <c r="L26" s="407">
        <v>1</v>
      </c>
      <c r="M26" s="408"/>
      <c r="N26" s="408"/>
      <c r="O26" s="408"/>
      <c r="P26" s="409"/>
      <c r="Q26" s="407">
        <v>5430</v>
      </c>
      <c r="R26" s="408"/>
      <c r="S26" s="408"/>
      <c r="T26" s="408"/>
      <c r="U26" s="408"/>
      <c r="V26" s="409"/>
      <c r="W26" s="497"/>
      <c r="X26" s="434"/>
      <c r="Y26" s="435"/>
      <c r="Z26" s="410" t="s">
        <v>167</v>
      </c>
      <c r="AA26" s="465"/>
      <c r="AB26" s="465"/>
      <c r="AC26" s="465"/>
      <c r="AD26" s="465"/>
      <c r="AE26" s="465"/>
      <c r="AF26" s="465"/>
      <c r="AG26" s="466"/>
      <c r="AH26" s="407">
        <v>3</v>
      </c>
      <c r="AI26" s="408"/>
      <c r="AJ26" s="408"/>
      <c r="AK26" s="408"/>
      <c r="AL26" s="409"/>
      <c r="AM26" s="407">
        <v>10824</v>
      </c>
      <c r="AN26" s="408"/>
      <c r="AO26" s="408"/>
      <c r="AP26" s="408"/>
      <c r="AQ26" s="408"/>
      <c r="AR26" s="409"/>
      <c r="AS26" s="407">
        <v>3608</v>
      </c>
      <c r="AT26" s="408"/>
      <c r="AU26" s="408"/>
      <c r="AV26" s="408"/>
      <c r="AW26" s="408"/>
      <c r="AX26" s="467"/>
      <c r="AY26" s="494" t="s">
        <v>168</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
      <c r="A27" s="163"/>
      <c r="B27" s="433"/>
      <c r="C27" s="434"/>
      <c r="D27" s="435"/>
      <c r="E27" s="410" t="s">
        <v>169</v>
      </c>
      <c r="F27" s="411"/>
      <c r="G27" s="411"/>
      <c r="H27" s="411"/>
      <c r="I27" s="411"/>
      <c r="J27" s="411"/>
      <c r="K27" s="412"/>
      <c r="L27" s="407">
        <v>1</v>
      </c>
      <c r="M27" s="408"/>
      <c r="N27" s="408"/>
      <c r="O27" s="408"/>
      <c r="P27" s="409"/>
      <c r="Q27" s="407">
        <v>3010</v>
      </c>
      <c r="R27" s="408"/>
      <c r="S27" s="408"/>
      <c r="T27" s="408"/>
      <c r="U27" s="408"/>
      <c r="V27" s="409"/>
      <c r="W27" s="497"/>
      <c r="X27" s="434"/>
      <c r="Y27" s="435"/>
      <c r="Z27" s="410" t="s">
        <v>170</v>
      </c>
      <c r="AA27" s="411"/>
      <c r="AB27" s="411"/>
      <c r="AC27" s="411"/>
      <c r="AD27" s="411"/>
      <c r="AE27" s="411"/>
      <c r="AF27" s="411"/>
      <c r="AG27" s="412"/>
      <c r="AH27" s="407">
        <v>10</v>
      </c>
      <c r="AI27" s="408"/>
      <c r="AJ27" s="408"/>
      <c r="AK27" s="408"/>
      <c r="AL27" s="409"/>
      <c r="AM27" s="407">
        <v>28353</v>
      </c>
      <c r="AN27" s="408"/>
      <c r="AO27" s="408"/>
      <c r="AP27" s="408"/>
      <c r="AQ27" s="408"/>
      <c r="AR27" s="409"/>
      <c r="AS27" s="407">
        <v>2835</v>
      </c>
      <c r="AT27" s="408"/>
      <c r="AU27" s="408"/>
      <c r="AV27" s="408"/>
      <c r="AW27" s="408"/>
      <c r="AX27" s="467"/>
      <c r="AY27" s="491" t="s">
        <v>171</v>
      </c>
      <c r="AZ27" s="492"/>
      <c r="BA27" s="492"/>
      <c r="BB27" s="492"/>
      <c r="BC27" s="492"/>
      <c r="BD27" s="492"/>
      <c r="BE27" s="492"/>
      <c r="BF27" s="492"/>
      <c r="BG27" s="492"/>
      <c r="BH27" s="492"/>
      <c r="BI27" s="492"/>
      <c r="BJ27" s="492"/>
      <c r="BK27" s="492"/>
      <c r="BL27" s="492"/>
      <c r="BM27" s="493"/>
      <c r="BN27" s="488">
        <v>141163</v>
      </c>
      <c r="BO27" s="489"/>
      <c r="BP27" s="489"/>
      <c r="BQ27" s="489"/>
      <c r="BR27" s="489"/>
      <c r="BS27" s="489"/>
      <c r="BT27" s="489"/>
      <c r="BU27" s="490"/>
      <c r="BV27" s="488">
        <v>141015</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15">
      <c r="A28" s="163"/>
      <c r="B28" s="433"/>
      <c r="C28" s="434"/>
      <c r="D28" s="435"/>
      <c r="E28" s="410" t="s">
        <v>172</v>
      </c>
      <c r="F28" s="411"/>
      <c r="G28" s="411"/>
      <c r="H28" s="411"/>
      <c r="I28" s="411"/>
      <c r="J28" s="411"/>
      <c r="K28" s="412"/>
      <c r="L28" s="407">
        <v>1</v>
      </c>
      <c r="M28" s="408"/>
      <c r="N28" s="408"/>
      <c r="O28" s="408"/>
      <c r="P28" s="409"/>
      <c r="Q28" s="407">
        <v>2600</v>
      </c>
      <c r="R28" s="408"/>
      <c r="S28" s="408"/>
      <c r="T28" s="408"/>
      <c r="U28" s="408"/>
      <c r="V28" s="409"/>
      <c r="W28" s="497"/>
      <c r="X28" s="434"/>
      <c r="Y28" s="435"/>
      <c r="Z28" s="410" t="s">
        <v>173</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174</v>
      </c>
      <c r="AZ28" s="472"/>
      <c r="BA28" s="472"/>
      <c r="BB28" s="473"/>
      <c r="BC28" s="480" t="s">
        <v>46</v>
      </c>
      <c r="BD28" s="481"/>
      <c r="BE28" s="481"/>
      <c r="BF28" s="481"/>
      <c r="BG28" s="481"/>
      <c r="BH28" s="481"/>
      <c r="BI28" s="481"/>
      <c r="BJ28" s="481"/>
      <c r="BK28" s="481"/>
      <c r="BL28" s="481"/>
      <c r="BM28" s="482"/>
      <c r="BN28" s="483">
        <v>1211806</v>
      </c>
      <c r="BO28" s="484"/>
      <c r="BP28" s="484"/>
      <c r="BQ28" s="484"/>
      <c r="BR28" s="484"/>
      <c r="BS28" s="484"/>
      <c r="BT28" s="484"/>
      <c r="BU28" s="485"/>
      <c r="BV28" s="483">
        <v>1365634</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15">
      <c r="A29" s="163"/>
      <c r="B29" s="433"/>
      <c r="C29" s="434"/>
      <c r="D29" s="435"/>
      <c r="E29" s="410" t="s">
        <v>175</v>
      </c>
      <c r="F29" s="411"/>
      <c r="G29" s="411"/>
      <c r="H29" s="411"/>
      <c r="I29" s="411"/>
      <c r="J29" s="411"/>
      <c r="K29" s="412"/>
      <c r="L29" s="407">
        <v>10</v>
      </c>
      <c r="M29" s="408"/>
      <c r="N29" s="408"/>
      <c r="O29" s="408"/>
      <c r="P29" s="409"/>
      <c r="Q29" s="407">
        <v>2500</v>
      </c>
      <c r="R29" s="408"/>
      <c r="S29" s="408"/>
      <c r="T29" s="408"/>
      <c r="U29" s="408"/>
      <c r="V29" s="409"/>
      <c r="W29" s="498"/>
      <c r="X29" s="499"/>
      <c r="Y29" s="500"/>
      <c r="Z29" s="410" t="s">
        <v>176</v>
      </c>
      <c r="AA29" s="411"/>
      <c r="AB29" s="411"/>
      <c r="AC29" s="411"/>
      <c r="AD29" s="411"/>
      <c r="AE29" s="411"/>
      <c r="AF29" s="411"/>
      <c r="AG29" s="412"/>
      <c r="AH29" s="407">
        <v>142</v>
      </c>
      <c r="AI29" s="408"/>
      <c r="AJ29" s="408"/>
      <c r="AK29" s="408"/>
      <c r="AL29" s="409"/>
      <c r="AM29" s="407">
        <v>435573</v>
      </c>
      <c r="AN29" s="408"/>
      <c r="AO29" s="408"/>
      <c r="AP29" s="408"/>
      <c r="AQ29" s="408"/>
      <c r="AR29" s="409"/>
      <c r="AS29" s="407">
        <v>3067</v>
      </c>
      <c r="AT29" s="408"/>
      <c r="AU29" s="408"/>
      <c r="AV29" s="408"/>
      <c r="AW29" s="408"/>
      <c r="AX29" s="467"/>
      <c r="AY29" s="474"/>
      <c r="AZ29" s="475"/>
      <c r="BA29" s="475"/>
      <c r="BB29" s="476"/>
      <c r="BC29" s="468" t="s">
        <v>177</v>
      </c>
      <c r="BD29" s="469"/>
      <c r="BE29" s="469"/>
      <c r="BF29" s="469"/>
      <c r="BG29" s="469"/>
      <c r="BH29" s="469"/>
      <c r="BI29" s="469"/>
      <c r="BJ29" s="469"/>
      <c r="BK29" s="469"/>
      <c r="BL29" s="469"/>
      <c r="BM29" s="470"/>
      <c r="BN29" s="454">
        <v>1134265</v>
      </c>
      <c r="BO29" s="455"/>
      <c r="BP29" s="455"/>
      <c r="BQ29" s="455"/>
      <c r="BR29" s="455"/>
      <c r="BS29" s="455"/>
      <c r="BT29" s="455"/>
      <c r="BU29" s="456"/>
      <c r="BV29" s="454">
        <v>1122092</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178</v>
      </c>
      <c r="X30" s="422"/>
      <c r="Y30" s="422"/>
      <c r="Z30" s="422"/>
      <c r="AA30" s="422"/>
      <c r="AB30" s="422"/>
      <c r="AC30" s="422"/>
      <c r="AD30" s="422"/>
      <c r="AE30" s="422"/>
      <c r="AF30" s="422"/>
      <c r="AG30" s="423"/>
      <c r="AH30" s="424">
        <v>99.9</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3831118</v>
      </c>
      <c r="BO30" s="489"/>
      <c r="BP30" s="489"/>
      <c r="BQ30" s="489"/>
      <c r="BR30" s="489"/>
      <c r="BS30" s="489"/>
      <c r="BT30" s="489"/>
      <c r="BU30" s="490"/>
      <c r="BV30" s="488">
        <v>4172763</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413" t="s">
        <v>179</v>
      </c>
      <c r="D32" s="413"/>
      <c r="E32" s="413"/>
      <c r="F32" s="413"/>
      <c r="G32" s="413"/>
      <c r="H32" s="413"/>
      <c r="I32" s="413"/>
      <c r="J32" s="413"/>
      <c r="K32" s="413"/>
      <c r="L32" s="413"/>
      <c r="M32" s="413"/>
      <c r="N32" s="413"/>
      <c r="O32" s="413"/>
      <c r="P32" s="413"/>
      <c r="Q32" s="413"/>
      <c r="R32" s="413"/>
      <c r="S32" s="413"/>
      <c r="U32" s="414" t="s">
        <v>180</v>
      </c>
      <c r="V32" s="414"/>
      <c r="W32" s="414"/>
      <c r="X32" s="414"/>
      <c r="Y32" s="414"/>
      <c r="Z32" s="414"/>
      <c r="AA32" s="414"/>
      <c r="AB32" s="414"/>
      <c r="AC32" s="414"/>
      <c r="AD32" s="414"/>
      <c r="AE32" s="414"/>
      <c r="AF32" s="414"/>
      <c r="AG32" s="414"/>
      <c r="AH32" s="414"/>
      <c r="AI32" s="414"/>
      <c r="AJ32" s="414"/>
      <c r="AK32" s="414"/>
      <c r="AM32" s="414" t="s">
        <v>181</v>
      </c>
      <c r="AN32" s="414"/>
      <c r="AO32" s="414"/>
      <c r="AP32" s="414"/>
      <c r="AQ32" s="414"/>
      <c r="AR32" s="414"/>
      <c r="AS32" s="414"/>
      <c r="AT32" s="414"/>
      <c r="AU32" s="414"/>
      <c r="AV32" s="414"/>
      <c r="AW32" s="414"/>
      <c r="AX32" s="414"/>
      <c r="AY32" s="414"/>
      <c r="AZ32" s="414"/>
      <c r="BA32" s="414"/>
      <c r="BB32" s="414"/>
      <c r="BC32" s="414"/>
      <c r="BE32" s="414" t="s">
        <v>182</v>
      </c>
      <c r="BF32" s="414"/>
      <c r="BG32" s="414"/>
      <c r="BH32" s="414"/>
      <c r="BI32" s="414"/>
      <c r="BJ32" s="414"/>
      <c r="BK32" s="414"/>
      <c r="BL32" s="414"/>
      <c r="BM32" s="414"/>
      <c r="BN32" s="414"/>
      <c r="BO32" s="414"/>
      <c r="BP32" s="414"/>
      <c r="BQ32" s="414"/>
      <c r="BR32" s="414"/>
      <c r="BS32" s="414"/>
      <c r="BT32" s="414"/>
      <c r="BU32" s="414"/>
      <c r="BW32" s="414" t="s">
        <v>183</v>
      </c>
      <c r="BX32" s="414"/>
      <c r="BY32" s="414"/>
      <c r="BZ32" s="414"/>
      <c r="CA32" s="414"/>
      <c r="CB32" s="414"/>
      <c r="CC32" s="414"/>
      <c r="CD32" s="414"/>
      <c r="CE32" s="414"/>
      <c r="CF32" s="414"/>
      <c r="CG32" s="414"/>
      <c r="CH32" s="414"/>
      <c r="CI32" s="414"/>
      <c r="CJ32" s="414"/>
      <c r="CK32" s="414"/>
      <c r="CL32" s="414"/>
      <c r="CM32" s="414"/>
      <c r="CO32" s="414" t="s">
        <v>184</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15">
      <c r="A33" s="163"/>
      <c r="B33" s="187"/>
      <c r="C33" s="406" t="s">
        <v>185</v>
      </c>
      <c r="D33" s="406"/>
      <c r="E33" s="405" t="s">
        <v>186</v>
      </c>
      <c r="F33" s="405"/>
      <c r="G33" s="405"/>
      <c r="H33" s="405"/>
      <c r="I33" s="405"/>
      <c r="J33" s="405"/>
      <c r="K33" s="405"/>
      <c r="L33" s="405"/>
      <c r="M33" s="405"/>
      <c r="N33" s="405"/>
      <c r="O33" s="405"/>
      <c r="P33" s="405"/>
      <c r="Q33" s="405"/>
      <c r="R33" s="405"/>
      <c r="S33" s="405"/>
      <c r="T33" s="188"/>
      <c r="U33" s="406" t="s">
        <v>185</v>
      </c>
      <c r="V33" s="406"/>
      <c r="W33" s="405" t="s">
        <v>186</v>
      </c>
      <c r="X33" s="405"/>
      <c r="Y33" s="405"/>
      <c r="Z33" s="405"/>
      <c r="AA33" s="405"/>
      <c r="AB33" s="405"/>
      <c r="AC33" s="405"/>
      <c r="AD33" s="405"/>
      <c r="AE33" s="405"/>
      <c r="AF33" s="405"/>
      <c r="AG33" s="405"/>
      <c r="AH33" s="405"/>
      <c r="AI33" s="405"/>
      <c r="AJ33" s="405"/>
      <c r="AK33" s="405"/>
      <c r="AL33" s="188"/>
      <c r="AM33" s="406" t="s">
        <v>185</v>
      </c>
      <c r="AN33" s="406"/>
      <c r="AO33" s="405" t="s">
        <v>186</v>
      </c>
      <c r="AP33" s="405"/>
      <c r="AQ33" s="405"/>
      <c r="AR33" s="405"/>
      <c r="AS33" s="405"/>
      <c r="AT33" s="405"/>
      <c r="AU33" s="405"/>
      <c r="AV33" s="405"/>
      <c r="AW33" s="405"/>
      <c r="AX33" s="405"/>
      <c r="AY33" s="405"/>
      <c r="AZ33" s="405"/>
      <c r="BA33" s="405"/>
      <c r="BB33" s="405"/>
      <c r="BC33" s="405"/>
      <c r="BD33" s="189"/>
      <c r="BE33" s="405" t="s">
        <v>187</v>
      </c>
      <c r="BF33" s="405"/>
      <c r="BG33" s="405" t="s">
        <v>188</v>
      </c>
      <c r="BH33" s="405"/>
      <c r="BI33" s="405"/>
      <c r="BJ33" s="405"/>
      <c r="BK33" s="405"/>
      <c r="BL33" s="405"/>
      <c r="BM33" s="405"/>
      <c r="BN33" s="405"/>
      <c r="BO33" s="405"/>
      <c r="BP33" s="405"/>
      <c r="BQ33" s="405"/>
      <c r="BR33" s="405"/>
      <c r="BS33" s="405"/>
      <c r="BT33" s="405"/>
      <c r="BU33" s="405"/>
      <c r="BV33" s="189"/>
      <c r="BW33" s="406" t="s">
        <v>187</v>
      </c>
      <c r="BX33" s="406"/>
      <c r="BY33" s="405" t="s">
        <v>189</v>
      </c>
      <c r="BZ33" s="405"/>
      <c r="CA33" s="405"/>
      <c r="CB33" s="405"/>
      <c r="CC33" s="405"/>
      <c r="CD33" s="405"/>
      <c r="CE33" s="405"/>
      <c r="CF33" s="405"/>
      <c r="CG33" s="405"/>
      <c r="CH33" s="405"/>
      <c r="CI33" s="405"/>
      <c r="CJ33" s="405"/>
      <c r="CK33" s="405"/>
      <c r="CL33" s="405"/>
      <c r="CM33" s="405"/>
      <c r="CN33" s="188"/>
      <c r="CO33" s="406" t="s">
        <v>185</v>
      </c>
      <c r="CP33" s="406"/>
      <c r="CQ33" s="405" t="s">
        <v>190</v>
      </c>
      <c r="CR33" s="405"/>
      <c r="CS33" s="405"/>
      <c r="CT33" s="405"/>
      <c r="CU33" s="405"/>
      <c r="CV33" s="405"/>
      <c r="CW33" s="405"/>
      <c r="CX33" s="405"/>
      <c r="CY33" s="405"/>
      <c r="CZ33" s="405"/>
      <c r="DA33" s="405"/>
      <c r="DB33" s="405"/>
      <c r="DC33" s="405"/>
      <c r="DD33" s="405"/>
      <c r="DE33" s="405"/>
      <c r="DF33" s="188"/>
      <c r="DG33" s="404" t="s">
        <v>191</v>
      </c>
      <c r="DH33" s="404"/>
      <c r="DI33" s="190"/>
    </row>
    <row r="34" spans="1:113" ht="32.25" customHeight="1" x14ac:dyDescent="0.15">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3</v>
      </c>
      <c r="V34" s="402"/>
      <c r="W34" s="403" t="str">
        <f>IF('各会計、関係団体の財政状況及び健全化判断比率'!B28="","",'各会計、関係団体の財政状況及び健全化判断比率'!B28)</f>
        <v>国民健康保険特別会計</v>
      </c>
      <c r="X34" s="403"/>
      <c r="Y34" s="403"/>
      <c r="Z34" s="403"/>
      <c r="AA34" s="403"/>
      <c r="AB34" s="403"/>
      <c r="AC34" s="403"/>
      <c r="AD34" s="403"/>
      <c r="AE34" s="403"/>
      <c r="AF34" s="403"/>
      <c r="AG34" s="403"/>
      <c r="AH34" s="403"/>
      <c r="AI34" s="403"/>
      <c r="AJ34" s="403"/>
      <c r="AK34" s="403"/>
      <c r="AL34" s="163"/>
      <c r="AM34" s="402">
        <f>IF(AO34="","",MAX(C34:D43,U34:V43)+1)</f>
        <v>6</v>
      </c>
      <c r="AN34" s="402"/>
      <c r="AO34" s="403" t="str">
        <f>IF('各会計、関係団体の財政状況及び健全化判断比率'!B31="","",'各会計、関係団体の財政状況及び健全化判断比率'!B31)</f>
        <v>水道事業会計</v>
      </c>
      <c r="AP34" s="403"/>
      <c r="AQ34" s="403"/>
      <c r="AR34" s="403"/>
      <c r="AS34" s="403"/>
      <c r="AT34" s="403"/>
      <c r="AU34" s="403"/>
      <c r="AV34" s="403"/>
      <c r="AW34" s="403"/>
      <c r="AX34" s="403"/>
      <c r="AY34" s="403"/>
      <c r="AZ34" s="403"/>
      <c r="BA34" s="403"/>
      <c r="BB34" s="403"/>
      <c r="BC34" s="403"/>
      <c r="BD34" s="163"/>
      <c r="BE34" s="402" t="str">
        <f>IF(BG34="","",MAX(C34:D43,U34:V43,AM34:AN43)+1)</f>
        <v/>
      </c>
      <c r="BF34" s="402"/>
      <c r="BG34" s="403"/>
      <c r="BH34" s="403"/>
      <c r="BI34" s="403"/>
      <c r="BJ34" s="403"/>
      <c r="BK34" s="403"/>
      <c r="BL34" s="403"/>
      <c r="BM34" s="403"/>
      <c r="BN34" s="403"/>
      <c r="BO34" s="403"/>
      <c r="BP34" s="403"/>
      <c r="BQ34" s="403"/>
      <c r="BR34" s="403"/>
      <c r="BS34" s="403"/>
      <c r="BT34" s="403"/>
      <c r="BU34" s="403"/>
      <c r="BV34" s="163"/>
      <c r="BW34" s="402">
        <f>IF(BY34="","",MAX(C34:D43,U34:V43,AM34:AN43,BE34:BF43)+1)</f>
        <v>7</v>
      </c>
      <c r="BX34" s="402"/>
      <c r="BY34" s="403" t="str">
        <f>IF('各会計、関係団体の財政状況及び健全化判断比率'!B68="","",'各会計、関係団体の財政状況及び健全化判断比率'!B68)</f>
        <v>大分県退職手当組合</v>
      </c>
      <c r="BZ34" s="403"/>
      <c r="CA34" s="403"/>
      <c r="CB34" s="403"/>
      <c r="CC34" s="403"/>
      <c r="CD34" s="403"/>
      <c r="CE34" s="403"/>
      <c r="CF34" s="403"/>
      <c r="CG34" s="403"/>
      <c r="CH34" s="403"/>
      <c r="CI34" s="403"/>
      <c r="CJ34" s="403"/>
      <c r="CK34" s="403"/>
      <c r="CL34" s="403"/>
      <c r="CM34" s="403"/>
      <c r="CN34" s="163"/>
      <c r="CO34" s="402">
        <f>IF(CQ34="","",MAX(C34:D43,U34:V43,AM34:AN43,BE34:BF43,BW34:BX43)+1)</f>
        <v>15</v>
      </c>
      <c r="CP34" s="402"/>
      <c r="CQ34" s="403" t="str">
        <f>IF('各会計、関係団体の財政状況及び健全化判断比率'!BS7="","",'各会計、関係団体の財政状況及び健全化判断比率'!BS7)</f>
        <v>ここのえまち総合サービス株式会社</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90"/>
    </row>
    <row r="35" spans="1:113" ht="32.25" customHeight="1" x14ac:dyDescent="0.15">
      <c r="A35" s="163"/>
      <c r="B35" s="187"/>
      <c r="C35" s="402">
        <f>IF(E35="","",C34+1)</f>
        <v>2</v>
      </c>
      <c r="D35" s="402"/>
      <c r="E35" s="403" t="str">
        <f>IF('各会計、関係団体の財政状況及び健全化判断比率'!B8="","",'各会計、関係団体の財政状況及び健全化判断比率'!B8)</f>
        <v>飯田高原診療所特別会計</v>
      </c>
      <c r="F35" s="403"/>
      <c r="G35" s="403"/>
      <c r="H35" s="403"/>
      <c r="I35" s="403"/>
      <c r="J35" s="403"/>
      <c r="K35" s="403"/>
      <c r="L35" s="403"/>
      <c r="M35" s="403"/>
      <c r="N35" s="403"/>
      <c r="O35" s="403"/>
      <c r="P35" s="403"/>
      <c r="Q35" s="403"/>
      <c r="R35" s="403"/>
      <c r="S35" s="403"/>
      <c r="T35" s="163"/>
      <c r="U35" s="402">
        <f>IF(W35="","",U34+1)</f>
        <v>4</v>
      </c>
      <c r="V35" s="402"/>
      <c r="W35" s="403" t="str">
        <f>IF('各会計、関係団体の財政状況及び健全化判断比率'!B29="","",'各会計、関係団体の財政状況及び健全化判断比率'!B29)</f>
        <v>介護保険特別会計</v>
      </c>
      <c r="X35" s="403"/>
      <c r="Y35" s="403"/>
      <c r="Z35" s="403"/>
      <c r="AA35" s="403"/>
      <c r="AB35" s="403"/>
      <c r="AC35" s="403"/>
      <c r="AD35" s="403"/>
      <c r="AE35" s="403"/>
      <c r="AF35" s="403"/>
      <c r="AG35" s="403"/>
      <c r="AH35" s="403"/>
      <c r="AI35" s="403"/>
      <c r="AJ35" s="403"/>
      <c r="AK35" s="403"/>
      <c r="AL35" s="163"/>
      <c r="AM35" s="402" t="str">
        <f t="shared" ref="AM35:AM43" si="0">IF(AO35="","",AM34+1)</f>
        <v/>
      </c>
      <c r="AN35" s="402"/>
      <c r="AO35" s="403"/>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8</v>
      </c>
      <c r="BX35" s="402"/>
      <c r="BY35" s="403" t="str">
        <f>IF('各会計、関係団体の財政状況及び健全化判断比率'!B69="","",'各会計、関係団体の財政状況及び健全化判断比率'!B69)</f>
        <v>大分県消防補償等組合</v>
      </c>
      <c r="BZ35" s="403"/>
      <c r="CA35" s="403"/>
      <c r="CB35" s="403"/>
      <c r="CC35" s="403"/>
      <c r="CD35" s="403"/>
      <c r="CE35" s="403"/>
      <c r="CF35" s="403"/>
      <c r="CG35" s="403"/>
      <c r="CH35" s="403"/>
      <c r="CI35" s="403"/>
      <c r="CJ35" s="403"/>
      <c r="CK35" s="403"/>
      <c r="CL35" s="403"/>
      <c r="CM35" s="403"/>
      <c r="CN35" s="163"/>
      <c r="CO35" s="402" t="str">
        <f t="shared" ref="CO35:CO43" si="3">IF(CQ35="","",CO34+1)</f>
        <v/>
      </c>
      <c r="CP35" s="402"/>
      <c r="CQ35" s="403" t="str">
        <f>IF('各会計、関係団体の財政状況及び健全化判断比率'!BS8="","",'各会計、関係団体の財政状況及び健全化判断比率'!BS8)</f>
        <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90"/>
    </row>
    <row r="36" spans="1:113" ht="32.25" customHeight="1" x14ac:dyDescent="0.15">
      <c r="A36" s="163"/>
      <c r="B36" s="187"/>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f t="shared" ref="U36:U43" si="4">IF(W36="","",U35+1)</f>
        <v>5</v>
      </c>
      <c r="V36" s="402"/>
      <c r="W36" s="403" t="str">
        <f>IF('各会計、関係団体の財政状況及び健全化判断比率'!B30="","",'各会計、関係団体の財政状況及び健全化判断比率'!B30)</f>
        <v>後期高齢者医療特別会計</v>
      </c>
      <c r="X36" s="403"/>
      <c r="Y36" s="403"/>
      <c r="Z36" s="403"/>
      <c r="AA36" s="403"/>
      <c r="AB36" s="403"/>
      <c r="AC36" s="403"/>
      <c r="AD36" s="403"/>
      <c r="AE36" s="403"/>
      <c r="AF36" s="403"/>
      <c r="AG36" s="403"/>
      <c r="AH36" s="403"/>
      <c r="AI36" s="403"/>
      <c r="AJ36" s="403"/>
      <c r="AK36" s="403"/>
      <c r="AL36" s="163"/>
      <c r="AM36" s="402" t="str">
        <f t="shared" si="0"/>
        <v/>
      </c>
      <c r="AN36" s="402"/>
      <c r="AO36" s="403"/>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9</v>
      </c>
      <c r="BX36" s="402"/>
      <c r="BY36" s="403" t="str">
        <f>IF('各会計、関係団体の財政状況及び健全化判断比率'!B70="","",'各会計、関係団体の財政状況及び健全化判断比率'!B70)</f>
        <v>大分県交通災害共済組合（交通災害共済事業会計）</v>
      </c>
      <c r="BZ36" s="403"/>
      <c r="CA36" s="403"/>
      <c r="CB36" s="403"/>
      <c r="CC36" s="403"/>
      <c r="CD36" s="403"/>
      <c r="CE36" s="403"/>
      <c r="CF36" s="403"/>
      <c r="CG36" s="403"/>
      <c r="CH36" s="403"/>
      <c r="CI36" s="403"/>
      <c r="CJ36" s="403"/>
      <c r="CK36" s="403"/>
      <c r="CL36" s="403"/>
      <c r="CM36" s="403"/>
      <c r="CN36" s="163"/>
      <c r="CO36" s="402" t="str">
        <f t="shared" si="3"/>
        <v/>
      </c>
      <c r="CP36" s="402"/>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15">
      <c r="A37" s="163"/>
      <c r="B37" s="187"/>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10</v>
      </c>
      <c r="BX37" s="402"/>
      <c r="BY37" s="403" t="str">
        <f>IF('各会計、関係団体の財政状況及び健全化判断比率'!B71="","",'各会計、関係団体の財政状況及び健全化判断比率'!B71)</f>
        <v>大分県市町村会館管理組合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15">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11</v>
      </c>
      <c r="BX38" s="402"/>
      <c r="BY38" s="403" t="str">
        <f>IF('各会計、関係団体の財政状況及び健全化判断比率'!B72="","",'各会計、関係団体の財政状況及び健全化判断比率'!B72)</f>
        <v>大分県後期高齢者医療広域連合（普通会計）</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15">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12</v>
      </c>
      <c r="BX39" s="402"/>
      <c r="BY39" s="403" t="str">
        <f>IF('各会計、関係団体の財政状況及び健全化判断比率'!B73="","",'各会計、関係団体の財政状況及び健全化判断比率'!B73)</f>
        <v>大分県後期高齢者医療広域連合（後期高齢者医療事業会計）</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15">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f t="shared" si="2"/>
        <v>13</v>
      </c>
      <c r="BX40" s="402"/>
      <c r="BY40" s="403" t="str">
        <f>IF('各会計、関係団体の財政状況及び健全化判断比率'!B74="","",'各会計、関係団体の財政状況及び健全化判断比率'!B74)</f>
        <v>日田玖珠広域消防組合</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15">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f t="shared" si="2"/>
        <v>14</v>
      </c>
      <c r="BX41" s="402"/>
      <c r="BY41" s="403" t="str">
        <f>IF('各会計、関係団体の財政状況及び健全化判断比率'!B75="","",'各会計、関係団体の財政状況及び健全化判断比率'!B75)</f>
        <v>玖珠九重行政事務組合</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15">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t="str">
        <f t="shared" si="2"/>
        <v/>
      </c>
      <c r="BX42" s="402"/>
      <c r="BY42" s="403" t="str">
        <f>IF('各会計、関係団体の財政状況及び健全化判断比率'!B76="","",'各会計、関係団体の財政状況及び健全化判断比率'!B76)</f>
        <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15">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t="str">
        <f t="shared" si="2"/>
        <v/>
      </c>
      <c r="BX43" s="402"/>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192</v>
      </c>
      <c r="E46" s="399" t="s">
        <v>193</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15">
      <c r="E47" s="399" t="s">
        <v>194</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15">
      <c r="E48" s="399" t="s">
        <v>195</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15">
      <c r="E49" s="401" t="s">
        <v>196</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15">
      <c r="E50" s="399" t="s">
        <v>197</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15">
      <c r="E51" s="399" t="s">
        <v>198</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15">
      <c r="E52" s="399" t="s">
        <v>199</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15">
      <c r="E53" s="399" t="s">
        <v>200</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15"/>
    <row r="55" spans="5:113" x14ac:dyDescent="0.15"/>
    <row r="56" spans="5:113" x14ac:dyDescent="0.15"/>
  </sheetData>
  <sheetProtection algorithmName="SHA-512" hashValue="+HlmYJKFNaHLRepb1UfusBDKx5AfFMYqhKnpZ1zY0qM6AaeTD/riRj/HDeF+h4QOo8oEXAzK2UVZlVKh8sJxZA==" saltValue="DLNLVRvsskKHhkRF8A8s3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EM49"/>
  <sheetViews>
    <sheetView showGridLines="0" zoomScale="70" zoomScaleNormal="7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201</v>
      </c>
      <c r="DI1" s="753"/>
      <c r="DJ1" s="753"/>
      <c r="DK1" s="753"/>
      <c r="DL1" s="753"/>
      <c r="DM1" s="753"/>
      <c r="DN1" s="754"/>
      <c r="DO1" s="196"/>
      <c r="DP1" s="752" t="s">
        <v>202</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15">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708" t="s">
        <v>204</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205</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206</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15">
      <c r="B4" s="708" t="s">
        <v>1</v>
      </c>
      <c r="C4" s="709"/>
      <c r="D4" s="709"/>
      <c r="E4" s="709"/>
      <c r="F4" s="709"/>
      <c r="G4" s="709"/>
      <c r="H4" s="709"/>
      <c r="I4" s="709"/>
      <c r="J4" s="709"/>
      <c r="K4" s="709"/>
      <c r="L4" s="709"/>
      <c r="M4" s="709"/>
      <c r="N4" s="709"/>
      <c r="O4" s="709"/>
      <c r="P4" s="709"/>
      <c r="Q4" s="710"/>
      <c r="R4" s="708" t="s">
        <v>207</v>
      </c>
      <c r="S4" s="709"/>
      <c r="T4" s="709"/>
      <c r="U4" s="709"/>
      <c r="V4" s="709"/>
      <c r="W4" s="709"/>
      <c r="X4" s="709"/>
      <c r="Y4" s="710"/>
      <c r="Z4" s="708" t="s">
        <v>208</v>
      </c>
      <c r="AA4" s="709"/>
      <c r="AB4" s="709"/>
      <c r="AC4" s="710"/>
      <c r="AD4" s="708" t="s">
        <v>209</v>
      </c>
      <c r="AE4" s="709"/>
      <c r="AF4" s="709"/>
      <c r="AG4" s="709"/>
      <c r="AH4" s="709"/>
      <c r="AI4" s="709"/>
      <c r="AJ4" s="709"/>
      <c r="AK4" s="710"/>
      <c r="AL4" s="708" t="s">
        <v>208</v>
      </c>
      <c r="AM4" s="709"/>
      <c r="AN4" s="709"/>
      <c r="AO4" s="710"/>
      <c r="AP4" s="755" t="s">
        <v>210</v>
      </c>
      <c r="AQ4" s="755"/>
      <c r="AR4" s="755"/>
      <c r="AS4" s="755"/>
      <c r="AT4" s="755"/>
      <c r="AU4" s="755"/>
      <c r="AV4" s="755"/>
      <c r="AW4" s="755"/>
      <c r="AX4" s="755"/>
      <c r="AY4" s="755"/>
      <c r="AZ4" s="755"/>
      <c r="BA4" s="755"/>
      <c r="BB4" s="755"/>
      <c r="BC4" s="755"/>
      <c r="BD4" s="755"/>
      <c r="BE4" s="755"/>
      <c r="BF4" s="755"/>
      <c r="BG4" s="755" t="s">
        <v>211</v>
      </c>
      <c r="BH4" s="755"/>
      <c r="BI4" s="755"/>
      <c r="BJ4" s="755"/>
      <c r="BK4" s="755"/>
      <c r="BL4" s="755"/>
      <c r="BM4" s="755"/>
      <c r="BN4" s="755"/>
      <c r="BO4" s="755" t="s">
        <v>208</v>
      </c>
      <c r="BP4" s="755"/>
      <c r="BQ4" s="755"/>
      <c r="BR4" s="755"/>
      <c r="BS4" s="755" t="s">
        <v>212</v>
      </c>
      <c r="BT4" s="755"/>
      <c r="BU4" s="755"/>
      <c r="BV4" s="755"/>
      <c r="BW4" s="755"/>
      <c r="BX4" s="755"/>
      <c r="BY4" s="755"/>
      <c r="BZ4" s="755"/>
      <c r="CA4" s="755"/>
      <c r="CB4" s="755"/>
      <c r="CD4" s="708" t="s">
        <v>213</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15">
      <c r="B5" s="714" t="s">
        <v>214</v>
      </c>
      <c r="C5" s="715"/>
      <c r="D5" s="715"/>
      <c r="E5" s="715"/>
      <c r="F5" s="715"/>
      <c r="G5" s="715"/>
      <c r="H5" s="715"/>
      <c r="I5" s="715"/>
      <c r="J5" s="715"/>
      <c r="K5" s="715"/>
      <c r="L5" s="715"/>
      <c r="M5" s="715"/>
      <c r="N5" s="715"/>
      <c r="O5" s="715"/>
      <c r="P5" s="715"/>
      <c r="Q5" s="716"/>
      <c r="R5" s="711">
        <v>1298177</v>
      </c>
      <c r="S5" s="712"/>
      <c r="T5" s="712"/>
      <c r="U5" s="712"/>
      <c r="V5" s="712"/>
      <c r="W5" s="712"/>
      <c r="X5" s="712"/>
      <c r="Y5" s="737"/>
      <c r="Z5" s="750">
        <v>13.3</v>
      </c>
      <c r="AA5" s="750"/>
      <c r="AB5" s="750"/>
      <c r="AC5" s="750"/>
      <c r="AD5" s="751">
        <v>1298177</v>
      </c>
      <c r="AE5" s="751"/>
      <c r="AF5" s="751"/>
      <c r="AG5" s="751"/>
      <c r="AH5" s="751"/>
      <c r="AI5" s="751"/>
      <c r="AJ5" s="751"/>
      <c r="AK5" s="751"/>
      <c r="AL5" s="738">
        <v>28.3</v>
      </c>
      <c r="AM5" s="720"/>
      <c r="AN5" s="720"/>
      <c r="AO5" s="739"/>
      <c r="AP5" s="714" t="s">
        <v>215</v>
      </c>
      <c r="AQ5" s="715"/>
      <c r="AR5" s="715"/>
      <c r="AS5" s="715"/>
      <c r="AT5" s="715"/>
      <c r="AU5" s="715"/>
      <c r="AV5" s="715"/>
      <c r="AW5" s="715"/>
      <c r="AX5" s="715"/>
      <c r="AY5" s="715"/>
      <c r="AZ5" s="715"/>
      <c r="BA5" s="715"/>
      <c r="BB5" s="715"/>
      <c r="BC5" s="715"/>
      <c r="BD5" s="715"/>
      <c r="BE5" s="715"/>
      <c r="BF5" s="716"/>
      <c r="BG5" s="656">
        <v>1277088</v>
      </c>
      <c r="BH5" s="657"/>
      <c r="BI5" s="657"/>
      <c r="BJ5" s="657"/>
      <c r="BK5" s="657"/>
      <c r="BL5" s="657"/>
      <c r="BM5" s="657"/>
      <c r="BN5" s="658"/>
      <c r="BO5" s="694">
        <v>98.4</v>
      </c>
      <c r="BP5" s="694"/>
      <c r="BQ5" s="694"/>
      <c r="BR5" s="694"/>
      <c r="BS5" s="695" t="s">
        <v>122</v>
      </c>
      <c r="BT5" s="695"/>
      <c r="BU5" s="695"/>
      <c r="BV5" s="695"/>
      <c r="BW5" s="695"/>
      <c r="BX5" s="695"/>
      <c r="BY5" s="695"/>
      <c r="BZ5" s="695"/>
      <c r="CA5" s="695"/>
      <c r="CB5" s="733"/>
      <c r="CD5" s="708" t="s">
        <v>210</v>
      </c>
      <c r="CE5" s="709"/>
      <c r="CF5" s="709"/>
      <c r="CG5" s="709"/>
      <c r="CH5" s="709"/>
      <c r="CI5" s="709"/>
      <c r="CJ5" s="709"/>
      <c r="CK5" s="709"/>
      <c r="CL5" s="709"/>
      <c r="CM5" s="709"/>
      <c r="CN5" s="709"/>
      <c r="CO5" s="709"/>
      <c r="CP5" s="709"/>
      <c r="CQ5" s="710"/>
      <c r="CR5" s="708" t="s">
        <v>216</v>
      </c>
      <c r="CS5" s="709"/>
      <c r="CT5" s="709"/>
      <c r="CU5" s="709"/>
      <c r="CV5" s="709"/>
      <c r="CW5" s="709"/>
      <c r="CX5" s="709"/>
      <c r="CY5" s="710"/>
      <c r="CZ5" s="708" t="s">
        <v>208</v>
      </c>
      <c r="DA5" s="709"/>
      <c r="DB5" s="709"/>
      <c r="DC5" s="710"/>
      <c r="DD5" s="708" t="s">
        <v>217</v>
      </c>
      <c r="DE5" s="709"/>
      <c r="DF5" s="709"/>
      <c r="DG5" s="709"/>
      <c r="DH5" s="709"/>
      <c r="DI5" s="709"/>
      <c r="DJ5" s="709"/>
      <c r="DK5" s="709"/>
      <c r="DL5" s="709"/>
      <c r="DM5" s="709"/>
      <c r="DN5" s="709"/>
      <c r="DO5" s="709"/>
      <c r="DP5" s="710"/>
      <c r="DQ5" s="708" t="s">
        <v>218</v>
      </c>
      <c r="DR5" s="709"/>
      <c r="DS5" s="709"/>
      <c r="DT5" s="709"/>
      <c r="DU5" s="709"/>
      <c r="DV5" s="709"/>
      <c r="DW5" s="709"/>
      <c r="DX5" s="709"/>
      <c r="DY5" s="709"/>
      <c r="DZ5" s="709"/>
      <c r="EA5" s="709"/>
      <c r="EB5" s="709"/>
      <c r="EC5" s="710"/>
    </row>
    <row r="6" spans="2:143" ht="11.25" customHeight="1" x14ac:dyDescent="0.15">
      <c r="B6" s="653" t="s">
        <v>219</v>
      </c>
      <c r="C6" s="654"/>
      <c r="D6" s="654"/>
      <c r="E6" s="654"/>
      <c r="F6" s="654"/>
      <c r="G6" s="654"/>
      <c r="H6" s="654"/>
      <c r="I6" s="654"/>
      <c r="J6" s="654"/>
      <c r="K6" s="654"/>
      <c r="L6" s="654"/>
      <c r="M6" s="654"/>
      <c r="N6" s="654"/>
      <c r="O6" s="654"/>
      <c r="P6" s="654"/>
      <c r="Q6" s="655"/>
      <c r="R6" s="656">
        <v>148776</v>
      </c>
      <c r="S6" s="657"/>
      <c r="T6" s="657"/>
      <c r="U6" s="657"/>
      <c r="V6" s="657"/>
      <c r="W6" s="657"/>
      <c r="X6" s="657"/>
      <c r="Y6" s="658"/>
      <c r="Z6" s="694">
        <v>1.5</v>
      </c>
      <c r="AA6" s="694"/>
      <c r="AB6" s="694"/>
      <c r="AC6" s="694"/>
      <c r="AD6" s="695">
        <v>148776</v>
      </c>
      <c r="AE6" s="695"/>
      <c r="AF6" s="695"/>
      <c r="AG6" s="695"/>
      <c r="AH6" s="695"/>
      <c r="AI6" s="695"/>
      <c r="AJ6" s="695"/>
      <c r="AK6" s="695"/>
      <c r="AL6" s="659">
        <v>3.2</v>
      </c>
      <c r="AM6" s="660"/>
      <c r="AN6" s="660"/>
      <c r="AO6" s="696"/>
      <c r="AP6" s="653" t="s">
        <v>220</v>
      </c>
      <c r="AQ6" s="654"/>
      <c r="AR6" s="654"/>
      <c r="AS6" s="654"/>
      <c r="AT6" s="654"/>
      <c r="AU6" s="654"/>
      <c r="AV6" s="654"/>
      <c r="AW6" s="654"/>
      <c r="AX6" s="654"/>
      <c r="AY6" s="654"/>
      <c r="AZ6" s="654"/>
      <c r="BA6" s="654"/>
      <c r="BB6" s="654"/>
      <c r="BC6" s="654"/>
      <c r="BD6" s="654"/>
      <c r="BE6" s="654"/>
      <c r="BF6" s="655"/>
      <c r="BG6" s="656">
        <v>1277088</v>
      </c>
      <c r="BH6" s="657"/>
      <c r="BI6" s="657"/>
      <c r="BJ6" s="657"/>
      <c r="BK6" s="657"/>
      <c r="BL6" s="657"/>
      <c r="BM6" s="657"/>
      <c r="BN6" s="658"/>
      <c r="BO6" s="694">
        <v>98.4</v>
      </c>
      <c r="BP6" s="694"/>
      <c r="BQ6" s="694"/>
      <c r="BR6" s="694"/>
      <c r="BS6" s="695" t="s">
        <v>122</v>
      </c>
      <c r="BT6" s="695"/>
      <c r="BU6" s="695"/>
      <c r="BV6" s="695"/>
      <c r="BW6" s="695"/>
      <c r="BX6" s="695"/>
      <c r="BY6" s="695"/>
      <c r="BZ6" s="695"/>
      <c r="CA6" s="695"/>
      <c r="CB6" s="733"/>
      <c r="CD6" s="714" t="s">
        <v>221</v>
      </c>
      <c r="CE6" s="715"/>
      <c r="CF6" s="715"/>
      <c r="CG6" s="715"/>
      <c r="CH6" s="715"/>
      <c r="CI6" s="715"/>
      <c r="CJ6" s="715"/>
      <c r="CK6" s="715"/>
      <c r="CL6" s="715"/>
      <c r="CM6" s="715"/>
      <c r="CN6" s="715"/>
      <c r="CO6" s="715"/>
      <c r="CP6" s="715"/>
      <c r="CQ6" s="716"/>
      <c r="CR6" s="656">
        <v>84743</v>
      </c>
      <c r="CS6" s="657"/>
      <c r="CT6" s="657"/>
      <c r="CU6" s="657"/>
      <c r="CV6" s="657"/>
      <c r="CW6" s="657"/>
      <c r="CX6" s="657"/>
      <c r="CY6" s="658"/>
      <c r="CZ6" s="738">
        <v>1</v>
      </c>
      <c r="DA6" s="720"/>
      <c r="DB6" s="720"/>
      <c r="DC6" s="740"/>
      <c r="DD6" s="662" t="s">
        <v>122</v>
      </c>
      <c r="DE6" s="657"/>
      <c r="DF6" s="657"/>
      <c r="DG6" s="657"/>
      <c r="DH6" s="657"/>
      <c r="DI6" s="657"/>
      <c r="DJ6" s="657"/>
      <c r="DK6" s="657"/>
      <c r="DL6" s="657"/>
      <c r="DM6" s="657"/>
      <c r="DN6" s="657"/>
      <c r="DO6" s="657"/>
      <c r="DP6" s="658"/>
      <c r="DQ6" s="662">
        <v>84743</v>
      </c>
      <c r="DR6" s="657"/>
      <c r="DS6" s="657"/>
      <c r="DT6" s="657"/>
      <c r="DU6" s="657"/>
      <c r="DV6" s="657"/>
      <c r="DW6" s="657"/>
      <c r="DX6" s="657"/>
      <c r="DY6" s="657"/>
      <c r="DZ6" s="657"/>
      <c r="EA6" s="657"/>
      <c r="EB6" s="657"/>
      <c r="EC6" s="693"/>
    </row>
    <row r="7" spans="2:143" ht="11.25" customHeight="1" x14ac:dyDescent="0.15">
      <c r="B7" s="653" t="s">
        <v>222</v>
      </c>
      <c r="C7" s="654"/>
      <c r="D7" s="654"/>
      <c r="E7" s="654"/>
      <c r="F7" s="654"/>
      <c r="G7" s="654"/>
      <c r="H7" s="654"/>
      <c r="I7" s="654"/>
      <c r="J7" s="654"/>
      <c r="K7" s="654"/>
      <c r="L7" s="654"/>
      <c r="M7" s="654"/>
      <c r="N7" s="654"/>
      <c r="O7" s="654"/>
      <c r="P7" s="654"/>
      <c r="Q7" s="655"/>
      <c r="R7" s="656">
        <v>298</v>
      </c>
      <c r="S7" s="657"/>
      <c r="T7" s="657"/>
      <c r="U7" s="657"/>
      <c r="V7" s="657"/>
      <c r="W7" s="657"/>
      <c r="X7" s="657"/>
      <c r="Y7" s="658"/>
      <c r="Z7" s="694">
        <v>0</v>
      </c>
      <c r="AA7" s="694"/>
      <c r="AB7" s="694"/>
      <c r="AC7" s="694"/>
      <c r="AD7" s="695">
        <v>298</v>
      </c>
      <c r="AE7" s="695"/>
      <c r="AF7" s="695"/>
      <c r="AG7" s="695"/>
      <c r="AH7" s="695"/>
      <c r="AI7" s="695"/>
      <c r="AJ7" s="695"/>
      <c r="AK7" s="695"/>
      <c r="AL7" s="659">
        <v>0</v>
      </c>
      <c r="AM7" s="660"/>
      <c r="AN7" s="660"/>
      <c r="AO7" s="696"/>
      <c r="AP7" s="653" t="s">
        <v>223</v>
      </c>
      <c r="AQ7" s="654"/>
      <c r="AR7" s="654"/>
      <c r="AS7" s="654"/>
      <c r="AT7" s="654"/>
      <c r="AU7" s="654"/>
      <c r="AV7" s="654"/>
      <c r="AW7" s="654"/>
      <c r="AX7" s="654"/>
      <c r="AY7" s="654"/>
      <c r="AZ7" s="654"/>
      <c r="BA7" s="654"/>
      <c r="BB7" s="654"/>
      <c r="BC7" s="654"/>
      <c r="BD7" s="654"/>
      <c r="BE7" s="654"/>
      <c r="BF7" s="655"/>
      <c r="BG7" s="656">
        <v>320672</v>
      </c>
      <c r="BH7" s="657"/>
      <c r="BI7" s="657"/>
      <c r="BJ7" s="657"/>
      <c r="BK7" s="657"/>
      <c r="BL7" s="657"/>
      <c r="BM7" s="657"/>
      <c r="BN7" s="658"/>
      <c r="BO7" s="694">
        <v>24.7</v>
      </c>
      <c r="BP7" s="694"/>
      <c r="BQ7" s="694"/>
      <c r="BR7" s="694"/>
      <c r="BS7" s="695" t="s">
        <v>122</v>
      </c>
      <c r="BT7" s="695"/>
      <c r="BU7" s="695"/>
      <c r="BV7" s="695"/>
      <c r="BW7" s="695"/>
      <c r="BX7" s="695"/>
      <c r="BY7" s="695"/>
      <c r="BZ7" s="695"/>
      <c r="CA7" s="695"/>
      <c r="CB7" s="733"/>
      <c r="CD7" s="653" t="s">
        <v>224</v>
      </c>
      <c r="CE7" s="654"/>
      <c r="CF7" s="654"/>
      <c r="CG7" s="654"/>
      <c r="CH7" s="654"/>
      <c r="CI7" s="654"/>
      <c r="CJ7" s="654"/>
      <c r="CK7" s="654"/>
      <c r="CL7" s="654"/>
      <c r="CM7" s="654"/>
      <c r="CN7" s="654"/>
      <c r="CO7" s="654"/>
      <c r="CP7" s="654"/>
      <c r="CQ7" s="655"/>
      <c r="CR7" s="656">
        <v>1802658</v>
      </c>
      <c r="CS7" s="657"/>
      <c r="CT7" s="657"/>
      <c r="CU7" s="657"/>
      <c r="CV7" s="657"/>
      <c r="CW7" s="657"/>
      <c r="CX7" s="657"/>
      <c r="CY7" s="658"/>
      <c r="CZ7" s="694">
        <v>20.2</v>
      </c>
      <c r="DA7" s="694"/>
      <c r="DB7" s="694"/>
      <c r="DC7" s="694"/>
      <c r="DD7" s="662">
        <v>124713</v>
      </c>
      <c r="DE7" s="657"/>
      <c r="DF7" s="657"/>
      <c r="DG7" s="657"/>
      <c r="DH7" s="657"/>
      <c r="DI7" s="657"/>
      <c r="DJ7" s="657"/>
      <c r="DK7" s="657"/>
      <c r="DL7" s="657"/>
      <c r="DM7" s="657"/>
      <c r="DN7" s="657"/>
      <c r="DO7" s="657"/>
      <c r="DP7" s="658"/>
      <c r="DQ7" s="662">
        <v>1068568</v>
      </c>
      <c r="DR7" s="657"/>
      <c r="DS7" s="657"/>
      <c r="DT7" s="657"/>
      <c r="DU7" s="657"/>
      <c r="DV7" s="657"/>
      <c r="DW7" s="657"/>
      <c r="DX7" s="657"/>
      <c r="DY7" s="657"/>
      <c r="DZ7" s="657"/>
      <c r="EA7" s="657"/>
      <c r="EB7" s="657"/>
      <c r="EC7" s="693"/>
    </row>
    <row r="8" spans="2:143" ht="11.25" customHeight="1" x14ac:dyDescent="0.15">
      <c r="B8" s="653" t="s">
        <v>225</v>
      </c>
      <c r="C8" s="654"/>
      <c r="D8" s="654"/>
      <c r="E8" s="654"/>
      <c r="F8" s="654"/>
      <c r="G8" s="654"/>
      <c r="H8" s="654"/>
      <c r="I8" s="654"/>
      <c r="J8" s="654"/>
      <c r="K8" s="654"/>
      <c r="L8" s="654"/>
      <c r="M8" s="654"/>
      <c r="N8" s="654"/>
      <c r="O8" s="654"/>
      <c r="P8" s="654"/>
      <c r="Q8" s="655"/>
      <c r="R8" s="656">
        <v>4517</v>
      </c>
      <c r="S8" s="657"/>
      <c r="T8" s="657"/>
      <c r="U8" s="657"/>
      <c r="V8" s="657"/>
      <c r="W8" s="657"/>
      <c r="X8" s="657"/>
      <c r="Y8" s="658"/>
      <c r="Z8" s="694">
        <v>0</v>
      </c>
      <c r="AA8" s="694"/>
      <c r="AB8" s="694"/>
      <c r="AC8" s="694"/>
      <c r="AD8" s="695">
        <v>4517</v>
      </c>
      <c r="AE8" s="695"/>
      <c r="AF8" s="695"/>
      <c r="AG8" s="695"/>
      <c r="AH8" s="695"/>
      <c r="AI8" s="695"/>
      <c r="AJ8" s="695"/>
      <c r="AK8" s="695"/>
      <c r="AL8" s="659">
        <v>0.1</v>
      </c>
      <c r="AM8" s="660"/>
      <c r="AN8" s="660"/>
      <c r="AO8" s="696"/>
      <c r="AP8" s="653" t="s">
        <v>226</v>
      </c>
      <c r="AQ8" s="654"/>
      <c r="AR8" s="654"/>
      <c r="AS8" s="654"/>
      <c r="AT8" s="654"/>
      <c r="AU8" s="654"/>
      <c r="AV8" s="654"/>
      <c r="AW8" s="654"/>
      <c r="AX8" s="654"/>
      <c r="AY8" s="654"/>
      <c r="AZ8" s="654"/>
      <c r="BA8" s="654"/>
      <c r="BB8" s="654"/>
      <c r="BC8" s="654"/>
      <c r="BD8" s="654"/>
      <c r="BE8" s="654"/>
      <c r="BF8" s="655"/>
      <c r="BG8" s="656">
        <v>13432</v>
      </c>
      <c r="BH8" s="657"/>
      <c r="BI8" s="657"/>
      <c r="BJ8" s="657"/>
      <c r="BK8" s="657"/>
      <c r="BL8" s="657"/>
      <c r="BM8" s="657"/>
      <c r="BN8" s="658"/>
      <c r="BO8" s="694">
        <v>1</v>
      </c>
      <c r="BP8" s="694"/>
      <c r="BQ8" s="694"/>
      <c r="BR8" s="694"/>
      <c r="BS8" s="695" t="s">
        <v>122</v>
      </c>
      <c r="BT8" s="695"/>
      <c r="BU8" s="695"/>
      <c r="BV8" s="695"/>
      <c r="BW8" s="695"/>
      <c r="BX8" s="695"/>
      <c r="BY8" s="695"/>
      <c r="BZ8" s="695"/>
      <c r="CA8" s="695"/>
      <c r="CB8" s="733"/>
      <c r="CD8" s="653" t="s">
        <v>227</v>
      </c>
      <c r="CE8" s="654"/>
      <c r="CF8" s="654"/>
      <c r="CG8" s="654"/>
      <c r="CH8" s="654"/>
      <c r="CI8" s="654"/>
      <c r="CJ8" s="654"/>
      <c r="CK8" s="654"/>
      <c r="CL8" s="654"/>
      <c r="CM8" s="654"/>
      <c r="CN8" s="654"/>
      <c r="CO8" s="654"/>
      <c r="CP8" s="654"/>
      <c r="CQ8" s="655"/>
      <c r="CR8" s="656">
        <v>1928705</v>
      </c>
      <c r="CS8" s="657"/>
      <c r="CT8" s="657"/>
      <c r="CU8" s="657"/>
      <c r="CV8" s="657"/>
      <c r="CW8" s="657"/>
      <c r="CX8" s="657"/>
      <c r="CY8" s="658"/>
      <c r="CZ8" s="694">
        <v>21.7</v>
      </c>
      <c r="DA8" s="694"/>
      <c r="DB8" s="694"/>
      <c r="DC8" s="694"/>
      <c r="DD8" s="662">
        <v>17405</v>
      </c>
      <c r="DE8" s="657"/>
      <c r="DF8" s="657"/>
      <c r="DG8" s="657"/>
      <c r="DH8" s="657"/>
      <c r="DI8" s="657"/>
      <c r="DJ8" s="657"/>
      <c r="DK8" s="657"/>
      <c r="DL8" s="657"/>
      <c r="DM8" s="657"/>
      <c r="DN8" s="657"/>
      <c r="DO8" s="657"/>
      <c r="DP8" s="658"/>
      <c r="DQ8" s="662">
        <v>1313100</v>
      </c>
      <c r="DR8" s="657"/>
      <c r="DS8" s="657"/>
      <c r="DT8" s="657"/>
      <c r="DU8" s="657"/>
      <c r="DV8" s="657"/>
      <c r="DW8" s="657"/>
      <c r="DX8" s="657"/>
      <c r="DY8" s="657"/>
      <c r="DZ8" s="657"/>
      <c r="EA8" s="657"/>
      <c r="EB8" s="657"/>
      <c r="EC8" s="693"/>
    </row>
    <row r="9" spans="2:143" ht="11.25" customHeight="1" x14ac:dyDescent="0.15">
      <c r="B9" s="653" t="s">
        <v>228</v>
      </c>
      <c r="C9" s="654"/>
      <c r="D9" s="654"/>
      <c r="E9" s="654"/>
      <c r="F9" s="654"/>
      <c r="G9" s="654"/>
      <c r="H9" s="654"/>
      <c r="I9" s="654"/>
      <c r="J9" s="654"/>
      <c r="K9" s="654"/>
      <c r="L9" s="654"/>
      <c r="M9" s="654"/>
      <c r="N9" s="654"/>
      <c r="O9" s="654"/>
      <c r="P9" s="654"/>
      <c r="Q9" s="655"/>
      <c r="R9" s="656">
        <v>5323</v>
      </c>
      <c r="S9" s="657"/>
      <c r="T9" s="657"/>
      <c r="U9" s="657"/>
      <c r="V9" s="657"/>
      <c r="W9" s="657"/>
      <c r="X9" s="657"/>
      <c r="Y9" s="658"/>
      <c r="Z9" s="694">
        <v>0.1</v>
      </c>
      <c r="AA9" s="694"/>
      <c r="AB9" s="694"/>
      <c r="AC9" s="694"/>
      <c r="AD9" s="695">
        <v>5323</v>
      </c>
      <c r="AE9" s="695"/>
      <c r="AF9" s="695"/>
      <c r="AG9" s="695"/>
      <c r="AH9" s="695"/>
      <c r="AI9" s="695"/>
      <c r="AJ9" s="695"/>
      <c r="AK9" s="695"/>
      <c r="AL9" s="659">
        <v>0.1</v>
      </c>
      <c r="AM9" s="660"/>
      <c r="AN9" s="660"/>
      <c r="AO9" s="696"/>
      <c r="AP9" s="653" t="s">
        <v>229</v>
      </c>
      <c r="AQ9" s="654"/>
      <c r="AR9" s="654"/>
      <c r="AS9" s="654"/>
      <c r="AT9" s="654"/>
      <c r="AU9" s="654"/>
      <c r="AV9" s="654"/>
      <c r="AW9" s="654"/>
      <c r="AX9" s="654"/>
      <c r="AY9" s="654"/>
      <c r="AZ9" s="654"/>
      <c r="BA9" s="654"/>
      <c r="BB9" s="654"/>
      <c r="BC9" s="654"/>
      <c r="BD9" s="654"/>
      <c r="BE9" s="654"/>
      <c r="BF9" s="655"/>
      <c r="BG9" s="656">
        <v>241357</v>
      </c>
      <c r="BH9" s="657"/>
      <c r="BI9" s="657"/>
      <c r="BJ9" s="657"/>
      <c r="BK9" s="657"/>
      <c r="BL9" s="657"/>
      <c r="BM9" s="657"/>
      <c r="BN9" s="658"/>
      <c r="BO9" s="694">
        <v>18.600000000000001</v>
      </c>
      <c r="BP9" s="694"/>
      <c r="BQ9" s="694"/>
      <c r="BR9" s="694"/>
      <c r="BS9" s="695" t="s">
        <v>122</v>
      </c>
      <c r="BT9" s="695"/>
      <c r="BU9" s="695"/>
      <c r="BV9" s="695"/>
      <c r="BW9" s="695"/>
      <c r="BX9" s="695"/>
      <c r="BY9" s="695"/>
      <c r="BZ9" s="695"/>
      <c r="CA9" s="695"/>
      <c r="CB9" s="733"/>
      <c r="CD9" s="653" t="s">
        <v>230</v>
      </c>
      <c r="CE9" s="654"/>
      <c r="CF9" s="654"/>
      <c r="CG9" s="654"/>
      <c r="CH9" s="654"/>
      <c r="CI9" s="654"/>
      <c r="CJ9" s="654"/>
      <c r="CK9" s="654"/>
      <c r="CL9" s="654"/>
      <c r="CM9" s="654"/>
      <c r="CN9" s="654"/>
      <c r="CO9" s="654"/>
      <c r="CP9" s="654"/>
      <c r="CQ9" s="655"/>
      <c r="CR9" s="656">
        <v>613046</v>
      </c>
      <c r="CS9" s="657"/>
      <c r="CT9" s="657"/>
      <c r="CU9" s="657"/>
      <c r="CV9" s="657"/>
      <c r="CW9" s="657"/>
      <c r="CX9" s="657"/>
      <c r="CY9" s="658"/>
      <c r="CZ9" s="694">
        <v>6.9</v>
      </c>
      <c r="DA9" s="694"/>
      <c r="DB9" s="694"/>
      <c r="DC9" s="694"/>
      <c r="DD9" s="662">
        <v>56040</v>
      </c>
      <c r="DE9" s="657"/>
      <c r="DF9" s="657"/>
      <c r="DG9" s="657"/>
      <c r="DH9" s="657"/>
      <c r="DI9" s="657"/>
      <c r="DJ9" s="657"/>
      <c r="DK9" s="657"/>
      <c r="DL9" s="657"/>
      <c r="DM9" s="657"/>
      <c r="DN9" s="657"/>
      <c r="DO9" s="657"/>
      <c r="DP9" s="658"/>
      <c r="DQ9" s="662">
        <v>506491</v>
      </c>
      <c r="DR9" s="657"/>
      <c r="DS9" s="657"/>
      <c r="DT9" s="657"/>
      <c r="DU9" s="657"/>
      <c r="DV9" s="657"/>
      <c r="DW9" s="657"/>
      <c r="DX9" s="657"/>
      <c r="DY9" s="657"/>
      <c r="DZ9" s="657"/>
      <c r="EA9" s="657"/>
      <c r="EB9" s="657"/>
      <c r="EC9" s="693"/>
    </row>
    <row r="10" spans="2:143" ht="11.25" customHeight="1" x14ac:dyDescent="0.15">
      <c r="B10" s="653" t="s">
        <v>231</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232</v>
      </c>
      <c r="AQ10" s="654"/>
      <c r="AR10" s="654"/>
      <c r="AS10" s="654"/>
      <c r="AT10" s="654"/>
      <c r="AU10" s="654"/>
      <c r="AV10" s="654"/>
      <c r="AW10" s="654"/>
      <c r="AX10" s="654"/>
      <c r="AY10" s="654"/>
      <c r="AZ10" s="654"/>
      <c r="BA10" s="654"/>
      <c r="BB10" s="654"/>
      <c r="BC10" s="654"/>
      <c r="BD10" s="654"/>
      <c r="BE10" s="654"/>
      <c r="BF10" s="655"/>
      <c r="BG10" s="656">
        <v>27155</v>
      </c>
      <c r="BH10" s="657"/>
      <c r="BI10" s="657"/>
      <c r="BJ10" s="657"/>
      <c r="BK10" s="657"/>
      <c r="BL10" s="657"/>
      <c r="BM10" s="657"/>
      <c r="BN10" s="658"/>
      <c r="BO10" s="694">
        <v>2.1</v>
      </c>
      <c r="BP10" s="694"/>
      <c r="BQ10" s="694"/>
      <c r="BR10" s="694"/>
      <c r="BS10" s="695" t="s">
        <v>122</v>
      </c>
      <c r="BT10" s="695"/>
      <c r="BU10" s="695"/>
      <c r="BV10" s="695"/>
      <c r="BW10" s="695"/>
      <c r="BX10" s="695"/>
      <c r="BY10" s="695"/>
      <c r="BZ10" s="695"/>
      <c r="CA10" s="695"/>
      <c r="CB10" s="733"/>
      <c r="CD10" s="653" t="s">
        <v>233</v>
      </c>
      <c r="CE10" s="654"/>
      <c r="CF10" s="654"/>
      <c r="CG10" s="654"/>
      <c r="CH10" s="654"/>
      <c r="CI10" s="654"/>
      <c r="CJ10" s="654"/>
      <c r="CK10" s="654"/>
      <c r="CL10" s="654"/>
      <c r="CM10" s="654"/>
      <c r="CN10" s="654"/>
      <c r="CO10" s="654"/>
      <c r="CP10" s="654"/>
      <c r="CQ10" s="655"/>
      <c r="CR10" s="656">
        <v>4615</v>
      </c>
      <c r="CS10" s="657"/>
      <c r="CT10" s="657"/>
      <c r="CU10" s="657"/>
      <c r="CV10" s="657"/>
      <c r="CW10" s="657"/>
      <c r="CX10" s="657"/>
      <c r="CY10" s="658"/>
      <c r="CZ10" s="694">
        <v>0.1</v>
      </c>
      <c r="DA10" s="694"/>
      <c r="DB10" s="694"/>
      <c r="DC10" s="694"/>
      <c r="DD10" s="662" t="s">
        <v>122</v>
      </c>
      <c r="DE10" s="657"/>
      <c r="DF10" s="657"/>
      <c r="DG10" s="657"/>
      <c r="DH10" s="657"/>
      <c r="DI10" s="657"/>
      <c r="DJ10" s="657"/>
      <c r="DK10" s="657"/>
      <c r="DL10" s="657"/>
      <c r="DM10" s="657"/>
      <c r="DN10" s="657"/>
      <c r="DO10" s="657"/>
      <c r="DP10" s="658"/>
      <c r="DQ10" s="662">
        <v>4615</v>
      </c>
      <c r="DR10" s="657"/>
      <c r="DS10" s="657"/>
      <c r="DT10" s="657"/>
      <c r="DU10" s="657"/>
      <c r="DV10" s="657"/>
      <c r="DW10" s="657"/>
      <c r="DX10" s="657"/>
      <c r="DY10" s="657"/>
      <c r="DZ10" s="657"/>
      <c r="EA10" s="657"/>
      <c r="EB10" s="657"/>
      <c r="EC10" s="693"/>
    </row>
    <row r="11" spans="2:143" ht="11.25" customHeight="1" x14ac:dyDescent="0.15">
      <c r="B11" s="653" t="s">
        <v>234</v>
      </c>
      <c r="C11" s="654"/>
      <c r="D11" s="654"/>
      <c r="E11" s="654"/>
      <c r="F11" s="654"/>
      <c r="G11" s="654"/>
      <c r="H11" s="654"/>
      <c r="I11" s="654"/>
      <c r="J11" s="654"/>
      <c r="K11" s="654"/>
      <c r="L11" s="654"/>
      <c r="M11" s="654"/>
      <c r="N11" s="654"/>
      <c r="O11" s="654"/>
      <c r="P11" s="654"/>
      <c r="Q11" s="655"/>
      <c r="R11" s="656">
        <v>227426</v>
      </c>
      <c r="S11" s="657"/>
      <c r="T11" s="657"/>
      <c r="U11" s="657"/>
      <c r="V11" s="657"/>
      <c r="W11" s="657"/>
      <c r="X11" s="657"/>
      <c r="Y11" s="658"/>
      <c r="Z11" s="659">
        <v>2.2999999999999998</v>
      </c>
      <c r="AA11" s="660"/>
      <c r="AB11" s="660"/>
      <c r="AC11" s="661"/>
      <c r="AD11" s="662">
        <v>227426</v>
      </c>
      <c r="AE11" s="657"/>
      <c r="AF11" s="657"/>
      <c r="AG11" s="657"/>
      <c r="AH11" s="657"/>
      <c r="AI11" s="657"/>
      <c r="AJ11" s="657"/>
      <c r="AK11" s="658"/>
      <c r="AL11" s="659">
        <v>5</v>
      </c>
      <c r="AM11" s="660"/>
      <c r="AN11" s="660"/>
      <c r="AO11" s="696"/>
      <c r="AP11" s="653" t="s">
        <v>235</v>
      </c>
      <c r="AQ11" s="654"/>
      <c r="AR11" s="654"/>
      <c r="AS11" s="654"/>
      <c r="AT11" s="654"/>
      <c r="AU11" s="654"/>
      <c r="AV11" s="654"/>
      <c r="AW11" s="654"/>
      <c r="AX11" s="654"/>
      <c r="AY11" s="654"/>
      <c r="AZ11" s="654"/>
      <c r="BA11" s="654"/>
      <c r="BB11" s="654"/>
      <c r="BC11" s="654"/>
      <c r="BD11" s="654"/>
      <c r="BE11" s="654"/>
      <c r="BF11" s="655"/>
      <c r="BG11" s="656">
        <v>38728</v>
      </c>
      <c r="BH11" s="657"/>
      <c r="BI11" s="657"/>
      <c r="BJ11" s="657"/>
      <c r="BK11" s="657"/>
      <c r="BL11" s="657"/>
      <c r="BM11" s="657"/>
      <c r="BN11" s="658"/>
      <c r="BO11" s="694">
        <v>3</v>
      </c>
      <c r="BP11" s="694"/>
      <c r="BQ11" s="694"/>
      <c r="BR11" s="694"/>
      <c r="BS11" s="695" t="s">
        <v>122</v>
      </c>
      <c r="BT11" s="695"/>
      <c r="BU11" s="695"/>
      <c r="BV11" s="695"/>
      <c r="BW11" s="695"/>
      <c r="BX11" s="695"/>
      <c r="BY11" s="695"/>
      <c r="BZ11" s="695"/>
      <c r="CA11" s="695"/>
      <c r="CB11" s="733"/>
      <c r="CD11" s="653" t="s">
        <v>236</v>
      </c>
      <c r="CE11" s="654"/>
      <c r="CF11" s="654"/>
      <c r="CG11" s="654"/>
      <c r="CH11" s="654"/>
      <c r="CI11" s="654"/>
      <c r="CJ11" s="654"/>
      <c r="CK11" s="654"/>
      <c r="CL11" s="654"/>
      <c r="CM11" s="654"/>
      <c r="CN11" s="654"/>
      <c r="CO11" s="654"/>
      <c r="CP11" s="654"/>
      <c r="CQ11" s="655"/>
      <c r="CR11" s="656">
        <v>725848</v>
      </c>
      <c r="CS11" s="657"/>
      <c r="CT11" s="657"/>
      <c r="CU11" s="657"/>
      <c r="CV11" s="657"/>
      <c r="CW11" s="657"/>
      <c r="CX11" s="657"/>
      <c r="CY11" s="658"/>
      <c r="CZ11" s="694">
        <v>8.1999999999999993</v>
      </c>
      <c r="DA11" s="694"/>
      <c r="DB11" s="694"/>
      <c r="DC11" s="694"/>
      <c r="DD11" s="662">
        <v>267678</v>
      </c>
      <c r="DE11" s="657"/>
      <c r="DF11" s="657"/>
      <c r="DG11" s="657"/>
      <c r="DH11" s="657"/>
      <c r="DI11" s="657"/>
      <c r="DJ11" s="657"/>
      <c r="DK11" s="657"/>
      <c r="DL11" s="657"/>
      <c r="DM11" s="657"/>
      <c r="DN11" s="657"/>
      <c r="DO11" s="657"/>
      <c r="DP11" s="658"/>
      <c r="DQ11" s="662">
        <v>309503</v>
      </c>
      <c r="DR11" s="657"/>
      <c r="DS11" s="657"/>
      <c r="DT11" s="657"/>
      <c r="DU11" s="657"/>
      <c r="DV11" s="657"/>
      <c r="DW11" s="657"/>
      <c r="DX11" s="657"/>
      <c r="DY11" s="657"/>
      <c r="DZ11" s="657"/>
      <c r="EA11" s="657"/>
      <c r="EB11" s="657"/>
      <c r="EC11" s="693"/>
    </row>
    <row r="12" spans="2:143" ht="11.25" customHeight="1" x14ac:dyDescent="0.15">
      <c r="B12" s="653" t="s">
        <v>237</v>
      </c>
      <c r="C12" s="654"/>
      <c r="D12" s="654"/>
      <c r="E12" s="654"/>
      <c r="F12" s="654"/>
      <c r="G12" s="654"/>
      <c r="H12" s="654"/>
      <c r="I12" s="654"/>
      <c r="J12" s="654"/>
      <c r="K12" s="654"/>
      <c r="L12" s="654"/>
      <c r="M12" s="654"/>
      <c r="N12" s="654"/>
      <c r="O12" s="654"/>
      <c r="P12" s="654"/>
      <c r="Q12" s="655"/>
      <c r="R12" s="656" t="s">
        <v>122</v>
      </c>
      <c r="S12" s="657"/>
      <c r="T12" s="657"/>
      <c r="U12" s="657"/>
      <c r="V12" s="657"/>
      <c r="W12" s="657"/>
      <c r="X12" s="657"/>
      <c r="Y12" s="658"/>
      <c r="Z12" s="694" t="s">
        <v>122</v>
      </c>
      <c r="AA12" s="694"/>
      <c r="AB12" s="694"/>
      <c r="AC12" s="694"/>
      <c r="AD12" s="695" t="s">
        <v>122</v>
      </c>
      <c r="AE12" s="695"/>
      <c r="AF12" s="695"/>
      <c r="AG12" s="695"/>
      <c r="AH12" s="695"/>
      <c r="AI12" s="695"/>
      <c r="AJ12" s="695"/>
      <c r="AK12" s="695"/>
      <c r="AL12" s="659" t="s">
        <v>122</v>
      </c>
      <c r="AM12" s="660"/>
      <c r="AN12" s="660"/>
      <c r="AO12" s="696"/>
      <c r="AP12" s="653" t="s">
        <v>238</v>
      </c>
      <c r="AQ12" s="654"/>
      <c r="AR12" s="654"/>
      <c r="AS12" s="654"/>
      <c r="AT12" s="654"/>
      <c r="AU12" s="654"/>
      <c r="AV12" s="654"/>
      <c r="AW12" s="654"/>
      <c r="AX12" s="654"/>
      <c r="AY12" s="654"/>
      <c r="AZ12" s="654"/>
      <c r="BA12" s="654"/>
      <c r="BB12" s="654"/>
      <c r="BC12" s="654"/>
      <c r="BD12" s="654"/>
      <c r="BE12" s="654"/>
      <c r="BF12" s="655"/>
      <c r="BG12" s="656">
        <v>877109</v>
      </c>
      <c r="BH12" s="657"/>
      <c r="BI12" s="657"/>
      <c r="BJ12" s="657"/>
      <c r="BK12" s="657"/>
      <c r="BL12" s="657"/>
      <c r="BM12" s="657"/>
      <c r="BN12" s="658"/>
      <c r="BO12" s="694">
        <v>67.599999999999994</v>
      </c>
      <c r="BP12" s="694"/>
      <c r="BQ12" s="694"/>
      <c r="BR12" s="694"/>
      <c r="BS12" s="695" t="s">
        <v>122</v>
      </c>
      <c r="BT12" s="695"/>
      <c r="BU12" s="695"/>
      <c r="BV12" s="695"/>
      <c r="BW12" s="695"/>
      <c r="BX12" s="695"/>
      <c r="BY12" s="695"/>
      <c r="BZ12" s="695"/>
      <c r="CA12" s="695"/>
      <c r="CB12" s="733"/>
      <c r="CD12" s="653" t="s">
        <v>239</v>
      </c>
      <c r="CE12" s="654"/>
      <c r="CF12" s="654"/>
      <c r="CG12" s="654"/>
      <c r="CH12" s="654"/>
      <c r="CI12" s="654"/>
      <c r="CJ12" s="654"/>
      <c r="CK12" s="654"/>
      <c r="CL12" s="654"/>
      <c r="CM12" s="654"/>
      <c r="CN12" s="654"/>
      <c r="CO12" s="654"/>
      <c r="CP12" s="654"/>
      <c r="CQ12" s="655"/>
      <c r="CR12" s="656">
        <v>390705</v>
      </c>
      <c r="CS12" s="657"/>
      <c r="CT12" s="657"/>
      <c r="CU12" s="657"/>
      <c r="CV12" s="657"/>
      <c r="CW12" s="657"/>
      <c r="CX12" s="657"/>
      <c r="CY12" s="658"/>
      <c r="CZ12" s="694">
        <v>4.4000000000000004</v>
      </c>
      <c r="DA12" s="694"/>
      <c r="DB12" s="694"/>
      <c r="DC12" s="694"/>
      <c r="DD12" s="662">
        <v>123387</v>
      </c>
      <c r="DE12" s="657"/>
      <c r="DF12" s="657"/>
      <c r="DG12" s="657"/>
      <c r="DH12" s="657"/>
      <c r="DI12" s="657"/>
      <c r="DJ12" s="657"/>
      <c r="DK12" s="657"/>
      <c r="DL12" s="657"/>
      <c r="DM12" s="657"/>
      <c r="DN12" s="657"/>
      <c r="DO12" s="657"/>
      <c r="DP12" s="658"/>
      <c r="DQ12" s="662">
        <v>101971</v>
      </c>
      <c r="DR12" s="657"/>
      <c r="DS12" s="657"/>
      <c r="DT12" s="657"/>
      <c r="DU12" s="657"/>
      <c r="DV12" s="657"/>
      <c r="DW12" s="657"/>
      <c r="DX12" s="657"/>
      <c r="DY12" s="657"/>
      <c r="DZ12" s="657"/>
      <c r="EA12" s="657"/>
      <c r="EB12" s="657"/>
      <c r="EC12" s="693"/>
    </row>
    <row r="13" spans="2:143" ht="11.25" customHeight="1" x14ac:dyDescent="0.15">
      <c r="B13" s="653" t="s">
        <v>240</v>
      </c>
      <c r="C13" s="654"/>
      <c r="D13" s="654"/>
      <c r="E13" s="654"/>
      <c r="F13" s="654"/>
      <c r="G13" s="654"/>
      <c r="H13" s="654"/>
      <c r="I13" s="654"/>
      <c r="J13" s="654"/>
      <c r="K13" s="654"/>
      <c r="L13" s="654"/>
      <c r="M13" s="654"/>
      <c r="N13" s="654"/>
      <c r="O13" s="654"/>
      <c r="P13" s="654"/>
      <c r="Q13" s="655"/>
      <c r="R13" s="656" t="s">
        <v>122</v>
      </c>
      <c r="S13" s="657"/>
      <c r="T13" s="657"/>
      <c r="U13" s="657"/>
      <c r="V13" s="657"/>
      <c r="W13" s="657"/>
      <c r="X13" s="657"/>
      <c r="Y13" s="658"/>
      <c r="Z13" s="694" t="s">
        <v>122</v>
      </c>
      <c r="AA13" s="694"/>
      <c r="AB13" s="694"/>
      <c r="AC13" s="694"/>
      <c r="AD13" s="695" t="s">
        <v>122</v>
      </c>
      <c r="AE13" s="695"/>
      <c r="AF13" s="695"/>
      <c r="AG13" s="695"/>
      <c r="AH13" s="695"/>
      <c r="AI13" s="695"/>
      <c r="AJ13" s="695"/>
      <c r="AK13" s="695"/>
      <c r="AL13" s="659" t="s">
        <v>122</v>
      </c>
      <c r="AM13" s="660"/>
      <c r="AN13" s="660"/>
      <c r="AO13" s="696"/>
      <c r="AP13" s="653" t="s">
        <v>241</v>
      </c>
      <c r="AQ13" s="654"/>
      <c r="AR13" s="654"/>
      <c r="AS13" s="654"/>
      <c r="AT13" s="654"/>
      <c r="AU13" s="654"/>
      <c r="AV13" s="654"/>
      <c r="AW13" s="654"/>
      <c r="AX13" s="654"/>
      <c r="AY13" s="654"/>
      <c r="AZ13" s="654"/>
      <c r="BA13" s="654"/>
      <c r="BB13" s="654"/>
      <c r="BC13" s="654"/>
      <c r="BD13" s="654"/>
      <c r="BE13" s="654"/>
      <c r="BF13" s="655"/>
      <c r="BG13" s="656">
        <v>867864</v>
      </c>
      <c r="BH13" s="657"/>
      <c r="BI13" s="657"/>
      <c r="BJ13" s="657"/>
      <c r="BK13" s="657"/>
      <c r="BL13" s="657"/>
      <c r="BM13" s="657"/>
      <c r="BN13" s="658"/>
      <c r="BO13" s="694">
        <v>66.900000000000006</v>
      </c>
      <c r="BP13" s="694"/>
      <c r="BQ13" s="694"/>
      <c r="BR13" s="694"/>
      <c r="BS13" s="695" t="s">
        <v>122</v>
      </c>
      <c r="BT13" s="695"/>
      <c r="BU13" s="695"/>
      <c r="BV13" s="695"/>
      <c r="BW13" s="695"/>
      <c r="BX13" s="695"/>
      <c r="BY13" s="695"/>
      <c r="BZ13" s="695"/>
      <c r="CA13" s="695"/>
      <c r="CB13" s="733"/>
      <c r="CD13" s="653" t="s">
        <v>242</v>
      </c>
      <c r="CE13" s="654"/>
      <c r="CF13" s="654"/>
      <c r="CG13" s="654"/>
      <c r="CH13" s="654"/>
      <c r="CI13" s="654"/>
      <c r="CJ13" s="654"/>
      <c r="CK13" s="654"/>
      <c r="CL13" s="654"/>
      <c r="CM13" s="654"/>
      <c r="CN13" s="654"/>
      <c r="CO13" s="654"/>
      <c r="CP13" s="654"/>
      <c r="CQ13" s="655"/>
      <c r="CR13" s="656">
        <v>691347</v>
      </c>
      <c r="CS13" s="657"/>
      <c r="CT13" s="657"/>
      <c r="CU13" s="657"/>
      <c r="CV13" s="657"/>
      <c r="CW13" s="657"/>
      <c r="CX13" s="657"/>
      <c r="CY13" s="658"/>
      <c r="CZ13" s="694">
        <v>7.8</v>
      </c>
      <c r="DA13" s="694"/>
      <c r="DB13" s="694"/>
      <c r="DC13" s="694"/>
      <c r="DD13" s="662">
        <v>586708</v>
      </c>
      <c r="DE13" s="657"/>
      <c r="DF13" s="657"/>
      <c r="DG13" s="657"/>
      <c r="DH13" s="657"/>
      <c r="DI13" s="657"/>
      <c r="DJ13" s="657"/>
      <c r="DK13" s="657"/>
      <c r="DL13" s="657"/>
      <c r="DM13" s="657"/>
      <c r="DN13" s="657"/>
      <c r="DO13" s="657"/>
      <c r="DP13" s="658"/>
      <c r="DQ13" s="662">
        <v>207955</v>
      </c>
      <c r="DR13" s="657"/>
      <c r="DS13" s="657"/>
      <c r="DT13" s="657"/>
      <c r="DU13" s="657"/>
      <c r="DV13" s="657"/>
      <c r="DW13" s="657"/>
      <c r="DX13" s="657"/>
      <c r="DY13" s="657"/>
      <c r="DZ13" s="657"/>
      <c r="EA13" s="657"/>
      <c r="EB13" s="657"/>
      <c r="EC13" s="693"/>
    </row>
    <row r="14" spans="2:143" ht="11.25" customHeight="1" x14ac:dyDescent="0.15">
      <c r="B14" s="653" t="s">
        <v>243</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244</v>
      </c>
      <c r="AQ14" s="654"/>
      <c r="AR14" s="654"/>
      <c r="AS14" s="654"/>
      <c r="AT14" s="654"/>
      <c r="AU14" s="654"/>
      <c r="AV14" s="654"/>
      <c r="AW14" s="654"/>
      <c r="AX14" s="654"/>
      <c r="AY14" s="654"/>
      <c r="AZ14" s="654"/>
      <c r="BA14" s="654"/>
      <c r="BB14" s="654"/>
      <c r="BC14" s="654"/>
      <c r="BD14" s="654"/>
      <c r="BE14" s="654"/>
      <c r="BF14" s="655"/>
      <c r="BG14" s="656">
        <v>45310</v>
      </c>
      <c r="BH14" s="657"/>
      <c r="BI14" s="657"/>
      <c r="BJ14" s="657"/>
      <c r="BK14" s="657"/>
      <c r="BL14" s="657"/>
      <c r="BM14" s="657"/>
      <c r="BN14" s="658"/>
      <c r="BO14" s="694">
        <v>3.5</v>
      </c>
      <c r="BP14" s="694"/>
      <c r="BQ14" s="694"/>
      <c r="BR14" s="694"/>
      <c r="BS14" s="695" t="s">
        <v>122</v>
      </c>
      <c r="BT14" s="695"/>
      <c r="BU14" s="695"/>
      <c r="BV14" s="695"/>
      <c r="BW14" s="695"/>
      <c r="BX14" s="695"/>
      <c r="BY14" s="695"/>
      <c r="BZ14" s="695"/>
      <c r="CA14" s="695"/>
      <c r="CB14" s="733"/>
      <c r="CD14" s="653" t="s">
        <v>245</v>
      </c>
      <c r="CE14" s="654"/>
      <c r="CF14" s="654"/>
      <c r="CG14" s="654"/>
      <c r="CH14" s="654"/>
      <c r="CI14" s="654"/>
      <c r="CJ14" s="654"/>
      <c r="CK14" s="654"/>
      <c r="CL14" s="654"/>
      <c r="CM14" s="654"/>
      <c r="CN14" s="654"/>
      <c r="CO14" s="654"/>
      <c r="CP14" s="654"/>
      <c r="CQ14" s="655"/>
      <c r="CR14" s="656">
        <v>273634</v>
      </c>
      <c r="CS14" s="657"/>
      <c r="CT14" s="657"/>
      <c r="CU14" s="657"/>
      <c r="CV14" s="657"/>
      <c r="CW14" s="657"/>
      <c r="CX14" s="657"/>
      <c r="CY14" s="658"/>
      <c r="CZ14" s="694">
        <v>3.1</v>
      </c>
      <c r="DA14" s="694"/>
      <c r="DB14" s="694"/>
      <c r="DC14" s="694"/>
      <c r="DD14" s="662">
        <v>35777</v>
      </c>
      <c r="DE14" s="657"/>
      <c r="DF14" s="657"/>
      <c r="DG14" s="657"/>
      <c r="DH14" s="657"/>
      <c r="DI14" s="657"/>
      <c r="DJ14" s="657"/>
      <c r="DK14" s="657"/>
      <c r="DL14" s="657"/>
      <c r="DM14" s="657"/>
      <c r="DN14" s="657"/>
      <c r="DO14" s="657"/>
      <c r="DP14" s="658"/>
      <c r="DQ14" s="662">
        <v>249589</v>
      </c>
      <c r="DR14" s="657"/>
      <c r="DS14" s="657"/>
      <c r="DT14" s="657"/>
      <c r="DU14" s="657"/>
      <c r="DV14" s="657"/>
      <c r="DW14" s="657"/>
      <c r="DX14" s="657"/>
      <c r="DY14" s="657"/>
      <c r="DZ14" s="657"/>
      <c r="EA14" s="657"/>
      <c r="EB14" s="657"/>
      <c r="EC14" s="693"/>
    </row>
    <row r="15" spans="2:143" ht="11.25" customHeight="1" x14ac:dyDescent="0.15">
      <c r="B15" s="653" t="s">
        <v>246</v>
      </c>
      <c r="C15" s="654"/>
      <c r="D15" s="654"/>
      <c r="E15" s="654"/>
      <c r="F15" s="654"/>
      <c r="G15" s="654"/>
      <c r="H15" s="654"/>
      <c r="I15" s="654"/>
      <c r="J15" s="654"/>
      <c r="K15" s="654"/>
      <c r="L15" s="654"/>
      <c r="M15" s="654"/>
      <c r="N15" s="654"/>
      <c r="O15" s="654"/>
      <c r="P15" s="654"/>
      <c r="Q15" s="655"/>
      <c r="R15" s="656">
        <v>8652</v>
      </c>
      <c r="S15" s="657"/>
      <c r="T15" s="657"/>
      <c r="U15" s="657"/>
      <c r="V15" s="657"/>
      <c r="W15" s="657"/>
      <c r="X15" s="657"/>
      <c r="Y15" s="658"/>
      <c r="Z15" s="694">
        <v>0.1</v>
      </c>
      <c r="AA15" s="694"/>
      <c r="AB15" s="694"/>
      <c r="AC15" s="694"/>
      <c r="AD15" s="695">
        <v>8652</v>
      </c>
      <c r="AE15" s="695"/>
      <c r="AF15" s="695"/>
      <c r="AG15" s="695"/>
      <c r="AH15" s="695"/>
      <c r="AI15" s="695"/>
      <c r="AJ15" s="695"/>
      <c r="AK15" s="695"/>
      <c r="AL15" s="659">
        <v>0.2</v>
      </c>
      <c r="AM15" s="660"/>
      <c r="AN15" s="660"/>
      <c r="AO15" s="696"/>
      <c r="AP15" s="653" t="s">
        <v>247</v>
      </c>
      <c r="AQ15" s="654"/>
      <c r="AR15" s="654"/>
      <c r="AS15" s="654"/>
      <c r="AT15" s="654"/>
      <c r="AU15" s="654"/>
      <c r="AV15" s="654"/>
      <c r="AW15" s="654"/>
      <c r="AX15" s="654"/>
      <c r="AY15" s="654"/>
      <c r="AZ15" s="654"/>
      <c r="BA15" s="654"/>
      <c r="BB15" s="654"/>
      <c r="BC15" s="654"/>
      <c r="BD15" s="654"/>
      <c r="BE15" s="654"/>
      <c r="BF15" s="655"/>
      <c r="BG15" s="656">
        <v>33997</v>
      </c>
      <c r="BH15" s="657"/>
      <c r="BI15" s="657"/>
      <c r="BJ15" s="657"/>
      <c r="BK15" s="657"/>
      <c r="BL15" s="657"/>
      <c r="BM15" s="657"/>
      <c r="BN15" s="658"/>
      <c r="BO15" s="694">
        <v>2.6</v>
      </c>
      <c r="BP15" s="694"/>
      <c r="BQ15" s="694"/>
      <c r="BR15" s="694"/>
      <c r="BS15" s="695" t="s">
        <v>122</v>
      </c>
      <c r="BT15" s="695"/>
      <c r="BU15" s="695"/>
      <c r="BV15" s="695"/>
      <c r="BW15" s="695"/>
      <c r="BX15" s="695"/>
      <c r="BY15" s="695"/>
      <c r="BZ15" s="695"/>
      <c r="CA15" s="695"/>
      <c r="CB15" s="733"/>
      <c r="CD15" s="653" t="s">
        <v>248</v>
      </c>
      <c r="CE15" s="654"/>
      <c r="CF15" s="654"/>
      <c r="CG15" s="654"/>
      <c r="CH15" s="654"/>
      <c r="CI15" s="654"/>
      <c r="CJ15" s="654"/>
      <c r="CK15" s="654"/>
      <c r="CL15" s="654"/>
      <c r="CM15" s="654"/>
      <c r="CN15" s="654"/>
      <c r="CO15" s="654"/>
      <c r="CP15" s="654"/>
      <c r="CQ15" s="655"/>
      <c r="CR15" s="656">
        <v>940598</v>
      </c>
      <c r="CS15" s="657"/>
      <c r="CT15" s="657"/>
      <c r="CU15" s="657"/>
      <c r="CV15" s="657"/>
      <c r="CW15" s="657"/>
      <c r="CX15" s="657"/>
      <c r="CY15" s="658"/>
      <c r="CZ15" s="694">
        <v>10.6</v>
      </c>
      <c r="DA15" s="694"/>
      <c r="DB15" s="694"/>
      <c r="DC15" s="694"/>
      <c r="DD15" s="662">
        <v>231168</v>
      </c>
      <c r="DE15" s="657"/>
      <c r="DF15" s="657"/>
      <c r="DG15" s="657"/>
      <c r="DH15" s="657"/>
      <c r="DI15" s="657"/>
      <c r="DJ15" s="657"/>
      <c r="DK15" s="657"/>
      <c r="DL15" s="657"/>
      <c r="DM15" s="657"/>
      <c r="DN15" s="657"/>
      <c r="DO15" s="657"/>
      <c r="DP15" s="658"/>
      <c r="DQ15" s="662">
        <v>780042</v>
      </c>
      <c r="DR15" s="657"/>
      <c r="DS15" s="657"/>
      <c r="DT15" s="657"/>
      <c r="DU15" s="657"/>
      <c r="DV15" s="657"/>
      <c r="DW15" s="657"/>
      <c r="DX15" s="657"/>
      <c r="DY15" s="657"/>
      <c r="DZ15" s="657"/>
      <c r="EA15" s="657"/>
      <c r="EB15" s="657"/>
      <c r="EC15" s="693"/>
    </row>
    <row r="16" spans="2:143" ht="11.25" customHeight="1" x14ac:dyDescent="0.15">
      <c r="B16" s="653" t="s">
        <v>249</v>
      </c>
      <c r="C16" s="654"/>
      <c r="D16" s="654"/>
      <c r="E16" s="654"/>
      <c r="F16" s="654"/>
      <c r="G16" s="654"/>
      <c r="H16" s="654"/>
      <c r="I16" s="654"/>
      <c r="J16" s="654"/>
      <c r="K16" s="654"/>
      <c r="L16" s="654"/>
      <c r="M16" s="654"/>
      <c r="N16" s="654"/>
      <c r="O16" s="654"/>
      <c r="P16" s="654"/>
      <c r="Q16" s="655"/>
      <c r="R16" s="656">
        <v>16918</v>
      </c>
      <c r="S16" s="657"/>
      <c r="T16" s="657"/>
      <c r="U16" s="657"/>
      <c r="V16" s="657"/>
      <c r="W16" s="657"/>
      <c r="X16" s="657"/>
      <c r="Y16" s="658"/>
      <c r="Z16" s="694">
        <v>0.2</v>
      </c>
      <c r="AA16" s="694"/>
      <c r="AB16" s="694"/>
      <c r="AC16" s="694"/>
      <c r="AD16" s="695">
        <v>16918</v>
      </c>
      <c r="AE16" s="695"/>
      <c r="AF16" s="695"/>
      <c r="AG16" s="695"/>
      <c r="AH16" s="695"/>
      <c r="AI16" s="695"/>
      <c r="AJ16" s="695"/>
      <c r="AK16" s="695"/>
      <c r="AL16" s="659">
        <v>0.4</v>
      </c>
      <c r="AM16" s="660"/>
      <c r="AN16" s="660"/>
      <c r="AO16" s="696"/>
      <c r="AP16" s="653" t="s">
        <v>250</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3"/>
      <c r="CD16" s="653" t="s">
        <v>251</v>
      </c>
      <c r="CE16" s="654"/>
      <c r="CF16" s="654"/>
      <c r="CG16" s="654"/>
      <c r="CH16" s="654"/>
      <c r="CI16" s="654"/>
      <c r="CJ16" s="654"/>
      <c r="CK16" s="654"/>
      <c r="CL16" s="654"/>
      <c r="CM16" s="654"/>
      <c r="CN16" s="654"/>
      <c r="CO16" s="654"/>
      <c r="CP16" s="654"/>
      <c r="CQ16" s="655"/>
      <c r="CR16" s="656">
        <v>795102</v>
      </c>
      <c r="CS16" s="657"/>
      <c r="CT16" s="657"/>
      <c r="CU16" s="657"/>
      <c r="CV16" s="657"/>
      <c r="CW16" s="657"/>
      <c r="CX16" s="657"/>
      <c r="CY16" s="658"/>
      <c r="CZ16" s="694">
        <v>8.9</v>
      </c>
      <c r="DA16" s="694"/>
      <c r="DB16" s="694"/>
      <c r="DC16" s="694"/>
      <c r="DD16" s="662" t="s">
        <v>122</v>
      </c>
      <c r="DE16" s="657"/>
      <c r="DF16" s="657"/>
      <c r="DG16" s="657"/>
      <c r="DH16" s="657"/>
      <c r="DI16" s="657"/>
      <c r="DJ16" s="657"/>
      <c r="DK16" s="657"/>
      <c r="DL16" s="657"/>
      <c r="DM16" s="657"/>
      <c r="DN16" s="657"/>
      <c r="DO16" s="657"/>
      <c r="DP16" s="658"/>
      <c r="DQ16" s="662">
        <v>230058</v>
      </c>
      <c r="DR16" s="657"/>
      <c r="DS16" s="657"/>
      <c r="DT16" s="657"/>
      <c r="DU16" s="657"/>
      <c r="DV16" s="657"/>
      <c r="DW16" s="657"/>
      <c r="DX16" s="657"/>
      <c r="DY16" s="657"/>
      <c r="DZ16" s="657"/>
      <c r="EA16" s="657"/>
      <c r="EB16" s="657"/>
      <c r="EC16" s="693"/>
    </row>
    <row r="17" spans="2:133" ht="11.25" customHeight="1" x14ac:dyDescent="0.15">
      <c r="B17" s="653" t="s">
        <v>252</v>
      </c>
      <c r="C17" s="654"/>
      <c r="D17" s="654"/>
      <c r="E17" s="654"/>
      <c r="F17" s="654"/>
      <c r="G17" s="654"/>
      <c r="H17" s="654"/>
      <c r="I17" s="654"/>
      <c r="J17" s="654"/>
      <c r="K17" s="654"/>
      <c r="L17" s="654"/>
      <c r="M17" s="654"/>
      <c r="N17" s="654"/>
      <c r="O17" s="654"/>
      <c r="P17" s="654"/>
      <c r="Q17" s="655"/>
      <c r="R17" s="656">
        <v>32665</v>
      </c>
      <c r="S17" s="657"/>
      <c r="T17" s="657"/>
      <c r="U17" s="657"/>
      <c r="V17" s="657"/>
      <c r="W17" s="657"/>
      <c r="X17" s="657"/>
      <c r="Y17" s="658"/>
      <c r="Z17" s="694">
        <v>0.3</v>
      </c>
      <c r="AA17" s="694"/>
      <c r="AB17" s="694"/>
      <c r="AC17" s="694"/>
      <c r="AD17" s="695">
        <v>32665</v>
      </c>
      <c r="AE17" s="695"/>
      <c r="AF17" s="695"/>
      <c r="AG17" s="695"/>
      <c r="AH17" s="695"/>
      <c r="AI17" s="695"/>
      <c r="AJ17" s="695"/>
      <c r="AK17" s="695"/>
      <c r="AL17" s="659">
        <v>0.7</v>
      </c>
      <c r="AM17" s="660"/>
      <c r="AN17" s="660"/>
      <c r="AO17" s="696"/>
      <c r="AP17" s="653" t="s">
        <v>253</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3"/>
      <c r="CD17" s="653" t="s">
        <v>254</v>
      </c>
      <c r="CE17" s="654"/>
      <c r="CF17" s="654"/>
      <c r="CG17" s="654"/>
      <c r="CH17" s="654"/>
      <c r="CI17" s="654"/>
      <c r="CJ17" s="654"/>
      <c r="CK17" s="654"/>
      <c r="CL17" s="654"/>
      <c r="CM17" s="654"/>
      <c r="CN17" s="654"/>
      <c r="CO17" s="654"/>
      <c r="CP17" s="654"/>
      <c r="CQ17" s="655"/>
      <c r="CR17" s="656">
        <v>651663</v>
      </c>
      <c r="CS17" s="657"/>
      <c r="CT17" s="657"/>
      <c r="CU17" s="657"/>
      <c r="CV17" s="657"/>
      <c r="CW17" s="657"/>
      <c r="CX17" s="657"/>
      <c r="CY17" s="658"/>
      <c r="CZ17" s="694">
        <v>7.3</v>
      </c>
      <c r="DA17" s="694"/>
      <c r="DB17" s="694"/>
      <c r="DC17" s="694"/>
      <c r="DD17" s="662" t="s">
        <v>122</v>
      </c>
      <c r="DE17" s="657"/>
      <c r="DF17" s="657"/>
      <c r="DG17" s="657"/>
      <c r="DH17" s="657"/>
      <c r="DI17" s="657"/>
      <c r="DJ17" s="657"/>
      <c r="DK17" s="657"/>
      <c r="DL17" s="657"/>
      <c r="DM17" s="657"/>
      <c r="DN17" s="657"/>
      <c r="DO17" s="657"/>
      <c r="DP17" s="658"/>
      <c r="DQ17" s="662">
        <v>631565</v>
      </c>
      <c r="DR17" s="657"/>
      <c r="DS17" s="657"/>
      <c r="DT17" s="657"/>
      <c r="DU17" s="657"/>
      <c r="DV17" s="657"/>
      <c r="DW17" s="657"/>
      <c r="DX17" s="657"/>
      <c r="DY17" s="657"/>
      <c r="DZ17" s="657"/>
      <c r="EA17" s="657"/>
      <c r="EB17" s="657"/>
      <c r="EC17" s="693"/>
    </row>
    <row r="18" spans="2:133" ht="11.25" customHeight="1" x14ac:dyDescent="0.15">
      <c r="B18" s="653" t="s">
        <v>255</v>
      </c>
      <c r="C18" s="654"/>
      <c r="D18" s="654"/>
      <c r="E18" s="654"/>
      <c r="F18" s="654"/>
      <c r="G18" s="654"/>
      <c r="H18" s="654"/>
      <c r="I18" s="654"/>
      <c r="J18" s="654"/>
      <c r="K18" s="654"/>
      <c r="L18" s="654"/>
      <c r="M18" s="654"/>
      <c r="N18" s="654"/>
      <c r="O18" s="654"/>
      <c r="P18" s="654"/>
      <c r="Q18" s="655"/>
      <c r="R18" s="656">
        <v>3074</v>
      </c>
      <c r="S18" s="657"/>
      <c r="T18" s="657"/>
      <c r="U18" s="657"/>
      <c r="V18" s="657"/>
      <c r="W18" s="657"/>
      <c r="X18" s="657"/>
      <c r="Y18" s="658"/>
      <c r="Z18" s="694">
        <v>0</v>
      </c>
      <c r="AA18" s="694"/>
      <c r="AB18" s="694"/>
      <c r="AC18" s="694"/>
      <c r="AD18" s="695">
        <v>3074</v>
      </c>
      <c r="AE18" s="695"/>
      <c r="AF18" s="695"/>
      <c r="AG18" s="695"/>
      <c r="AH18" s="695"/>
      <c r="AI18" s="695"/>
      <c r="AJ18" s="695"/>
      <c r="AK18" s="695"/>
      <c r="AL18" s="659">
        <v>0.1</v>
      </c>
      <c r="AM18" s="660"/>
      <c r="AN18" s="660"/>
      <c r="AO18" s="696"/>
      <c r="AP18" s="653" t="s">
        <v>256</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3"/>
      <c r="CD18" s="653" t="s">
        <v>257</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15">
      <c r="B19" s="653" t="s">
        <v>258</v>
      </c>
      <c r="C19" s="654"/>
      <c r="D19" s="654"/>
      <c r="E19" s="654"/>
      <c r="F19" s="654"/>
      <c r="G19" s="654"/>
      <c r="H19" s="654"/>
      <c r="I19" s="654"/>
      <c r="J19" s="654"/>
      <c r="K19" s="654"/>
      <c r="L19" s="654"/>
      <c r="M19" s="654"/>
      <c r="N19" s="654"/>
      <c r="O19" s="654"/>
      <c r="P19" s="654"/>
      <c r="Q19" s="655"/>
      <c r="R19" s="656">
        <v>29591</v>
      </c>
      <c r="S19" s="657"/>
      <c r="T19" s="657"/>
      <c r="U19" s="657"/>
      <c r="V19" s="657"/>
      <c r="W19" s="657"/>
      <c r="X19" s="657"/>
      <c r="Y19" s="658"/>
      <c r="Z19" s="694">
        <v>0.3</v>
      </c>
      <c r="AA19" s="694"/>
      <c r="AB19" s="694"/>
      <c r="AC19" s="694"/>
      <c r="AD19" s="695">
        <v>29591</v>
      </c>
      <c r="AE19" s="695"/>
      <c r="AF19" s="695"/>
      <c r="AG19" s="695"/>
      <c r="AH19" s="695"/>
      <c r="AI19" s="695"/>
      <c r="AJ19" s="695"/>
      <c r="AK19" s="695"/>
      <c r="AL19" s="659">
        <v>0.6</v>
      </c>
      <c r="AM19" s="660"/>
      <c r="AN19" s="660"/>
      <c r="AO19" s="696"/>
      <c r="AP19" s="653" t="s">
        <v>259</v>
      </c>
      <c r="AQ19" s="654"/>
      <c r="AR19" s="654"/>
      <c r="AS19" s="654"/>
      <c r="AT19" s="654"/>
      <c r="AU19" s="654"/>
      <c r="AV19" s="654"/>
      <c r="AW19" s="654"/>
      <c r="AX19" s="654"/>
      <c r="AY19" s="654"/>
      <c r="AZ19" s="654"/>
      <c r="BA19" s="654"/>
      <c r="BB19" s="654"/>
      <c r="BC19" s="654"/>
      <c r="BD19" s="654"/>
      <c r="BE19" s="654"/>
      <c r="BF19" s="655"/>
      <c r="BG19" s="656">
        <v>21089</v>
      </c>
      <c r="BH19" s="657"/>
      <c r="BI19" s="657"/>
      <c r="BJ19" s="657"/>
      <c r="BK19" s="657"/>
      <c r="BL19" s="657"/>
      <c r="BM19" s="657"/>
      <c r="BN19" s="658"/>
      <c r="BO19" s="694">
        <v>1.6</v>
      </c>
      <c r="BP19" s="694"/>
      <c r="BQ19" s="694"/>
      <c r="BR19" s="694"/>
      <c r="BS19" s="695" t="s">
        <v>122</v>
      </c>
      <c r="BT19" s="695"/>
      <c r="BU19" s="695"/>
      <c r="BV19" s="695"/>
      <c r="BW19" s="695"/>
      <c r="BX19" s="695"/>
      <c r="BY19" s="695"/>
      <c r="BZ19" s="695"/>
      <c r="CA19" s="695"/>
      <c r="CB19" s="733"/>
      <c r="CD19" s="653" t="s">
        <v>260</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15">
      <c r="B20" s="723" t="s">
        <v>261</v>
      </c>
      <c r="C20" s="724"/>
      <c r="D20" s="724"/>
      <c r="E20" s="724"/>
      <c r="F20" s="724"/>
      <c r="G20" s="724"/>
      <c r="H20" s="724"/>
      <c r="I20" s="724"/>
      <c r="J20" s="724"/>
      <c r="K20" s="724"/>
      <c r="L20" s="724"/>
      <c r="M20" s="724"/>
      <c r="N20" s="724"/>
      <c r="O20" s="724"/>
      <c r="P20" s="724"/>
      <c r="Q20" s="725"/>
      <c r="R20" s="656" t="s">
        <v>122</v>
      </c>
      <c r="S20" s="657"/>
      <c r="T20" s="657"/>
      <c r="U20" s="657"/>
      <c r="V20" s="657"/>
      <c r="W20" s="657"/>
      <c r="X20" s="657"/>
      <c r="Y20" s="658"/>
      <c r="Z20" s="694" t="s">
        <v>122</v>
      </c>
      <c r="AA20" s="694"/>
      <c r="AB20" s="694"/>
      <c r="AC20" s="694"/>
      <c r="AD20" s="695" t="s">
        <v>122</v>
      </c>
      <c r="AE20" s="695"/>
      <c r="AF20" s="695"/>
      <c r="AG20" s="695"/>
      <c r="AH20" s="695"/>
      <c r="AI20" s="695"/>
      <c r="AJ20" s="695"/>
      <c r="AK20" s="695"/>
      <c r="AL20" s="659" t="s">
        <v>122</v>
      </c>
      <c r="AM20" s="660"/>
      <c r="AN20" s="660"/>
      <c r="AO20" s="696"/>
      <c r="AP20" s="653" t="s">
        <v>262</v>
      </c>
      <c r="AQ20" s="654"/>
      <c r="AR20" s="654"/>
      <c r="AS20" s="654"/>
      <c r="AT20" s="654"/>
      <c r="AU20" s="654"/>
      <c r="AV20" s="654"/>
      <c r="AW20" s="654"/>
      <c r="AX20" s="654"/>
      <c r="AY20" s="654"/>
      <c r="AZ20" s="654"/>
      <c r="BA20" s="654"/>
      <c r="BB20" s="654"/>
      <c r="BC20" s="654"/>
      <c r="BD20" s="654"/>
      <c r="BE20" s="654"/>
      <c r="BF20" s="655"/>
      <c r="BG20" s="656">
        <v>21089</v>
      </c>
      <c r="BH20" s="657"/>
      <c r="BI20" s="657"/>
      <c r="BJ20" s="657"/>
      <c r="BK20" s="657"/>
      <c r="BL20" s="657"/>
      <c r="BM20" s="657"/>
      <c r="BN20" s="658"/>
      <c r="BO20" s="694">
        <v>1.6</v>
      </c>
      <c r="BP20" s="694"/>
      <c r="BQ20" s="694"/>
      <c r="BR20" s="694"/>
      <c r="BS20" s="695" t="s">
        <v>122</v>
      </c>
      <c r="BT20" s="695"/>
      <c r="BU20" s="695"/>
      <c r="BV20" s="695"/>
      <c r="BW20" s="695"/>
      <c r="BX20" s="695"/>
      <c r="BY20" s="695"/>
      <c r="BZ20" s="695"/>
      <c r="CA20" s="695"/>
      <c r="CB20" s="733"/>
      <c r="CD20" s="653" t="s">
        <v>263</v>
      </c>
      <c r="CE20" s="654"/>
      <c r="CF20" s="654"/>
      <c r="CG20" s="654"/>
      <c r="CH20" s="654"/>
      <c r="CI20" s="654"/>
      <c r="CJ20" s="654"/>
      <c r="CK20" s="654"/>
      <c r="CL20" s="654"/>
      <c r="CM20" s="654"/>
      <c r="CN20" s="654"/>
      <c r="CO20" s="654"/>
      <c r="CP20" s="654"/>
      <c r="CQ20" s="655"/>
      <c r="CR20" s="656">
        <v>8902664</v>
      </c>
      <c r="CS20" s="657"/>
      <c r="CT20" s="657"/>
      <c r="CU20" s="657"/>
      <c r="CV20" s="657"/>
      <c r="CW20" s="657"/>
      <c r="CX20" s="657"/>
      <c r="CY20" s="658"/>
      <c r="CZ20" s="694">
        <v>100</v>
      </c>
      <c r="DA20" s="694"/>
      <c r="DB20" s="694"/>
      <c r="DC20" s="694"/>
      <c r="DD20" s="662">
        <v>1442876</v>
      </c>
      <c r="DE20" s="657"/>
      <c r="DF20" s="657"/>
      <c r="DG20" s="657"/>
      <c r="DH20" s="657"/>
      <c r="DI20" s="657"/>
      <c r="DJ20" s="657"/>
      <c r="DK20" s="657"/>
      <c r="DL20" s="657"/>
      <c r="DM20" s="657"/>
      <c r="DN20" s="657"/>
      <c r="DO20" s="657"/>
      <c r="DP20" s="658"/>
      <c r="DQ20" s="662">
        <v>5488200</v>
      </c>
      <c r="DR20" s="657"/>
      <c r="DS20" s="657"/>
      <c r="DT20" s="657"/>
      <c r="DU20" s="657"/>
      <c r="DV20" s="657"/>
      <c r="DW20" s="657"/>
      <c r="DX20" s="657"/>
      <c r="DY20" s="657"/>
      <c r="DZ20" s="657"/>
      <c r="EA20" s="657"/>
      <c r="EB20" s="657"/>
      <c r="EC20" s="693"/>
    </row>
    <row r="21" spans="2:133" ht="11.25" customHeight="1" x14ac:dyDescent="0.15">
      <c r="B21" s="653" t="s">
        <v>264</v>
      </c>
      <c r="C21" s="654"/>
      <c r="D21" s="654"/>
      <c r="E21" s="654"/>
      <c r="F21" s="654"/>
      <c r="G21" s="654"/>
      <c r="H21" s="654"/>
      <c r="I21" s="654"/>
      <c r="J21" s="654"/>
      <c r="K21" s="654"/>
      <c r="L21" s="654"/>
      <c r="M21" s="654"/>
      <c r="N21" s="654"/>
      <c r="O21" s="654"/>
      <c r="P21" s="654"/>
      <c r="Q21" s="655"/>
      <c r="R21" s="656">
        <v>3074769</v>
      </c>
      <c r="S21" s="657"/>
      <c r="T21" s="657"/>
      <c r="U21" s="657"/>
      <c r="V21" s="657"/>
      <c r="W21" s="657"/>
      <c r="X21" s="657"/>
      <c r="Y21" s="658"/>
      <c r="Z21" s="694">
        <v>31.6</v>
      </c>
      <c r="AA21" s="694"/>
      <c r="AB21" s="694"/>
      <c r="AC21" s="694"/>
      <c r="AD21" s="695">
        <v>2695695</v>
      </c>
      <c r="AE21" s="695"/>
      <c r="AF21" s="695"/>
      <c r="AG21" s="695"/>
      <c r="AH21" s="695"/>
      <c r="AI21" s="695"/>
      <c r="AJ21" s="695"/>
      <c r="AK21" s="695"/>
      <c r="AL21" s="659">
        <v>58.7</v>
      </c>
      <c r="AM21" s="660"/>
      <c r="AN21" s="660"/>
      <c r="AO21" s="696"/>
      <c r="AP21" s="653" t="s">
        <v>265</v>
      </c>
      <c r="AQ21" s="734"/>
      <c r="AR21" s="734"/>
      <c r="AS21" s="734"/>
      <c r="AT21" s="734"/>
      <c r="AU21" s="734"/>
      <c r="AV21" s="734"/>
      <c r="AW21" s="734"/>
      <c r="AX21" s="734"/>
      <c r="AY21" s="734"/>
      <c r="AZ21" s="734"/>
      <c r="BA21" s="734"/>
      <c r="BB21" s="734"/>
      <c r="BC21" s="734"/>
      <c r="BD21" s="734"/>
      <c r="BE21" s="734"/>
      <c r="BF21" s="735"/>
      <c r="BG21" s="656">
        <v>21089</v>
      </c>
      <c r="BH21" s="657"/>
      <c r="BI21" s="657"/>
      <c r="BJ21" s="657"/>
      <c r="BK21" s="657"/>
      <c r="BL21" s="657"/>
      <c r="BM21" s="657"/>
      <c r="BN21" s="658"/>
      <c r="BO21" s="694">
        <v>1.6</v>
      </c>
      <c r="BP21" s="694"/>
      <c r="BQ21" s="694"/>
      <c r="BR21" s="694"/>
      <c r="BS21" s="695" t="s">
        <v>122</v>
      </c>
      <c r="BT21" s="695"/>
      <c r="BU21" s="695"/>
      <c r="BV21" s="695"/>
      <c r="BW21" s="695"/>
      <c r="BX21" s="695"/>
      <c r="BY21" s="695"/>
      <c r="BZ21" s="695"/>
      <c r="CA21" s="695"/>
      <c r="CB21" s="733"/>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15">
      <c r="B22" s="653" t="s">
        <v>266</v>
      </c>
      <c r="C22" s="654"/>
      <c r="D22" s="654"/>
      <c r="E22" s="654"/>
      <c r="F22" s="654"/>
      <c r="G22" s="654"/>
      <c r="H22" s="654"/>
      <c r="I22" s="654"/>
      <c r="J22" s="654"/>
      <c r="K22" s="654"/>
      <c r="L22" s="654"/>
      <c r="M22" s="654"/>
      <c r="N22" s="654"/>
      <c r="O22" s="654"/>
      <c r="P22" s="654"/>
      <c r="Q22" s="655"/>
      <c r="R22" s="656">
        <v>2695695</v>
      </c>
      <c r="S22" s="657"/>
      <c r="T22" s="657"/>
      <c r="U22" s="657"/>
      <c r="V22" s="657"/>
      <c r="W22" s="657"/>
      <c r="X22" s="657"/>
      <c r="Y22" s="658"/>
      <c r="Z22" s="694">
        <v>27.7</v>
      </c>
      <c r="AA22" s="694"/>
      <c r="AB22" s="694"/>
      <c r="AC22" s="694"/>
      <c r="AD22" s="695">
        <v>2695695</v>
      </c>
      <c r="AE22" s="695"/>
      <c r="AF22" s="695"/>
      <c r="AG22" s="695"/>
      <c r="AH22" s="695"/>
      <c r="AI22" s="695"/>
      <c r="AJ22" s="695"/>
      <c r="AK22" s="695"/>
      <c r="AL22" s="659">
        <v>58.7</v>
      </c>
      <c r="AM22" s="660"/>
      <c r="AN22" s="660"/>
      <c r="AO22" s="696"/>
      <c r="AP22" s="653" t="s">
        <v>267</v>
      </c>
      <c r="AQ22" s="734"/>
      <c r="AR22" s="734"/>
      <c r="AS22" s="734"/>
      <c r="AT22" s="734"/>
      <c r="AU22" s="734"/>
      <c r="AV22" s="734"/>
      <c r="AW22" s="734"/>
      <c r="AX22" s="734"/>
      <c r="AY22" s="734"/>
      <c r="AZ22" s="734"/>
      <c r="BA22" s="734"/>
      <c r="BB22" s="734"/>
      <c r="BC22" s="734"/>
      <c r="BD22" s="734"/>
      <c r="BE22" s="734"/>
      <c r="BF22" s="735"/>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3"/>
      <c r="CD22" s="708" t="s">
        <v>268</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15">
      <c r="B23" s="653" t="s">
        <v>269</v>
      </c>
      <c r="C23" s="654"/>
      <c r="D23" s="654"/>
      <c r="E23" s="654"/>
      <c r="F23" s="654"/>
      <c r="G23" s="654"/>
      <c r="H23" s="654"/>
      <c r="I23" s="654"/>
      <c r="J23" s="654"/>
      <c r="K23" s="654"/>
      <c r="L23" s="654"/>
      <c r="M23" s="654"/>
      <c r="N23" s="654"/>
      <c r="O23" s="654"/>
      <c r="P23" s="654"/>
      <c r="Q23" s="655"/>
      <c r="R23" s="656">
        <v>379074</v>
      </c>
      <c r="S23" s="657"/>
      <c r="T23" s="657"/>
      <c r="U23" s="657"/>
      <c r="V23" s="657"/>
      <c r="W23" s="657"/>
      <c r="X23" s="657"/>
      <c r="Y23" s="658"/>
      <c r="Z23" s="694">
        <v>3.9</v>
      </c>
      <c r="AA23" s="694"/>
      <c r="AB23" s="694"/>
      <c r="AC23" s="694"/>
      <c r="AD23" s="695" t="s">
        <v>122</v>
      </c>
      <c r="AE23" s="695"/>
      <c r="AF23" s="695"/>
      <c r="AG23" s="695"/>
      <c r="AH23" s="695"/>
      <c r="AI23" s="695"/>
      <c r="AJ23" s="695"/>
      <c r="AK23" s="695"/>
      <c r="AL23" s="659" t="s">
        <v>122</v>
      </c>
      <c r="AM23" s="660"/>
      <c r="AN23" s="660"/>
      <c r="AO23" s="696"/>
      <c r="AP23" s="653" t="s">
        <v>270</v>
      </c>
      <c r="AQ23" s="734"/>
      <c r="AR23" s="734"/>
      <c r="AS23" s="734"/>
      <c r="AT23" s="734"/>
      <c r="AU23" s="734"/>
      <c r="AV23" s="734"/>
      <c r="AW23" s="734"/>
      <c r="AX23" s="734"/>
      <c r="AY23" s="734"/>
      <c r="AZ23" s="734"/>
      <c r="BA23" s="734"/>
      <c r="BB23" s="734"/>
      <c r="BC23" s="734"/>
      <c r="BD23" s="734"/>
      <c r="BE23" s="734"/>
      <c r="BF23" s="735"/>
      <c r="BG23" s="656" t="s">
        <v>122</v>
      </c>
      <c r="BH23" s="657"/>
      <c r="BI23" s="657"/>
      <c r="BJ23" s="657"/>
      <c r="BK23" s="657"/>
      <c r="BL23" s="657"/>
      <c r="BM23" s="657"/>
      <c r="BN23" s="658"/>
      <c r="BO23" s="694" t="s">
        <v>122</v>
      </c>
      <c r="BP23" s="694"/>
      <c r="BQ23" s="694"/>
      <c r="BR23" s="694"/>
      <c r="BS23" s="695" t="s">
        <v>122</v>
      </c>
      <c r="BT23" s="695"/>
      <c r="BU23" s="695"/>
      <c r="BV23" s="695"/>
      <c r="BW23" s="695"/>
      <c r="BX23" s="695"/>
      <c r="BY23" s="695"/>
      <c r="BZ23" s="695"/>
      <c r="CA23" s="695"/>
      <c r="CB23" s="733"/>
      <c r="CD23" s="708" t="s">
        <v>210</v>
      </c>
      <c r="CE23" s="709"/>
      <c r="CF23" s="709"/>
      <c r="CG23" s="709"/>
      <c r="CH23" s="709"/>
      <c r="CI23" s="709"/>
      <c r="CJ23" s="709"/>
      <c r="CK23" s="709"/>
      <c r="CL23" s="709"/>
      <c r="CM23" s="709"/>
      <c r="CN23" s="709"/>
      <c r="CO23" s="709"/>
      <c r="CP23" s="709"/>
      <c r="CQ23" s="710"/>
      <c r="CR23" s="708" t="s">
        <v>271</v>
      </c>
      <c r="CS23" s="709"/>
      <c r="CT23" s="709"/>
      <c r="CU23" s="709"/>
      <c r="CV23" s="709"/>
      <c r="CW23" s="709"/>
      <c r="CX23" s="709"/>
      <c r="CY23" s="710"/>
      <c r="CZ23" s="708" t="s">
        <v>272</v>
      </c>
      <c r="DA23" s="709"/>
      <c r="DB23" s="709"/>
      <c r="DC23" s="710"/>
      <c r="DD23" s="708" t="s">
        <v>273</v>
      </c>
      <c r="DE23" s="709"/>
      <c r="DF23" s="709"/>
      <c r="DG23" s="709"/>
      <c r="DH23" s="709"/>
      <c r="DI23" s="709"/>
      <c r="DJ23" s="709"/>
      <c r="DK23" s="710"/>
      <c r="DL23" s="746" t="s">
        <v>274</v>
      </c>
      <c r="DM23" s="747"/>
      <c r="DN23" s="747"/>
      <c r="DO23" s="747"/>
      <c r="DP23" s="747"/>
      <c r="DQ23" s="747"/>
      <c r="DR23" s="747"/>
      <c r="DS23" s="747"/>
      <c r="DT23" s="747"/>
      <c r="DU23" s="747"/>
      <c r="DV23" s="748"/>
      <c r="DW23" s="708" t="s">
        <v>275</v>
      </c>
      <c r="DX23" s="709"/>
      <c r="DY23" s="709"/>
      <c r="DZ23" s="709"/>
      <c r="EA23" s="709"/>
      <c r="EB23" s="709"/>
      <c r="EC23" s="710"/>
    </row>
    <row r="24" spans="2:133" ht="11.25" customHeight="1" x14ac:dyDescent="0.15">
      <c r="B24" s="653" t="s">
        <v>276</v>
      </c>
      <c r="C24" s="654"/>
      <c r="D24" s="654"/>
      <c r="E24" s="654"/>
      <c r="F24" s="654"/>
      <c r="G24" s="654"/>
      <c r="H24" s="654"/>
      <c r="I24" s="654"/>
      <c r="J24" s="654"/>
      <c r="K24" s="654"/>
      <c r="L24" s="654"/>
      <c r="M24" s="654"/>
      <c r="N24" s="654"/>
      <c r="O24" s="654"/>
      <c r="P24" s="654"/>
      <c r="Q24" s="655"/>
      <c r="R24" s="656" t="s">
        <v>122</v>
      </c>
      <c r="S24" s="657"/>
      <c r="T24" s="657"/>
      <c r="U24" s="657"/>
      <c r="V24" s="657"/>
      <c r="W24" s="657"/>
      <c r="X24" s="657"/>
      <c r="Y24" s="658"/>
      <c r="Z24" s="694" t="s">
        <v>122</v>
      </c>
      <c r="AA24" s="694"/>
      <c r="AB24" s="694"/>
      <c r="AC24" s="694"/>
      <c r="AD24" s="695" t="s">
        <v>122</v>
      </c>
      <c r="AE24" s="695"/>
      <c r="AF24" s="695"/>
      <c r="AG24" s="695"/>
      <c r="AH24" s="695"/>
      <c r="AI24" s="695"/>
      <c r="AJ24" s="695"/>
      <c r="AK24" s="695"/>
      <c r="AL24" s="659" t="s">
        <v>122</v>
      </c>
      <c r="AM24" s="660"/>
      <c r="AN24" s="660"/>
      <c r="AO24" s="696"/>
      <c r="AP24" s="653" t="s">
        <v>277</v>
      </c>
      <c r="AQ24" s="734"/>
      <c r="AR24" s="734"/>
      <c r="AS24" s="734"/>
      <c r="AT24" s="734"/>
      <c r="AU24" s="734"/>
      <c r="AV24" s="734"/>
      <c r="AW24" s="734"/>
      <c r="AX24" s="734"/>
      <c r="AY24" s="734"/>
      <c r="AZ24" s="734"/>
      <c r="BA24" s="734"/>
      <c r="BB24" s="734"/>
      <c r="BC24" s="734"/>
      <c r="BD24" s="734"/>
      <c r="BE24" s="734"/>
      <c r="BF24" s="735"/>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3"/>
      <c r="CD24" s="714" t="s">
        <v>278</v>
      </c>
      <c r="CE24" s="715"/>
      <c r="CF24" s="715"/>
      <c r="CG24" s="715"/>
      <c r="CH24" s="715"/>
      <c r="CI24" s="715"/>
      <c r="CJ24" s="715"/>
      <c r="CK24" s="715"/>
      <c r="CL24" s="715"/>
      <c r="CM24" s="715"/>
      <c r="CN24" s="715"/>
      <c r="CO24" s="715"/>
      <c r="CP24" s="715"/>
      <c r="CQ24" s="716"/>
      <c r="CR24" s="711">
        <v>2734777</v>
      </c>
      <c r="CS24" s="712"/>
      <c r="CT24" s="712"/>
      <c r="CU24" s="712"/>
      <c r="CV24" s="712"/>
      <c r="CW24" s="712"/>
      <c r="CX24" s="712"/>
      <c r="CY24" s="737"/>
      <c r="CZ24" s="738">
        <v>30.7</v>
      </c>
      <c r="DA24" s="720"/>
      <c r="DB24" s="720"/>
      <c r="DC24" s="740"/>
      <c r="DD24" s="736">
        <v>2179594</v>
      </c>
      <c r="DE24" s="712"/>
      <c r="DF24" s="712"/>
      <c r="DG24" s="712"/>
      <c r="DH24" s="712"/>
      <c r="DI24" s="712"/>
      <c r="DJ24" s="712"/>
      <c r="DK24" s="737"/>
      <c r="DL24" s="736">
        <v>2082997</v>
      </c>
      <c r="DM24" s="712"/>
      <c r="DN24" s="712"/>
      <c r="DO24" s="712"/>
      <c r="DP24" s="712"/>
      <c r="DQ24" s="712"/>
      <c r="DR24" s="712"/>
      <c r="DS24" s="712"/>
      <c r="DT24" s="712"/>
      <c r="DU24" s="712"/>
      <c r="DV24" s="737"/>
      <c r="DW24" s="738">
        <v>45.3</v>
      </c>
      <c r="DX24" s="720"/>
      <c r="DY24" s="720"/>
      <c r="DZ24" s="720"/>
      <c r="EA24" s="720"/>
      <c r="EB24" s="720"/>
      <c r="EC24" s="739"/>
    </row>
    <row r="25" spans="2:133" ht="11.25" customHeight="1" x14ac:dyDescent="0.15">
      <c r="B25" s="653" t="s">
        <v>279</v>
      </c>
      <c r="C25" s="654"/>
      <c r="D25" s="654"/>
      <c r="E25" s="654"/>
      <c r="F25" s="654"/>
      <c r="G25" s="654"/>
      <c r="H25" s="654"/>
      <c r="I25" s="654"/>
      <c r="J25" s="654"/>
      <c r="K25" s="654"/>
      <c r="L25" s="654"/>
      <c r="M25" s="654"/>
      <c r="N25" s="654"/>
      <c r="O25" s="654"/>
      <c r="P25" s="654"/>
      <c r="Q25" s="655"/>
      <c r="R25" s="656">
        <v>4817521</v>
      </c>
      <c r="S25" s="657"/>
      <c r="T25" s="657"/>
      <c r="U25" s="657"/>
      <c r="V25" s="657"/>
      <c r="W25" s="657"/>
      <c r="X25" s="657"/>
      <c r="Y25" s="658"/>
      <c r="Z25" s="694">
        <v>49.5</v>
      </c>
      <c r="AA25" s="694"/>
      <c r="AB25" s="694"/>
      <c r="AC25" s="694"/>
      <c r="AD25" s="695">
        <v>4438447</v>
      </c>
      <c r="AE25" s="695"/>
      <c r="AF25" s="695"/>
      <c r="AG25" s="695"/>
      <c r="AH25" s="695"/>
      <c r="AI25" s="695"/>
      <c r="AJ25" s="695"/>
      <c r="AK25" s="695"/>
      <c r="AL25" s="659">
        <v>96.7</v>
      </c>
      <c r="AM25" s="660"/>
      <c r="AN25" s="660"/>
      <c r="AO25" s="696"/>
      <c r="AP25" s="653" t="s">
        <v>280</v>
      </c>
      <c r="AQ25" s="734"/>
      <c r="AR25" s="734"/>
      <c r="AS25" s="734"/>
      <c r="AT25" s="734"/>
      <c r="AU25" s="734"/>
      <c r="AV25" s="734"/>
      <c r="AW25" s="734"/>
      <c r="AX25" s="734"/>
      <c r="AY25" s="734"/>
      <c r="AZ25" s="734"/>
      <c r="BA25" s="734"/>
      <c r="BB25" s="734"/>
      <c r="BC25" s="734"/>
      <c r="BD25" s="734"/>
      <c r="BE25" s="734"/>
      <c r="BF25" s="735"/>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3"/>
      <c r="CD25" s="653" t="s">
        <v>281</v>
      </c>
      <c r="CE25" s="654"/>
      <c r="CF25" s="654"/>
      <c r="CG25" s="654"/>
      <c r="CH25" s="654"/>
      <c r="CI25" s="654"/>
      <c r="CJ25" s="654"/>
      <c r="CK25" s="654"/>
      <c r="CL25" s="654"/>
      <c r="CM25" s="654"/>
      <c r="CN25" s="654"/>
      <c r="CO25" s="654"/>
      <c r="CP25" s="654"/>
      <c r="CQ25" s="655"/>
      <c r="CR25" s="656">
        <v>1470202</v>
      </c>
      <c r="CS25" s="669"/>
      <c r="CT25" s="669"/>
      <c r="CU25" s="669"/>
      <c r="CV25" s="669"/>
      <c r="CW25" s="669"/>
      <c r="CX25" s="669"/>
      <c r="CY25" s="670"/>
      <c r="CZ25" s="659">
        <v>16.5</v>
      </c>
      <c r="DA25" s="671"/>
      <c r="DB25" s="671"/>
      <c r="DC25" s="672"/>
      <c r="DD25" s="662">
        <v>1304347</v>
      </c>
      <c r="DE25" s="669"/>
      <c r="DF25" s="669"/>
      <c r="DG25" s="669"/>
      <c r="DH25" s="669"/>
      <c r="DI25" s="669"/>
      <c r="DJ25" s="669"/>
      <c r="DK25" s="670"/>
      <c r="DL25" s="662">
        <v>1265951</v>
      </c>
      <c r="DM25" s="669"/>
      <c r="DN25" s="669"/>
      <c r="DO25" s="669"/>
      <c r="DP25" s="669"/>
      <c r="DQ25" s="669"/>
      <c r="DR25" s="669"/>
      <c r="DS25" s="669"/>
      <c r="DT25" s="669"/>
      <c r="DU25" s="669"/>
      <c r="DV25" s="670"/>
      <c r="DW25" s="659">
        <v>27.5</v>
      </c>
      <c r="DX25" s="671"/>
      <c r="DY25" s="671"/>
      <c r="DZ25" s="671"/>
      <c r="EA25" s="671"/>
      <c r="EB25" s="671"/>
      <c r="EC25" s="683"/>
    </row>
    <row r="26" spans="2:133" ht="11.25" customHeight="1" x14ac:dyDescent="0.15">
      <c r="B26" s="653" t="s">
        <v>282</v>
      </c>
      <c r="C26" s="654"/>
      <c r="D26" s="654"/>
      <c r="E26" s="654"/>
      <c r="F26" s="654"/>
      <c r="G26" s="654"/>
      <c r="H26" s="654"/>
      <c r="I26" s="654"/>
      <c r="J26" s="654"/>
      <c r="K26" s="654"/>
      <c r="L26" s="654"/>
      <c r="M26" s="654"/>
      <c r="N26" s="654"/>
      <c r="O26" s="654"/>
      <c r="P26" s="654"/>
      <c r="Q26" s="655"/>
      <c r="R26" s="656">
        <v>1353</v>
      </c>
      <c r="S26" s="657"/>
      <c r="T26" s="657"/>
      <c r="U26" s="657"/>
      <c r="V26" s="657"/>
      <c r="W26" s="657"/>
      <c r="X26" s="657"/>
      <c r="Y26" s="658"/>
      <c r="Z26" s="694">
        <v>0</v>
      </c>
      <c r="AA26" s="694"/>
      <c r="AB26" s="694"/>
      <c r="AC26" s="694"/>
      <c r="AD26" s="695">
        <v>1353</v>
      </c>
      <c r="AE26" s="695"/>
      <c r="AF26" s="695"/>
      <c r="AG26" s="695"/>
      <c r="AH26" s="695"/>
      <c r="AI26" s="695"/>
      <c r="AJ26" s="695"/>
      <c r="AK26" s="695"/>
      <c r="AL26" s="659">
        <v>0</v>
      </c>
      <c r="AM26" s="660"/>
      <c r="AN26" s="660"/>
      <c r="AO26" s="696"/>
      <c r="AP26" s="653" t="s">
        <v>283</v>
      </c>
      <c r="AQ26" s="734"/>
      <c r="AR26" s="734"/>
      <c r="AS26" s="734"/>
      <c r="AT26" s="734"/>
      <c r="AU26" s="734"/>
      <c r="AV26" s="734"/>
      <c r="AW26" s="734"/>
      <c r="AX26" s="734"/>
      <c r="AY26" s="734"/>
      <c r="AZ26" s="734"/>
      <c r="BA26" s="734"/>
      <c r="BB26" s="734"/>
      <c r="BC26" s="734"/>
      <c r="BD26" s="734"/>
      <c r="BE26" s="734"/>
      <c r="BF26" s="735"/>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3"/>
      <c r="CD26" s="653" t="s">
        <v>284</v>
      </c>
      <c r="CE26" s="654"/>
      <c r="CF26" s="654"/>
      <c r="CG26" s="654"/>
      <c r="CH26" s="654"/>
      <c r="CI26" s="654"/>
      <c r="CJ26" s="654"/>
      <c r="CK26" s="654"/>
      <c r="CL26" s="654"/>
      <c r="CM26" s="654"/>
      <c r="CN26" s="654"/>
      <c r="CO26" s="654"/>
      <c r="CP26" s="654"/>
      <c r="CQ26" s="655"/>
      <c r="CR26" s="656">
        <v>886434</v>
      </c>
      <c r="CS26" s="657"/>
      <c r="CT26" s="657"/>
      <c r="CU26" s="657"/>
      <c r="CV26" s="657"/>
      <c r="CW26" s="657"/>
      <c r="CX26" s="657"/>
      <c r="CY26" s="658"/>
      <c r="CZ26" s="659">
        <v>10</v>
      </c>
      <c r="DA26" s="671"/>
      <c r="DB26" s="671"/>
      <c r="DC26" s="672"/>
      <c r="DD26" s="662">
        <v>792040</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15">
      <c r="B27" s="653" t="s">
        <v>285</v>
      </c>
      <c r="C27" s="654"/>
      <c r="D27" s="654"/>
      <c r="E27" s="654"/>
      <c r="F27" s="654"/>
      <c r="G27" s="654"/>
      <c r="H27" s="654"/>
      <c r="I27" s="654"/>
      <c r="J27" s="654"/>
      <c r="K27" s="654"/>
      <c r="L27" s="654"/>
      <c r="M27" s="654"/>
      <c r="N27" s="654"/>
      <c r="O27" s="654"/>
      <c r="P27" s="654"/>
      <c r="Q27" s="655"/>
      <c r="R27" s="656">
        <v>47396</v>
      </c>
      <c r="S27" s="657"/>
      <c r="T27" s="657"/>
      <c r="U27" s="657"/>
      <c r="V27" s="657"/>
      <c r="W27" s="657"/>
      <c r="X27" s="657"/>
      <c r="Y27" s="658"/>
      <c r="Z27" s="694">
        <v>0.5</v>
      </c>
      <c r="AA27" s="694"/>
      <c r="AB27" s="694"/>
      <c r="AC27" s="694"/>
      <c r="AD27" s="695" t="s">
        <v>122</v>
      </c>
      <c r="AE27" s="695"/>
      <c r="AF27" s="695"/>
      <c r="AG27" s="695"/>
      <c r="AH27" s="695"/>
      <c r="AI27" s="695"/>
      <c r="AJ27" s="695"/>
      <c r="AK27" s="695"/>
      <c r="AL27" s="659" t="s">
        <v>122</v>
      </c>
      <c r="AM27" s="660"/>
      <c r="AN27" s="660"/>
      <c r="AO27" s="696"/>
      <c r="AP27" s="653" t="s">
        <v>286</v>
      </c>
      <c r="AQ27" s="654"/>
      <c r="AR27" s="654"/>
      <c r="AS27" s="654"/>
      <c r="AT27" s="654"/>
      <c r="AU27" s="654"/>
      <c r="AV27" s="654"/>
      <c r="AW27" s="654"/>
      <c r="AX27" s="654"/>
      <c r="AY27" s="654"/>
      <c r="AZ27" s="654"/>
      <c r="BA27" s="654"/>
      <c r="BB27" s="654"/>
      <c r="BC27" s="654"/>
      <c r="BD27" s="654"/>
      <c r="BE27" s="654"/>
      <c r="BF27" s="655"/>
      <c r="BG27" s="656">
        <v>1298177</v>
      </c>
      <c r="BH27" s="657"/>
      <c r="BI27" s="657"/>
      <c r="BJ27" s="657"/>
      <c r="BK27" s="657"/>
      <c r="BL27" s="657"/>
      <c r="BM27" s="657"/>
      <c r="BN27" s="658"/>
      <c r="BO27" s="694">
        <v>100</v>
      </c>
      <c r="BP27" s="694"/>
      <c r="BQ27" s="694"/>
      <c r="BR27" s="694"/>
      <c r="BS27" s="695" t="s">
        <v>122</v>
      </c>
      <c r="BT27" s="695"/>
      <c r="BU27" s="695"/>
      <c r="BV27" s="695"/>
      <c r="BW27" s="695"/>
      <c r="BX27" s="695"/>
      <c r="BY27" s="695"/>
      <c r="BZ27" s="695"/>
      <c r="CA27" s="695"/>
      <c r="CB27" s="733"/>
      <c r="CD27" s="653" t="s">
        <v>287</v>
      </c>
      <c r="CE27" s="654"/>
      <c r="CF27" s="654"/>
      <c r="CG27" s="654"/>
      <c r="CH27" s="654"/>
      <c r="CI27" s="654"/>
      <c r="CJ27" s="654"/>
      <c r="CK27" s="654"/>
      <c r="CL27" s="654"/>
      <c r="CM27" s="654"/>
      <c r="CN27" s="654"/>
      <c r="CO27" s="654"/>
      <c r="CP27" s="654"/>
      <c r="CQ27" s="655"/>
      <c r="CR27" s="656">
        <v>612912</v>
      </c>
      <c r="CS27" s="669"/>
      <c r="CT27" s="669"/>
      <c r="CU27" s="669"/>
      <c r="CV27" s="669"/>
      <c r="CW27" s="669"/>
      <c r="CX27" s="669"/>
      <c r="CY27" s="670"/>
      <c r="CZ27" s="659">
        <v>6.9</v>
      </c>
      <c r="DA27" s="671"/>
      <c r="DB27" s="671"/>
      <c r="DC27" s="672"/>
      <c r="DD27" s="662">
        <v>243682</v>
      </c>
      <c r="DE27" s="669"/>
      <c r="DF27" s="669"/>
      <c r="DG27" s="669"/>
      <c r="DH27" s="669"/>
      <c r="DI27" s="669"/>
      <c r="DJ27" s="669"/>
      <c r="DK27" s="670"/>
      <c r="DL27" s="662">
        <v>185481</v>
      </c>
      <c r="DM27" s="669"/>
      <c r="DN27" s="669"/>
      <c r="DO27" s="669"/>
      <c r="DP27" s="669"/>
      <c r="DQ27" s="669"/>
      <c r="DR27" s="669"/>
      <c r="DS27" s="669"/>
      <c r="DT27" s="669"/>
      <c r="DU27" s="669"/>
      <c r="DV27" s="670"/>
      <c r="DW27" s="659">
        <v>4</v>
      </c>
      <c r="DX27" s="671"/>
      <c r="DY27" s="671"/>
      <c r="DZ27" s="671"/>
      <c r="EA27" s="671"/>
      <c r="EB27" s="671"/>
      <c r="EC27" s="683"/>
    </row>
    <row r="28" spans="2:133" ht="11.25" customHeight="1" x14ac:dyDescent="0.15">
      <c r="B28" s="653" t="s">
        <v>288</v>
      </c>
      <c r="C28" s="654"/>
      <c r="D28" s="654"/>
      <c r="E28" s="654"/>
      <c r="F28" s="654"/>
      <c r="G28" s="654"/>
      <c r="H28" s="654"/>
      <c r="I28" s="654"/>
      <c r="J28" s="654"/>
      <c r="K28" s="654"/>
      <c r="L28" s="654"/>
      <c r="M28" s="654"/>
      <c r="N28" s="654"/>
      <c r="O28" s="654"/>
      <c r="P28" s="654"/>
      <c r="Q28" s="655"/>
      <c r="R28" s="656">
        <v>474696</v>
      </c>
      <c r="S28" s="657"/>
      <c r="T28" s="657"/>
      <c r="U28" s="657"/>
      <c r="V28" s="657"/>
      <c r="W28" s="657"/>
      <c r="X28" s="657"/>
      <c r="Y28" s="658"/>
      <c r="Z28" s="694">
        <v>4.9000000000000004</v>
      </c>
      <c r="AA28" s="694"/>
      <c r="AB28" s="694"/>
      <c r="AC28" s="694"/>
      <c r="AD28" s="695">
        <v>13608</v>
      </c>
      <c r="AE28" s="695"/>
      <c r="AF28" s="695"/>
      <c r="AG28" s="695"/>
      <c r="AH28" s="695"/>
      <c r="AI28" s="695"/>
      <c r="AJ28" s="695"/>
      <c r="AK28" s="695"/>
      <c r="AL28" s="659">
        <v>0.3</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289</v>
      </c>
      <c r="CE28" s="654"/>
      <c r="CF28" s="654"/>
      <c r="CG28" s="654"/>
      <c r="CH28" s="654"/>
      <c r="CI28" s="654"/>
      <c r="CJ28" s="654"/>
      <c r="CK28" s="654"/>
      <c r="CL28" s="654"/>
      <c r="CM28" s="654"/>
      <c r="CN28" s="654"/>
      <c r="CO28" s="654"/>
      <c r="CP28" s="654"/>
      <c r="CQ28" s="655"/>
      <c r="CR28" s="656">
        <v>651663</v>
      </c>
      <c r="CS28" s="657"/>
      <c r="CT28" s="657"/>
      <c r="CU28" s="657"/>
      <c r="CV28" s="657"/>
      <c r="CW28" s="657"/>
      <c r="CX28" s="657"/>
      <c r="CY28" s="658"/>
      <c r="CZ28" s="659">
        <v>7.3</v>
      </c>
      <c r="DA28" s="671"/>
      <c r="DB28" s="671"/>
      <c r="DC28" s="672"/>
      <c r="DD28" s="662">
        <v>631565</v>
      </c>
      <c r="DE28" s="657"/>
      <c r="DF28" s="657"/>
      <c r="DG28" s="657"/>
      <c r="DH28" s="657"/>
      <c r="DI28" s="657"/>
      <c r="DJ28" s="657"/>
      <c r="DK28" s="658"/>
      <c r="DL28" s="662">
        <v>631565</v>
      </c>
      <c r="DM28" s="657"/>
      <c r="DN28" s="657"/>
      <c r="DO28" s="657"/>
      <c r="DP28" s="657"/>
      <c r="DQ28" s="657"/>
      <c r="DR28" s="657"/>
      <c r="DS28" s="657"/>
      <c r="DT28" s="657"/>
      <c r="DU28" s="657"/>
      <c r="DV28" s="658"/>
      <c r="DW28" s="659">
        <v>13.7</v>
      </c>
      <c r="DX28" s="671"/>
      <c r="DY28" s="671"/>
      <c r="DZ28" s="671"/>
      <c r="EA28" s="671"/>
      <c r="EB28" s="671"/>
      <c r="EC28" s="683"/>
    </row>
    <row r="29" spans="2:133" ht="11.25" customHeight="1" x14ac:dyDescent="0.15">
      <c r="B29" s="653" t="s">
        <v>290</v>
      </c>
      <c r="C29" s="654"/>
      <c r="D29" s="654"/>
      <c r="E29" s="654"/>
      <c r="F29" s="654"/>
      <c r="G29" s="654"/>
      <c r="H29" s="654"/>
      <c r="I29" s="654"/>
      <c r="J29" s="654"/>
      <c r="K29" s="654"/>
      <c r="L29" s="654"/>
      <c r="M29" s="654"/>
      <c r="N29" s="654"/>
      <c r="O29" s="654"/>
      <c r="P29" s="654"/>
      <c r="Q29" s="655"/>
      <c r="R29" s="656">
        <v>5702</v>
      </c>
      <c r="S29" s="657"/>
      <c r="T29" s="657"/>
      <c r="U29" s="657"/>
      <c r="V29" s="657"/>
      <c r="W29" s="657"/>
      <c r="X29" s="657"/>
      <c r="Y29" s="658"/>
      <c r="Z29" s="694">
        <v>0.1</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3"/>
      <c r="CD29" s="675" t="s">
        <v>291</v>
      </c>
      <c r="CE29" s="676"/>
      <c r="CF29" s="653" t="s">
        <v>66</v>
      </c>
      <c r="CG29" s="654"/>
      <c r="CH29" s="654"/>
      <c r="CI29" s="654"/>
      <c r="CJ29" s="654"/>
      <c r="CK29" s="654"/>
      <c r="CL29" s="654"/>
      <c r="CM29" s="654"/>
      <c r="CN29" s="654"/>
      <c r="CO29" s="654"/>
      <c r="CP29" s="654"/>
      <c r="CQ29" s="655"/>
      <c r="CR29" s="656">
        <v>651663</v>
      </c>
      <c r="CS29" s="669"/>
      <c r="CT29" s="669"/>
      <c r="CU29" s="669"/>
      <c r="CV29" s="669"/>
      <c r="CW29" s="669"/>
      <c r="CX29" s="669"/>
      <c r="CY29" s="670"/>
      <c r="CZ29" s="659">
        <v>7.3</v>
      </c>
      <c r="DA29" s="671"/>
      <c r="DB29" s="671"/>
      <c r="DC29" s="672"/>
      <c r="DD29" s="662">
        <v>631565</v>
      </c>
      <c r="DE29" s="669"/>
      <c r="DF29" s="669"/>
      <c r="DG29" s="669"/>
      <c r="DH29" s="669"/>
      <c r="DI29" s="669"/>
      <c r="DJ29" s="669"/>
      <c r="DK29" s="670"/>
      <c r="DL29" s="662">
        <v>631565</v>
      </c>
      <c r="DM29" s="669"/>
      <c r="DN29" s="669"/>
      <c r="DO29" s="669"/>
      <c r="DP29" s="669"/>
      <c r="DQ29" s="669"/>
      <c r="DR29" s="669"/>
      <c r="DS29" s="669"/>
      <c r="DT29" s="669"/>
      <c r="DU29" s="669"/>
      <c r="DV29" s="670"/>
      <c r="DW29" s="659">
        <v>13.7</v>
      </c>
      <c r="DX29" s="671"/>
      <c r="DY29" s="671"/>
      <c r="DZ29" s="671"/>
      <c r="EA29" s="671"/>
      <c r="EB29" s="671"/>
      <c r="EC29" s="683"/>
    </row>
    <row r="30" spans="2:133" ht="11.25" customHeight="1" x14ac:dyDescent="0.15">
      <c r="B30" s="653" t="s">
        <v>292</v>
      </c>
      <c r="C30" s="654"/>
      <c r="D30" s="654"/>
      <c r="E30" s="654"/>
      <c r="F30" s="654"/>
      <c r="G30" s="654"/>
      <c r="H30" s="654"/>
      <c r="I30" s="654"/>
      <c r="J30" s="654"/>
      <c r="K30" s="654"/>
      <c r="L30" s="654"/>
      <c r="M30" s="654"/>
      <c r="N30" s="654"/>
      <c r="O30" s="654"/>
      <c r="P30" s="654"/>
      <c r="Q30" s="655"/>
      <c r="R30" s="656">
        <v>1021191</v>
      </c>
      <c r="S30" s="657"/>
      <c r="T30" s="657"/>
      <c r="U30" s="657"/>
      <c r="V30" s="657"/>
      <c r="W30" s="657"/>
      <c r="X30" s="657"/>
      <c r="Y30" s="658"/>
      <c r="Z30" s="694">
        <v>10.5</v>
      </c>
      <c r="AA30" s="694"/>
      <c r="AB30" s="694"/>
      <c r="AC30" s="694"/>
      <c r="AD30" s="695" t="s">
        <v>122</v>
      </c>
      <c r="AE30" s="695"/>
      <c r="AF30" s="695"/>
      <c r="AG30" s="695"/>
      <c r="AH30" s="695"/>
      <c r="AI30" s="695"/>
      <c r="AJ30" s="695"/>
      <c r="AK30" s="695"/>
      <c r="AL30" s="659" t="s">
        <v>122</v>
      </c>
      <c r="AM30" s="660"/>
      <c r="AN30" s="660"/>
      <c r="AO30" s="696"/>
      <c r="AP30" s="708" t="s">
        <v>210</v>
      </c>
      <c r="AQ30" s="709"/>
      <c r="AR30" s="709"/>
      <c r="AS30" s="709"/>
      <c r="AT30" s="709"/>
      <c r="AU30" s="709"/>
      <c r="AV30" s="709"/>
      <c r="AW30" s="709"/>
      <c r="AX30" s="709"/>
      <c r="AY30" s="709"/>
      <c r="AZ30" s="709"/>
      <c r="BA30" s="709"/>
      <c r="BB30" s="709"/>
      <c r="BC30" s="709"/>
      <c r="BD30" s="709"/>
      <c r="BE30" s="709"/>
      <c r="BF30" s="710"/>
      <c r="BG30" s="708" t="s">
        <v>293</v>
      </c>
      <c r="BH30" s="731"/>
      <c r="BI30" s="731"/>
      <c r="BJ30" s="731"/>
      <c r="BK30" s="731"/>
      <c r="BL30" s="731"/>
      <c r="BM30" s="731"/>
      <c r="BN30" s="731"/>
      <c r="BO30" s="731"/>
      <c r="BP30" s="731"/>
      <c r="BQ30" s="732"/>
      <c r="BR30" s="708" t="s">
        <v>294</v>
      </c>
      <c r="BS30" s="731"/>
      <c r="BT30" s="731"/>
      <c r="BU30" s="731"/>
      <c r="BV30" s="731"/>
      <c r="BW30" s="731"/>
      <c r="BX30" s="731"/>
      <c r="BY30" s="731"/>
      <c r="BZ30" s="731"/>
      <c r="CA30" s="731"/>
      <c r="CB30" s="732"/>
      <c r="CD30" s="677"/>
      <c r="CE30" s="678"/>
      <c r="CF30" s="653" t="s">
        <v>295</v>
      </c>
      <c r="CG30" s="654"/>
      <c r="CH30" s="654"/>
      <c r="CI30" s="654"/>
      <c r="CJ30" s="654"/>
      <c r="CK30" s="654"/>
      <c r="CL30" s="654"/>
      <c r="CM30" s="654"/>
      <c r="CN30" s="654"/>
      <c r="CO30" s="654"/>
      <c r="CP30" s="654"/>
      <c r="CQ30" s="655"/>
      <c r="CR30" s="656">
        <v>638340</v>
      </c>
      <c r="CS30" s="657"/>
      <c r="CT30" s="657"/>
      <c r="CU30" s="657"/>
      <c r="CV30" s="657"/>
      <c r="CW30" s="657"/>
      <c r="CX30" s="657"/>
      <c r="CY30" s="658"/>
      <c r="CZ30" s="659">
        <v>7.2</v>
      </c>
      <c r="DA30" s="671"/>
      <c r="DB30" s="671"/>
      <c r="DC30" s="672"/>
      <c r="DD30" s="662">
        <v>618242</v>
      </c>
      <c r="DE30" s="657"/>
      <c r="DF30" s="657"/>
      <c r="DG30" s="657"/>
      <c r="DH30" s="657"/>
      <c r="DI30" s="657"/>
      <c r="DJ30" s="657"/>
      <c r="DK30" s="658"/>
      <c r="DL30" s="662">
        <v>618242</v>
      </c>
      <c r="DM30" s="657"/>
      <c r="DN30" s="657"/>
      <c r="DO30" s="657"/>
      <c r="DP30" s="657"/>
      <c r="DQ30" s="657"/>
      <c r="DR30" s="657"/>
      <c r="DS30" s="657"/>
      <c r="DT30" s="657"/>
      <c r="DU30" s="657"/>
      <c r="DV30" s="658"/>
      <c r="DW30" s="659">
        <v>13.4</v>
      </c>
      <c r="DX30" s="671"/>
      <c r="DY30" s="671"/>
      <c r="DZ30" s="671"/>
      <c r="EA30" s="671"/>
      <c r="EB30" s="671"/>
      <c r="EC30" s="683"/>
    </row>
    <row r="31" spans="2:133" ht="11.25" customHeight="1" x14ac:dyDescent="0.15">
      <c r="B31" s="723" t="s">
        <v>296</v>
      </c>
      <c r="C31" s="724"/>
      <c r="D31" s="724"/>
      <c r="E31" s="724"/>
      <c r="F31" s="724"/>
      <c r="G31" s="724"/>
      <c r="H31" s="724"/>
      <c r="I31" s="724"/>
      <c r="J31" s="724"/>
      <c r="K31" s="724"/>
      <c r="L31" s="724"/>
      <c r="M31" s="724"/>
      <c r="N31" s="724"/>
      <c r="O31" s="724"/>
      <c r="P31" s="724"/>
      <c r="Q31" s="725"/>
      <c r="R31" s="656">
        <v>9244</v>
      </c>
      <c r="S31" s="657"/>
      <c r="T31" s="657"/>
      <c r="U31" s="657"/>
      <c r="V31" s="657"/>
      <c r="W31" s="657"/>
      <c r="X31" s="657"/>
      <c r="Y31" s="658"/>
      <c r="Z31" s="694">
        <v>0.1</v>
      </c>
      <c r="AA31" s="694"/>
      <c r="AB31" s="694"/>
      <c r="AC31" s="694"/>
      <c r="AD31" s="695">
        <v>9244</v>
      </c>
      <c r="AE31" s="695"/>
      <c r="AF31" s="695"/>
      <c r="AG31" s="695"/>
      <c r="AH31" s="695"/>
      <c r="AI31" s="695"/>
      <c r="AJ31" s="695"/>
      <c r="AK31" s="695"/>
      <c r="AL31" s="659">
        <v>0.2</v>
      </c>
      <c r="AM31" s="660"/>
      <c r="AN31" s="660"/>
      <c r="AO31" s="696"/>
      <c r="AP31" s="726" t="s">
        <v>297</v>
      </c>
      <c r="AQ31" s="727"/>
      <c r="AR31" s="727"/>
      <c r="AS31" s="727"/>
      <c r="AT31" s="728" t="s">
        <v>298</v>
      </c>
      <c r="AU31" s="200"/>
      <c r="AV31" s="200"/>
      <c r="AW31" s="200"/>
      <c r="AX31" s="714" t="s">
        <v>176</v>
      </c>
      <c r="AY31" s="715"/>
      <c r="AZ31" s="715"/>
      <c r="BA31" s="715"/>
      <c r="BB31" s="715"/>
      <c r="BC31" s="715"/>
      <c r="BD31" s="715"/>
      <c r="BE31" s="715"/>
      <c r="BF31" s="716"/>
      <c r="BG31" s="718">
        <v>99.1</v>
      </c>
      <c r="BH31" s="719"/>
      <c r="BI31" s="719"/>
      <c r="BJ31" s="719"/>
      <c r="BK31" s="719"/>
      <c r="BL31" s="719"/>
      <c r="BM31" s="720">
        <v>94.9</v>
      </c>
      <c r="BN31" s="719"/>
      <c r="BO31" s="719"/>
      <c r="BP31" s="719"/>
      <c r="BQ31" s="721"/>
      <c r="BR31" s="718">
        <v>98.8</v>
      </c>
      <c r="BS31" s="719"/>
      <c r="BT31" s="719"/>
      <c r="BU31" s="719"/>
      <c r="BV31" s="719"/>
      <c r="BW31" s="719"/>
      <c r="BX31" s="720">
        <v>94.6</v>
      </c>
      <c r="BY31" s="719"/>
      <c r="BZ31" s="719"/>
      <c r="CA31" s="719"/>
      <c r="CB31" s="721"/>
      <c r="CD31" s="677"/>
      <c r="CE31" s="678"/>
      <c r="CF31" s="653" t="s">
        <v>299</v>
      </c>
      <c r="CG31" s="654"/>
      <c r="CH31" s="654"/>
      <c r="CI31" s="654"/>
      <c r="CJ31" s="654"/>
      <c r="CK31" s="654"/>
      <c r="CL31" s="654"/>
      <c r="CM31" s="654"/>
      <c r="CN31" s="654"/>
      <c r="CO31" s="654"/>
      <c r="CP31" s="654"/>
      <c r="CQ31" s="655"/>
      <c r="CR31" s="656">
        <v>13323</v>
      </c>
      <c r="CS31" s="669"/>
      <c r="CT31" s="669"/>
      <c r="CU31" s="669"/>
      <c r="CV31" s="669"/>
      <c r="CW31" s="669"/>
      <c r="CX31" s="669"/>
      <c r="CY31" s="670"/>
      <c r="CZ31" s="659">
        <v>0.1</v>
      </c>
      <c r="DA31" s="671"/>
      <c r="DB31" s="671"/>
      <c r="DC31" s="672"/>
      <c r="DD31" s="662">
        <v>13323</v>
      </c>
      <c r="DE31" s="669"/>
      <c r="DF31" s="669"/>
      <c r="DG31" s="669"/>
      <c r="DH31" s="669"/>
      <c r="DI31" s="669"/>
      <c r="DJ31" s="669"/>
      <c r="DK31" s="670"/>
      <c r="DL31" s="662">
        <v>13323</v>
      </c>
      <c r="DM31" s="669"/>
      <c r="DN31" s="669"/>
      <c r="DO31" s="669"/>
      <c r="DP31" s="669"/>
      <c r="DQ31" s="669"/>
      <c r="DR31" s="669"/>
      <c r="DS31" s="669"/>
      <c r="DT31" s="669"/>
      <c r="DU31" s="669"/>
      <c r="DV31" s="670"/>
      <c r="DW31" s="659">
        <v>0.3</v>
      </c>
      <c r="DX31" s="671"/>
      <c r="DY31" s="671"/>
      <c r="DZ31" s="671"/>
      <c r="EA31" s="671"/>
      <c r="EB31" s="671"/>
      <c r="EC31" s="683"/>
    </row>
    <row r="32" spans="2:133" ht="11.25" customHeight="1" x14ac:dyDescent="0.15">
      <c r="B32" s="653" t="s">
        <v>300</v>
      </c>
      <c r="C32" s="654"/>
      <c r="D32" s="654"/>
      <c r="E32" s="654"/>
      <c r="F32" s="654"/>
      <c r="G32" s="654"/>
      <c r="H32" s="654"/>
      <c r="I32" s="654"/>
      <c r="J32" s="654"/>
      <c r="K32" s="654"/>
      <c r="L32" s="654"/>
      <c r="M32" s="654"/>
      <c r="N32" s="654"/>
      <c r="O32" s="654"/>
      <c r="P32" s="654"/>
      <c r="Q32" s="655"/>
      <c r="R32" s="656">
        <v>989029</v>
      </c>
      <c r="S32" s="657"/>
      <c r="T32" s="657"/>
      <c r="U32" s="657"/>
      <c r="V32" s="657"/>
      <c r="W32" s="657"/>
      <c r="X32" s="657"/>
      <c r="Y32" s="658"/>
      <c r="Z32" s="694">
        <v>10.199999999999999</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29"/>
      <c r="AU32" s="196" t="s">
        <v>301</v>
      </c>
      <c r="AX32" s="653" t="s">
        <v>302</v>
      </c>
      <c r="AY32" s="654"/>
      <c r="AZ32" s="654"/>
      <c r="BA32" s="654"/>
      <c r="BB32" s="654"/>
      <c r="BC32" s="654"/>
      <c r="BD32" s="654"/>
      <c r="BE32" s="654"/>
      <c r="BF32" s="655"/>
      <c r="BG32" s="722">
        <v>99.5</v>
      </c>
      <c r="BH32" s="669"/>
      <c r="BI32" s="669"/>
      <c r="BJ32" s="669"/>
      <c r="BK32" s="669"/>
      <c r="BL32" s="669"/>
      <c r="BM32" s="660">
        <v>98.3</v>
      </c>
      <c r="BN32" s="669"/>
      <c r="BO32" s="669"/>
      <c r="BP32" s="669"/>
      <c r="BQ32" s="692"/>
      <c r="BR32" s="722">
        <v>99.3</v>
      </c>
      <c r="BS32" s="669"/>
      <c r="BT32" s="669"/>
      <c r="BU32" s="669"/>
      <c r="BV32" s="669"/>
      <c r="BW32" s="669"/>
      <c r="BX32" s="660">
        <v>97.9</v>
      </c>
      <c r="BY32" s="669"/>
      <c r="BZ32" s="669"/>
      <c r="CA32" s="669"/>
      <c r="CB32" s="692"/>
      <c r="CD32" s="679"/>
      <c r="CE32" s="680"/>
      <c r="CF32" s="653" t="s">
        <v>303</v>
      </c>
      <c r="CG32" s="654"/>
      <c r="CH32" s="654"/>
      <c r="CI32" s="654"/>
      <c r="CJ32" s="654"/>
      <c r="CK32" s="654"/>
      <c r="CL32" s="654"/>
      <c r="CM32" s="654"/>
      <c r="CN32" s="654"/>
      <c r="CO32" s="654"/>
      <c r="CP32" s="654"/>
      <c r="CQ32" s="655"/>
      <c r="CR32" s="656" t="s">
        <v>122</v>
      </c>
      <c r="CS32" s="657"/>
      <c r="CT32" s="657"/>
      <c r="CU32" s="657"/>
      <c r="CV32" s="657"/>
      <c r="CW32" s="657"/>
      <c r="CX32" s="657"/>
      <c r="CY32" s="658"/>
      <c r="CZ32" s="659" t="s">
        <v>122</v>
      </c>
      <c r="DA32" s="671"/>
      <c r="DB32" s="671"/>
      <c r="DC32" s="672"/>
      <c r="DD32" s="662" t="s">
        <v>122</v>
      </c>
      <c r="DE32" s="657"/>
      <c r="DF32" s="657"/>
      <c r="DG32" s="657"/>
      <c r="DH32" s="657"/>
      <c r="DI32" s="657"/>
      <c r="DJ32" s="657"/>
      <c r="DK32" s="658"/>
      <c r="DL32" s="662" t="s">
        <v>122</v>
      </c>
      <c r="DM32" s="657"/>
      <c r="DN32" s="657"/>
      <c r="DO32" s="657"/>
      <c r="DP32" s="657"/>
      <c r="DQ32" s="657"/>
      <c r="DR32" s="657"/>
      <c r="DS32" s="657"/>
      <c r="DT32" s="657"/>
      <c r="DU32" s="657"/>
      <c r="DV32" s="658"/>
      <c r="DW32" s="659" t="s">
        <v>122</v>
      </c>
      <c r="DX32" s="671"/>
      <c r="DY32" s="671"/>
      <c r="DZ32" s="671"/>
      <c r="EA32" s="671"/>
      <c r="EB32" s="671"/>
      <c r="EC32" s="683"/>
    </row>
    <row r="33" spans="2:133" ht="11.25" customHeight="1" x14ac:dyDescent="0.15">
      <c r="B33" s="653" t="s">
        <v>304</v>
      </c>
      <c r="C33" s="654"/>
      <c r="D33" s="654"/>
      <c r="E33" s="654"/>
      <c r="F33" s="654"/>
      <c r="G33" s="654"/>
      <c r="H33" s="654"/>
      <c r="I33" s="654"/>
      <c r="J33" s="654"/>
      <c r="K33" s="654"/>
      <c r="L33" s="654"/>
      <c r="M33" s="654"/>
      <c r="N33" s="654"/>
      <c r="O33" s="654"/>
      <c r="P33" s="654"/>
      <c r="Q33" s="655"/>
      <c r="R33" s="656">
        <v>17074</v>
      </c>
      <c r="S33" s="657"/>
      <c r="T33" s="657"/>
      <c r="U33" s="657"/>
      <c r="V33" s="657"/>
      <c r="W33" s="657"/>
      <c r="X33" s="657"/>
      <c r="Y33" s="658"/>
      <c r="Z33" s="694">
        <v>0.2</v>
      </c>
      <c r="AA33" s="694"/>
      <c r="AB33" s="694"/>
      <c r="AC33" s="694"/>
      <c r="AD33" s="695" t="s">
        <v>122</v>
      </c>
      <c r="AE33" s="695"/>
      <c r="AF33" s="695"/>
      <c r="AG33" s="695"/>
      <c r="AH33" s="695"/>
      <c r="AI33" s="695"/>
      <c r="AJ33" s="695"/>
      <c r="AK33" s="695"/>
      <c r="AL33" s="659" t="s">
        <v>122</v>
      </c>
      <c r="AM33" s="660"/>
      <c r="AN33" s="660"/>
      <c r="AO33" s="696"/>
      <c r="AP33" s="699"/>
      <c r="AQ33" s="700"/>
      <c r="AR33" s="700"/>
      <c r="AS33" s="700"/>
      <c r="AT33" s="730"/>
      <c r="AU33" s="201"/>
      <c r="AV33" s="201"/>
      <c r="AW33" s="201"/>
      <c r="AX33" s="637" t="s">
        <v>305</v>
      </c>
      <c r="AY33" s="638"/>
      <c r="AZ33" s="638"/>
      <c r="BA33" s="638"/>
      <c r="BB33" s="638"/>
      <c r="BC33" s="638"/>
      <c r="BD33" s="638"/>
      <c r="BE33" s="638"/>
      <c r="BF33" s="639"/>
      <c r="BG33" s="717">
        <v>98.9</v>
      </c>
      <c r="BH33" s="641"/>
      <c r="BI33" s="641"/>
      <c r="BJ33" s="641"/>
      <c r="BK33" s="641"/>
      <c r="BL33" s="641"/>
      <c r="BM33" s="687">
        <v>93.4</v>
      </c>
      <c r="BN33" s="641"/>
      <c r="BO33" s="641"/>
      <c r="BP33" s="641"/>
      <c r="BQ33" s="704"/>
      <c r="BR33" s="717">
        <v>98.5</v>
      </c>
      <c r="BS33" s="641"/>
      <c r="BT33" s="641"/>
      <c r="BU33" s="641"/>
      <c r="BV33" s="641"/>
      <c r="BW33" s="641"/>
      <c r="BX33" s="687">
        <v>92.9</v>
      </c>
      <c r="BY33" s="641"/>
      <c r="BZ33" s="641"/>
      <c r="CA33" s="641"/>
      <c r="CB33" s="704"/>
      <c r="CD33" s="653" t="s">
        <v>306</v>
      </c>
      <c r="CE33" s="654"/>
      <c r="CF33" s="654"/>
      <c r="CG33" s="654"/>
      <c r="CH33" s="654"/>
      <c r="CI33" s="654"/>
      <c r="CJ33" s="654"/>
      <c r="CK33" s="654"/>
      <c r="CL33" s="654"/>
      <c r="CM33" s="654"/>
      <c r="CN33" s="654"/>
      <c r="CO33" s="654"/>
      <c r="CP33" s="654"/>
      <c r="CQ33" s="655"/>
      <c r="CR33" s="656">
        <v>3929909</v>
      </c>
      <c r="CS33" s="669"/>
      <c r="CT33" s="669"/>
      <c r="CU33" s="669"/>
      <c r="CV33" s="669"/>
      <c r="CW33" s="669"/>
      <c r="CX33" s="669"/>
      <c r="CY33" s="670"/>
      <c r="CZ33" s="659">
        <v>44.1</v>
      </c>
      <c r="DA33" s="671"/>
      <c r="DB33" s="671"/>
      <c r="DC33" s="672"/>
      <c r="DD33" s="662">
        <v>2644274</v>
      </c>
      <c r="DE33" s="669"/>
      <c r="DF33" s="669"/>
      <c r="DG33" s="669"/>
      <c r="DH33" s="669"/>
      <c r="DI33" s="669"/>
      <c r="DJ33" s="669"/>
      <c r="DK33" s="670"/>
      <c r="DL33" s="662">
        <v>2066308</v>
      </c>
      <c r="DM33" s="669"/>
      <c r="DN33" s="669"/>
      <c r="DO33" s="669"/>
      <c r="DP33" s="669"/>
      <c r="DQ33" s="669"/>
      <c r="DR33" s="669"/>
      <c r="DS33" s="669"/>
      <c r="DT33" s="669"/>
      <c r="DU33" s="669"/>
      <c r="DV33" s="670"/>
      <c r="DW33" s="659">
        <v>44.9</v>
      </c>
      <c r="DX33" s="671"/>
      <c r="DY33" s="671"/>
      <c r="DZ33" s="671"/>
      <c r="EA33" s="671"/>
      <c r="EB33" s="671"/>
      <c r="EC33" s="683"/>
    </row>
    <row r="34" spans="2:133" ht="11.25" customHeight="1" x14ac:dyDescent="0.15">
      <c r="B34" s="653" t="s">
        <v>307</v>
      </c>
      <c r="C34" s="654"/>
      <c r="D34" s="654"/>
      <c r="E34" s="654"/>
      <c r="F34" s="654"/>
      <c r="G34" s="654"/>
      <c r="H34" s="654"/>
      <c r="I34" s="654"/>
      <c r="J34" s="654"/>
      <c r="K34" s="654"/>
      <c r="L34" s="654"/>
      <c r="M34" s="654"/>
      <c r="N34" s="654"/>
      <c r="O34" s="654"/>
      <c r="P34" s="654"/>
      <c r="Q34" s="655"/>
      <c r="R34" s="656">
        <v>210536</v>
      </c>
      <c r="S34" s="657"/>
      <c r="T34" s="657"/>
      <c r="U34" s="657"/>
      <c r="V34" s="657"/>
      <c r="W34" s="657"/>
      <c r="X34" s="657"/>
      <c r="Y34" s="658"/>
      <c r="Z34" s="694">
        <v>2.2000000000000002</v>
      </c>
      <c r="AA34" s="694"/>
      <c r="AB34" s="694"/>
      <c r="AC34" s="694"/>
      <c r="AD34" s="695" t="s">
        <v>122</v>
      </c>
      <c r="AE34" s="695"/>
      <c r="AF34" s="695"/>
      <c r="AG34" s="695"/>
      <c r="AH34" s="695"/>
      <c r="AI34" s="695"/>
      <c r="AJ34" s="695"/>
      <c r="AK34" s="695"/>
      <c r="AL34" s="659" t="s">
        <v>122</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308</v>
      </c>
      <c r="CE34" s="654"/>
      <c r="CF34" s="654"/>
      <c r="CG34" s="654"/>
      <c r="CH34" s="654"/>
      <c r="CI34" s="654"/>
      <c r="CJ34" s="654"/>
      <c r="CK34" s="654"/>
      <c r="CL34" s="654"/>
      <c r="CM34" s="654"/>
      <c r="CN34" s="654"/>
      <c r="CO34" s="654"/>
      <c r="CP34" s="654"/>
      <c r="CQ34" s="655"/>
      <c r="CR34" s="656">
        <v>1744067</v>
      </c>
      <c r="CS34" s="657"/>
      <c r="CT34" s="657"/>
      <c r="CU34" s="657"/>
      <c r="CV34" s="657"/>
      <c r="CW34" s="657"/>
      <c r="CX34" s="657"/>
      <c r="CY34" s="658"/>
      <c r="CZ34" s="659">
        <v>19.600000000000001</v>
      </c>
      <c r="DA34" s="671"/>
      <c r="DB34" s="671"/>
      <c r="DC34" s="672"/>
      <c r="DD34" s="662">
        <v>1013091</v>
      </c>
      <c r="DE34" s="657"/>
      <c r="DF34" s="657"/>
      <c r="DG34" s="657"/>
      <c r="DH34" s="657"/>
      <c r="DI34" s="657"/>
      <c r="DJ34" s="657"/>
      <c r="DK34" s="658"/>
      <c r="DL34" s="662">
        <v>925886</v>
      </c>
      <c r="DM34" s="657"/>
      <c r="DN34" s="657"/>
      <c r="DO34" s="657"/>
      <c r="DP34" s="657"/>
      <c r="DQ34" s="657"/>
      <c r="DR34" s="657"/>
      <c r="DS34" s="657"/>
      <c r="DT34" s="657"/>
      <c r="DU34" s="657"/>
      <c r="DV34" s="658"/>
      <c r="DW34" s="659">
        <v>20.100000000000001</v>
      </c>
      <c r="DX34" s="671"/>
      <c r="DY34" s="671"/>
      <c r="DZ34" s="671"/>
      <c r="EA34" s="671"/>
      <c r="EB34" s="671"/>
      <c r="EC34" s="683"/>
    </row>
    <row r="35" spans="2:133" ht="11.25" customHeight="1" x14ac:dyDescent="0.15">
      <c r="B35" s="653" t="s">
        <v>309</v>
      </c>
      <c r="C35" s="654"/>
      <c r="D35" s="654"/>
      <c r="E35" s="654"/>
      <c r="F35" s="654"/>
      <c r="G35" s="654"/>
      <c r="H35" s="654"/>
      <c r="I35" s="654"/>
      <c r="J35" s="654"/>
      <c r="K35" s="654"/>
      <c r="L35" s="654"/>
      <c r="M35" s="654"/>
      <c r="N35" s="654"/>
      <c r="O35" s="654"/>
      <c r="P35" s="654"/>
      <c r="Q35" s="655"/>
      <c r="R35" s="656">
        <v>1190870</v>
      </c>
      <c r="S35" s="657"/>
      <c r="T35" s="657"/>
      <c r="U35" s="657"/>
      <c r="V35" s="657"/>
      <c r="W35" s="657"/>
      <c r="X35" s="657"/>
      <c r="Y35" s="658"/>
      <c r="Z35" s="694">
        <v>12.2</v>
      </c>
      <c r="AA35" s="694"/>
      <c r="AB35" s="694"/>
      <c r="AC35" s="694"/>
      <c r="AD35" s="695" t="s">
        <v>122</v>
      </c>
      <c r="AE35" s="695"/>
      <c r="AF35" s="695"/>
      <c r="AG35" s="695"/>
      <c r="AH35" s="695"/>
      <c r="AI35" s="695"/>
      <c r="AJ35" s="695"/>
      <c r="AK35" s="695"/>
      <c r="AL35" s="659" t="s">
        <v>122</v>
      </c>
      <c r="AM35" s="660"/>
      <c r="AN35" s="660"/>
      <c r="AO35" s="696"/>
      <c r="AP35" s="204"/>
      <c r="AQ35" s="708" t="s">
        <v>310</v>
      </c>
      <c r="AR35" s="709"/>
      <c r="AS35" s="709"/>
      <c r="AT35" s="709"/>
      <c r="AU35" s="709"/>
      <c r="AV35" s="709"/>
      <c r="AW35" s="709"/>
      <c r="AX35" s="709"/>
      <c r="AY35" s="709"/>
      <c r="AZ35" s="709"/>
      <c r="BA35" s="709"/>
      <c r="BB35" s="709"/>
      <c r="BC35" s="709"/>
      <c r="BD35" s="709"/>
      <c r="BE35" s="709"/>
      <c r="BF35" s="710"/>
      <c r="BG35" s="708" t="s">
        <v>311</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312</v>
      </c>
      <c r="CE35" s="654"/>
      <c r="CF35" s="654"/>
      <c r="CG35" s="654"/>
      <c r="CH35" s="654"/>
      <c r="CI35" s="654"/>
      <c r="CJ35" s="654"/>
      <c r="CK35" s="654"/>
      <c r="CL35" s="654"/>
      <c r="CM35" s="654"/>
      <c r="CN35" s="654"/>
      <c r="CO35" s="654"/>
      <c r="CP35" s="654"/>
      <c r="CQ35" s="655"/>
      <c r="CR35" s="656">
        <v>27119</v>
      </c>
      <c r="CS35" s="669"/>
      <c r="CT35" s="669"/>
      <c r="CU35" s="669"/>
      <c r="CV35" s="669"/>
      <c r="CW35" s="669"/>
      <c r="CX35" s="669"/>
      <c r="CY35" s="670"/>
      <c r="CZ35" s="659">
        <v>0.3</v>
      </c>
      <c r="DA35" s="671"/>
      <c r="DB35" s="671"/>
      <c r="DC35" s="672"/>
      <c r="DD35" s="662">
        <v>20125</v>
      </c>
      <c r="DE35" s="669"/>
      <c r="DF35" s="669"/>
      <c r="DG35" s="669"/>
      <c r="DH35" s="669"/>
      <c r="DI35" s="669"/>
      <c r="DJ35" s="669"/>
      <c r="DK35" s="670"/>
      <c r="DL35" s="662">
        <v>20125</v>
      </c>
      <c r="DM35" s="669"/>
      <c r="DN35" s="669"/>
      <c r="DO35" s="669"/>
      <c r="DP35" s="669"/>
      <c r="DQ35" s="669"/>
      <c r="DR35" s="669"/>
      <c r="DS35" s="669"/>
      <c r="DT35" s="669"/>
      <c r="DU35" s="669"/>
      <c r="DV35" s="670"/>
      <c r="DW35" s="659">
        <v>0.4</v>
      </c>
      <c r="DX35" s="671"/>
      <c r="DY35" s="671"/>
      <c r="DZ35" s="671"/>
      <c r="EA35" s="671"/>
      <c r="EB35" s="671"/>
      <c r="EC35" s="683"/>
    </row>
    <row r="36" spans="2:133" ht="11.25" customHeight="1" x14ac:dyDescent="0.15">
      <c r="B36" s="653" t="s">
        <v>313</v>
      </c>
      <c r="C36" s="654"/>
      <c r="D36" s="654"/>
      <c r="E36" s="654"/>
      <c r="F36" s="654"/>
      <c r="G36" s="654"/>
      <c r="H36" s="654"/>
      <c r="I36" s="654"/>
      <c r="J36" s="654"/>
      <c r="K36" s="654"/>
      <c r="L36" s="654"/>
      <c r="M36" s="654"/>
      <c r="N36" s="654"/>
      <c r="O36" s="654"/>
      <c r="P36" s="654"/>
      <c r="Q36" s="655"/>
      <c r="R36" s="656">
        <v>501907</v>
      </c>
      <c r="S36" s="657"/>
      <c r="T36" s="657"/>
      <c r="U36" s="657"/>
      <c r="V36" s="657"/>
      <c r="W36" s="657"/>
      <c r="X36" s="657"/>
      <c r="Y36" s="658"/>
      <c r="Z36" s="694">
        <v>5.2</v>
      </c>
      <c r="AA36" s="694"/>
      <c r="AB36" s="694"/>
      <c r="AC36" s="694"/>
      <c r="AD36" s="695" t="s">
        <v>122</v>
      </c>
      <c r="AE36" s="695"/>
      <c r="AF36" s="695"/>
      <c r="AG36" s="695"/>
      <c r="AH36" s="695"/>
      <c r="AI36" s="695"/>
      <c r="AJ36" s="695"/>
      <c r="AK36" s="695"/>
      <c r="AL36" s="659" t="s">
        <v>122</v>
      </c>
      <c r="AM36" s="660"/>
      <c r="AN36" s="660"/>
      <c r="AO36" s="696"/>
      <c r="AP36" s="204"/>
      <c r="AQ36" s="705" t="s">
        <v>314</v>
      </c>
      <c r="AR36" s="706"/>
      <c r="AS36" s="706"/>
      <c r="AT36" s="706"/>
      <c r="AU36" s="706"/>
      <c r="AV36" s="706"/>
      <c r="AW36" s="706"/>
      <c r="AX36" s="706"/>
      <c r="AY36" s="707"/>
      <c r="AZ36" s="711">
        <v>669183</v>
      </c>
      <c r="BA36" s="712"/>
      <c r="BB36" s="712"/>
      <c r="BC36" s="712"/>
      <c r="BD36" s="712"/>
      <c r="BE36" s="712"/>
      <c r="BF36" s="713"/>
      <c r="BG36" s="714" t="s">
        <v>315</v>
      </c>
      <c r="BH36" s="715"/>
      <c r="BI36" s="715"/>
      <c r="BJ36" s="715"/>
      <c r="BK36" s="715"/>
      <c r="BL36" s="715"/>
      <c r="BM36" s="715"/>
      <c r="BN36" s="715"/>
      <c r="BO36" s="715"/>
      <c r="BP36" s="715"/>
      <c r="BQ36" s="715"/>
      <c r="BR36" s="715"/>
      <c r="BS36" s="715"/>
      <c r="BT36" s="715"/>
      <c r="BU36" s="716"/>
      <c r="BV36" s="711">
        <v>50071</v>
      </c>
      <c r="BW36" s="712"/>
      <c r="BX36" s="712"/>
      <c r="BY36" s="712"/>
      <c r="BZ36" s="712"/>
      <c r="CA36" s="712"/>
      <c r="CB36" s="713"/>
      <c r="CD36" s="653" t="s">
        <v>316</v>
      </c>
      <c r="CE36" s="654"/>
      <c r="CF36" s="654"/>
      <c r="CG36" s="654"/>
      <c r="CH36" s="654"/>
      <c r="CI36" s="654"/>
      <c r="CJ36" s="654"/>
      <c r="CK36" s="654"/>
      <c r="CL36" s="654"/>
      <c r="CM36" s="654"/>
      <c r="CN36" s="654"/>
      <c r="CO36" s="654"/>
      <c r="CP36" s="654"/>
      <c r="CQ36" s="655"/>
      <c r="CR36" s="656">
        <v>1096502</v>
      </c>
      <c r="CS36" s="657"/>
      <c r="CT36" s="657"/>
      <c r="CU36" s="657"/>
      <c r="CV36" s="657"/>
      <c r="CW36" s="657"/>
      <c r="CX36" s="657"/>
      <c r="CY36" s="658"/>
      <c r="CZ36" s="659">
        <v>12.3</v>
      </c>
      <c r="DA36" s="671"/>
      <c r="DB36" s="671"/>
      <c r="DC36" s="672"/>
      <c r="DD36" s="662">
        <v>788139</v>
      </c>
      <c r="DE36" s="657"/>
      <c r="DF36" s="657"/>
      <c r="DG36" s="657"/>
      <c r="DH36" s="657"/>
      <c r="DI36" s="657"/>
      <c r="DJ36" s="657"/>
      <c r="DK36" s="658"/>
      <c r="DL36" s="662">
        <v>618506</v>
      </c>
      <c r="DM36" s="657"/>
      <c r="DN36" s="657"/>
      <c r="DO36" s="657"/>
      <c r="DP36" s="657"/>
      <c r="DQ36" s="657"/>
      <c r="DR36" s="657"/>
      <c r="DS36" s="657"/>
      <c r="DT36" s="657"/>
      <c r="DU36" s="657"/>
      <c r="DV36" s="658"/>
      <c r="DW36" s="659">
        <v>13.4</v>
      </c>
      <c r="DX36" s="671"/>
      <c r="DY36" s="671"/>
      <c r="DZ36" s="671"/>
      <c r="EA36" s="671"/>
      <c r="EB36" s="671"/>
      <c r="EC36" s="683"/>
    </row>
    <row r="37" spans="2:133" ht="11.25" customHeight="1" x14ac:dyDescent="0.15">
      <c r="B37" s="653" t="s">
        <v>317</v>
      </c>
      <c r="C37" s="654"/>
      <c r="D37" s="654"/>
      <c r="E37" s="654"/>
      <c r="F37" s="654"/>
      <c r="G37" s="654"/>
      <c r="H37" s="654"/>
      <c r="I37" s="654"/>
      <c r="J37" s="654"/>
      <c r="K37" s="654"/>
      <c r="L37" s="654"/>
      <c r="M37" s="654"/>
      <c r="N37" s="654"/>
      <c r="O37" s="654"/>
      <c r="P37" s="654"/>
      <c r="Q37" s="655"/>
      <c r="R37" s="656">
        <v>284973</v>
      </c>
      <c r="S37" s="657"/>
      <c r="T37" s="657"/>
      <c r="U37" s="657"/>
      <c r="V37" s="657"/>
      <c r="W37" s="657"/>
      <c r="X37" s="657"/>
      <c r="Y37" s="658"/>
      <c r="Z37" s="694">
        <v>2.9</v>
      </c>
      <c r="AA37" s="694"/>
      <c r="AB37" s="694"/>
      <c r="AC37" s="694"/>
      <c r="AD37" s="695">
        <v>127272</v>
      </c>
      <c r="AE37" s="695"/>
      <c r="AF37" s="695"/>
      <c r="AG37" s="695"/>
      <c r="AH37" s="695"/>
      <c r="AI37" s="695"/>
      <c r="AJ37" s="695"/>
      <c r="AK37" s="695"/>
      <c r="AL37" s="659">
        <v>2.8</v>
      </c>
      <c r="AM37" s="660"/>
      <c r="AN37" s="660"/>
      <c r="AO37" s="696"/>
      <c r="AQ37" s="689" t="s">
        <v>318</v>
      </c>
      <c r="AR37" s="690"/>
      <c r="AS37" s="690"/>
      <c r="AT37" s="690"/>
      <c r="AU37" s="690"/>
      <c r="AV37" s="690"/>
      <c r="AW37" s="690"/>
      <c r="AX37" s="690"/>
      <c r="AY37" s="691"/>
      <c r="AZ37" s="656">
        <v>30392</v>
      </c>
      <c r="BA37" s="657"/>
      <c r="BB37" s="657"/>
      <c r="BC37" s="657"/>
      <c r="BD37" s="669"/>
      <c r="BE37" s="669"/>
      <c r="BF37" s="692"/>
      <c r="BG37" s="653" t="s">
        <v>319</v>
      </c>
      <c r="BH37" s="654"/>
      <c r="BI37" s="654"/>
      <c r="BJ37" s="654"/>
      <c r="BK37" s="654"/>
      <c r="BL37" s="654"/>
      <c r="BM37" s="654"/>
      <c r="BN37" s="654"/>
      <c r="BO37" s="654"/>
      <c r="BP37" s="654"/>
      <c r="BQ37" s="654"/>
      <c r="BR37" s="654"/>
      <c r="BS37" s="654"/>
      <c r="BT37" s="654"/>
      <c r="BU37" s="655"/>
      <c r="BV37" s="656">
        <v>30882</v>
      </c>
      <c r="BW37" s="657"/>
      <c r="BX37" s="657"/>
      <c r="BY37" s="657"/>
      <c r="BZ37" s="657"/>
      <c r="CA37" s="657"/>
      <c r="CB37" s="693"/>
      <c r="CD37" s="653" t="s">
        <v>320</v>
      </c>
      <c r="CE37" s="654"/>
      <c r="CF37" s="654"/>
      <c r="CG37" s="654"/>
      <c r="CH37" s="654"/>
      <c r="CI37" s="654"/>
      <c r="CJ37" s="654"/>
      <c r="CK37" s="654"/>
      <c r="CL37" s="654"/>
      <c r="CM37" s="654"/>
      <c r="CN37" s="654"/>
      <c r="CO37" s="654"/>
      <c r="CP37" s="654"/>
      <c r="CQ37" s="655"/>
      <c r="CR37" s="656">
        <v>440321</v>
      </c>
      <c r="CS37" s="669"/>
      <c r="CT37" s="669"/>
      <c r="CU37" s="669"/>
      <c r="CV37" s="669"/>
      <c r="CW37" s="669"/>
      <c r="CX37" s="669"/>
      <c r="CY37" s="670"/>
      <c r="CZ37" s="659">
        <v>4.9000000000000004</v>
      </c>
      <c r="DA37" s="671"/>
      <c r="DB37" s="671"/>
      <c r="DC37" s="672"/>
      <c r="DD37" s="662">
        <v>440321</v>
      </c>
      <c r="DE37" s="669"/>
      <c r="DF37" s="669"/>
      <c r="DG37" s="669"/>
      <c r="DH37" s="669"/>
      <c r="DI37" s="669"/>
      <c r="DJ37" s="669"/>
      <c r="DK37" s="670"/>
      <c r="DL37" s="662">
        <v>437948</v>
      </c>
      <c r="DM37" s="669"/>
      <c r="DN37" s="669"/>
      <c r="DO37" s="669"/>
      <c r="DP37" s="669"/>
      <c r="DQ37" s="669"/>
      <c r="DR37" s="669"/>
      <c r="DS37" s="669"/>
      <c r="DT37" s="669"/>
      <c r="DU37" s="669"/>
      <c r="DV37" s="670"/>
      <c r="DW37" s="659">
        <v>9.5</v>
      </c>
      <c r="DX37" s="671"/>
      <c r="DY37" s="671"/>
      <c r="DZ37" s="671"/>
      <c r="EA37" s="671"/>
      <c r="EB37" s="671"/>
      <c r="EC37" s="683"/>
    </row>
    <row r="38" spans="2:133" ht="11.25" customHeight="1" x14ac:dyDescent="0.15">
      <c r="B38" s="653" t="s">
        <v>321</v>
      </c>
      <c r="C38" s="654"/>
      <c r="D38" s="654"/>
      <c r="E38" s="654"/>
      <c r="F38" s="654"/>
      <c r="G38" s="654"/>
      <c r="H38" s="654"/>
      <c r="I38" s="654"/>
      <c r="J38" s="654"/>
      <c r="K38" s="654"/>
      <c r="L38" s="654"/>
      <c r="M38" s="654"/>
      <c r="N38" s="654"/>
      <c r="O38" s="654"/>
      <c r="P38" s="654"/>
      <c r="Q38" s="655"/>
      <c r="R38" s="656">
        <v>162293</v>
      </c>
      <c r="S38" s="657"/>
      <c r="T38" s="657"/>
      <c r="U38" s="657"/>
      <c r="V38" s="657"/>
      <c r="W38" s="657"/>
      <c r="X38" s="657"/>
      <c r="Y38" s="658"/>
      <c r="Z38" s="694">
        <v>1.7</v>
      </c>
      <c r="AA38" s="694"/>
      <c r="AB38" s="694"/>
      <c r="AC38" s="694"/>
      <c r="AD38" s="695" t="s">
        <v>122</v>
      </c>
      <c r="AE38" s="695"/>
      <c r="AF38" s="695"/>
      <c r="AG38" s="695"/>
      <c r="AH38" s="695"/>
      <c r="AI38" s="695"/>
      <c r="AJ38" s="695"/>
      <c r="AK38" s="695"/>
      <c r="AL38" s="659" t="s">
        <v>122</v>
      </c>
      <c r="AM38" s="660"/>
      <c r="AN38" s="660"/>
      <c r="AO38" s="696"/>
      <c r="AQ38" s="689" t="s">
        <v>322</v>
      </c>
      <c r="AR38" s="690"/>
      <c r="AS38" s="690"/>
      <c r="AT38" s="690"/>
      <c r="AU38" s="690"/>
      <c r="AV38" s="690"/>
      <c r="AW38" s="690"/>
      <c r="AX38" s="690"/>
      <c r="AY38" s="691"/>
      <c r="AZ38" s="656" t="s">
        <v>122</v>
      </c>
      <c r="BA38" s="657"/>
      <c r="BB38" s="657"/>
      <c r="BC38" s="657"/>
      <c r="BD38" s="669"/>
      <c r="BE38" s="669"/>
      <c r="BF38" s="692"/>
      <c r="BG38" s="653" t="s">
        <v>323</v>
      </c>
      <c r="BH38" s="654"/>
      <c r="BI38" s="654"/>
      <c r="BJ38" s="654"/>
      <c r="BK38" s="654"/>
      <c r="BL38" s="654"/>
      <c r="BM38" s="654"/>
      <c r="BN38" s="654"/>
      <c r="BO38" s="654"/>
      <c r="BP38" s="654"/>
      <c r="BQ38" s="654"/>
      <c r="BR38" s="654"/>
      <c r="BS38" s="654"/>
      <c r="BT38" s="654"/>
      <c r="BU38" s="655"/>
      <c r="BV38" s="656">
        <v>1295</v>
      </c>
      <c r="BW38" s="657"/>
      <c r="BX38" s="657"/>
      <c r="BY38" s="657"/>
      <c r="BZ38" s="657"/>
      <c r="CA38" s="657"/>
      <c r="CB38" s="693"/>
      <c r="CD38" s="653" t="s">
        <v>324</v>
      </c>
      <c r="CE38" s="654"/>
      <c r="CF38" s="654"/>
      <c r="CG38" s="654"/>
      <c r="CH38" s="654"/>
      <c r="CI38" s="654"/>
      <c r="CJ38" s="654"/>
      <c r="CK38" s="654"/>
      <c r="CL38" s="654"/>
      <c r="CM38" s="654"/>
      <c r="CN38" s="654"/>
      <c r="CO38" s="654"/>
      <c r="CP38" s="654"/>
      <c r="CQ38" s="655"/>
      <c r="CR38" s="656">
        <v>638791</v>
      </c>
      <c r="CS38" s="657"/>
      <c r="CT38" s="657"/>
      <c r="CU38" s="657"/>
      <c r="CV38" s="657"/>
      <c r="CW38" s="657"/>
      <c r="CX38" s="657"/>
      <c r="CY38" s="658"/>
      <c r="CZ38" s="659">
        <v>7.2</v>
      </c>
      <c r="DA38" s="671"/>
      <c r="DB38" s="671"/>
      <c r="DC38" s="672"/>
      <c r="DD38" s="662">
        <v>531252</v>
      </c>
      <c r="DE38" s="657"/>
      <c r="DF38" s="657"/>
      <c r="DG38" s="657"/>
      <c r="DH38" s="657"/>
      <c r="DI38" s="657"/>
      <c r="DJ38" s="657"/>
      <c r="DK38" s="658"/>
      <c r="DL38" s="662">
        <v>501791</v>
      </c>
      <c r="DM38" s="657"/>
      <c r="DN38" s="657"/>
      <c r="DO38" s="657"/>
      <c r="DP38" s="657"/>
      <c r="DQ38" s="657"/>
      <c r="DR38" s="657"/>
      <c r="DS38" s="657"/>
      <c r="DT38" s="657"/>
      <c r="DU38" s="657"/>
      <c r="DV38" s="658"/>
      <c r="DW38" s="659">
        <v>10.9</v>
      </c>
      <c r="DX38" s="671"/>
      <c r="DY38" s="671"/>
      <c r="DZ38" s="671"/>
      <c r="EA38" s="671"/>
      <c r="EB38" s="671"/>
      <c r="EC38" s="683"/>
    </row>
    <row r="39" spans="2:133" ht="11.25" customHeight="1" x14ac:dyDescent="0.15">
      <c r="B39" s="653" t="s">
        <v>325</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326</v>
      </c>
      <c r="AR39" s="690"/>
      <c r="AS39" s="690"/>
      <c r="AT39" s="690"/>
      <c r="AU39" s="690"/>
      <c r="AV39" s="690"/>
      <c r="AW39" s="690"/>
      <c r="AX39" s="690"/>
      <c r="AY39" s="691"/>
      <c r="AZ39" s="656" t="s">
        <v>122</v>
      </c>
      <c r="BA39" s="657"/>
      <c r="BB39" s="657"/>
      <c r="BC39" s="657"/>
      <c r="BD39" s="669"/>
      <c r="BE39" s="669"/>
      <c r="BF39" s="692"/>
      <c r="BG39" s="653" t="s">
        <v>327</v>
      </c>
      <c r="BH39" s="654"/>
      <c r="BI39" s="654"/>
      <c r="BJ39" s="654"/>
      <c r="BK39" s="654"/>
      <c r="BL39" s="654"/>
      <c r="BM39" s="654"/>
      <c r="BN39" s="654"/>
      <c r="BO39" s="654"/>
      <c r="BP39" s="654"/>
      <c r="BQ39" s="654"/>
      <c r="BR39" s="654"/>
      <c r="BS39" s="654"/>
      <c r="BT39" s="654"/>
      <c r="BU39" s="655"/>
      <c r="BV39" s="656">
        <v>2019</v>
      </c>
      <c r="BW39" s="657"/>
      <c r="BX39" s="657"/>
      <c r="BY39" s="657"/>
      <c r="BZ39" s="657"/>
      <c r="CA39" s="657"/>
      <c r="CB39" s="693"/>
      <c r="CD39" s="653" t="s">
        <v>328</v>
      </c>
      <c r="CE39" s="654"/>
      <c r="CF39" s="654"/>
      <c r="CG39" s="654"/>
      <c r="CH39" s="654"/>
      <c r="CI39" s="654"/>
      <c r="CJ39" s="654"/>
      <c r="CK39" s="654"/>
      <c r="CL39" s="654"/>
      <c r="CM39" s="654"/>
      <c r="CN39" s="654"/>
      <c r="CO39" s="654"/>
      <c r="CP39" s="654"/>
      <c r="CQ39" s="655"/>
      <c r="CR39" s="656">
        <v>423430</v>
      </c>
      <c r="CS39" s="669"/>
      <c r="CT39" s="669"/>
      <c r="CU39" s="669"/>
      <c r="CV39" s="669"/>
      <c r="CW39" s="669"/>
      <c r="CX39" s="669"/>
      <c r="CY39" s="670"/>
      <c r="CZ39" s="659">
        <v>4.8</v>
      </c>
      <c r="DA39" s="671"/>
      <c r="DB39" s="671"/>
      <c r="DC39" s="672"/>
      <c r="DD39" s="662">
        <v>291667</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15">
      <c r="B40" s="653" t="s">
        <v>329</v>
      </c>
      <c r="C40" s="654"/>
      <c r="D40" s="654"/>
      <c r="E40" s="654"/>
      <c r="F40" s="654"/>
      <c r="G40" s="654"/>
      <c r="H40" s="654"/>
      <c r="I40" s="654"/>
      <c r="J40" s="654"/>
      <c r="K40" s="654"/>
      <c r="L40" s="654"/>
      <c r="M40" s="654"/>
      <c r="N40" s="654"/>
      <c r="O40" s="654"/>
      <c r="P40" s="654"/>
      <c r="Q40" s="655"/>
      <c r="R40" s="656">
        <v>10193</v>
      </c>
      <c r="S40" s="657"/>
      <c r="T40" s="657"/>
      <c r="U40" s="657"/>
      <c r="V40" s="657"/>
      <c r="W40" s="657"/>
      <c r="X40" s="657"/>
      <c r="Y40" s="658"/>
      <c r="Z40" s="694">
        <v>0.1</v>
      </c>
      <c r="AA40" s="694"/>
      <c r="AB40" s="694"/>
      <c r="AC40" s="694"/>
      <c r="AD40" s="695" t="s">
        <v>122</v>
      </c>
      <c r="AE40" s="695"/>
      <c r="AF40" s="695"/>
      <c r="AG40" s="695"/>
      <c r="AH40" s="695"/>
      <c r="AI40" s="695"/>
      <c r="AJ40" s="695"/>
      <c r="AK40" s="695"/>
      <c r="AL40" s="659" t="s">
        <v>122</v>
      </c>
      <c r="AM40" s="660"/>
      <c r="AN40" s="660"/>
      <c r="AO40" s="696"/>
      <c r="AQ40" s="689" t="s">
        <v>330</v>
      </c>
      <c r="AR40" s="690"/>
      <c r="AS40" s="690"/>
      <c r="AT40" s="690"/>
      <c r="AU40" s="690"/>
      <c r="AV40" s="690"/>
      <c r="AW40" s="690"/>
      <c r="AX40" s="690"/>
      <c r="AY40" s="691"/>
      <c r="AZ40" s="656" t="s">
        <v>122</v>
      </c>
      <c r="BA40" s="657"/>
      <c r="BB40" s="657"/>
      <c r="BC40" s="657"/>
      <c r="BD40" s="669"/>
      <c r="BE40" s="669"/>
      <c r="BF40" s="692"/>
      <c r="BG40" s="697" t="s">
        <v>331</v>
      </c>
      <c r="BH40" s="698"/>
      <c r="BI40" s="698"/>
      <c r="BJ40" s="698"/>
      <c r="BK40" s="698"/>
      <c r="BL40" s="205"/>
      <c r="BM40" s="654" t="s">
        <v>332</v>
      </c>
      <c r="BN40" s="654"/>
      <c r="BO40" s="654"/>
      <c r="BP40" s="654"/>
      <c r="BQ40" s="654"/>
      <c r="BR40" s="654"/>
      <c r="BS40" s="654"/>
      <c r="BT40" s="654"/>
      <c r="BU40" s="655"/>
      <c r="BV40" s="656">
        <v>120</v>
      </c>
      <c r="BW40" s="657"/>
      <c r="BX40" s="657"/>
      <c r="BY40" s="657"/>
      <c r="BZ40" s="657"/>
      <c r="CA40" s="657"/>
      <c r="CB40" s="693"/>
      <c r="CD40" s="653" t="s">
        <v>333</v>
      </c>
      <c r="CE40" s="654"/>
      <c r="CF40" s="654"/>
      <c r="CG40" s="654"/>
      <c r="CH40" s="654"/>
      <c r="CI40" s="654"/>
      <c r="CJ40" s="654"/>
      <c r="CK40" s="654"/>
      <c r="CL40" s="654"/>
      <c r="CM40" s="654"/>
      <c r="CN40" s="654"/>
      <c r="CO40" s="654"/>
      <c r="CP40" s="654"/>
      <c r="CQ40" s="655"/>
      <c r="CR40" s="656" t="s">
        <v>122</v>
      </c>
      <c r="CS40" s="657"/>
      <c r="CT40" s="657"/>
      <c r="CU40" s="657"/>
      <c r="CV40" s="657"/>
      <c r="CW40" s="657"/>
      <c r="CX40" s="657"/>
      <c r="CY40" s="658"/>
      <c r="CZ40" s="659" t="s">
        <v>122</v>
      </c>
      <c r="DA40" s="671"/>
      <c r="DB40" s="671"/>
      <c r="DC40" s="672"/>
      <c r="DD40" s="662" t="s">
        <v>122</v>
      </c>
      <c r="DE40" s="657"/>
      <c r="DF40" s="657"/>
      <c r="DG40" s="657"/>
      <c r="DH40" s="657"/>
      <c r="DI40" s="657"/>
      <c r="DJ40" s="657"/>
      <c r="DK40" s="658"/>
      <c r="DL40" s="662" t="s">
        <v>122</v>
      </c>
      <c r="DM40" s="657"/>
      <c r="DN40" s="657"/>
      <c r="DO40" s="657"/>
      <c r="DP40" s="657"/>
      <c r="DQ40" s="657"/>
      <c r="DR40" s="657"/>
      <c r="DS40" s="657"/>
      <c r="DT40" s="657"/>
      <c r="DU40" s="657"/>
      <c r="DV40" s="658"/>
      <c r="DW40" s="659" t="s">
        <v>122</v>
      </c>
      <c r="DX40" s="671"/>
      <c r="DY40" s="671"/>
      <c r="DZ40" s="671"/>
      <c r="EA40" s="671"/>
      <c r="EB40" s="671"/>
      <c r="EC40" s="683"/>
    </row>
    <row r="41" spans="2:133" ht="11.25" customHeight="1" x14ac:dyDescent="0.15">
      <c r="B41" s="637" t="s">
        <v>334</v>
      </c>
      <c r="C41" s="638"/>
      <c r="D41" s="638"/>
      <c r="E41" s="638"/>
      <c r="F41" s="638"/>
      <c r="G41" s="638"/>
      <c r="H41" s="638"/>
      <c r="I41" s="638"/>
      <c r="J41" s="638"/>
      <c r="K41" s="638"/>
      <c r="L41" s="638"/>
      <c r="M41" s="638"/>
      <c r="N41" s="638"/>
      <c r="O41" s="638"/>
      <c r="P41" s="638"/>
      <c r="Q41" s="639"/>
      <c r="R41" s="640">
        <v>9733785</v>
      </c>
      <c r="S41" s="681"/>
      <c r="T41" s="681"/>
      <c r="U41" s="681"/>
      <c r="V41" s="681"/>
      <c r="W41" s="681"/>
      <c r="X41" s="681"/>
      <c r="Y41" s="684"/>
      <c r="Z41" s="685">
        <v>100</v>
      </c>
      <c r="AA41" s="685"/>
      <c r="AB41" s="685"/>
      <c r="AC41" s="685"/>
      <c r="AD41" s="686">
        <v>4589924</v>
      </c>
      <c r="AE41" s="686"/>
      <c r="AF41" s="686"/>
      <c r="AG41" s="686"/>
      <c r="AH41" s="686"/>
      <c r="AI41" s="686"/>
      <c r="AJ41" s="686"/>
      <c r="AK41" s="686"/>
      <c r="AL41" s="643">
        <v>100</v>
      </c>
      <c r="AM41" s="687"/>
      <c r="AN41" s="687"/>
      <c r="AO41" s="688"/>
      <c r="AQ41" s="689" t="s">
        <v>335</v>
      </c>
      <c r="AR41" s="690"/>
      <c r="AS41" s="690"/>
      <c r="AT41" s="690"/>
      <c r="AU41" s="690"/>
      <c r="AV41" s="690"/>
      <c r="AW41" s="690"/>
      <c r="AX41" s="690"/>
      <c r="AY41" s="691"/>
      <c r="AZ41" s="656">
        <v>142045</v>
      </c>
      <c r="BA41" s="657"/>
      <c r="BB41" s="657"/>
      <c r="BC41" s="657"/>
      <c r="BD41" s="669"/>
      <c r="BE41" s="669"/>
      <c r="BF41" s="692"/>
      <c r="BG41" s="697"/>
      <c r="BH41" s="698"/>
      <c r="BI41" s="698"/>
      <c r="BJ41" s="698"/>
      <c r="BK41" s="698"/>
      <c r="BL41" s="205"/>
      <c r="BM41" s="654" t="s">
        <v>336</v>
      </c>
      <c r="BN41" s="654"/>
      <c r="BO41" s="654"/>
      <c r="BP41" s="654"/>
      <c r="BQ41" s="654"/>
      <c r="BR41" s="654"/>
      <c r="BS41" s="654"/>
      <c r="BT41" s="654"/>
      <c r="BU41" s="655"/>
      <c r="BV41" s="656">
        <v>1</v>
      </c>
      <c r="BW41" s="657"/>
      <c r="BX41" s="657"/>
      <c r="BY41" s="657"/>
      <c r="BZ41" s="657"/>
      <c r="CA41" s="657"/>
      <c r="CB41" s="693"/>
      <c r="CD41" s="653" t="s">
        <v>337</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15">
      <c r="AQ42" s="701" t="s">
        <v>338</v>
      </c>
      <c r="AR42" s="702"/>
      <c r="AS42" s="702"/>
      <c r="AT42" s="702"/>
      <c r="AU42" s="702"/>
      <c r="AV42" s="702"/>
      <c r="AW42" s="702"/>
      <c r="AX42" s="702"/>
      <c r="AY42" s="703"/>
      <c r="AZ42" s="640">
        <v>496746</v>
      </c>
      <c r="BA42" s="681"/>
      <c r="BB42" s="681"/>
      <c r="BC42" s="681"/>
      <c r="BD42" s="641"/>
      <c r="BE42" s="641"/>
      <c r="BF42" s="704"/>
      <c r="BG42" s="699"/>
      <c r="BH42" s="700"/>
      <c r="BI42" s="700"/>
      <c r="BJ42" s="700"/>
      <c r="BK42" s="700"/>
      <c r="BL42" s="206"/>
      <c r="BM42" s="638" t="s">
        <v>339</v>
      </c>
      <c r="BN42" s="638"/>
      <c r="BO42" s="638"/>
      <c r="BP42" s="638"/>
      <c r="BQ42" s="638"/>
      <c r="BR42" s="638"/>
      <c r="BS42" s="638"/>
      <c r="BT42" s="638"/>
      <c r="BU42" s="639"/>
      <c r="BV42" s="640">
        <v>507</v>
      </c>
      <c r="BW42" s="681"/>
      <c r="BX42" s="681"/>
      <c r="BY42" s="681"/>
      <c r="BZ42" s="681"/>
      <c r="CA42" s="681"/>
      <c r="CB42" s="682"/>
      <c r="CD42" s="653" t="s">
        <v>340</v>
      </c>
      <c r="CE42" s="654"/>
      <c r="CF42" s="654"/>
      <c r="CG42" s="654"/>
      <c r="CH42" s="654"/>
      <c r="CI42" s="654"/>
      <c r="CJ42" s="654"/>
      <c r="CK42" s="654"/>
      <c r="CL42" s="654"/>
      <c r="CM42" s="654"/>
      <c r="CN42" s="654"/>
      <c r="CO42" s="654"/>
      <c r="CP42" s="654"/>
      <c r="CQ42" s="655"/>
      <c r="CR42" s="656">
        <v>2237978</v>
      </c>
      <c r="CS42" s="669"/>
      <c r="CT42" s="669"/>
      <c r="CU42" s="669"/>
      <c r="CV42" s="669"/>
      <c r="CW42" s="669"/>
      <c r="CX42" s="669"/>
      <c r="CY42" s="670"/>
      <c r="CZ42" s="659">
        <v>25.1</v>
      </c>
      <c r="DA42" s="671"/>
      <c r="DB42" s="671"/>
      <c r="DC42" s="672"/>
      <c r="DD42" s="662">
        <v>664332</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15">
      <c r="B43" s="196" t="s">
        <v>341</v>
      </c>
      <c r="CD43" s="653" t="s">
        <v>342</v>
      </c>
      <c r="CE43" s="654"/>
      <c r="CF43" s="654"/>
      <c r="CG43" s="654"/>
      <c r="CH43" s="654"/>
      <c r="CI43" s="654"/>
      <c r="CJ43" s="654"/>
      <c r="CK43" s="654"/>
      <c r="CL43" s="654"/>
      <c r="CM43" s="654"/>
      <c r="CN43" s="654"/>
      <c r="CO43" s="654"/>
      <c r="CP43" s="654"/>
      <c r="CQ43" s="655"/>
      <c r="CR43" s="656">
        <v>43798</v>
      </c>
      <c r="CS43" s="669"/>
      <c r="CT43" s="669"/>
      <c r="CU43" s="669"/>
      <c r="CV43" s="669"/>
      <c r="CW43" s="669"/>
      <c r="CX43" s="669"/>
      <c r="CY43" s="670"/>
      <c r="CZ43" s="659">
        <v>0.5</v>
      </c>
      <c r="DA43" s="671"/>
      <c r="DB43" s="671"/>
      <c r="DC43" s="672"/>
      <c r="DD43" s="662">
        <v>13001</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15">
      <c r="B44" s="673" t="s">
        <v>343</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291</v>
      </c>
      <c r="CE44" s="676"/>
      <c r="CF44" s="653" t="s">
        <v>344</v>
      </c>
      <c r="CG44" s="654"/>
      <c r="CH44" s="654"/>
      <c r="CI44" s="654"/>
      <c r="CJ44" s="654"/>
      <c r="CK44" s="654"/>
      <c r="CL44" s="654"/>
      <c r="CM44" s="654"/>
      <c r="CN44" s="654"/>
      <c r="CO44" s="654"/>
      <c r="CP44" s="654"/>
      <c r="CQ44" s="655"/>
      <c r="CR44" s="656">
        <v>1442876</v>
      </c>
      <c r="CS44" s="657"/>
      <c r="CT44" s="657"/>
      <c r="CU44" s="657"/>
      <c r="CV44" s="657"/>
      <c r="CW44" s="657"/>
      <c r="CX44" s="657"/>
      <c r="CY44" s="658"/>
      <c r="CZ44" s="659">
        <v>16.2</v>
      </c>
      <c r="DA44" s="660"/>
      <c r="DB44" s="660"/>
      <c r="DC44" s="661"/>
      <c r="DD44" s="662">
        <v>434274</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15">
      <c r="B45" s="673" t="s">
        <v>345</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346</v>
      </c>
      <c r="CG45" s="654"/>
      <c r="CH45" s="654"/>
      <c r="CI45" s="654"/>
      <c r="CJ45" s="654"/>
      <c r="CK45" s="654"/>
      <c r="CL45" s="654"/>
      <c r="CM45" s="654"/>
      <c r="CN45" s="654"/>
      <c r="CO45" s="654"/>
      <c r="CP45" s="654"/>
      <c r="CQ45" s="655"/>
      <c r="CR45" s="656">
        <v>592621</v>
      </c>
      <c r="CS45" s="669"/>
      <c r="CT45" s="669"/>
      <c r="CU45" s="669"/>
      <c r="CV45" s="669"/>
      <c r="CW45" s="669"/>
      <c r="CX45" s="669"/>
      <c r="CY45" s="670"/>
      <c r="CZ45" s="659">
        <v>6.7</v>
      </c>
      <c r="DA45" s="671"/>
      <c r="DB45" s="671"/>
      <c r="DC45" s="672"/>
      <c r="DD45" s="662">
        <v>43004</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15">
      <c r="B46" s="207"/>
      <c r="CD46" s="677"/>
      <c r="CE46" s="678"/>
      <c r="CF46" s="653" t="s">
        <v>347</v>
      </c>
      <c r="CG46" s="654"/>
      <c r="CH46" s="654"/>
      <c r="CI46" s="654"/>
      <c r="CJ46" s="654"/>
      <c r="CK46" s="654"/>
      <c r="CL46" s="654"/>
      <c r="CM46" s="654"/>
      <c r="CN46" s="654"/>
      <c r="CO46" s="654"/>
      <c r="CP46" s="654"/>
      <c r="CQ46" s="655"/>
      <c r="CR46" s="656">
        <v>790398</v>
      </c>
      <c r="CS46" s="657"/>
      <c r="CT46" s="657"/>
      <c r="CU46" s="657"/>
      <c r="CV46" s="657"/>
      <c r="CW46" s="657"/>
      <c r="CX46" s="657"/>
      <c r="CY46" s="658"/>
      <c r="CZ46" s="659">
        <v>8.9</v>
      </c>
      <c r="DA46" s="660"/>
      <c r="DB46" s="660"/>
      <c r="DC46" s="661"/>
      <c r="DD46" s="662">
        <v>364013</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15">
      <c r="B47" s="207"/>
      <c r="CD47" s="677"/>
      <c r="CE47" s="678"/>
      <c r="CF47" s="653" t="s">
        <v>348</v>
      </c>
      <c r="CG47" s="654"/>
      <c r="CH47" s="654"/>
      <c r="CI47" s="654"/>
      <c r="CJ47" s="654"/>
      <c r="CK47" s="654"/>
      <c r="CL47" s="654"/>
      <c r="CM47" s="654"/>
      <c r="CN47" s="654"/>
      <c r="CO47" s="654"/>
      <c r="CP47" s="654"/>
      <c r="CQ47" s="655"/>
      <c r="CR47" s="656">
        <v>795102</v>
      </c>
      <c r="CS47" s="669"/>
      <c r="CT47" s="669"/>
      <c r="CU47" s="669"/>
      <c r="CV47" s="669"/>
      <c r="CW47" s="669"/>
      <c r="CX47" s="669"/>
      <c r="CY47" s="670"/>
      <c r="CZ47" s="659">
        <v>8.9</v>
      </c>
      <c r="DA47" s="671"/>
      <c r="DB47" s="671"/>
      <c r="DC47" s="672"/>
      <c r="DD47" s="662">
        <v>230058</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x14ac:dyDescent="0.15">
      <c r="B48" s="207"/>
      <c r="CD48" s="679"/>
      <c r="CE48" s="680"/>
      <c r="CF48" s="653" t="s">
        <v>349</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15">
      <c r="B49" s="207"/>
      <c r="CD49" s="637" t="s">
        <v>350</v>
      </c>
      <c r="CE49" s="638"/>
      <c r="CF49" s="638"/>
      <c r="CG49" s="638"/>
      <c r="CH49" s="638"/>
      <c r="CI49" s="638"/>
      <c r="CJ49" s="638"/>
      <c r="CK49" s="638"/>
      <c r="CL49" s="638"/>
      <c r="CM49" s="638"/>
      <c r="CN49" s="638"/>
      <c r="CO49" s="638"/>
      <c r="CP49" s="638"/>
      <c r="CQ49" s="639"/>
      <c r="CR49" s="640">
        <v>8902664</v>
      </c>
      <c r="CS49" s="641"/>
      <c r="CT49" s="641"/>
      <c r="CU49" s="641"/>
      <c r="CV49" s="641"/>
      <c r="CW49" s="641"/>
      <c r="CX49" s="641"/>
      <c r="CY49" s="642"/>
      <c r="CZ49" s="643">
        <v>100</v>
      </c>
      <c r="DA49" s="644"/>
      <c r="DB49" s="644"/>
      <c r="DC49" s="645"/>
      <c r="DD49" s="646">
        <v>5488200</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G4zuAkkJ2Yv4x43Wf9jn0hYYNmVjyC5LJlGjT0bt5pdkIIONqAOLM0cwZ70yfRRIIpz53O/r5/gkQqcsRwGF2g==" saltValue="qKxi1eu/3rFULOYfl0rj1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A135"/>
  <sheetViews>
    <sheetView zoomScale="70" zoomScaleNormal="70" zoomScaleSheetLayoutView="70" workbookViewId="0">
      <selection activeCell="AP9" sqref="AP9:AT9"/>
    </sheetView>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25" t="s">
        <v>351</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352</v>
      </c>
      <c r="DK2" s="1127"/>
      <c r="DL2" s="1127"/>
      <c r="DM2" s="1127"/>
      <c r="DN2" s="1127"/>
      <c r="DO2" s="1128"/>
      <c r="DP2" s="210"/>
      <c r="DQ2" s="1126" t="s">
        <v>353</v>
      </c>
      <c r="DR2" s="1127"/>
      <c r="DS2" s="1127"/>
      <c r="DT2" s="1127"/>
      <c r="DU2" s="1127"/>
      <c r="DV2" s="1127"/>
      <c r="DW2" s="1127"/>
      <c r="DX2" s="1127"/>
      <c r="DY2" s="1127"/>
      <c r="DZ2" s="1128"/>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94" t="s">
        <v>354</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355</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15">
      <c r="A5" s="1030" t="s">
        <v>356</v>
      </c>
      <c r="B5" s="1031"/>
      <c r="C5" s="1031"/>
      <c r="D5" s="1031"/>
      <c r="E5" s="1031"/>
      <c r="F5" s="1031"/>
      <c r="G5" s="1031"/>
      <c r="H5" s="1031"/>
      <c r="I5" s="1031"/>
      <c r="J5" s="1031"/>
      <c r="K5" s="1031"/>
      <c r="L5" s="1031"/>
      <c r="M5" s="1031"/>
      <c r="N5" s="1031"/>
      <c r="O5" s="1031"/>
      <c r="P5" s="1032"/>
      <c r="Q5" s="1036" t="s">
        <v>357</v>
      </c>
      <c r="R5" s="1037"/>
      <c r="S5" s="1037"/>
      <c r="T5" s="1037"/>
      <c r="U5" s="1038"/>
      <c r="V5" s="1036" t="s">
        <v>358</v>
      </c>
      <c r="W5" s="1037"/>
      <c r="X5" s="1037"/>
      <c r="Y5" s="1037"/>
      <c r="Z5" s="1038"/>
      <c r="AA5" s="1036" t="s">
        <v>359</v>
      </c>
      <c r="AB5" s="1037"/>
      <c r="AC5" s="1037"/>
      <c r="AD5" s="1037"/>
      <c r="AE5" s="1037"/>
      <c r="AF5" s="1129" t="s">
        <v>360</v>
      </c>
      <c r="AG5" s="1037"/>
      <c r="AH5" s="1037"/>
      <c r="AI5" s="1037"/>
      <c r="AJ5" s="1050"/>
      <c r="AK5" s="1037" t="s">
        <v>361</v>
      </c>
      <c r="AL5" s="1037"/>
      <c r="AM5" s="1037"/>
      <c r="AN5" s="1037"/>
      <c r="AO5" s="1038"/>
      <c r="AP5" s="1036" t="s">
        <v>362</v>
      </c>
      <c r="AQ5" s="1037"/>
      <c r="AR5" s="1037"/>
      <c r="AS5" s="1037"/>
      <c r="AT5" s="1038"/>
      <c r="AU5" s="1036" t="s">
        <v>363</v>
      </c>
      <c r="AV5" s="1037"/>
      <c r="AW5" s="1037"/>
      <c r="AX5" s="1037"/>
      <c r="AY5" s="1050"/>
      <c r="AZ5" s="214"/>
      <c r="BA5" s="214"/>
      <c r="BB5" s="214"/>
      <c r="BC5" s="214"/>
      <c r="BD5" s="214"/>
      <c r="BE5" s="215"/>
      <c r="BF5" s="215"/>
      <c r="BG5" s="215"/>
      <c r="BH5" s="215"/>
      <c r="BI5" s="215"/>
      <c r="BJ5" s="215"/>
      <c r="BK5" s="215"/>
      <c r="BL5" s="215"/>
      <c r="BM5" s="215"/>
      <c r="BN5" s="215"/>
      <c r="BO5" s="215"/>
      <c r="BP5" s="215"/>
      <c r="BQ5" s="1030" t="s">
        <v>364</v>
      </c>
      <c r="BR5" s="1031"/>
      <c r="BS5" s="1031"/>
      <c r="BT5" s="1031"/>
      <c r="BU5" s="1031"/>
      <c r="BV5" s="1031"/>
      <c r="BW5" s="1031"/>
      <c r="BX5" s="1031"/>
      <c r="BY5" s="1031"/>
      <c r="BZ5" s="1031"/>
      <c r="CA5" s="1031"/>
      <c r="CB5" s="1031"/>
      <c r="CC5" s="1031"/>
      <c r="CD5" s="1031"/>
      <c r="CE5" s="1031"/>
      <c r="CF5" s="1031"/>
      <c r="CG5" s="1032"/>
      <c r="CH5" s="1036" t="s">
        <v>365</v>
      </c>
      <c r="CI5" s="1037"/>
      <c r="CJ5" s="1037"/>
      <c r="CK5" s="1037"/>
      <c r="CL5" s="1038"/>
      <c r="CM5" s="1036" t="s">
        <v>366</v>
      </c>
      <c r="CN5" s="1037"/>
      <c r="CO5" s="1037"/>
      <c r="CP5" s="1037"/>
      <c r="CQ5" s="1038"/>
      <c r="CR5" s="1036" t="s">
        <v>367</v>
      </c>
      <c r="CS5" s="1037"/>
      <c r="CT5" s="1037"/>
      <c r="CU5" s="1037"/>
      <c r="CV5" s="1038"/>
      <c r="CW5" s="1036" t="s">
        <v>368</v>
      </c>
      <c r="CX5" s="1037"/>
      <c r="CY5" s="1037"/>
      <c r="CZ5" s="1037"/>
      <c r="DA5" s="1038"/>
      <c r="DB5" s="1036" t="s">
        <v>369</v>
      </c>
      <c r="DC5" s="1037"/>
      <c r="DD5" s="1037"/>
      <c r="DE5" s="1037"/>
      <c r="DF5" s="1038"/>
      <c r="DG5" s="1119" t="s">
        <v>370</v>
      </c>
      <c r="DH5" s="1120"/>
      <c r="DI5" s="1120"/>
      <c r="DJ5" s="1120"/>
      <c r="DK5" s="1121"/>
      <c r="DL5" s="1119" t="s">
        <v>371</v>
      </c>
      <c r="DM5" s="1120"/>
      <c r="DN5" s="1120"/>
      <c r="DO5" s="1120"/>
      <c r="DP5" s="1121"/>
      <c r="DQ5" s="1036" t="s">
        <v>372</v>
      </c>
      <c r="DR5" s="1037"/>
      <c r="DS5" s="1037"/>
      <c r="DT5" s="1037"/>
      <c r="DU5" s="1038"/>
      <c r="DV5" s="1036" t="s">
        <v>363</v>
      </c>
      <c r="DW5" s="1037"/>
      <c r="DX5" s="1037"/>
      <c r="DY5" s="1037"/>
      <c r="DZ5" s="1050"/>
      <c r="EA5" s="216"/>
    </row>
    <row r="6" spans="1:131" s="217" customFormat="1" ht="26.25" customHeight="1" thickBot="1" x14ac:dyDescent="0.2">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6"/>
    </row>
    <row r="7" spans="1:131" s="217" customFormat="1" ht="26.25" customHeight="1" thickTop="1" x14ac:dyDescent="0.15">
      <c r="A7" s="218">
        <v>1</v>
      </c>
      <c r="B7" s="1082" t="s">
        <v>373</v>
      </c>
      <c r="C7" s="1083"/>
      <c r="D7" s="1083"/>
      <c r="E7" s="1083"/>
      <c r="F7" s="1083"/>
      <c r="G7" s="1083"/>
      <c r="H7" s="1083"/>
      <c r="I7" s="1083"/>
      <c r="J7" s="1083"/>
      <c r="K7" s="1083"/>
      <c r="L7" s="1083"/>
      <c r="M7" s="1083"/>
      <c r="N7" s="1083"/>
      <c r="O7" s="1083"/>
      <c r="P7" s="1084"/>
      <c r="Q7" s="1137">
        <v>9689</v>
      </c>
      <c r="R7" s="1138"/>
      <c r="S7" s="1138"/>
      <c r="T7" s="1138"/>
      <c r="U7" s="1138"/>
      <c r="V7" s="1138">
        <v>8859</v>
      </c>
      <c r="W7" s="1138"/>
      <c r="X7" s="1138"/>
      <c r="Y7" s="1138"/>
      <c r="Z7" s="1138"/>
      <c r="AA7" s="1138">
        <v>830</v>
      </c>
      <c r="AB7" s="1138"/>
      <c r="AC7" s="1138"/>
      <c r="AD7" s="1138"/>
      <c r="AE7" s="1139"/>
      <c r="AF7" s="1140">
        <v>511</v>
      </c>
      <c r="AG7" s="1141"/>
      <c r="AH7" s="1141"/>
      <c r="AI7" s="1141"/>
      <c r="AJ7" s="1142"/>
      <c r="AK7" s="1143">
        <v>1191</v>
      </c>
      <c r="AL7" s="1144"/>
      <c r="AM7" s="1144"/>
      <c r="AN7" s="1144"/>
      <c r="AO7" s="1144"/>
      <c r="AP7" s="1144">
        <v>4274</v>
      </c>
      <c r="AQ7" s="1144"/>
      <c r="AR7" s="1144"/>
      <c r="AS7" s="1144"/>
      <c r="AT7" s="1144"/>
      <c r="AU7" s="1145" t="s">
        <v>550</v>
      </c>
      <c r="AV7" s="1145"/>
      <c r="AW7" s="1145"/>
      <c r="AX7" s="1145"/>
      <c r="AY7" s="1146"/>
      <c r="AZ7" s="214"/>
      <c r="BA7" s="214"/>
      <c r="BB7" s="214"/>
      <c r="BC7" s="214"/>
      <c r="BD7" s="214"/>
      <c r="BE7" s="215"/>
      <c r="BF7" s="215"/>
      <c r="BG7" s="215"/>
      <c r="BH7" s="215"/>
      <c r="BI7" s="215"/>
      <c r="BJ7" s="215"/>
      <c r="BK7" s="215"/>
      <c r="BL7" s="215"/>
      <c r="BM7" s="215"/>
      <c r="BN7" s="215"/>
      <c r="BO7" s="215"/>
      <c r="BP7" s="215"/>
      <c r="BQ7" s="218">
        <v>1</v>
      </c>
      <c r="BR7" s="219"/>
      <c r="BS7" s="1027" t="s">
        <v>552</v>
      </c>
      <c r="BT7" s="1028"/>
      <c r="BU7" s="1028"/>
      <c r="BV7" s="1028"/>
      <c r="BW7" s="1028"/>
      <c r="BX7" s="1028"/>
      <c r="BY7" s="1028"/>
      <c r="BZ7" s="1028"/>
      <c r="CA7" s="1028"/>
      <c r="CB7" s="1028"/>
      <c r="CC7" s="1028"/>
      <c r="CD7" s="1028"/>
      <c r="CE7" s="1028"/>
      <c r="CF7" s="1028"/>
      <c r="CG7" s="1049"/>
      <c r="CH7" s="1131">
        <v>9</v>
      </c>
      <c r="CI7" s="1132"/>
      <c r="CJ7" s="1132"/>
      <c r="CK7" s="1132"/>
      <c r="CL7" s="1133"/>
      <c r="CM7" s="1131">
        <v>54</v>
      </c>
      <c r="CN7" s="1132"/>
      <c r="CO7" s="1132"/>
      <c r="CP7" s="1132"/>
      <c r="CQ7" s="1133"/>
      <c r="CR7" s="1131">
        <v>20</v>
      </c>
      <c r="CS7" s="1132"/>
      <c r="CT7" s="1132"/>
      <c r="CU7" s="1132"/>
      <c r="CV7" s="1133"/>
      <c r="CW7" s="1131">
        <v>1</v>
      </c>
      <c r="CX7" s="1132"/>
      <c r="CY7" s="1132"/>
      <c r="CZ7" s="1132"/>
      <c r="DA7" s="1133"/>
      <c r="DB7" s="1131" t="s">
        <v>553</v>
      </c>
      <c r="DC7" s="1132"/>
      <c r="DD7" s="1132"/>
      <c r="DE7" s="1132"/>
      <c r="DF7" s="1133"/>
      <c r="DG7" s="1131" t="s">
        <v>553</v>
      </c>
      <c r="DH7" s="1132"/>
      <c r="DI7" s="1132"/>
      <c r="DJ7" s="1132"/>
      <c r="DK7" s="1133"/>
      <c r="DL7" s="1131" t="s">
        <v>553</v>
      </c>
      <c r="DM7" s="1132"/>
      <c r="DN7" s="1132"/>
      <c r="DO7" s="1132"/>
      <c r="DP7" s="1133"/>
      <c r="DQ7" s="1131" t="s">
        <v>553</v>
      </c>
      <c r="DR7" s="1132"/>
      <c r="DS7" s="1132"/>
      <c r="DT7" s="1132"/>
      <c r="DU7" s="1133"/>
      <c r="DV7" s="1134"/>
      <c r="DW7" s="1135"/>
      <c r="DX7" s="1135"/>
      <c r="DY7" s="1135"/>
      <c r="DZ7" s="1136"/>
      <c r="EA7" s="216"/>
    </row>
    <row r="8" spans="1:131" s="217" customFormat="1" ht="26.25" customHeight="1" x14ac:dyDescent="0.15">
      <c r="A8" s="220">
        <v>2</v>
      </c>
      <c r="B8" s="1065" t="s">
        <v>374</v>
      </c>
      <c r="C8" s="1066"/>
      <c r="D8" s="1066"/>
      <c r="E8" s="1066"/>
      <c r="F8" s="1066"/>
      <c r="G8" s="1066"/>
      <c r="H8" s="1066"/>
      <c r="I8" s="1066"/>
      <c r="J8" s="1066"/>
      <c r="K8" s="1066"/>
      <c r="L8" s="1066"/>
      <c r="M8" s="1066"/>
      <c r="N8" s="1066"/>
      <c r="O8" s="1066"/>
      <c r="P8" s="1067"/>
      <c r="Q8" s="1073">
        <v>63</v>
      </c>
      <c r="R8" s="1074"/>
      <c r="S8" s="1074"/>
      <c r="T8" s="1074"/>
      <c r="U8" s="1074"/>
      <c r="V8" s="1074">
        <v>62</v>
      </c>
      <c r="W8" s="1074"/>
      <c r="X8" s="1074"/>
      <c r="Y8" s="1074"/>
      <c r="Z8" s="1074"/>
      <c r="AA8" s="1074">
        <v>1</v>
      </c>
      <c r="AB8" s="1074"/>
      <c r="AC8" s="1074"/>
      <c r="AD8" s="1074"/>
      <c r="AE8" s="1075"/>
      <c r="AF8" s="1070">
        <v>1</v>
      </c>
      <c r="AG8" s="1071"/>
      <c r="AH8" s="1071"/>
      <c r="AI8" s="1071"/>
      <c r="AJ8" s="1072"/>
      <c r="AK8" s="1115">
        <v>20</v>
      </c>
      <c r="AL8" s="1116"/>
      <c r="AM8" s="1116"/>
      <c r="AN8" s="1116"/>
      <c r="AO8" s="1116"/>
      <c r="AP8" s="1116" t="s">
        <v>553</v>
      </c>
      <c r="AQ8" s="1116"/>
      <c r="AR8" s="1116"/>
      <c r="AS8" s="1116"/>
      <c r="AT8" s="1116"/>
      <c r="AU8" s="1117" t="s">
        <v>551</v>
      </c>
      <c r="AV8" s="1117"/>
      <c r="AW8" s="1117"/>
      <c r="AX8" s="1117"/>
      <c r="AY8" s="1118"/>
      <c r="AZ8" s="214"/>
      <c r="BA8" s="214"/>
      <c r="BB8" s="214"/>
      <c r="BC8" s="214"/>
      <c r="BD8" s="214"/>
      <c r="BE8" s="215"/>
      <c r="BF8" s="215"/>
      <c r="BG8" s="215"/>
      <c r="BH8" s="215"/>
      <c r="BI8" s="215"/>
      <c r="BJ8" s="215"/>
      <c r="BK8" s="215"/>
      <c r="BL8" s="215"/>
      <c r="BM8" s="215"/>
      <c r="BN8" s="215"/>
      <c r="BO8" s="215"/>
      <c r="BP8" s="215"/>
      <c r="BQ8" s="220">
        <v>2</v>
      </c>
      <c r="BR8" s="221"/>
      <c r="BS8" s="1027"/>
      <c r="BT8" s="1028"/>
      <c r="BU8" s="1028"/>
      <c r="BV8" s="1028"/>
      <c r="BW8" s="1028"/>
      <c r="BX8" s="1028"/>
      <c r="BY8" s="1028"/>
      <c r="BZ8" s="1028"/>
      <c r="CA8" s="1028"/>
      <c r="CB8" s="1028"/>
      <c r="CC8" s="1028"/>
      <c r="CD8" s="1028"/>
      <c r="CE8" s="1028"/>
      <c r="CF8" s="1028"/>
      <c r="CG8" s="1049"/>
      <c r="CH8" s="1024"/>
      <c r="CI8" s="1025"/>
      <c r="CJ8" s="1025"/>
      <c r="CK8" s="1025"/>
      <c r="CL8" s="1026"/>
      <c r="CM8" s="1024"/>
      <c r="CN8" s="1025"/>
      <c r="CO8" s="1025"/>
      <c r="CP8" s="1025"/>
      <c r="CQ8" s="1026"/>
      <c r="CR8" s="1024"/>
      <c r="CS8" s="1025"/>
      <c r="CT8" s="1025"/>
      <c r="CU8" s="1025"/>
      <c r="CV8" s="1026"/>
      <c r="CW8" s="1024"/>
      <c r="CX8" s="1025"/>
      <c r="CY8" s="1025"/>
      <c r="CZ8" s="1025"/>
      <c r="DA8" s="1026"/>
      <c r="DB8" s="1024"/>
      <c r="DC8" s="1025"/>
      <c r="DD8" s="1025"/>
      <c r="DE8" s="1025"/>
      <c r="DF8" s="1026"/>
      <c r="DG8" s="1024"/>
      <c r="DH8" s="1025"/>
      <c r="DI8" s="1025"/>
      <c r="DJ8" s="1025"/>
      <c r="DK8" s="1026"/>
      <c r="DL8" s="1024"/>
      <c r="DM8" s="1025"/>
      <c r="DN8" s="1025"/>
      <c r="DO8" s="1025"/>
      <c r="DP8" s="1026"/>
      <c r="DQ8" s="1024"/>
      <c r="DR8" s="1025"/>
      <c r="DS8" s="1025"/>
      <c r="DT8" s="1025"/>
      <c r="DU8" s="1026"/>
      <c r="DV8" s="1027"/>
      <c r="DW8" s="1028"/>
      <c r="DX8" s="1028"/>
      <c r="DY8" s="1028"/>
      <c r="DZ8" s="1029"/>
      <c r="EA8" s="216"/>
    </row>
    <row r="9" spans="1:131" s="217" customFormat="1" ht="26.25" customHeight="1" x14ac:dyDescent="0.15">
      <c r="A9" s="220">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5"/>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0">
        <v>3</v>
      </c>
      <c r="BR9" s="221"/>
      <c r="BS9" s="1027"/>
      <c r="BT9" s="1028"/>
      <c r="BU9" s="1028"/>
      <c r="BV9" s="1028"/>
      <c r="BW9" s="1028"/>
      <c r="BX9" s="1028"/>
      <c r="BY9" s="1028"/>
      <c r="BZ9" s="1028"/>
      <c r="CA9" s="1028"/>
      <c r="CB9" s="1028"/>
      <c r="CC9" s="1028"/>
      <c r="CD9" s="1028"/>
      <c r="CE9" s="1028"/>
      <c r="CF9" s="1028"/>
      <c r="CG9" s="1049"/>
      <c r="CH9" s="1024"/>
      <c r="CI9" s="1025"/>
      <c r="CJ9" s="1025"/>
      <c r="CK9" s="1025"/>
      <c r="CL9" s="1026"/>
      <c r="CM9" s="1024"/>
      <c r="CN9" s="1025"/>
      <c r="CO9" s="1025"/>
      <c r="CP9" s="1025"/>
      <c r="CQ9" s="1026"/>
      <c r="CR9" s="1024"/>
      <c r="CS9" s="1025"/>
      <c r="CT9" s="1025"/>
      <c r="CU9" s="1025"/>
      <c r="CV9" s="1026"/>
      <c r="CW9" s="1024"/>
      <c r="CX9" s="1025"/>
      <c r="CY9" s="1025"/>
      <c r="CZ9" s="1025"/>
      <c r="DA9" s="1026"/>
      <c r="DB9" s="1024"/>
      <c r="DC9" s="1025"/>
      <c r="DD9" s="1025"/>
      <c r="DE9" s="1025"/>
      <c r="DF9" s="1026"/>
      <c r="DG9" s="1024"/>
      <c r="DH9" s="1025"/>
      <c r="DI9" s="1025"/>
      <c r="DJ9" s="1025"/>
      <c r="DK9" s="1026"/>
      <c r="DL9" s="1024"/>
      <c r="DM9" s="1025"/>
      <c r="DN9" s="1025"/>
      <c r="DO9" s="1025"/>
      <c r="DP9" s="1026"/>
      <c r="DQ9" s="1024"/>
      <c r="DR9" s="1025"/>
      <c r="DS9" s="1025"/>
      <c r="DT9" s="1025"/>
      <c r="DU9" s="1026"/>
      <c r="DV9" s="1027"/>
      <c r="DW9" s="1028"/>
      <c r="DX9" s="1028"/>
      <c r="DY9" s="1028"/>
      <c r="DZ9" s="1029"/>
      <c r="EA9" s="216"/>
    </row>
    <row r="10" spans="1:131" s="217" customFormat="1" ht="26.25" customHeight="1" x14ac:dyDescent="0.15">
      <c r="A10" s="220">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0">
        <v>4</v>
      </c>
      <c r="BR10" s="221"/>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6"/>
    </row>
    <row r="11" spans="1:131" s="217" customFormat="1" ht="26.25" customHeight="1" x14ac:dyDescent="0.15">
      <c r="A11" s="220">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0">
        <v>5</v>
      </c>
      <c r="BR11" s="221"/>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6"/>
    </row>
    <row r="12" spans="1:131" s="217" customFormat="1" ht="26.25" customHeight="1" x14ac:dyDescent="0.15">
      <c r="A12" s="220">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0">
        <v>6</v>
      </c>
      <c r="BR12" s="221"/>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6"/>
    </row>
    <row r="13" spans="1:131" s="217" customFormat="1" ht="26.25" customHeight="1" x14ac:dyDescent="0.15">
      <c r="A13" s="220">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0">
        <v>7</v>
      </c>
      <c r="BR13" s="221"/>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6"/>
    </row>
    <row r="14" spans="1:131" s="217" customFormat="1" ht="26.25" customHeight="1" x14ac:dyDescent="0.15">
      <c r="A14" s="220">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0">
        <v>8</v>
      </c>
      <c r="BR14" s="221"/>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6"/>
    </row>
    <row r="15" spans="1:131" s="217" customFormat="1" ht="26.25" customHeight="1" x14ac:dyDescent="0.15">
      <c r="A15" s="220">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0">
        <v>9</v>
      </c>
      <c r="BR15" s="221"/>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6"/>
    </row>
    <row r="16" spans="1:131" s="217" customFormat="1" ht="26.25" customHeight="1" x14ac:dyDescent="0.15">
      <c r="A16" s="220">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0">
        <v>10</v>
      </c>
      <c r="BR16" s="221"/>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6"/>
    </row>
    <row r="17" spans="1:131" s="217" customFormat="1" ht="26.25" customHeight="1" x14ac:dyDescent="0.15">
      <c r="A17" s="220">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0">
        <v>11</v>
      </c>
      <c r="BR17" s="221"/>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6"/>
    </row>
    <row r="18" spans="1:131" s="217" customFormat="1" ht="26.25" customHeight="1" x14ac:dyDescent="0.15">
      <c r="A18" s="220">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0">
        <v>12</v>
      </c>
      <c r="BR18" s="221"/>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6"/>
    </row>
    <row r="19" spans="1:131" s="217" customFormat="1" ht="26.25" customHeight="1" x14ac:dyDescent="0.15">
      <c r="A19" s="220">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0">
        <v>13</v>
      </c>
      <c r="BR19" s="221"/>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6"/>
    </row>
    <row r="20" spans="1:131" s="217" customFormat="1" ht="26.25" customHeight="1" x14ac:dyDescent="0.15">
      <c r="A20" s="220">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0">
        <v>14</v>
      </c>
      <c r="BR20" s="221"/>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6"/>
    </row>
    <row r="21" spans="1:131" s="217" customFormat="1" ht="26.25" customHeight="1" thickBot="1" x14ac:dyDescent="0.2">
      <c r="A21" s="220">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0">
        <v>15</v>
      </c>
      <c r="BR21" s="221"/>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6"/>
    </row>
    <row r="22" spans="1:131" s="217" customFormat="1" ht="26.25" customHeight="1" x14ac:dyDescent="0.15">
      <c r="A22" s="220">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375</v>
      </c>
      <c r="BA22" s="1063"/>
      <c r="BB22" s="1063"/>
      <c r="BC22" s="1063"/>
      <c r="BD22" s="1064"/>
      <c r="BE22" s="215"/>
      <c r="BF22" s="215"/>
      <c r="BG22" s="215"/>
      <c r="BH22" s="215"/>
      <c r="BI22" s="215"/>
      <c r="BJ22" s="215"/>
      <c r="BK22" s="215"/>
      <c r="BL22" s="215"/>
      <c r="BM22" s="215"/>
      <c r="BN22" s="215"/>
      <c r="BO22" s="215"/>
      <c r="BP22" s="215"/>
      <c r="BQ22" s="220">
        <v>16</v>
      </c>
      <c r="BR22" s="221"/>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6"/>
    </row>
    <row r="23" spans="1:131" s="217" customFormat="1" ht="26.25" customHeight="1" thickBot="1" x14ac:dyDescent="0.2">
      <c r="A23" s="222" t="s">
        <v>376</v>
      </c>
      <c r="B23" s="972" t="s">
        <v>377</v>
      </c>
      <c r="C23" s="973"/>
      <c r="D23" s="973"/>
      <c r="E23" s="973"/>
      <c r="F23" s="973"/>
      <c r="G23" s="973"/>
      <c r="H23" s="973"/>
      <c r="I23" s="973"/>
      <c r="J23" s="973"/>
      <c r="K23" s="973"/>
      <c r="L23" s="973"/>
      <c r="M23" s="973"/>
      <c r="N23" s="973"/>
      <c r="O23" s="973"/>
      <c r="P23" s="983"/>
      <c r="Q23" s="1102"/>
      <c r="R23" s="1096"/>
      <c r="S23" s="1096"/>
      <c r="T23" s="1096"/>
      <c r="U23" s="1096"/>
      <c r="V23" s="1096"/>
      <c r="W23" s="1096"/>
      <c r="X23" s="1096"/>
      <c r="Y23" s="1096"/>
      <c r="Z23" s="1096"/>
      <c r="AA23" s="1096"/>
      <c r="AB23" s="1096"/>
      <c r="AC23" s="1096"/>
      <c r="AD23" s="1096"/>
      <c r="AE23" s="1103"/>
      <c r="AF23" s="1104">
        <v>512</v>
      </c>
      <c r="AG23" s="1096"/>
      <c r="AH23" s="1096"/>
      <c r="AI23" s="1096"/>
      <c r="AJ23" s="1105"/>
      <c r="AK23" s="1106"/>
      <c r="AL23" s="1107"/>
      <c r="AM23" s="1107"/>
      <c r="AN23" s="1107"/>
      <c r="AO23" s="1107"/>
      <c r="AP23" s="1096"/>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0">
        <v>17</v>
      </c>
      <c r="BR23" s="221"/>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6"/>
    </row>
    <row r="24" spans="1:131" s="217" customFormat="1" ht="26.25" customHeight="1" x14ac:dyDescent="0.15">
      <c r="A24" s="1095" t="s">
        <v>378</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0">
        <v>18</v>
      </c>
      <c r="BR24" s="221"/>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6"/>
    </row>
    <row r="25" spans="1:131" ht="26.25" customHeight="1" thickBot="1" x14ac:dyDescent="0.2">
      <c r="A25" s="1094" t="s">
        <v>379</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3"/>
      <c r="BP25" s="223"/>
      <c r="BQ25" s="220">
        <v>19</v>
      </c>
      <c r="BR25" s="221"/>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15">
      <c r="A26" s="1030" t="s">
        <v>356</v>
      </c>
      <c r="B26" s="1031"/>
      <c r="C26" s="1031"/>
      <c r="D26" s="1031"/>
      <c r="E26" s="1031"/>
      <c r="F26" s="1031"/>
      <c r="G26" s="1031"/>
      <c r="H26" s="1031"/>
      <c r="I26" s="1031"/>
      <c r="J26" s="1031"/>
      <c r="K26" s="1031"/>
      <c r="L26" s="1031"/>
      <c r="M26" s="1031"/>
      <c r="N26" s="1031"/>
      <c r="O26" s="1031"/>
      <c r="P26" s="1032"/>
      <c r="Q26" s="1036" t="s">
        <v>380</v>
      </c>
      <c r="R26" s="1037"/>
      <c r="S26" s="1037"/>
      <c r="T26" s="1037"/>
      <c r="U26" s="1038"/>
      <c r="V26" s="1036" t="s">
        <v>381</v>
      </c>
      <c r="W26" s="1037"/>
      <c r="X26" s="1037"/>
      <c r="Y26" s="1037"/>
      <c r="Z26" s="1038"/>
      <c r="AA26" s="1036" t="s">
        <v>382</v>
      </c>
      <c r="AB26" s="1037"/>
      <c r="AC26" s="1037"/>
      <c r="AD26" s="1037"/>
      <c r="AE26" s="1037"/>
      <c r="AF26" s="1090" t="s">
        <v>383</v>
      </c>
      <c r="AG26" s="1043"/>
      <c r="AH26" s="1043"/>
      <c r="AI26" s="1043"/>
      <c r="AJ26" s="1091"/>
      <c r="AK26" s="1037" t="s">
        <v>384</v>
      </c>
      <c r="AL26" s="1037"/>
      <c r="AM26" s="1037"/>
      <c r="AN26" s="1037"/>
      <c r="AO26" s="1038"/>
      <c r="AP26" s="1036" t="s">
        <v>385</v>
      </c>
      <c r="AQ26" s="1037"/>
      <c r="AR26" s="1037"/>
      <c r="AS26" s="1037"/>
      <c r="AT26" s="1038"/>
      <c r="AU26" s="1036" t="s">
        <v>386</v>
      </c>
      <c r="AV26" s="1037"/>
      <c r="AW26" s="1037"/>
      <c r="AX26" s="1037"/>
      <c r="AY26" s="1038"/>
      <c r="AZ26" s="1036" t="s">
        <v>387</v>
      </c>
      <c r="BA26" s="1037"/>
      <c r="BB26" s="1037"/>
      <c r="BC26" s="1037"/>
      <c r="BD26" s="1038"/>
      <c r="BE26" s="1036" t="s">
        <v>363</v>
      </c>
      <c r="BF26" s="1037"/>
      <c r="BG26" s="1037"/>
      <c r="BH26" s="1037"/>
      <c r="BI26" s="1050"/>
      <c r="BJ26" s="214"/>
      <c r="BK26" s="214"/>
      <c r="BL26" s="214"/>
      <c r="BM26" s="214"/>
      <c r="BN26" s="214"/>
      <c r="BO26" s="223"/>
      <c r="BP26" s="223"/>
      <c r="BQ26" s="220">
        <v>20</v>
      </c>
      <c r="BR26" s="221"/>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3"/>
      <c r="BP27" s="223"/>
      <c r="BQ27" s="220">
        <v>21</v>
      </c>
      <c r="BR27" s="221"/>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15">
      <c r="A28" s="224">
        <v>1</v>
      </c>
      <c r="B28" s="1082" t="s">
        <v>388</v>
      </c>
      <c r="C28" s="1083"/>
      <c r="D28" s="1083"/>
      <c r="E28" s="1083"/>
      <c r="F28" s="1083"/>
      <c r="G28" s="1083"/>
      <c r="H28" s="1083"/>
      <c r="I28" s="1083"/>
      <c r="J28" s="1083"/>
      <c r="K28" s="1083"/>
      <c r="L28" s="1083"/>
      <c r="M28" s="1083"/>
      <c r="N28" s="1083"/>
      <c r="O28" s="1083"/>
      <c r="P28" s="1084"/>
      <c r="Q28" s="1085">
        <v>1439</v>
      </c>
      <c r="R28" s="1086"/>
      <c r="S28" s="1086"/>
      <c r="T28" s="1086"/>
      <c r="U28" s="1086"/>
      <c r="V28" s="1086">
        <v>1389</v>
      </c>
      <c r="W28" s="1086"/>
      <c r="X28" s="1086"/>
      <c r="Y28" s="1086"/>
      <c r="Z28" s="1086"/>
      <c r="AA28" s="1086">
        <v>50</v>
      </c>
      <c r="AB28" s="1086"/>
      <c r="AC28" s="1086"/>
      <c r="AD28" s="1086"/>
      <c r="AE28" s="1087"/>
      <c r="AF28" s="1088">
        <v>50</v>
      </c>
      <c r="AG28" s="1086"/>
      <c r="AH28" s="1086"/>
      <c r="AI28" s="1086"/>
      <c r="AJ28" s="1089"/>
      <c r="AK28" s="1077">
        <v>142</v>
      </c>
      <c r="AL28" s="1078"/>
      <c r="AM28" s="1078"/>
      <c r="AN28" s="1078"/>
      <c r="AO28" s="1078"/>
      <c r="AP28" s="1078" t="s">
        <v>553</v>
      </c>
      <c r="AQ28" s="1078"/>
      <c r="AR28" s="1078"/>
      <c r="AS28" s="1078"/>
      <c r="AT28" s="1078"/>
      <c r="AU28" s="1078" t="s">
        <v>553</v>
      </c>
      <c r="AV28" s="1078"/>
      <c r="AW28" s="1078"/>
      <c r="AX28" s="1078"/>
      <c r="AY28" s="1078"/>
      <c r="AZ28" s="1079" t="s">
        <v>553</v>
      </c>
      <c r="BA28" s="1079"/>
      <c r="BB28" s="1079"/>
      <c r="BC28" s="1079"/>
      <c r="BD28" s="1079"/>
      <c r="BE28" s="1080"/>
      <c r="BF28" s="1080"/>
      <c r="BG28" s="1080"/>
      <c r="BH28" s="1080"/>
      <c r="BI28" s="1081"/>
      <c r="BJ28" s="214"/>
      <c r="BK28" s="214"/>
      <c r="BL28" s="214"/>
      <c r="BM28" s="214"/>
      <c r="BN28" s="214"/>
      <c r="BO28" s="223"/>
      <c r="BP28" s="223"/>
      <c r="BQ28" s="220">
        <v>22</v>
      </c>
      <c r="BR28" s="221"/>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15">
      <c r="A29" s="224">
        <v>2</v>
      </c>
      <c r="B29" s="1065" t="s">
        <v>389</v>
      </c>
      <c r="C29" s="1066"/>
      <c r="D29" s="1066"/>
      <c r="E29" s="1066"/>
      <c r="F29" s="1066"/>
      <c r="G29" s="1066"/>
      <c r="H29" s="1066"/>
      <c r="I29" s="1066"/>
      <c r="J29" s="1066"/>
      <c r="K29" s="1066"/>
      <c r="L29" s="1066"/>
      <c r="M29" s="1066"/>
      <c r="N29" s="1066"/>
      <c r="O29" s="1066"/>
      <c r="P29" s="1067"/>
      <c r="Q29" s="1073">
        <v>1575</v>
      </c>
      <c r="R29" s="1074"/>
      <c r="S29" s="1074"/>
      <c r="T29" s="1074"/>
      <c r="U29" s="1074"/>
      <c r="V29" s="1074">
        <v>1503</v>
      </c>
      <c r="W29" s="1074"/>
      <c r="X29" s="1074"/>
      <c r="Y29" s="1074"/>
      <c r="Z29" s="1074"/>
      <c r="AA29" s="1074">
        <v>72</v>
      </c>
      <c r="AB29" s="1074"/>
      <c r="AC29" s="1074"/>
      <c r="AD29" s="1074"/>
      <c r="AE29" s="1075"/>
      <c r="AF29" s="1070">
        <v>72</v>
      </c>
      <c r="AG29" s="1071"/>
      <c r="AH29" s="1071"/>
      <c r="AI29" s="1071"/>
      <c r="AJ29" s="1072"/>
      <c r="AK29" s="1015">
        <v>223</v>
      </c>
      <c r="AL29" s="1006"/>
      <c r="AM29" s="1006"/>
      <c r="AN29" s="1006"/>
      <c r="AO29" s="1006"/>
      <c r="AP29" s="1006" t="s">
        <v>553</v>
      </c>
      <c r="AQ29" s="1006"/>
      <c r="AR29" s="1006"/>
      <c r="AS29" s="1006"/>
      <c r="AT29" s="1006"/>
      <c r="AU29" s="1006" t="s">
        <v>553</v>
      </c>
      <c r="AV29" s="1006"/>
      <c r="AW29" s="1006"/>
      <c r="AX29" s="1006"/>
      <c r="AY29" s="1006"/>
      <c r="AZ29" s="1076" t="s">
        <v>553</v>
      </c>
      <c r="BA29" s="1076"/>
      <c r="BB29" s="1076"/>
      <c r="BC29" s="1076"/>
      <c r="BD29" s="1076"/>
      <c r="BE29" s="1007"/>
      <c r="BF29" s="1007"/>
      <c r="BG29" s="1007"/>
      <c r="BH29" s="1007"/>
      <c r="BI29" s="1008"/>
      <c r="BJ29" s="214"/>
      <c r="BK29" s="214"/>
      <c r="BL29" s="214"/>
      <c r="BM29" s="214"/>
      <c r="BN29" s="214"/>
      <c r="BO29" s="223"/>
      <c r="BP29" s="223"/>
      <c r="BQ29" s="220">
        <v>23</v>
      </c>
      <c r="BR29" s="221"/>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15">
      <c r="A30" s="224">
        <v>3</v>
      </c>
      <c r="B30" s="1065" t="s">
        <v>390</v>
      </c>
      <c r="C30" s="1066"/>
      <c r="D30" s="1066"/>
      <c r="E30" s="1066"/>
      <c r="F30" s="1066"/>
      <c r="G30" s="1066"/>
      <c r="H30" s="1066"/>
      <c r="I30" s="1066"/>
      <c r="J30" s="1066"/>
      <c r="K30" s="1066"/>
      <c r="L30" s="1066"/>
      <c r="M30" s="1066"/>
      <c r="N30" s="1066"/>
      <c r="O30" s="1066"/>
      <c r="P30" s="1067"/>
      <c r="Q30" s="1073">
        <v>198</v>
      </c>
      <c r="R30" s="1074"/>
      <c r="S30" s="1074"/>
      <c r="T30" s="1074"/>
      <c r="U30" s="1074"/>
      <c r="V30" s="1074">
        <v>197</v>
      </c>
      <c r="W30" s="1074"/>
      <c r="X30" s="1074"/>
      <c r="Y30" s="1074"/>
      <c r="Z30" s="1074"/>
      <c r="AA30" s="1074">
        <v>1</v>
      </c>
      <c r="AB30" s="1074"/>
      <c r="AC30" s="1074"/>
      <c r="AD30" s="1074"/>
      <c r="AE30" s="1075"/>
      <c r="AF30" s="1070">
        <v>1</v>
      </c>
      <c r="AG30" s="1071"/>
      <c r="AH30" s="1071"/>
      <c r="AI30" s="1071"/>
      <c r="AJ30" s="1072"/>
      <c r="AK30" s="1015">
        <v>58</v>
      </c>
      <c r="AL30" s="1006"/>
      <c r="AM30" s="1006"/>
      <c r="AN30" s="1006"/>
      <c r="AO30" s="1006"/>
      <c r="AP30" s="1006" t="s">
        <v>553</v>
      </c>
      <c r="AQ30" s="1006"/>
      <c r="AR30" s="1006"/>
      <c r="AS30" s="1006"/>
      <c r="AT30" s="1006"/>
      <c r="AU30" s="1006" t="s">
        <v>553</v>
      </c>
      <c r="AV30" s="1006"/>
      <c r="AW30" s="1006"/>
      <c r="AX30" s="1006"/>
      <c r="AY30" s="1006"/>
      <c r="AZ30" s="1076" t="s">
        <v>553</v>
      </c>
      <c r="BA30" s="1076"/>
      <c r="BB30" s="1076"/>
      <c r="BC30" s="1076"/>
      <c r="BD30" s="1076"/>
      <c r="BE30" s="1007"/>
      <c r="BF30" s="1007"/>
      <c r="BG30" s="1007"/>
      <c r="BH30" s="1007"/>
      <c r="BI30" s="1008"/>
      <c r="BJ30" s="214"/>
      <c r="BK30" s="214"/>
      <c r="BL30" s="214"/>
      <c r="BM30" s="214"/>
      <c r="BN30" s="214"/>
      <c r="BO30" s="223"/>
      <c r="BP30" s="223"/>
      <c r="BQ30" s="220">
        <v>24</v>
      </c>
      <c r="BR30" s="221"/>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15">
      <c r="A31" s="224">
        <v>4</v>
      </c>
      <c r="B31" s="1065" t="s">
        <v>391</v>
      </c>
      <c r="C31" s="1066"/>
      <c r="D31" s="1066"/>
      <c r="E31" s="1066"/>
      <c r="F31" s="1066"/>
      <c r="G31" s="1066"/>
      <c r="H31" s="1066"/>
      <c r="I31" s="1066"/>
      <c r="J31" s="1066"/>
      <c r="K31" s="1066"/>
      <c r="L31" s="1066"/>
      <c r="M31" s="1066"/>
      <c r="N31" s="1066"/>
      <c r="O31" s="1066"/>
      <c r="P31" s="1067"/>
      <c r="Q31" s="1073">
        <v>137</v>
      </c>
      <c r="R31" s="1074"/>
      <c r="S31" s="1074"/>
      <c r="T31" s="1074"/>
      <c r="U31" s="1074"/>
      <c r="V31" s="1074">
        <v>162</v>
      </c>
      <c r="W31" s="1074"/>
      <c r="X31" s="1074"/>
      <c r="Y31" s="1074"/>
      <c r="Z31" s="1074"/>
      <c r="AA31" s="1074">
        <v>-25</v>
      </c>
      <c r="AB31" s="1074"/>
      <c r="AC31" s="1074"/>
      <c r="AD31" s="1074"/>
      <c r="AE31" s="1075"/>
      <c r="AF31" s="1070">
        <v>179</v>
      </c>
      <c r="AG31" s="1071"/>
      <c r="AH31" s="1071"/>
      <c r="AI31" s="1071"/>
      <c r="AJ31" s="1072"/>
      <c r="AK31" s="1015">
        <v>30</v>
      </c>
      <c r="AL31" s="1006"/>
      <c r="AM31" s="1006"/>
      <c r="AN31" s="1006"/>
      <c r="AO31" s="1006"/>
      <c r="AP31" s="1006">
        <v>465</v>
      </c>
      <c r="AQ31" s="1006"/>
      <c r="AR31" s="1006"/>
      <c r="AS31" s="1006"/>
      <c r="AT31" s="1006"/>
      <c r="AU31" s="1006">
        <v>285</v>
      </c>
      <c r="AV31" s="1006"/>
      <c r="AW31" s="1006"/>
      <c r="AX31" s="1006"/>
      <c r="AY31" s="1006"/>
      <c r="AZ31" s="1076" t="s">
        <v>553</v>
      </c>
      <c r="BA31" s="1076"/>
      <c r="BB31" s="1076"/>
      <c r="BC31" s="1076"/>
      <c r="BD31" s="1076"/>
      <c r="BE31" s="1007" t="s">
        <v>392</v>
      </c>
      <c r="BF31" s="1007"/>
      <c r="BG31" s="1007"/>
      <c r="BH31" s="1007"/>
      <c r="BI31" s="1008"/>
      <c r="BJ31" s="214"/>
      <c r="BK31" s="214"/>
      <c r="BL31" s="214"/>
      <c r="BM31" s="214"/>
      <c r="BN31" s="214"/>
      <c r="BO31" s="223"/>
      <c r="BP31" s="223"/>
      <c r="BQ31" s="220">
        <v>25</v>
      </c>
      <c r="BR31" s="221"/>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15">
      <c r="A32" s="224">
        <v>5</v>
      </c>
      <c r="B32" s="1065"/>
      <c r="C32" s="1066"/>
      <c r="D32" s="1066"/>
      <c r="E32" s="1066"/>
      <c r="F32" s="1066"/>
      <c r="G32" s="1066"/>
      <c r="H32" s="1066"/>
      <c r="I32" s="1066"/>
      <c r="J32" s="1066"/>
      <c r="K32" s="1066"/>
      <c r="L32" s="1066"/>
      <c r="M32" s="1066"/>
      <c r="N32" s="1066"/>
      <c r="O32" s="1066"/>
      <c r="P32" s="1067"/>
      <c r="Q32" s="1073"/>
      <c r="R32" s="1074"/>
      <c r="S32" s="1074"/>
      <c r="T32" s="1074"/>
      <c r="U32" s="1074"/>
      <c r="V32" s="1074"/>
      <c r="W32" s="1074"/>
      <c r="X32" s="1074"/>
      <c r="Y32" s="1074"/>
      <c r="Z32" s="1074"/>
      <c r="AA32" s="1074"/>
      <c r="AB32" s="1074"/>
      <c r="AC32" s="1074"/>
      <c r="AD32" s="1074"/>
      <c r="AE32" s="1075"/>
      <c r="AF32" s="1070"/>
      <c r="AG32" s="1071"/>
      <c r="AH32" s="1071"/>
      <c r="AI32" s="1071"/>
      <c r="AJ32" s="1072"/>
      <c r="AK32" s="1015"/>
      <c r="AL32" s="1006"/>
      <c r="AM32" s="1006"/>
      <c r="AN32" s="1006"/>
      <c r="AO32" s="1006"/>
      <c r="AP32" s="1006"/>
      <c r="AQ32" s="1006"/>
      <c r="AR32" s="1006"/>
      <c r="AS32" s="1006"/>
      <c r="AT32" s="1006"/>
      <c r="AU32" s="1006"/>
      <c r="AV32" s="1006"/>
      <c r="AW32" s="1006"/>
      <c r="AX32" s="1006"/>
      <c r="AY32" s="1006"/>
      <c r="AZ32" s="1076"/>
      <c r="BA32" s="1076"/>
      <c r="BB32" s="1076"/>
      <c r="BC32" s="1076"/>
      <c r="BD32" s="1076"/>
      <c r="BE32" s="1007"/>
      <c r="BF32" s="1007"/>
      <c r="BG32" s="1007"/>
      <c r="BH32" s="1007"/>
      <c r="BI32" s="1008"/>
      <c r="BJ32" s="214"/>
      <c r="BK32" s="214"/>
      <c r="BL32" s="214"/>
      <c r="BM32" s="214"/>
      <c r="BN32" s="214"/>
      <c r="BO32" s="223"/>
      <c r="BP32" s="223"/>
      <c r="BQ32" s="220">
        <v>26</v>
      </c>
      <c r="BR32" s="221"/>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15">
      <c r="A33" s="224">
        <v>6</v>
      </c>
      <c r="B33" s="1065"/>
      <c r="C33" s="1066"/>
      <c r="D33" s="1066"/>
      <c r="E33" s="1066"/>
      <c r="F33" s="1066"/>
      <c r="G33" s="1066"/>
      <c r="H33" s="1066"/>
      <c r="I33" s="1066"/>
      <c r="J33" s="1066"/>
      <c r="K33" s="1066"/>
      <c r="L33" s="1066"/>
      <c r="M33" s="1066"/>
      <c r="N33" s="1066"/>
      <c r="O33" s="1066"/>
      <c r="P33" s="1067"/>
      <c r="Q33" s="1073"/>
      <c r="R33" s="1074"/>
      <c r="S33" s="1074"/>
      <c r="T33" s="1074"/>
      <c r="U33" s="1074"/>
      <c r="V33" s="1074"/>
      <c r="W33" s="1074"/>
      <c r="X33" s="1074"/>
      <c r="Y33" s="1074"/>
      <c r="Z33" s="1074"/>
      <c r="AA33" s="1074"/>
      <c r="AB33" s="1074"/>
      <c r="AC33" s="1074"/>
      <c r="AD33" s="1074"/>
      <c r="AE33" s="1075"/>
      <c r="AF33" s="1070"/>
      <c r="AG33" s="1071"/>
      <c r="AH33" s="1071"/>
      <c r="AI33" s="1071"/>
      <c r="AJ33" s="1072"/>
      <c r="AK33" s="1015"/>
      <c r="AL33" s="1006"/>
      <c r="AM33" s="1006"/>
      <c r="AN33" s="1006"/>
      <c r="AO33" s="1006"/>
      <c r="AP33" s="1006"/>
      <c r="AQ33" s="1006"/>
      <c r="AR33" s="1006"/>
      <c r="AS33" s="1006"/>
      <c r="AT33" s="1006"/>
      <c r="AU33" s="1006"/>
      <c r="AV33" s="1006"/>
      <c r="AW33" s="1006"/>
      <c r="AX33" s="1006"/>
      <c r="AY33" s="1006"/>
      <c r="AZ33" s="1076"/>
      <c r="BA33" s="1076"/>
      <c r="BB33" s="1076"/>
      <c r="BC33" s="1076"/>
      <c r="BD33" s="1076"/>
      <c r="BE33" s="1007"/>
      <c r="BF33" s="1007"/>
      <c r="BG33" s="1007"/>
      <c r="BH33" s="1007"/>
      <c r="BI33" s="1008"/>
      <c r="BJ33" s="214"/>
      <c r="BK33" s="214"/>
      <c r="BL33" s="214"/>
      <c r="BM33" s="214"/>
      <c r="BN33" s="214"/>
      <c r="BO33" s="223"/>
      <c r="BP33" s="223"/>
      <c r="BQ33" s="220">
        <v>27</v>
      </c>
      <c r="BR33" s="221"/>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15">
      <c r="A34" s="224">
        <v>7</v>
      </c>
      <c r="B34" s="1065"/>
      <c r="C34" s="1066"/>
      <c r="D34" s="1066"/>
      <c r="E34" s="1066"/>
      <c r="F34" s="1066"/>
      <c r="G34" s="1066"/>
      <c r="H34" s="1066"/>
      <c r="I34" s="1066"/>
      <c r="J34" s="1066"/>
      <c r="K34" s="1066"/>
      <c r="L34" s="1066"/>
      <c r="M34" s="1066"/>
      <c r="N34" s="1066"/>
      <c r="O34" s="1066"/>
      <c r="P34" s="1067"/>
      <c r="Q34" s="1073"/>
      <c r="R34" s="1074"/>
      <c r="S34" s="1074"/>
      <c r="T34" s="1074"/>
      <c r="U34" s="1074"/>
      <c r="V34" s="1074"/>
      <c r="W34" s="1074"/>
      <c r="X34" s="1074"/>
      <c r="Y34" s="1074"/>
      <c r="Z34" s="1074"/>
      <c r="AA34" s="1074"/>
      <c r="AB34" s="1074"/>
      <c r="AC34" s="1074"/>
      <c r="AD34" s="1074"/>
      <c r="AE34" s="1075"/>
      <c r="AF34" s="1070"/>
      <c r="AG34" s="1071"/>
      <c r="AH34" s="1071"/>
      <c r="AI34" s="1071"/>
      <c r="AJ34" s="1072"/>
      <c r="AK34" s="1015"/>
      <c r="AL34" s="1006"/>
      <c r="AM34" s="1006"/>
      <c r="AN34" s="1006"/>
      <c r="AO34" s="1006"/>
      <c r="AP34" s="1006"/>
      <c r="AQ34" s="1006"/>
      <c r="AR34" s="1006"/>
      <c r="AS34" s="1006"/>
      <c r="AT34" s="1006"/>
      <c r="AU34" s="1006"/>
      <c r="AV34" s="1006"/>
      <c r="AW34" s="1006"/>
      <c r="AX34" s="1006"/>
      <c r="AY34" s="1006"/>
      <c r="AZ34" s="1076"/>
      <c r="BA34" s="1076"/>
      <c r="BB34" s="1076"/>
      <c r="BC34" s="1076"/>
      <c r="BD34" s="1076"/>
      <c r="BE34" s="1007"/>
      <c r="BF34" s="1007"/>
      <c r="BG34" s="1007"/>
      <c r="BH34" s="1007"/>
      <c r="BI34" s="1008"/>
      <c r="BJ34" s="214"/>
      <c r="BK34" s="214"/>
      <c r="BL34" s="214"/>
      <c r="BM34" s="214"/>
      <c r="BN34" s="214"/>
      <c r="BO34" s="223"/>
      <c r="BP34" s="223"/>
      <c r="BQ34" s="220">
        <v>28</v>
      </c>
      <c r="BR34" s="221"/>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15">
      <c r="A35" s="224">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3"/>
      <c r="BP35" s="223"/>
      <c r="BQ35" s="220">
        <v>29</v>
      </c>
      <c r="BR35" s="221"/>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15">
      <c r="A36" s="224">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3"/>
      <c r="BP36" s="223"/>
      <c r="BQ36" s="220">
        <v>30</v>
      </c>
      <c r="BR36" s="221"/>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15">
      <c r="A37" s="224">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3"/>
      <c r="BP37" s="223"/>
      <c r="BQ37" s="220">
        <v>31</v>
      </c>
      <c r="BR37" s="221"/>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15">
      <c r="A38" s="224">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3"/>
      <c r="BP38" s="223"/>
      <c r="BQ38" s="220">
        <v>32</v>
      </c>
      <c r="BR38" s="221"/>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15">
      <c r="A39" s="224">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3"/>
      <c r="BP39" s="223"/>
      <c r="BQ39" s="220">
        <v>33</v>
      </c>
      <c r="BR39" s="221"/>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15">
      <c r="A40" s="220">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3"/>
      <c r="BP40" s="223"/>
      <c r="BQ40" s="220">
        <v>34</v>
      </c>
      <c r="BR40" s="221"/>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15">
      <c r="A41" s="220">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3"/>
      <c r="BP41" s="223"/>
      <c r="BQ41" s="220">
        <v>35</v>
      </c>
      <c r="BR41" s="221"/>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15">
      <c r="A42" s="220">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3"/>
      <c r="BP42" s="223"/>
      <c r="BQ42" s="220">
        <v>36</v>
      </c>
      <c r="BR42" s="221"/>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15">
      <c r="A43" s="220">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3"/>
      <c r="BP43" s="223"/>
      <c r="BQ43" s="220">
        <v>37</v>
      </c>
      <c r="BR43" s="221"/>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15">
      <c r="A44" s="220">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3"/>
      <c r="BP44" s="223"/>
      <c r="BQ44" s="220">
        <v>38</v>
      </c>
      <c r="BR44" s="221"/>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15">
      <c r="A45" s="220">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3"/>
      <c r="BP45" s="223"/>
      <c r="BQ45" s="220">
        <v>39</v>
      </c>
      <c r="BR45" s="221"/>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15">
      <c r="A46" s="220">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3"/>
      <c r="BP46" s="223"/>
      <c r="BQ46" s="220">
        <v>40</v>
      </c>
      <c r="BR46" s="221"/>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15">
      <c r="A47" s="220">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3"/>
      <c r="BP47" s="223"/>
      <c r="BQ47" s="220">
        <v>41</v>
      </c>
      <c r="BR47" s="221"/>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15">
      <c r="A48" s="220">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3"/>
      <c r="BP48" s="223"/>
      <c r="BQ48" s="220">
        <v>42</v>
      </c>
      <c r="BR48" s="221"/>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15">
      <c r="A49" s="220">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3"/>
      <c r="BP49" s="223"/>
      <c r="BQ49" s="220">
        <v>43</v>
      </c>
      <c r="BR49" s="221"/>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15">
      <c r="A50" s="220">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3"/>
      <c r="BP50" s="223"/>
      <c r="BQ50" s="220">
        <v>44</v>
      </c>
      <c r="BR50" s="221"/>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15">
      <c r="A51" s="220">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3"/>
      <c r="BP51" s="223"/>
      <c r="BQ51" s="220">
        <v>45</v>
      </c>
      <c r="BR51" s="221"/>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15">
      <c r="A52" s="220">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3"/>
      <c r="BP52" s="223"/>
      <c r="BQ52" s="220">
        <v>46</v>
      </c>
      <c r="BR52" s="221"/>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15">
      <c r="A53" s="220">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3"/>
      <c r="BP53" s="223"/>
      <c r="BQ53" s="220">
        <v>47</v>
      </c>
      <c r="BR53" s="221"/>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15">
      <c r="A54" s="220">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3"/>
      <c r="BP54" s="223"/>
      <c r="BQ54" s="220">
        <v>48</v>
      </c>
      <c r="BR54" s="221"/>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15">
      <c r="A55" s="220">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3"/>
      <c r="BP55" s="223"/>
      <c r="BQ55" s="220">
        <v>49</v>
      </c>
      <c r="BR55" s="221"/>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15">
      <c r="A56" s="220">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3"/>
      <c r="BP56" s="223"/>
      <c r="BQ56" s="220">
        <v>50</v>
      </c>
      <c r="BR56" s="221"/>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15">
      <c r="A57" s="220">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3"/>
      <c r="BP57" s="223"/>
      <c r="BQ57" s="220">
        <v>51</v>
      </c>
      <c r="BR57" s="221"/>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15">
      <c r="A58" s="220">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3"/>
      <c r="BP58" s="223"/>
      <c r="BQ58" s="220">
        <v>52</v>
      </c>
      <c r="BR58" s="221"/>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15">
      <c r="A59" s="220">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3"/>
      <c r="BP59" s="223"/>
      <c r="BQ59" s="220">
        <v>53</v>
      </c>
      <c r="BR59" s="221"/>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15">
      <c r="A60" s="220">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3"/>
      <c r="BP60" s="223"/>
      <c r="BQ60" s="220">
        <v>54</v>
      </c>
      <c r="BR60" s="221"/>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
      <c r="A61" s="220">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3"/>
      <c r="BP61" s="223"/>
      <c r="BQ61" s="220">
        <v>55</v>
      </c>
      <c r="BR61" s="221"/>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15">
      <c r="A62" s="220">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393</v>
      </c>
      <c r="BK62" s="1063"/>
      <c r="BL62" s="1063"/>
      <c r="BM62" s="1063"/>
      <c r="BN62" s="1064"/>
      <c r="BO62" s="223"/>
      <c r="BP62" s="223"/>
      <c r="BQ62" s="220">
        <v>56</v>
      </c>
      <c r="BR62" s="221"/>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
      <c r="A63" s="222" t="s">
        <v>376</v>
      </c>
      <c r="B63" s="972" t="s">
        <v>394</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302</v>
      </c>
      <c r="AG63" s="994"/>
      <c r="AH63" s="994"/>
      <c r="AI63" s="994"/>
      <c r="AJ63" s="1057"/>
      <c r="AK63" s="1058"/>
      <c r="AL63" s="998"/>
      <c r="AM63" s="998"/>
      <c r="AN63" s="998"/>
      <c r="AO63" s="998"/>
      <c r="AP63" s="994"/>
      <c r="AQ63" s="994"/>
      <c r="AR63" s="994"/>
      <c r="AS63" s="994"/>
      <c r="AT63" s="994"/>
      <c r="AU63" s="994"/>
      <c r="AV63" s="994"/>
      <c r="AW63" s="994"/>
      <c r="AX63" s="994"/>
      <c r="AY63" s="994"/>
      <c r="AZ63" s="1052"/>
      <c r="BA63" s="1052"/>
      <c r="BB63" s="1052"/>
      <c r="BC63" s="1052"/>
      <c r="BD63" s="1052"/>
      <c r="BE63" s="995"/>
      <c r="BF63" s="995"/>
      <c r="BG63" s="995"/>
      <c r="BH63" s="995"/>
      <c r="BI63" s="996"/>
      <c r="BJ63" s="1053" t="s">
        <v>122</v>
      </c>
      <c r="BK63" s="988"/>
      <c r="BL63" s="988"/>
      <c r="BM63" s="988"/>
      <c r="BN63" s="1054"/>
      <c r="BO63" s="223"/>
      <c r="BP63" s="223"/>
      <c r="BQ63" s="220">
        <v>57</v>
      </c>
      <c r="BR63" s="221"/>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15">
      <c r="A66" s="1030" t="s">
        <v>396</v>
      </c>
      <c r="B66" s="1031"/>
      <c r="C66" s="1031"/>
      <c r="D66" s="1031"/>
      <c r="E66" s="1031"/>
      <c r="F66" s="1031"/>
      <c r="G66" s="1031"/>
      <c r="H66" s="1031"/>
      <c r="I66" s="1031"/>
      <c r="J66" s="1031"/>
      <c r="K66" s="1031"/>
      <c r="L66" s="1031"/>
      <c r="M66" s="1031"/>
      <c r="N66" s="1031"/>
      <c r="O66" s="1031"/>
      <c r="P66" s="1032"/>
      <c r="Q66" s="1036" t="s">
        <v>380</v>
      </c>
      <c r="R66" s="1037"/>
      <c r="S66" s="1037"/>
      <c r="T66" s="1037"/>
      <c r="U66" s="1038"/>
      <c r="V66" s="1036" t="s">
        <v>381</v>
      </c>
      <c r="W66" s="1037"/>
      <c r="X66" s="1037"/>
      <c r="Y66" s="1037"/>
      <c r="Z66" s="1038"/>
      <c r="AA66" s="1036" t="s">
        <v>382</v>
      </c>
      <c r="AB66" s="1037"/>
      <c r="AC66" s="1037"/>
      <c r="AD66" s="1037"/>
      <c r="AE66" s="1038"/>
      <c r="AF66" s="1042" t="s">
        <v>383</v>
      </c>
      <c r="AG66" s="1043"/>
      <c r="AH66" s="1043"/>
      <c r="AI66" s="1043"/>
      <c r="AJ66" s="1044"/>
      <c r="AK66" s="1036" t="s">
        <v>384</v>
      </c>
      <c r="AL66" s="1031"/>
      <c r="AM66" s="1031"/>
      <c r="AN66" s="1031"/>
      <c r="AO66" s="1032"/>
      <c r="AP66" s="1036" t="s">
        <v>385</v>
      </c>
      <c r="AQ66" s="1037"/>
      <c r="AR66" s="1037"/>
      <c r="AS66" s="1037"/>
      <c r="AT66" s="1038"/>
      <c r="AU66" s="1036" t="s">
        <v>397</v>
      </c>
      <c r="AV66" s="1037"/>
      <c r="AW66" s="1037"/>
      <c r="AX66" s="1037"/>
      <c r="AY66" s="1038"/>
      <c r="AZ66" s="1036" t="s">
        <v>363</v>
      </c>
      <c r="BA66" s="1037"/>
      <c r="BB66" s="1037"/>
      <c r="BC66" s="1037"/>
      <c r="BD66" s="1050"/>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15">
      <c r="A68" s="218">
        <v>1</v>
      </c>
      <c r="B68" s="1020" t="s">
        <v>554</v>
      </c>
      <c r="C68" s="1021"/>
      <c r="D68" s="1021"/>
      <c r="E68" s="1021"/>
      <c r="F68" s="1021"/>
      <c r="G68" s="1021"/>
      <c r="H68" s="1021"/>
      <c r="I68" s="1021"/>
      <c r="J68" s="1021"/>
      <c r="K68" s="1021"/>
      <c r="L68" s="1021"/>
      <c r="M68" s="1021"/>
      <c r="N68" s="1021"/>
      <c r="O68" s="1021"/>
      <c r="P68" s="1022"/>
      <c r="Q68" s="1023">
        <v>2156</v>
      </c>
      <c r="R68" s="1017"/>
      <c r="S68" s="1017"/>
      <c r="T68" s="1017"/>
      <c r="U68" s="1017"/>
      <c r="V68" s="1017">
        <v>1986</v>
      </c>
      <c r="W68" s="1017"/>
      <c r="X68" s="1017"/>
      <c r="Y68" s="1017"/>
      <c r="Z68" s="1017"/>
      <c r="AA68" s="1017">
        <v>170</v>
      </c>
      <c r="AB68" s="1017"/>
      <c r="AC68" s="1017"/>
      <c r="AD68" s="1017"/>
      <c r="AE68" s="1017"/>
      <c r="AF68" s="1017">
        <v>170</v>
      </c>
      <c r="AG68" s="1017"/>
      <c r="AH68" s="1017"/>
      <c r="AI68" s="1017"/>
      <c r="AJ68" s="1017"/>
      <c r="AK68" s="1017" t="s">
        <v>553</v>
      </c>
      <c r="AL68" s="1017"/>
      <c r="AM68" s="1017"/>
      <c r="AN68" s="1017"/>
      <c r="AO68" s="1017"/>
      <c r="AP68" s="1017" t="s">
        <v>553</v>
      </c>
      <c r="AQ68" s="1017"/>
      <c r="AR68" s="1017"/>
      <c r="AS68" s="1017"/>
      <c r="AT68" s="1017"/>
      <c r="AU68" s="1017" t="s">
        <v>553</v>
      </c>
      <c r="AV68" s="1017"/>
      <c r="AW68" s="1017"/>
      <c r="AX68" s="1017"/>
      <c r="AY68" s="1017"/>
      <c r="AZ68" s="1018"/>
      <c r="BA68" s="1018"/>
      <c r="BB68" s="1018"/>
      <c r="BC68" s="1018"/>
      <c r="BD68" s="1019"/>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15">
      <c r="A69" s="220">
        <v>2</v>
      </c>
      <c r="B69" s="1009" t="s">
        <v>555</v>
      </c>
      <c r="C69" s="1010"/>
      <c r="D69" s="1010"/>
      <c r="E69" s="1010"/>
      <c r="F69" s="1010"/>
      <c r="G69" s="1010"/>
      <c r="H69" s="1010"/>
      <c r="I69" s="1010"/>
      <c r="J69" s="1010"/>
      <c r="K69" s="1010"/>
      <c r="L69" s="1010"/>
      <c r="M69" s="1010"/>
      <c r="N69" s="1010"/>
      <c r="O69" s="1010"/>
      <c r="P69" s="1011"/>
      <c r="Q69" s="1012">
        <v>346</v>
      </c>
      <c r="R69" s="1006"/>
      <c r="S69" s="1006"/>
      <c r="T69" s="1006"/>
      <c r="U69" s="1006"/>
      <c r="V69" s="1006">
        <v>346</v>
      </c>
      <c r="W69" s="1006"/>
      <c r="X69" s="1006"/>
      <c r="Y69" s="1006"/>
      <c r="Z69" s="1006"/>
      <c r="AA69" s="1006">
        <v>0</v>
      </c>
      <c r="AB69" s="1006"/>
      <c r="AC69" s="1006"/>
      <c r="AD69" s="1006"/>
      <c r="AE69" s="1006"/>
      <c r="AF69" s="1006">
        <v>0</v>
      </c>
      <c r="AG69" s="1006"/>
      <c r="AH69" s="1006"/>
      <c r="AI69" s="1006"/>
      <c r="AJ69" s="1006"/>
      <c r="AK69" s="1006">
        <v>2</v>
      </c>
      <c r="AL69" s="1006"/>
      <c r="AM69" s="1006"/>
      <c r="AN69" s="1006"/>
      <c r="AO69" s="1006"/>
      <c r="AP69" s="1006" t="s">
        <v>553</v>
      </c>
      <c r="AQ69" s="1006"/>
      <c r="AR69" s="1006"/>
      <c r="AS69" s="1006"/>
      <c r="AT69" s="1006"/>
      <c r="AU69" s="1006" t="s">
        <v>553</v>
      </c>
      <c r="AV69" s="1006"/>
      <c r="AW69" s="1006"/>
      <c r="AX69" s="1006"/>
      <c r="AY69" s="1006"/>
      <c r="AZ69" s="1007" t="s">
        <v>562</v>
      </c>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15">
      <c r="A70" s="220">
        <v>3</v>
      </c>
      <c r="B70" s="1009" t="s">
        <v>556</v>
      </c>
      <c r="C70" s="1010"/>
      <c r="D70" s="1010"/>
      <c r="E70" s="1010"/>
      <c r="F70" s="1010"/>
      <c r="G70" s="1010"/>
      <c r="H70" s="1010"/>
      <c r="I70" s="1010"/>
      <c r="J70" s="1010"/>
      <c r="K70" s="1010"/>
      <c r="L70" s="1010"/>
      <c r="M70" s="1010"/>
      <c r="N70" s="1010"/>
      <c r="O70" s="1010"/>
      <c r="P70" s="1011"/>
      <c r="Q70" s="1012">
        <v>21</v>
      </c>
      <c r="R70" s="1006"/>
      <c r="S70" s="1006"/>
      <c r="T70" s="1006"/>
      <c r="U70" s="1006"/>
      <c r="V70" s="1006">
        <v>23</v>
      </c>
      <c r="W70" s="1006"/>
      <c r="X70" s="1006"/>
      <c r="Y70" s="1006"/>
      <c r="Z70" s="1006"/>
      <c r="AA70" s="1006">
        <v>-1</v>
      </c>
      <c r="AB70" s="1006"/>
      <c r="AC70" s="1006"/>
      <c r="AD70" s="1006"/>
      <c r="AE70" s="1006"/>
      <c r="AF70" s="1006">
        <v>-1</v>
      </c>
      <c r="AG70" s="1006"/>
      <c r="AH70" s="1006"/>
      <c r="AI70" s="1006"/>
      <c r="AJ70" s="1006"/>
      <c r="AK70" s="1006" t="s">
        <v>553</v>
      </c>
      <c r="AL70" s="1006"/>
      <c r="AM70" s="1006"/>
      <c r="AN70" s="1006"/>
      <c r="AO70" s="1006"/>
      <c r="AP70" s="1006" t="s">
        <v>553</v>
      </c>
      <c r="AQ70" s="1006"/>
      <c r="AR70" s="1006"/>
      <c r="AS70" s="1006"/>
      <c r="AT70" s="1006"/>
      <c r="AU70" s="1006" t="s">
        <v>553</v>
      </c>
      <c r="AV70" s="1006"/>
      <c r="AW70" s="1006"/>
      <c r="AX70" s="1006"/>
      <c r="AY70" s="1006"/>
      <c r="AZ70" s="1007"/>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15">
      <c r="A71" s="220">
        <v>4</v>
      </c>
      <c r="B71" s="1009" t="s">
        <v>557</v>
      </c>
      <c r="C71" s="1010"/>
      <c r="D71" s="1010"/>
      <c r="E71" s="1010"/>
      <c r="F71" s="1010"/>
      <c r="G71" s="1010"/>
      <c r="H71" s="1010"/>
      <c r="I71" s="1010"/>
      <c r="J71" s="1010"/>
      <c r="K71" s="1010"/>
      <c r="L71" s="1010"/>
      <c r="M71" s="1010"/>
      <c r="N71" s="1010"/>
      <c r="O71" s="1010"/>
      <c r="P71" s="1011"/>
      <c r="Q71" s="1012">
        <v>72</v>
      </c>
      <c r="R71" s="1006"/>
      <c r="S71" s="1006"/>
      <c r="T71" s="1006"/>
      <c r="U71" s="1006"/>
      <c r="V71" s="1006">
        <v>61</v>
      </c>
      <c r="W71" s="1006"/>
      <c r="X71" s="1006"/>
      <c r="Y71" s="1006"/>
      <c r="Z71" s="1006"/>
      <c r="AA71" s="1006">
        <v>11</v>
      </c>
      <c r="AB71" s="1006"/>
      <c r="AC71" s="1006"/>
      <c r="AD71" s="1006"/>
      <c r="AE71" s="1006"/>
      <c r="AF71" s="1006">
        <v>11</v>
      </c>
      <c r="AG71" s="1006"/>
      <c r="AH71" s="1006"/>
      <c r="AI71" s="1006"/>
      <c r="AJ71" s="1006"/>
      <c r="AK71" s="1006" t="s">
        <v>553</v>
      </c>
      <c r="AL71" s="1006"/>
      <c r="AM71" s="1006"/>
      <c r="AN71" s="1006"/>
      <c r="AO71" s="1006"/>
      <c r="AP71" s="1006" t="s">
        <v>553</v>
      </c>
      <c r="AQ71" s="1006"/>
      <c r="AR71" s="1006"/>
      <c r="AS71" s="1006"/>
      <c r="AT71" s="1006"/>
      <c r="AU71" s="1006" t="s">
        <v>553</v>
      </c>
      <c r="AV71" s="1006"/>
      <c r="AW71" s="1006"/>
      <c r="AX71" s="1006"/>
      <c r="AY71" s="1006"/>
      <c r="AZ71" s="1007"/>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15">
      <c r="A72" s="220">
        <v>5</v>
      </c>
      <c r="B72" s="1009" t="s">
        <v>558</v>
      </c>
      <c r="C72" s="1010"/>
      <c r="D72" s="1010"/>
      <c r="E72" s="1010"/>
      <c r="F72" s="1010"/>
      <c r="G72" s="1010"/>
      <c r="H72" s="1010"/>
      <c r="I72" s="1010"/>
      <c r="J72" s="1010"/>
      <c r="K72" s="1010"/>
      <c r="L72" s="1010"/>
      <c r="M72" s="1010"/>
      <c r="N72" s="1010"/>
      <c r="O72" s="1010"/>
      <c r="P72" s="1011"/>
      <c r="Q72" s="1012">
        <v>407</v>
      </c>
      <c r="R72" s="1006"/>
      <c r="S72" s="1006"/>
      <c r="T72" s="1006"/>
      <c r="U72" s="1006"/>
      <c r="V72" s="1006">
        <v>217</v>
      </c>
      <c r="W72" s="1006"/>
      <c r="X72" s="1006"/>
      <c r="Y72" s="1006"/>
      <c r="Z72" s="1006"/>
      <c r="AA72" s="1006">
        <v>190</v>
      </c>
      <c r="AB72" s="1006"/>
      <c r="AC72" s="1006"/>
      <c r="AD72" s="1006"/>
      <c r="AE72" s="1006"/>
      <c r="AF72" s="1006">
        <v>190</v>
      </c>
      <c r="AG72" s="1006"/>
      <c r="AH72" s="1006"/>
      <c r="AI72" s="1006"/>
      <c r="AJ72" s="1006"/>
      <c r="AK72" s="1006">
        <v>114</v>
      </c>
      <c r="AL72" s="1006"/>
      <c r="AM72" s="1006"/>
      <c r="AN72" s="1006"/>
      <c r="AO72" s="1006"/>
      <c r="AP72" s="1006" t="s">
        <v>553</v>
      </c>
      <c r="AQ72" s="1006"/>
      <c r="AR72" s="1006"/>
      <c r="AS72" s="1006"/>
      <c r="AT72" s="1006"/>
      <c r="AU72" s="1006" t="s">
        <v>553</v>
      </c>
      <c r="AV72" s="1006"/>
      <c r="AW72" s="1006"/>
      <c r="AX72" s="1006"/>
      <c r="AY72" s="1006"/>
      <c r="AZ72" s="1007" t="s">
        <v>563</v>
      </c>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15">
      <c r="A73" s="220">
        <v>6</v>
      </c>
      <c r="B73" s="1009" t="s">
        <v>559</v>
      </c>
      <c r="C73" s="1010"/>
      <c r="D73" s="1010"/>
      <c r="E73" s="1010"/>
      <c r="F73" s="1010"/>
      <c r="G73" s="1010"/>
      <c r="H73" s="1010"/>
      <c r="I73" s="1010"/>
      <c r="J73" s="1010"/>
      <c r="K73" s="1010"/>
      <c r="L73" s="1010"/>
      <c r="M73" s="1010"/>
      <c r="N73" s="1010"/>
      <c r="O73" s="1010"/>
      <c r="P73" s="1011"/>
      <c r="Q73" s="1012">
        <v>218789</v>
      </c>
      <c r="R73" s="1006"/>
      <c r="S73" s="1006"/>
      <c r="T73" s="1006"/>
      <c r="U73" s="1006"/>
      <c r="V73" s="1006">
        <v>212178</v>
      </c>
      <c r="W73" s="1006"/>
      <c r="X73" s="1006"/>
      <c r="Y73" s="1006"/>
      <c r="Z73" s="1006"/>
      <c r="AA73" s="1006">
        <v>6611</v>
      </c>
      <c r="AB73" s="1006"/>
      <c r="AC73" s="1006"/>
      <c r="AD73" s="1006"/>
      <c r="AE73" s="1006"/>
      <c r="AF73" s="1006">
        <v>6611</v>
      </c>
      <c r="AG73" s="1006"/>
      <c r="AH73" s="1006"/>
      <c r="AI73" s="1006"/>
      <c r="AJ73" s="1006"/>
      <c r="AK73" s="1006" t="s">
        <v>553</v>
      </c>
      <c r="AL73" s="1006"/>
      <c r="AM73" s="1006"/>
      <c r="AN73" s="1006"/>
      <c r="AO73" s="1006"/>
      <c r="AP73" s="1006" t="s">
        <v>553</v>
      </c>
      <c r="AQ73" s="1006"/>
      <c r="AR73" s="1006"/>
      <c r="AS73" s="1006"/>
      <c r="AT73" s="1006"/>
      <c r="AU73" s="1006" t="s">
        <v>553</v>
      </c>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15">
      <c r="A74" s="220">
        <v>7</v>
      </c>
      <c r="B74" s="1009" t="s">
        <v>560</v>
      </c>
      <c r="C74" s="1010"/>
      <c r="D74" s="1010"/>
      <c r="E74" s="1010"/>
      <c r="F74" s="1010"/>
      <c r="G74" s="1010"/>
      <c r="H74" s="1010"/>
      <c r="I74" s="1010"/>
      <c r="J74" s="1010"/>
      <c r="K74" s="1010"/>
      <c r="L74" s="1010"/>
      <c r="M74" s="1010"/>
      <c r="N74" s="1010"/>
      <c r="O74" s="1010"/>
      <c r="P74" s="1011"/>
      <c r="Q74" s="1012">
        <v>1742</v>
      </c>
      <c r="R74" s="1006"/>
      <c r="S74" s="1006"/>
      <c r="T74" s="1006"/>
      <c r="U74" s="1006"/>
      <c r="V74" s="1006">
        <v>1733</v>
      </c>
      <c r="W74" s="1006"/>
      <c r="X74" s="1006"/>
      <c r="Y74" s="1006"/>
      <c r="Z74" s="1006"/>
      <c r="AA74" s="1006">
        <v>8</v>
      </c>
      <c r="AB74" s="1006"/>
      <c r="AC74" s="1006"/>
      <c r="AD74" s="1006"/>
      <c r="AE74" s="1006"/>
      <c r="AF74" s="1006">
        <v>8</v>
      </c>
      <c r="AG74" s="1006"/>
      <c r="AH74" s="1006"/>
      <c r="AI74" s="1006"/>
      <c r="AJ74" s="1006"/>
      <c r="AK74" s="1006">
        <v>15</v>
      </c>
      <c r="AL74" s="1006"/>
      <c r="AM74" s="1006"/>
      <c r="AN74" s="1006"/>
      <c r="AO74" s="1006"/>
      <c r="AP74" s="1006">
        <v>989</v>
      </c>
      <c r="AQ74" s="1006"/>
      <c r="AR74" s="1006"/>
      <c r="AS74" s="1006"/>
      <c r="AT74" s="1006"/>
      <c r="AU74" s="1006">
        <v>151</v>
      </c>
      <c r="AV74" s="1006"/>
      <c r="AW74" s="1006"/>
      <c r="AX74" s="1006"/>
      <c r="AY74" s="1006"/>
      <c r="AZ74" s="1007" t="s">
        <v>564</v>
      </c>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15">
      <c r="A75" s="220">
        <v>8</v>
      </c>
      <c r="B75" s="1009" t="s">
        <v>561</v>
      </c>
      <c r="C75" s="1010"/>
      <c r="D75" s="1010"/>
      <c r="E75" s="1010"/>
      <c r="F75" s="1010"/>
      <c r="G75" s="1010"/>
      <c r="H75" s="1010"/>
      <c r="I75" s="1010"/>
      <c r="J75" s="1010"/>
      <c r="K75" s="1010"/>
      <c r="L75" s="1010"/>
      <c r="M75" s="1010"/>
      <c r="N75" s="1010"/>
      <c r="O75" s="1010"/>
      <c r="P75" s="1011"/>
      <c r="Q75" s="1013">
        <v>718</v>
      </c>
      <c r="R75" s="1014"/>
      <c r="S75" s="1014"/>
      <c r="T75" s="1014"/>
      <c r="U75" s="1015"/>
      <c r="V75" s="1016">
        <v>693</v>
      </c>
      <c r="W75" s="1014"/>
      <c r="X75" s="1014"/>
      <c r="Y75" s="1014"/>
      <c r="Z75" s="1015"/>
      <c r="AA75" s="1016">
        <v>25</v>
      </c>
      <c r="AB75" s="1014"/>
      <c r="AC75" s="1014"/>
      <c r="AD75" s="1014"/>
      <c r="AE75" s="1015"/>
      <c r="AF75" s="1016">
        <v>25</v>
      </c>
      <c r="AG75" s="1014"/>
      <c r="AH75" s="1014"/>
      <c r="AI75" s="1014"/>
      <c r="AJ75" s="1015"/>
      <c r="AK75" s="1016">
        <v>13</v>
      </c>
      <c r="AL75" s="1014"/>
      <c r="AM75" s="1014"/>
      <c r="AN75" s="1014"/>
      <c r="AO75" s="1015"/>
      <c r="AP75" s="1016" t="s">
        <v>553</v>
      </c>
      <c r="AQ75" s="1014"/>
      <c r="AR75" s="1014"/>
      <c r="AS75" s="1014"/>
      <c r="AT75" s="1015"/>
      <c r="AU75" s="1016">
        <v>0</v>
      </c>
      <c r="AV75" s="1014"/>
      <c r="AW75" s="1014"/>
      <c r="AX75" s="1014"/>
      <c r="AY75" s="1015"/>
      <c r="AZ75" s="1007" t="s">
        <v>565</v>
      </c>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15">
      <c r="A76" s="220">
        <v>9</v>
      </c>
      <c r="B76" s="1009"/>
      <c r="C76" s="1010"/>
      <c r="D76" s="1010"/>
      <c r="E76" s="1010"/>
      <c r="F76" s="1010"/>
      <c r="G76" s="1010"/>
      <c r="H76" s="1010"/>
      <c r="I76" s="1010"/>
      <c r="J76" s="1010"/>
      <c r="K76" s="1010"/>
      <c r="L76" s="1010"/>
      <c r="M76" s="1010"/>
      <c r="N76" s="1010"/>
      <c r="O76" s="1010"/>
      <c r="P76" s="1011"/>
      <c r="Q76" s="1013"/>
      <c r="R76" s="1014"/>
      <c r="S76" s="1014"/>
      <c r="T76" s="1014"/>
      <c r="U76" s="1015"/>
      <c r="V76" s="1016"/>
      <c r="W76" s="1014"/>
      <c r="X76" s="1014"/>
      <c r="Y76" s="1014"/>
      <c r="Z76" s="1015"/>
      <c r="AA76" s="1016"/>
      <c r="AB76" s="1014"/>
      <c r="AC76" s="1014"/>
      <c r="AD76" s="1014"/>
      <c r="AE76" s="1015"/>
      <c r="AF76" s="1016"/>
      <c r="AG76" s="1014"/>
      <c r="AH76" s="1014"/>
      <c r="AI76" s="1014"/>
      <c r="AJ76" s="1015"/>
      <c r="AK76" s="1016"/>
      <c r="AL76" s="1014"/>
      <c r="AM76" s="1014"/>
      <c r="AN76" s="1014"/>
      <c r="AO76" s="1015"/>
      <c r="AP76" s="1016"/>
      <c r="AQ76" s="1014"/>
      <c r="AR76" s="1014"/>
      <c r="AS76" s="1014"/>
      <c r="AT76" s="1015"/>
      <c r="AU76" s="1016"/>
      <c r="AV76" s="1014"/>
      <c r="AW76" s="1014"/>
      <c r="AX76" s="1014"/>
      <c r="AY76" s="1015"/>
      <c r="AZ76" s="1007"/>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15">
      <c r="A77" s="220">
        <v>10</v>
      </c>
      <c r="B77" s="1009"/>
      <c r="C77" s="1010"/>
      <c r="D77" s="1010"/>
      <c r="E77" s="1010"/>
      <c r="F77" s="1010"/>
      <c r="G77" s="1010"/>
      <c r="H77" s="1010"/>
      <c r="I77" s="1010"/>
      <c r="J77" s="1010"/>
      <c r="K77" s="1010"/>
      <c r="L77" s="1010"/>
      <c r="M77" s="1010"/>
      <c r="N77" s="1010"/>
      <c r="O77" s="1010"/>
      <c r="P77" s="1011"/>
      <c r="Q77" s="1013"/>
      <c r="R77" s="1014"/>
      <c r="S77" s="1014"/>
      <c r="T77" s="1014"/>
      <c r="U77" s="1015"/>
      <c r="V77" s="1016"/>
      <c r="W77" s="1014"/>
      <c r="X77" s="1014"/>
      <c r="Y77" s="1014"/>
      <c r="Z77" s="1015"/>
      <c r="AA77" s="1016"/>
      <c r="AB77" s="1014"/>
      <c r="AC77" s="1014"/>
      <c r="AD77" s="1014"/>
      <c r="AE77" s="1015"/>
      <c r="AF77" s="1016"/>
      <c r="AG77" s="1014"/>
      <c r="AH77" s="1014"/>
      <c r="AI77" s="1014"/>
      <c r="AJ77" s="1015"/>
      <c r="AK77" s="1016"/>
      <c r="AL77" s="1014"/>
      <c r="AM77" s="1014"/>
      <c r="AN77" s="1014"/>
      <c r="AO77" s="1015"/>
      <c r="AP77" s="1016"/>
      <c r="AQ77" s="1014"/>
      <c r="AR77" s="1014"/>
      <c r="AS77" s="1014"/>
      <c r="AT77" s="1015"/>
      <c r="AU77" s="1016"/>
      <c r="AV77" s="1014"/>
      <c r="AW77" s="1014"/>
      <c r="AX77" s="1014"/>
      <c r="AY77" s="1015"/>
      <c r="AZ77" s="1007"/>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15">
      <c r="A78" s="220">
        <v>11</v>
      </c>
      <c r="B78" s="1009"/>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6"/>
      <c r="AR78" s="1006"/>
      <c r="AS78" s="1006"/>
      <c r="AT78" s="1006"/>
      <c r="AU78" s="1006"/>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15">
      <c r="A79" s="220">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15">
      <c r="A80" s="220">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15">
      <c r="A81" s="220">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15">
      <c r="A82" s="220">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15">
      <c r="A83" s="220">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15">
      <c r="A84" s="220">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15">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15">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15">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
      <c r="A88" s="222" t="s">
        <v>376</v>
      </c>
      <c r="B88" s="972" t="s">
        <v>398</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c r="AG88" s="994"/>
      <c r="AH88" s="994"/>
      <c r="AI88" s="994"/>
      <c r="AJ88" s="994"/>
      <c r="AK88" s="998"/>
      <c r="AL88" s="998"/>
      <c r="AM88" s="998"/>
      <c r="AN88" s="998"/>
      <c r="AO88" s="998"/>
      <c r="AP88" s="994"/>
      <c r="AQ88" s="994"/>
      <c r="AR88" s="994"/>
      <c r="AS88" s="994"/>
      <c r="AT88" s="994"/>
      <c r="AU88" s="994"/>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72" t="s">
        <v>399</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c r="CS102" s="988"/>
      <c r="CT102" s="988"/>
      <c r="CU102" s="988"/>
      <c r="CV102" s="989"/>
      <c r="CW102" s="987"/>
      <c r="CX102" s="988"/>
      <c r="CY102" s="988"/>
      <c r="CZ102" s="988"/>
      <c r="DA102" s="989"/>
      <c r="DB102" s="987"/>
      <c r="DC102" s="988"/>
      <c r="DD102" s="988"/>
      <c r="DE102" s="988"/>
      <c r="DF102" s="989"/>
      <c r="DG102" s="987"/>
      <c r="DH102" s="988"/>
      <c r="DI102" s="988"/>
      <c r="DJ102" s="988"/>
      <c r="DK102" s="989"/>
      <c r="DL102" s="987"/>
      <c r="DM102" s="988"/>
      <c r="DN102" s="988"/>
      <c r="DO102" s="988"/>
      <c r="DP102" s="989"/>
      <c r="DQ102" s="987"/>
      <c r="DR102" s="988"/>
      <c r="DS102" s="988"/>
      <c r="DT102" s="988"/>
      <c r="DU102" s="989"/>
      <c r="DV102" s="972"/>
      <c r="DW102" s="973"/>
      <c r="DX102" s="973"/>
      <c r="DY102" s="973"/>
      <c r="DZ102" s="974"/>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400</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401</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77" t="s">
        <v>404</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405</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15">
      <c r="A109" s="930" t="s">
        <v>406</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407</v>
      </c>
      <c r="AB109" s="931"/>
      <c r="AC109" s="931"/>
      <c r="AD109" s="931"/>
      <c r="AE109" s="932"/>
      <c r="AF109" s="933" t="s">
        <v>408</v>
      </c>
      <c r="AG109" s="931"/>
      <c r="AH109" s="931"/>
      <c r="AI109" s="931"/>
      <c r="AJ109" s="932"/>
      <c r="AK109" s="933" t="s">
        <v>293</v>
      </c>
      <c r="AL109" s="931"/>
      <c r="AM109" s="931"/>
      <c r="AN109" s="931"/>
      <c r="AO109" s="932"/>
      <c r="AP109" s="933" t="s">
        <v>409</v>
      </c>
      <c r="AQ109" s="931"/>
      <c r="AR109" s="931"/>
      <c r="AS109" s="931"/>
      <c r="AT109" s="964"/>
      <c r="AU109" s="930" t="s">
        <v>406</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407</v>
      </c>
      <c r="BR109" s="931"/>
      <c r="BS109" s="931"/>
      <c r="BT109" s="931"/>
      <c r="BU109" s="932"/>
      <c r="BV109" s="933" t="s">
        <v>408</v>
      </c>
      <c r="BW109" s="931"/>
      <c r="BX109" s="931"/>
      <c r="BY109" s="931"/>
      <c r="BZ109" s="932"/>
      <c r="CA109" s="933" t="s">
        <v>293</v>
      </c>
      <c r="CB109" s="931"/>
      <c r="CC109" s="931"/>
      <c r="CD109" s="931"/>
      <c r="CE109" s="932"/>
      <c r="CF109" s="971" t="s">
        <v>409</v>
      </c>
      <c r="CG109" s="971"/>
      <c r="CH109" s="971"/>
      <c r="CI109" s="971"/>
      <c r="CJ109" s="971"/>
      <c r="CK109" s="933" t="s">
        <v>410</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407</v>
      </c>
      <c r="DH109" s="931"/>
      <c r="DI109" s="931"/>
      <c r="DJ109" s="931"/>
      <c r="DK109" s="932"/>
      <c r="DL109" s="933" t="s">
        <v>408</v>
      </c>
      <c r="DM109" s="931"/>
      <c r="DN109" s="931"/>
      <c r="DO109" s="931"/>
      <c r="DP109" s="932"/>
      <c r="DQ109" s="933" t="s">
        <v>293</v>
      </c>
      <c r="DR109" s="931"/>
      <c r="DS109" s="931"/>
      <c r="DT109" s="931"/>
      <c r="DU109" s="932"/>
      <c r="DV109" s="933" t="s">
        <v>409</v>
      </c>
      <c r="DW109" s="931"/>
      <c r="DX109" s="931"/>
      <c r="DY109" s="931"/>
      <c r="DZ109" s="964"/>
    </row>
    <row r="110" spans="1:131" s="212" customFormat="1" ht="26.25" customHeight="1" x14ac:dyDescent="0.15">
      <c r="A110" s="842" t="s">
        <v>411</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689714</v>
      </c>
      <c r="AB110" s="924"/>
      <c r="AC110" s="924"/>
      <c r="AD110" s="924"/>
      <c r="AE110" s="925"/>
      <c r="AF110" s="926">
        <v>683771</v>
      </c>
      <c r="AG110" s="924"/>
      <c r="AH110" s="924"/>
      <c r="AI110" s="924"/>
      <c r="AJ110" s="925"/>
      <c r="AK110" s="926">
        <v>651663</v>
      </c>
      <c r="AL110" s="924"/>
      <c r="AM110" s="924"/>
      <c r="AN110" s="924"/>
      <c r="AO110" s="925"/>
      <c r="AP110" s="927">
        <v>16.7</v>
      </c>
      <c r="AQ110" s="928"/>
      <c r="AR110" s="928"/>
      <c r="AS110" s="928"/>
      <c r="AT110" s="929"/>
      <c r="AU110" s="965" t="s">
        <v>69</v>
      </c>
      <c r="AV110" s="966"/>
      <c r="AW110" s="966"/>
      <c r="AX110" s="966"/>
      <c r="AY110" s="966"/>
      <c r="AZ110" s="895" t="s">
        <v>412</v>
      </c>
      <c r="BA110" s="843"/>
      <c r="BB110" s="843"/>
      <c r="BC110" s="843"/>
      <c r="BD110" s="843"/>
      <c r="BE110" s="843"/>
      <c r="BF110" s="843"/>
      <c r="BG110" s="843"/>
      <c r="BH110" s="843"/>
      <c r="BI110" s="843"/>
      <c r="BJ110" s="843"/>
      <c r="BK110" s="843"/>
      <c r="BL110" s="843"/>
      <c r="BM110" s="843"/>
      <c r="BN110" s="843"/>
      <c r="BO110" s="843"/>
      <c r="BP110" s="844"/>
      <c r="BQ110" s="896">
        <v>5060234</v>
      </c>
      <c r="BR110" s="877"/>
      <c r="BS110" s="877"/>
      <c r="BT110" s="877"/>
      <c r="BU110" s="877"/>
      <c r="BV110" s="877">
        <v>4749694</v>
      </c>
      <c r="BW110" s="877"/>
      <c r="BX110" s="877"/>
      <c r="BY110" s="877"/>
      <c r="BZ110" s="877"/>
      <c r="CA110" s="877">
        <v>4273647</v>
      </c>
      <c r="CB110" s="877"/>
      <c r="CC110" s="877"/>
      <c r="CD110" s="877"/>
      <c r="CE110" s="877"/>
      <c r="CF110" s="901">
        <v>109.5</v>
      </c>
      <c r="CG110" s="902"/>
      <c r="CH110" s="902"/>
      <c r="CI110" s="902"/>
      <c r="CJ110" s="902"/>
      <c r="CK110" s="961" t="s">
        <v>413</v>
      </c>
      <c r="CL110" s="854"/>
      <c r="CM110" s="895" t="s">
        <v>414</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15">
      <c r="A111" s="809" t="s">
        <v>415</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416</v>
      </c>
      <c r="BA111" s="787"/>
      <c r="BB111" s="787"/>
      <c r="BC111" s="787"/>
      <c r="BD111" s="787"/>
      <c r="BE111" s="787"/>
      <c r="BF111" s="787"/>
      <c r="BG111" s="787"/>
      <c r="BH111" s="787"/>
      <c r="BI111" s="787"/>
      <c r="BJ111" s="787"/>
      <c r="BK111" s="787"/>
      <c r="BL111" s="787"/>
      <c r="BM111" s="787"/>
      <c r="BN111" s="787"/>
      <c r="BO111" s="787"/>
      <c r="BP111" s="788"/>
      <c r="BQ111" s="851" t="s">
        <v>122</v>
      </c>
      <c r="BR111" s="852"/>
      <c r="BS111" s="852"/>
      <c r="BT111" s="852"/>
      <c r="BU111" s="852"/>
      <c r="BV111" s="852" t="s">
        <v>122</v>
      </c>
      <c r="BW111" s="852"/>
      <c r="BX111" s="852"/>
      <c r="BY111" s="852"/>
      <c r="BZ111" s="852"/>
      <c r="CA111" s="852" t="s">
        <v>122</v>
      </c>
      <c r="CB111" s="852"/>
      <c r="CC111" s="852"/>
      <c r="CD111" s="852"/>
      <c r="CE111" s="852"/>
      <c r="CF111" s="910" t="s">
        <v>122</v>
      </c>
      <c r="CG111" s="911"/>
      <c r="CH111" s="911"/>
      <c r="CI111" s="911"/>
      <c r="CJ111" s="911"/>
      <c r="CK111" s="962"/>
      <c r="CL111" s="856"/>
      <c r="CM111" s="850" t="s">
        <v>417</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15">
      <c r="A112" s="947" t="s">
        <v>418</v>
      </c>
      <c r="B112" s="948"/>
      <c r="C112" s="787" t="s">
        <v>419</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420</v>
      </c>
      <c r="BA112" s="787"/>
      <c r="BB112" s="787"/>
      <c r="BC112" s="787"/>
      <c r="BD112" s="787"/>
      <c r="BE112" s="787"/>
      <c r="BF112" s="787"/>
      <c r="BG112" s="787"/>
      <c r="BH112" s="787"/>
      <c r="BI112" s="787"/>
      <c r="BJ112" s="787"/>
      <c r="BK112" s="787"/>
      <c r="BL112" s="787"/>
      <c r="BM112" s="787"/>
      <c r="BN112" s="787"/>
      <c r="BO112" s="787"/>
      <c r="BP112" s="788"/>
      <c r="BQ112" s="851">
        <v>188277</v>
      </c>
      <c r="BR112" s="852"/>
      <c r="BS112" s="852"/>
      <c r="BT112" s="852"/>
      <c r="BU112" s="852"/>
      <c r="BV112" s="852">
        <v>191800</v>
      </c>
      <c r="BW112" s="852"/>
      <c r="BX112" s="852"/>
      <c r="BY112" s="852"/>
      <c r="BZ112" s="852"/>
      <c r="CA112" s="852">
        <v>170720</v>
      </c>
      <c r="CB112" s="852"/>
      <c r="CC112" s="852"/>
      <c r="CD112" s="852"/>
      <c r="CE112" s="852"/>
      <c r="CF112" s="910">
        <v>4.4000000000000004</v>
      </c>
      <c r="CG112" s="911"/>
      <c r="CH112" s="911"/>
      <c r="CI112" s="911"/>
      <c r="CJ112" s="911"/>
      <c r="CK112" s="962"/>
      <c r="CL112" s="856"/>
      <c r="CM112" s="850" t="s">
        <v>421</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15">
      <c r="A113" s="949"/>
      <c r="B113" s="950"/>
      <c r="C113" s="787" t="s">
        <v>422</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21250</v>
      </c>
      <c r="AB113" s="954"/>
      <c r="AC113" s="954"/>
      <c r="AD113" s="954"/>
      <c r="AE113" s="955"/>
      <c r="AF113" s="956">
        <v>20190</v>
      </c>
      <c r="AG113" s="954"/>
      <c r="AH113" s="954"/>
      <c r="AI113" s="954"/>
      <c r="AJ113" s="955"/>
      <c r="AK113" s="956">
        <v>28737</v>
      </c>
      <c r="AL113" s="954"/>
      <c r="AM113" s="954"/>
      <c r="AN113" s="954"/>
      <c r="AO113" s="955"/>
      <c r="AP113" s="957">
        <v>0.7</v>
      </c>
      <c r="AQ113" s="958"/>
      <c r="AR113" s="958"/>
      <c r="AS113" s="958"/>
      <c r="AT113" s="959"/>
      <c r="AU113" s="967"/>
      <c r="AV113" s="968"/>
      <c r="AW113" s="968"/>
      <c r="AX113" s="968"/>
      <c r="AY113" s="968"/>
      <c r="AZ113" s="850" t="s">
        <v>423</v>
      </c>
      <c r="BA113" s="787"/>
      <c r="BB113" s="787"/>
      <c r="BC113" s="787"/>
      <c r="BD113" s="787"/>
      <c r="BE113" s="787"/>
      <c r="BF113" s="787"/>
      <c r="BG113" s="787"/>
      <c r="BH113" s="787"/>
      <c r="BI113" s="787"/>
      <c r="BJ113" s="787"/>
      <c r="BK113" s="787"/>
      <c r="BL113" s="787"/>
      <c r="BM113" s="787"/>
      <c r="BN113" s="787"/>
      <c r="BO113" s="787"/>
      <c r="BP113" s="788"/>
      <c r="BQ113" s="851">
        <v>81932</v>
      </c>
      <c r="BR113" s="852"/>
      <c r="BS113" s="852"/>
      <c r="BT113" s="852"/>
      <c r="BU113" s="852"/>
      <c r="BV113" s="852">
        <v>69679</v>
      </c>
      <c r="BW113" s="852"/>
      <c r="BX113" s="852"/>
      <c r="BY113" s="852"/>
      <c r="BZ113" s="852"/>
      <c r="CA113" s="852">
        <v>151202</v>
      </c>
      <c r="CB113" s="852"/>
      <c r="CC113" s="852"/>
      <c r="CD113" s="852"/>
      <c r="CE113" s="852"/>
      <c r="CF113" s="910">
        <v>3.9</v>
      </c>
      <c r="CG113" s="911"/>
      <c r="CH113" s="911"/>
      <c r="CI113" s="911"/>
      <c r="CJ113" s="911"/>
      <c r="CK113" s="962"/>
      <c r="CL113" s="856"/>
      <c r="CM113" s="850" t="s">
        <v>424</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15">
      <c r="A114" s="949"/>
      <c r="B114" s="950"/>
      <c r="C114" s="787" t="s">
        <v>425</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9490</v>
      </c>
      <c r="AB114" s="815"/>
      <c r="AC114" s="815"/>
      <c r="AD114" s="815"/>
      <c r="AE114" s="816"/>
      <c r="AF114" s="817">
        <v>8951</v>
      </c>
      <c r="AG114" s="815"/>
      <c r="AH114" s="815"/>
      <c r="AI114" s="815"/>
      <c r="AJ114" s="816"/>
      <c r="AK114" s="817">
        <v>8648</v>
      </c>
      <c r="AL114" s="815"/>
      <c r="AM114" s="815"/>
      <c r="AN114" s="815"/>
      <c r="AO114" s="816"/>
      <c r="AP114" s="859">
        <v>0.2</v>
      </c>
      <c r="AQ114" s="860"/>
      <c r="AR114" s="860"/>
      <c r="AS114" s="860"/>
      <c r="AT114" s="861"/>
      <c r="AU114" s="967"/>
      <c r="AV114" s="968"/>
      <c r="AW114" s="968"/>
      <c r="AX114" s="968"/>
      <c r="AY114" s="968"/>
      <c r="AZ114" s="850" t="s">
        <v>426</v>
      </c>
      <c r="BA114" s="787"/>
      <c r="BB114" s="787"/>
      <c r="BC114" s="787"/>
      <c r="BD114" s="787"/>
      <c r="BE114" s="787"/>
      <c r="BF114" s="787"/>
      <c r="BG114" s="787"/>
      <c r="BH114" s="787"/>
      <c r="BI114" s="787"/>
      <c r="BJ114" s="787"/>
      <c r="BK114" s="787"/>
      <c r="BL114" s="787"/>
      <c r="BM114" s="787"/>
      <c r="BN114" s="787"/>
      <c r="BO114" s="787"/>
      <c r="BP114" s="788"/>
      <c r="BQ114" s="851">
        <v>726649</v>
      </c>
      <c r="BR114" s="852"/>
      <c r="BS114" s="852"/>
      <c r="BT114" s="852"/>
      <c r="BU114" s="852"/>
      <c r="BV114" s="852">
        <v>598297</v>
      </c>
      <c r="BW114" s="852"/>
      <c r="BX114" s="852"/>
      <c r="BY114" s="852"/>
      <c r="BZ114" s="852"/>
      <c r="CA114" s="852">
        <v>976410</v>
      </c>
      <c r="CB114" s="852"/>
      <c r="CC114" s="852"/>
      <c r="CD114" s="852"/>
      <c r="CE114" s="852"/>
      <c r="CF114" s="910">
        <v>25</v>
      </c>
      <c r="CG114" s="911"/>
      <c r="CH114" s="911"/>
      <c r="CI114" s="911"/>
      <c r="CJ114" s="911"/>
      <c r="CK114" s="962"/>
      <c r="CL114" s="856"/>
      <c r="CM114" s="850" t="s">
        <v>427</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15">
      <c r="A115" s="949"/>
      <c r="B115" s="950"/>
      <c r="C115" s="787" t="s">
        <v>428</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t="s">
        <v>122</v>
      </c>
      <c r="AB115" s="954"/>
      <c r="AC115" s="954"/>
      <c r="AD115" s="954"/>
      <c r="AE115" s="955"/>
      <c r="AF115" s="956" t="s">
        <v>122</v>
      </c>
      <c r="AG115" s="954"/>
      <c r="AH115" s="954"/>
      <c r="AI115" s="954"/>
      <c r="AJ115" s="955"/>
      <c r="AK115" s="956" t="s">
        <v>122</v>
      </c>
      <c r="AL115" s="954"/>
      <c r="AM115" s="954"/>
      <c r="AN115" s="954"/>
      <c r="AO115" s="955"/>
      <c r="AP115" s="957" t="s">
        <v>122</v>
      </c>
      <c r="AQ115" s="958"/>
      <c r="AR115" s="958"/>
      <c r="AS115" s="958"/>
      <c r="AT115" s="959"/>
      <c r="AU115" s="967"/>
      <c r="AV115" s="968"/>
      <c r="AW115" s="968"/>
      <c r="AX115" s="968"/>
      <c r="AY115" s="968"/>
      <c r="AZ115" s="850" t="s">
        <v>429</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t="s">
        <v>122</v>
      </c>
      <c r="BW115" s="852"/>
      <c r="BX115" s="852"/>
      <c r="BY115" s="852"/>
      <c r="BZ115" s="852"/>
      <c r="CA115" s="852" t="s">
        <v>122</v>
      </c>
      <c r="CB115" s="852"/>
      <c r="CC115" s="852"/>
      <c r="CD115" s="852"/>
      <c r="CE115" s="852"/>
      <c r="CF115" s="910" t="s">
        <v>122</v>
      </c>
      <c r="CG115" s="911"/>
      <c r="CH115" s="911"/>
      <c r="CI115" s="911"/>
      <c r="CJ115" s="911"/>
      <c r="CK115" s="962"/>
      <c r="CL115" s="856"/>
      <c r="CM115" s="850" t="s">
        <v>430</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122</v>
      </c>
      <c r="DH115" s="815"/>
      <c r="DI115" s="815"/>
      <c r="DJ115" s="815"/>
      <c r="DK115" s="816"/>
      <c r="DL115" s="817" t="s">
        <v>122</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15">
      <c r="A116" s="951"/>
      <c r="B116" s="952"/>
      <c r="C116" s="874" t="s">
        <v>431</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122</v>
      </c>
      <c r="AB116" s="815"/>
      <c r="AC116" s="815"/>
      <c r="AD116" s="815"/>
      <c r="AE116" s="816"/>
      <c r="AF116" s="817" t="s">
        <v>122</v>
      </c>
      <c r="AG116" s="815"/>
      <c r="AH116" s="815"/>
      <c r="AI116" s="815"/>
      <c r="AJ116" s="816"/>
      <c r="AK116" s="817" t="s">
        <v>122</v>
      </c>
      <c r="AL116" s="815"/>
      <c r="AM116" s="815"/>
      <c r="AN116" s="815"/>
      <c r="AO116" s="816"/>
      <c r="AP116" s="859" t="s">
        <v>122</v>
      </c>
      <c r="AQ116" s="860"/>
      <c r="AR116" s="860"/>
      <c r="AS116" s="860"/>
      <c r="AT116" s="861"/>
      <c r="AU116" s="967"/>
      <c r="AV116" s="968"/>
      <c r="AW116" s="968"/>
      <c r="AX116" s="968"/>
      <c r="AY116" s="968"/>
      <c r="AZ116" s="944" t="s">
        <v>432</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433</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15">
      <c r="A117" s="930" t="s">
        <v>176</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434</v>
      </c>
      <c r="Z117" s="932"/>
      <c r="AA117" s="937">
        <v>720454</v>
      </c>
      <c r="AB117" s="938"/>
      <c r="AC117" s="938"/>
      <c r="AD117" s="938"/>
      <c r="AE117" s="939"/>
      <c r="AF117" s="940">
        <v>712912</v>
      </c>
      <c r="AG117" s="938"/>
      <c r="AH117" s="938"/>
      <c r="AI117" s="938"/>
      <c r="AJ117" s="939"/>
      <c r="AK117" s="940">
        <v>689048</v>
      </c>
      <c r="AL117" s="938"/>
      <c r="AM117" s="938"/>
      <c r="AN117" s="938"/>
      <c r="AO117" s="939"/>
      <c r="AP117" s="941"/>
      <c r="AQ117" s="942"/>
      <c r="AR117" s="942"/>
      <c r="AS117" s="942"/>
      <c r="AT117" s="943"/>
      <c r="AU117" s="967"/>
      <c r="AV117" s="968"/>
      <c r="AW117" s="968"/>
      <c r="AX117" s="968"/>
      <c r="AY117" s="968"/>
      <c r="AZ117" s="898" t="s">
        <v>435</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436</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15">
      <c r="A118" s="930" t="s">
        <v>410</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407</v>
      </c>
      <c r="AB118" s="931"/>
      <c r="AC118" s="931"/>
      <c r="AD118" s="931"/>
      <c r="AE118" s="932"/>
      <c r="AF118" s="933" t="s">
        <v>408</v>
      </c>
      <c r="AG118" s="931"/>
      <c r="AH118" s="931"/>
      <c r="AI118" s="931"/>
      <c r="AJ118" s="932"/>
      <c r="AK118" s="933" t="s">
        <v>293</v>
      </c>
      <c r="AL118" s="931"/>
      <c r="AM118" s="931"/>
      <c r="AN118" s="931"/>
      <c r="AO118" s="932"/>
      <c r="AP118" s="934" t="s">
        <v>409</v>
      </c>
      <c r="AQ118" s="935"/>
      <c r="AR118" s="935"/>
      <c r="AS118" s="935"/>
      <c r="AT118" s="936"/>
      <c r="AU118" s="967"/>
      <c r="AV118" s="968"/>
      <c r="AW118" s="968"/>
      <c r="AX118" s="968"/>
      <c r="AY118" s="968"/>
      <c r="AZ118" s="873" t="s">
        <v>437</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438</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15">
      <c r="A119" s="853" t="s">
        <v>413</v>
      </c>
      <c r="B119" s="854"/>
      <c r="C119" s="895" t="s">
        <v>414</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3" t="s">
        <v>176</v>
      </c>
      <c r="BA119" s="233"/>
      <c r="BB119" s="233"/>
      <c r="BC119" s="233"/>
      <c r="BD119" s="233"/>
      <c r="BE119" s="233"/>
      <c r="BF119" s="233"/>
      <c r="BG119" s="233"/>
      <c r="BH119" s="233"/>
      <c r="BI119" s="233"/>
      <c r="BJ119" s="233"/>
      <c r="BK119" s="233"/>
      <c r="BL119" s="233"/>
      <c r="BM119" s="233"/>
      <c r="BN119" s="233"/>
      <c r="BO119" s="912" t="s">
        <v>439</v>
      </c>
      <c r="BP119" s="913"/>
      <c r="BQ119" s="914">
        <v>6057092</v>
      </c>
      <c r="BR119" s="880"/>
      <c r="BS119" s="880"/>
      <c r="BT119" s="880"/>
      <c r="BU119" s="880"/>
      <c r="BV119" s="880">
        <v>5609470</v>
      </c>
      <c r="BW119" s="880"/>
      <c r="BX119" s="880"/>
      <c r="BY119" s="880"/>
      <c r="BZ119" s="880"/>
      <c r="CA119" s="880">
        <v>5571979</v>
      </c>
      <c r="CB119" s="880"/>
      <c r="CC119" s="880"/>
      <c r="CD119" s="880"/>
      <c r="CE119" s="880"/>
      <c r="CF119" s="783"/>
      <c r="CG119" s="784"/>
      <c r="CH119" s="784"/>
      <c r="CI119" s="784"/>
      <c r="CJ119" s="869"/>
      <c r="CK119" s="963"/>
      <c r="CL119" s="858"/>
      <c r="CM119" s="873" t="s">
        <v>440</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t="s">
        <v>122</v>
      </c>
      <c r="DH119" s="799"/>
      <c r="DI119" s="799"/>
      <c r="DJ119" s="799"/>
      <c r="DK119" s="800"/>
      <c r="DL119" s="801" t="s">
        <v>122</v>
      </c>
      <c r="DM119" s="799"/>
      <c r="DN119" s="799"/>
      <c r="DO119" s="799"/>
      <c r="DP119" s="800"/>
      <c r="DQ119" s="801" t="s">
        <v>122</v>
      </c>
      <c r="DR119" s="799"/>
      <c r="DS119" s="799"/>
      <c r="DT119" s="799"/>
      <c r="DU119" s="800"/>
      <c r="DV119" s="883" t="s">
        <v>122</v>
      </c>
      <c r="DW119" s="884"/>
      <c r="DX119" s="884"/>
      <c r="DY119" s="884"/>
      <c r="DZ119" s="885"/>
    </row>
    <row r="120" spans="1:130" s="212" customFormat="1" ht="26.25" customHeight="1" x14ac:dyDescent="0.15">
      <c r="A120" s="855"/>
      <c r="B120" s="856"/>
      <c r="C120" s="850" t="s">
        <v>417</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441</v>
      </c>
      <c r="AV120" s="916"/>
      <c r="AW120" s="916"/>
      <c r="AX120" s="916"/>
      <c r="AY120" s="917"/>
      <c r="AZ120" s="895" t="s">
        <v>442</v>
      </c>
      <c r="BA120" s="843"/>
      <c r="BB120" s="843"/>
      <c r="BC120" s="843"/>
      <c r="BD120" s="843"/>
      <c r="BE120" s="843"/>
      <c r="BF120" s="843"/>
      <c r="BG120" s="843"/>
      <c r="BH120" s="843"/>
      <c r="BI120" s="843"/>
      <c r="BJ120" s="843"/>
      <c r="BK120" s="843"/>
      <c r="BL120" s="843"/>
      <c r="BM120" s="843"/>
      <c r="BN120" s="843"/>
      <c r="BO120" s="843"/>
      <c r="BP120" s="844"/>
      <c r="BQ120" s="896">
        <v>6843272</v>
      </c>
      <c r="BR120" s="877"/>
      <c r="BS120" s="877"/>
      <c r="BT120" s="877"/>
      <c r="BU120" s="877"/>
      <c r="BV120" s="877">
        <v>6954134</v>
      </c>
      <c r="BW120" s="877"/>
      <c r="BX120" s="877"/>
      <c r="BY120" s="877"/>
      <c r="BZ120" s="877"/>
      <c r="CA120" s="877">
        <v>6492311</v>
      </c>
      <c r="CB120" s="877"/>
      <c r="CC120" s="877"/>
      <c r="CD120" s="877"/>
      <c r="CE120" s="877"/>
      <c r="CF120" s="901">
        <v>166.4</v>
      </c>
      <c r="CG120" s="902"/>
      <c r="CH120" s="902"/>
      <c r="CI120" s="902"/>
      <c r="CJ120" s="902"/>
      <c r="CK120" s="903" t="s">
        <v>443</v>
      </c>
      <c r="CL120" s="887"/>
      <c r="CM120" s="887"/>
      <c r="CN120" s="887"/>
      <c r="CO120" s="888"/>
      <c r="CP120" s="907" t="s">
        <v>391</v>
      </c>
      <c r="CQ120" s="908"/>
      <c r="CR120" s="908"/>
      <c r="CS120" s="908"/>
      <c r="CT120" s="908"/>
      <c r="CU120" s="908"/>
      <c r="CV120" s="908"/>
      <c r="CW120" s="908"/>
      <c r="CX120" s="908"/>
      <c r="CY120" s="908"/>
      <c r="CZ120" s="908"/>
      <c r="DA120" s="908"/>
      <c r="DB120" s="908"/>
      <c r="DC120" s="908"/>
      <c r="DD120" s="908"/>
      <c r="DE120" s="908"/>
      <c r="DF120" s="909"/>
      <c r="DG120" s="896" t="s">
        <v>122</v>
      </c>
      <c r="DH120" s="877"/>
      <c r="DI120" s="877"/>
      <c r="DJ120" s="877"/>
      <c r="DK120" s="877"/>
      <c r="DL120" s="877" t="s">
        <v>122</v>
      </c>
      <c r="DM120" s="877"/>
      <c r="DN120" s="877"/>
      <c r="DO120" s="877"/>
      <c r="DP120" s="877"/>
      <c r="DQ120" s="877">
        <v>217389</v>
      </c>
      <c r="DR120" s="877"/>
      <c r="DS120" s="877"/>
      <c r="DT120" s="877"/>
      <c r="DU120" s="877"/>
      <c r="DV120" s="878">
        <v>5.6</v>
      </c>
      <c r="DW120" s="878"/>
      <c r="DX120" s="878"/>
      <c r="DY120" s="878"/>
      <c r="DZ120" s="879"/>
    </row>
    <row r="121" spans="1:130" s="212" customFormat="1" ht="26.25" customHeight="1" x14ac:dyDescent="0.15">
      <c r="A121" s="855"/>
      <c r="B121" s="856"/>
      <c r="C121" s="898" t="s">
        <v>444</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445</v>
      </c>
      <c r="BA121" s="787"/>
      <c r="BB121" s="787"/>
      <c r="BC121" s="787"/>
      <c r="BD121" s="787"/>
      <c r="BE121" s="787"/>
      <c r="BF121" s="787"/>
      <c r="BG121" s="787"/>
      <c r="BH121" s="787"/>
      <c r="BI121" s="787"/>
      <c r="BJ121" s="787"/>
      <c r="BK121" s="787"/>
      <c r="BL121" s="787"/>
      <c r="BM121" s="787"/>
      <c r="BN121" s="787"/>
      <c r="BO121" s="787"/>
      <c r="BP121" s="788"/>
      <c r="BQ121" s="851">
        <v>106288</v>
      </c>
      <c r="BR121" s="852"/>
      <c r="BS121" s="852"/>
      <c r="BT121" s="852"/>
      <c r="BU121" s="852"/>
      <c r="BV121" s="852">
        <v>89223</v>
      </c>
      <c r="BW121" s="852"/>
      <c r="BX121" s="852"/>
      <c r="BY121" s="852"/>
      <c r="BZ121" s="852"/>
      <c r="CA121" s="852">
        <v>89726</v>
      </c>
      <c r="CB121" s="852"/>
      <c r="CC121" s="852"/>
      <c r="CD121" s="852"/>
      <c r="CE121" s="852"/>
      <c r="CF121" s="910">
        <v>2.2999999999999998</v>
      </c>
      <c r="CG121" s="911"/>
      <c r="CH121" s="911"/>
      <c r="CI121" s="911"/>
      <c r="CJ121" s="911"/>
      <c r="CK121" s="904"/>
      <c r="CL121" s="890"/>
      <c r="CM121" s="890"/>
      <c r="CN121" s="890"/>
      <c r="CO121" s="891"/>
      <c r="CP121" s="870" t="s">
        <v>389</v>
      </c>
      <c r="CQ121" s="871"/>
      <c r="CR121" s="871"/>
      <c r="CS121" s="871"/>
      <c r="CT121" s="871"/>
      <c r="CU121" s="871"/>
      <c r="CV121" s="871"/>
      <c r="CW121" s="871"/>
      <c r="CX121" s="871"/>
      <c r="CY121" s="871"/>
      <c r="CZ121" s="871"/>
      <c r="DA121" s="871"/>
      <c r="DB121" s="871"/>
      <c r="DC121" s="871"/>
      <c r="DD121" s="871"/>
      <c r="DE121" s="871"/>
      <c r="DF121" s="872"/>
      <c r="DG121" s="851" t="s">
        <v>122</v>
      </c>
      <c r="DH121" s="852"/>
      <c r="DI121" s="852"/>
      <c r="DJ121" s="852"/>
      <c r="DK121" s="852"/>
      <c r="DL121" s="852" t="s">
        <v>122</v>
      </c>
      <c r="DM121" s="852"/>
      <c r="DN121" s="852"/>
      <c r="DO121" s="852"/>
      <c r="DP121" s="852"/>
      <c r="DQ121" s="852" t="s">
        <v>122</v>
      </c>
      <c r="DR121" s="852"/>
      <c r="DS121" s="852"/>
      <c r="DT121" s="852"/>
      <c r="DU121" s="852"/>
      <c r="DV121" s="829" t="s">
        <v>122</v>
      </c>
      <c r="DW121" s="829"/>
      <c r="DX121" s="829"/>
      <c r="DY121" s="829"/>
      <c r="DZ121" s="830"/>
    </row>
    <row r="122" spans="1:130" s="212" customFormat="1" ht="26.25" customHeight="1" x14ac:dyDescent="0.15">
      <c r="A122" s="855"/>
      <c r="B122" s="856"/>
      <c r="C122" s="850" t="s">
        <v>427</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446</v>
      </c>
      <c r="BA122" s="874"/>
      <c r="BB122" s="874"/>
      <c r="BC122" s="874"/>
      <c r="BD122" s="874"/>
      <c r="BE122" s="874"/>
      <c r="BF122" s="874"/>
      <c r="BG122" s="874"/>
      <c r="BH122" s="874"/>
      <c r="BI122" s="874"/>
      <c r="BJ122" s="874"/>
      <c r="BK122" s="874"/>
      <c r="BL122" s="874"/>
      <c r="BM122" s="874"/>
      <c r="BN122" s="874"/>
      <c r="BO122" s="874"/>
      <c r="BP122" s="875"/>
      <c r="BQ122" s="914">
        <v>4256781</v>
      </c>
      <c r="BR122" s="880"/>
      <c r="BS122" s="880"/>
      <c r="BT122" s="880"/>
      <c r="BU122" s="880"/>
      <c r="BV122" s="880">
        <v>4061664</v>
      </c>
      <c r="BW122" s="880"/>
      <c r="BX122" s="880"/>
      <c r="BY122" s="880"/>
      <c r="BZ122" s="880"/>
      <c r="CA122" s="880">
        <v>4279265</v>
      </c>
      <c r="CB122" s="880"/>
      <c r="CC122" s="880"/>
      <c r="CD122" s="880"/>
      <c r="CE122" s="880"/>
      <c r="CF122" s="881">
        <v>109.7</v>
      </c>
      <c r="CG122" s="882"/>
      <c r="CH122" s="882"/>
      <c r="CI122" s="882"/>
      <c r="CJ122" s="882"/>
      <c r="CK122" s="904"/>
      <c r="CL122" s="890"/>
      <c r="CM122" s="890"/>
      <c r="CN122" s="890"/>
      <c r="CO122" s="891"/>
      <c r="CP122" s="870" t="s">
        <v>390</v>
      </c>
      <c r="CQ122" s="871"/>
      <c r="CR122" s="871"/>
      <c r="CS122" s="871"/>
      <c r="CT122" s="871"/>
      <c r="CU122" s="871"/>
      <c r="CV122" s="871"/>
      <c r="CW122" s="871"/>
      <c r="CX122" s="871"/>
      <c r="CY122" s="871"/>
      <c r="CZ122" s="871"/>
      <c r="DA122" s="871"/>
      <c r="DB122" s="871"/>
      <c r="DC122" s="871"/>
      <c r="DD122" s="871"/>
      <c r="DE122" s="871"/>
      <c r="DF122" s="872"/>
      <c r="DG122" s="851" t="s">
        <v>122</v>
      </c>
      <c r="DH122" s="852"/>
      <c r="DI122" s="852"/>
      <c r="DJ122" s="852"/>
      <c r="DK122" s="852"/>
      <c r="DL122" s="852" t="s">
        <v>122</v>
      </c>
      <c r="DM122" s="852"/>
      <c r="DN122" s="852"/>
      <c r="DO122" s="852"/>
      <c r="DP122" s="852"/>
      <c r="DQ122" s="852" t="s">
        <v>122</v>
      </c>
      <c r="DR122" s="852"/>
      <c r="DS122" s="852"/>
      <c r="DT122" s="852"/>
      <c r="DU122" s="852"/>
      <c r="DV122" s="829" t="s">
        <v>122</v>
      </c>
      <c r="DW122" s="829"/>
      <c r="DX122" s="829"/>
      <c r="DY122" s="829"/>
      <c r="DZ122" s="830"/>
    </row>
    <row r="123" spans="1:130" s="212" customFormat="1" ht="26.25" customHeight="1" x14ac:dyDescent="0.15">
      <c r="A123" s="855"/>
      <c r="B123" s="856"/>
      <c r="C123" s="850" t="s">
        <v>433</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3" t="s">
        <v>176</v>
      </c>
      <c r="BA123" s="233"/>
      <c r="BB123" s="233"/>
      <c r="BC123" s="233"/>
      <c r="BD123" s="233"/>
      <c r="BE123" s="233"/>
      <c r="BF123" s="233"/>
      <c r="BG123" s="233"/>
      <c r="BH123" s="233"/>
      <c r="BI123" s="233"/>
      <c r="BJ123" s="233"/>
      <c r="BK123" s="233"/>
      <c r="BL123" s="233"/>
      <c r="BM123" s="233"/>
      <c r="BN123" s="233"/>
      <c r="BO123" s="912" t="s">
        <v>447</v>
      </c>
      <c r="BP123" s="913"/>
      <c r="BQ123" s="867">
        <v>11206341</v>
      </c>
      <c r="BR123" s="868"/>
      <c r="BS123" s="868"/>
      <c r="BT123" s="868"/>
      <c r="BU123" s="868"/>
      <c r="BV123" s="868">
        <v>11105021</v>
      </c>
      <c r="BW123" s="868"/>
      <c r="BX123" s="868"/>
      <c r="BY123" s="868"/>
      <c r="BZ123" s="868"/>
      <c r="CA123" s="868">
        <v>10861302</v>
      </c>
      <c r="CB123" s="868"/>
      <c r="CC123" s="868"/>
      <c r="CD123" s="868"/>
      <c r="CE123" s="868"/>
      <c r="CF123" s="783"/>
      <c r="CG123" s="784"/>
      <c r="CH123" s="784"/>
      <c r="CI123" s="784"/>
      <c r="CJ123" s="869"/>
      <c r="CK123" s="904"/>
      <c r="CL123" s="890"/>
      <c r="CM123" s="890"/>
      <c r="CN123" s="890"/>
      <c r="CO123" s="891"/>
      <c r="CP123" s="870" t="s">
        <v>388</v>
      </c>
      <c r="CQ123" s="871"/>
      <c r="CR123" s="871"/>
      <c r="CS123" s="871"/>
      <c r="CT123" s="871"/>
      <c r="CU123" s="871"/>
      <c r="CV123" s="871"/>
      <c r="CW123" s="871"/>
      <c r="CX123" s="871"/>
      <c r="CY123" s="871"/>
      <c r="CZ123" s="871"/>
      <c r="DA123" s="871"/>
      <c r="DB123" s="871"/>
      <c r="DC123" s="871"/>
      <c r="DD123" s="871"/>
      <c r="DE123" s="871"/>
      <c r="DF123" s="872"/>
      <c r="DG123" s="814" t="s">
        <v>122</v>
      </c>
      <c r="DH123" s="815"/>
      <c r="DI123" s="815"/>
      <c r="DJ123" s="815"/>
      <c r="DK123" s="816"/>
      <c r="DL123" s="817" t="s">
        <v>122</v>
      </c>
      <c r="DM123" s="815"/>
      <c r="DN123" s="815"/>
      <c r="DO123" s="815"/>
      <c r="DP123" s="816"/>
      <c r="DQ123" s="817" t="s">
        <v>122</v>
      </c>
      <c r="DR123" s="815"/>
      <c r="DS123" s="815"/>
      <c r="DT123" s="815"/>
      <c r="DU123" s="816"/>
      <c r="DV123" s="859" t="s">
        <v>122</v>
      </c>
      <c r="DW123" s="860"/>
      <c r="DX123" s="860"/>
      <c r="DY123" s="860"/>
      <c r="DZ123" s="861"/>
    </row>
    <row r="124" spans="1:130" s="212" customFormat="1" ht="26.25" customHeight="1" thickBot="1" x14ac:dyDescent="0.2">
      <c r="A124" s="855"/>
      <c r="B124" s="856"/>
      <c r="C124" s="850" t="s">
        <v>436</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448</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t="s">
        <v>122</v>
      </c>
      <c r="BR124" s="866"/>
      <c r="BS124" s="866"/>
      <c r="BT124" s="866"/>
      <c r="BU124" s="866"/>
      <c r="BV124" s="866" t="s">
        <v>122</v>
      </c>
      <c r="BW124" s="866"/>
      <c r="BX124" s="866"/>
      <c r="BY124" s="866"/>
      <c r="BZ124" s="866"/>
      <c r="CA124" s="866" t="s">
        <v>122</v>
      </c>
      <c r="CB124" s="866"/>
      <c r="CC124" s="866"/>
      <c r="CD124" s="866"/>
      <c r="CE124" s="866"/>
      <c r="CF124" s="761"/>
      <c r="CG124" s="762"/>
      <c r="CH124" s="762"/>
      <c r="CI124" s="762"/>
      <c r="CJ124" s="897"/>
      <c r="CK124" s="905"/>
      <c r="CL124" s="905"/>
      <c r="CM124" s="905"/>
      <c r="CN124" s="905"/>
      <c r="CO124" s="906"/>
      <c r="CP124" s="870" t="s">
        <v>449</v>
      </c>
      <c r="CQ124" s="871"/>
      <c r="CR124" s="871"/>
      <c r="CS124" s="871"/>
      <c r="CT124" s="871"/>
      <c r="CU124" s="871"/>
      <c r="CV124" s="871"/>
      <c r="CW124" s="871"/>
      <c r="CX124" s="871"/>
      <c r="CY124" s="871"/>
      <c r="CZ124" s="871"/>
      <c r="DA124" s="871"/>
      <c r="DB124" s="871"/>
      <c r="DC124" s="871"/>
      <c r="DD124" s="871"/>
      <c r="DE124" s="871"/>
      <c r="DF124" s="872"/>
      <c r="DG124" s="798">
        <v>188277</v>
      </c>
      <c r="DH124" s="799"/>
      <c r="DI124" s="799"/>
      <c r="DJ124" s="799"/>
      <c r="DK124" s="800"/>
      <c r="DL124" s="801">
        <v>191800</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15">
      <c r="A125" s="855"/>
      <c r="B125" s="856"/>
      <c r="C125" s="850" t="s">
        <v>438</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450</v>
      </c>
      <c r="CL125" s="887"/>
      <c r="CM125" s="887"/>
      <c r="CN125" s="887"/>
      <c r="CO125" s="888"/>
      <c r="CP125" s="895" t="s">
        <v>451</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
      <c r="A126" s="855"/>
      <c r="B126" s="856"/>
      <c r="C126" s="850" t="s">
        <v>440</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t="s">
        <v>122</v>
      </c>
      <c r="AB126" s="815"/>
      <c r="AC126" s="815"/>
      <c r="AD126" s="815"/>
      <c r="AE126" s="816"/>
      <c r="AF126" s="817" t="s">
        <v>122</v>
      </c>
      <c r="AG126" s="815"/>
      <c r="AH126" s="815"/>
      <c r="AI126" s="815"/>
      <c r="AJ126" s="816"/>
      <c r="AK126" s="817" t="s">
        <v>122</v>
      </c>
      <c r="AL126" s="815"/>
      <c r="AM126" s="815"/>
      <c r="AN126" s="815"/>
      <c r="AO126" s="816"/>
      <c r="AP126" s="859" t="s">
        <v>122</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452</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15">
      <c r="A127" s="857"/>
      <c r="B127" s="858"/>
      <c r="C127" s="873" t="s">
        <v>453</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t="s">
        <v>122</v>
      </c>
      <c r="AB127" s="815"/>
      <c r="AC127" s="815"/>
      <c r="AD127" s="815"/>
      <c r="AE127" s="816"/>
      <c r="AF127" s="817" t="s">
        <v>122</v>
      </c>
      <c r="AG127" s="815"/>
      <c r="AH127" s="815"/>
      <c r="AI127" s="815"/>
      <c r="AJ127" s="816"/>
      <c r="AK127" s="817" t="s">
        <v>122</v>
      </c>
      <c r="AL127" s="815"/>
      <c r="AM127" s="815"/>
      <c r="AN127" s="815"/>
      <c r="AO127" s="816"/>
      <c r="AP127" s="859" t="s">
        <v>122</v>
      </c>
      <c r="AQ127" s="860"/>
      <c r="AR127" s="860"/>
      <c r="AS127" s="860"/>
      <c r="AT127" s="861"/>
      <c r="AU127" s="214"/>
      <c r="AV127" s="214"/>
      <c r="AW127" s="214"/>
      <c r="AX127" s="876" t="s">
        <v>454</v>
      </c>
      <c r="AY127" s="847"/>
      <c r="AZ127" s="847"/>
      <c r="BA127" s="847"/>
      <c r="BB127" s="847"/>
      <c r="BC127" s="847"/>
      <c r="BD127" s="847"/>
      <c r="BE127" s="848"/>
      <c r="BF127" s="846" t="s">
        <v>455</v>
      </c>
      <c r="BG127" s="847"/>
      <c r="BH127" s="847"/>
      <c r="BI127" s="847"/>
      <c r="BJ127" s="847"/>
      <c r="BK127" s="847"/>
      <c r="BL127" s="848"/>
      <c r="BM127" s="846" t="s">
        <v>456</v>
      </c>
      <c r="BN127" s="847"/>
      <c r="BO127" s="847"/>
      <c r="BP127" s="847"/>
      <c r="BQ127" s="847"/>
      <c r="BR127" s="847"/>
      <c r="BS127" s="848"/>
      <c r="BT127" s="846" t="s">
        <v>457</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458</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
      <c r="A128" s="831" t="s">
        <v>459</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460</v>
      </c>
      <c r="X128" s="833"/>
      <c r="Y128" s="833"/>
      <c r="Z128" s="834"/>
      <c r="AA128" s="835">
        <v>14269</v>
      </c>
      <c r="AB128" s="836"/>
      <c r="AC128" s="836"/>
      <c r="AD128" s="836"/>
      <c r="AE128" s="837"/>
      <c r="AF128" s="838">
        <v>13180</v>
      </c>
      <c r="AG128" s="836"/>
      <c r="AH128" s="836"/>
      <c r="AI128" s="836"/>
      <c r="AJ128" s="837"/>
      <c r="AK128" s="838">
        <v>20098</v>
      </c>
      <c r="AL128" s="836"/>
      <c r="AM128" s="836"/>
      <c r="AN128" s="836"/>
      <c r="AO128" s="837"/>
      <c r="AP128" s="839"/>
      <c r="AQ128" s="840"/>
      <c r="AR128" s="840"/>
      <c r="AS128" s="840"/>
      <c r="AT128" s="841"/>
      <c r="AU128" s="214"/>
      <c r="AV128" s="214"/>
      <c r="AW128" s="214"/>
      <c r="AX128" s="842" t="s">
        <v>461</v>
      </c>
      <c r="AY128" s="843"/>
      <c r="AZ128" s="843"/>
      <c r="BA128" s="843"/>
      <c r="BB128" s="843"/>
      <c r="BC128" s="843"/>
      <c r="BD128" s="843"/>
      <c r="BE128" s="844"/>
      <c r="BF128" s="821" t="s">
        <v>122</v>
      </c>
      <c r="BG128" s="822"/>
      <c r="BH128" s="822"/>
      <c r="BI128" s="822"/>
      <c r="BJ128" s="822"/>
      <c r="BK128" s="822"/>
      <c r="BL128" s="845"/>
      <c r="BM128" s="821">
        <v>15</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462</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15">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463</v>
      </c>
      <c r="X129" s="812"/>
      <c r="Y129" s="812"/>
      <c r="Z129" s="813"/>
      <c r="AA129" s="814">
        <v>4303251</v>
      </c>
      <c r="AB129" s="815"/>
      <c r="AC129" s="815"/>
      <c r="AD129" s="815"/>
      <c r="AE129" s="816"/>
      <c r="AF129" s="817">
        <v>4298650</v>
      </c>
      <c r="AG129" s="815"/>
      <c r="AH129" s="815"/>
      <c r="AI129" s="815"/>
      <c r="AJ129" s="816"/>
      <c r="AK129" s="817">
        <v>4385547</v>
      </c>
      <c r="AL129" s="815"/>
      <c r="AM129" s="815"/>
      <c r="AN129" s="815"/>
      <c r="AO129" s="816"/>
      <c r="AP129" s="818"/>
      <c r="AQ129" s="819"/>
      <c r="AR129" s="819"/>
      <c r="AS129" s="819"/>
      <c r="AT129" s="820"/>
      <c r="AU129" s="215"/>
      <c r="AV129" s="215"/>
      <c r="AW129" s="215"/>
      <c r="AX129" s="786" t="s">
        <v>464</v>
      </c>
      <c r="AY129" s="787"/>
      <c r="AZ129" s="787"/>
      <c r="BA129" s="787"/>
      <c r="BB129" s="787"/>
      <c r="BC129" s="787"/>
      <c r="BD129" s="787"/>
      <c r="BE129" s="788"/>
      <c r="BF129" s="805" t="s">
        <v>122</v>
      </c>
      <c r="BG129" s="806"/>
      <c r="BH129" s="806"/>
      <c r="BI129" s="806"/>
      <c r="BJ129" s="806"/>
      <c r="BK129" s="806"/>
      <c r="BL129" s="807"/>
      <c r="BM129" s="805">
        <v>20</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809" t="s">
        <v>465</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466</v>
      </c>
      <c r="X130" s="812"/>
      <c r="Y130" s="812"/>
      <c r="Z130" s="813"/>
      <c r="AA130" s="814">
        <v>524097</v>
      </c>
      <c r="AB130" s="815"/>
      <c r="AC130" s="815"/>
      <c r="AD130" s="815"/>
      <c r="AE130" s="816"/>
      <c r="AF130" s="817">
        <v>507555</v>
      </c>
      <c r="AG130" s="815"/>
      <c r="AH130" s="815"/>
      <c r="AI130" s="815"/>
      <c r="AJ130" s="816"/>
      <c r="AK130" s="817">
        <v>483145</v>
      </c>
      <c r="AL130" s="815"/>
      <c r="AM130" s="815"/>
      <c r="AN130" s="815"/>
      <c r="AO130" s="816"/>
      <c r="AP130" s="818"/>
      <c r="AQ130" s="819"/>
      <c r="AR130" s="819"/>
      <c r="AS130" s="819"/>
      <c r="AT130" s="820"/>
      <c r="AU130" s="215"/>
      <c r="AV130" s="215"/>
      <c r="AW130" s="215"/>
      <c r="AX130" s="786" t="s">
        <v>467</v>
      </c>
      <c r="AY130" s="787"/>
      <c r="AZ130" s="787"/>
      <c r="BA130" s="787"/>
      <c r="BB130" s="787"/>
      <c r="BC130" s="787"/>
      <c r="BD130" s="787"/>
      <c r="BE130" s="788"/>
      <c r="BF130" s="789">
        <v>4.8</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468</v>
      </c>
      <c r="X131" s="796"/>
      <c r="Y131" s="796"/>
      <c r="Z131" s="797"/>
      <c r="AA131" s="798">
        <v>3779154</v>
      </c>
      <c r="AB131" s="799"/>
      <c r="AC131" s="799"/>
      <c r="AD131" s="799"/>
      <c r="AE131" s="800"/>
      <c r="AF131" s="801">
        <v>3791095</v>
      </c>
      <c r="AG131" s="799"/>
      <c r="AH131" s="799"/>
      <c r="AI131" s="799"/>
      <c r="AJ131" s="800"/>
      <c r="AK131" s="801">
        <v>3902402</v>
      </c>
      <c r="AL131" s="799"/>
      <c r="AM131" s="799"/>
      <c r="AN131" s="799"/>
      <c r="AO131" s="800"/>
      <c r="AP131" s="802"/>
      <c r="AQ131" s="803"/>
      <c r="AR131" s="803"/>
      <c r="AS131" s="803"/>
      <c r="AT131" s="804"/>
      <c r="AU131" s="215"/>
      <c r="AV131" s="215"/>
      <c r="AW131" s="215"/>
      <c r="AX131" s="764" t="s">
        <v>469</v>
      </c>
      <c r="AY131" s="765"/>
      <c r="AZ131" s="765"/>
      <c r="BA131" s="765"/>
      <c r="BB131" s="765"/>
      <c r="BC131" s="765"/>
      <c r="BD131" s="765"/>
      <c r="BE131" s="766"/>
      <c r="BF131" s="767" t="s">
        <v>122</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73" t="s">
        <v>470</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471</v>
      </c>
      <c r="W132" s="777"/>
      <c r="X132" s="777"/>
      <c r="Y132" s="777"/>
      <c r="Z132" s="778"/>
      <c r="AA132" s="779">
        <v>4.8182212209999999</v>
      </c>
      <c r="AB132" s="780"/>
      <c r="AC132" s="780"/>
      <c r="AD132" s="780"/>
      <c r="AE132" s="781"/>
      <c r="AF132" s="782">
        <v>5.0691686699999998</v>
      </c>
      <c r="AG132" s="780"/>
      <c r="AH132" s="780"/>
      <c r="AI132" s="780"/>
      <c r="AJ132" s="781"/>
      <c r="AK132" s="782">
        <v>4.7612982979999998</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472</v>
      </c>
      <c r="W133" s="756"/>
      <c r="X133" s="756"/>
      <c r="Y133" s="756"/>
      <c r="Z133" s="757"/>
      <c r="AA133" s="758">
        <v>4.7</v>
      </c>
      <c r="AB133" s="759"/>
      <c r="AC133" s="759"/>
      <c r="AD133" s="759"/>
      <c r="AE133" s="760"/>
      <c r="AF133" s="758">
        <v>4.8</v>
      </c>
      <c r="AG133" s="759"/>
      <c r="AH133" s="759"/>
      <c r="AI133" s="759"/>
      <c r="AJ133" s="760"/>
      <c r="AK133" s="758">
        <v>4.8</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EKJqI7mFwc6hksIwUugiHrsQ2QRgR8foeWP0W7c6EnlTenRYDs6kMmLu/zY7YDWUaDyDAlmB+BBjJ99THrLfPA==" saltValue="QmNvjlFdtR9a6qwRgmnAC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9" scale="18" orientation="landscape"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Q105"/>
  <sheetViews>
    <sheetView showGridLines="0" view="pageBreakPreview" topLeftCell="A13"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473</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FXCR7fcJONI8F5EI0hzhRX8x+9mLrEw1XyF82VV39RyhkBeLYaXa+vQFaXD6sDr4mRBA6OOYuCM+cVP26JipOQ==" saltValue="pfJnMrrtwUmnk33OrRm0S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L89"/>
  <sheetViews>
    <sheetView showGridLines="0" topLeftCell="A4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yzmz7WNLZr2INBz2v8Hkb3CxrPm6hEBLWXDFRXagtfTJIWdZHeD3n32OLRZV8WaZLO3IIt8Se7dviZ9R44vQig==" saltValue="g36c2B+Ka0FM9b8GairB8Q==" spinCount="100000" sheet="1" objects="1" scenarios="1"/>
  <dataConsolidate/>
  <phoneticPr fontId="2"/>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Z73"/>
  <sheetViews>
    <sheetView showGridLines="0" view="pageBreakPreview" topLeftCell="A34" zoomScale="70" zoomScaleSheetLayoutView="7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475</v>
      </c>
      <c r="AL6" s="248"/>
      <c r="AM6" s="248"/>
      <c r="AN6" s="248"/>
    </row>
    <row r="7" spans="1:46" ht="13.5" customHeight="1" x14ac:dyDescent="0.15">
      <c r="A7" s="247"/>
      <c r="AK7" s="250"/>
      <c r="AL7" s="251"/>
      <c r="AM7" s="251"/>
      <c r="AN7" s="252"/>
      <c r="AO7" s="1152" t="s">
        <v>476</v>
      </c>
      <c r="AP7" s="253"/>
      <c r="AQ7" s="254" t="s">
        <v>477</v>
      </c>
      <c r="AR7" s="255"/>
    </row>
    <row r="8" spans="1:46" x14ac:dyDescent="0.15">
      <c r="A8" s="247"/>
      <c r="AK8" s="256"/>
      <c r="AL8" s="257"/>
      <c r="AM8" s="257"/>
      <c r="AN8" s="258"/>
      <c r="AO8" s="1153"/>
      <c r="AP8" s="259" t="s">
        <v>478</v>
      </c>
      <c r="AQ8" s="260" t="s">
        <v>479</v>
      </c>
      <c r="AR8" s="261" t="s">
        <v>480</v>
      </c>
    </row>
    <row r="9" spans="1:46" x14ac:dyDescent="0.15">
      <c r="A9" s="247"/>
      <c r="AK9" s="1164" t="s">
        <v>481</v>
      </c>
      <c r="AL9" s="1165"/>
      <c r="AM9" s="1165"/>
      <c r="AN9" s="1166"/>
      <c r="AO9" s="262">
        <v>1470202</v>
      </c>
      <c r="AP9" s="262">
        <v>177090</v>
      </c>
      <c r="AQ9" s="263">
        <v>186275</v>
      </c>
      <c r="AR9" s="264">
        <v>-4.9000000000000004</v>
      </c>
    </row>
    <row r="10" spans="1:46" ht="13.5" customHeight="1" x14ac:dyDescent="0.15">
      <c r="A10" s="247"/>
      <c r="AK10" s="1164" t="s">
        <v>482</v>
      </c>
      <c r="AL10" s="1165"/>
      <c r="AM10" s="1165"/>
      <c r="AN10" s="1166"/>
      <c r="AO10" s="265">
        <v>196774</v>
      </c>
      <c r="AP10" s="265">
        <v>23702</v>
      </c>
      <c r="AQ10" s="266">
        <v>28060</v>
      </c>
      <c r="AR10" s="267">
        <v>-15.5</v>
      </c>
    </row>
    <row r="11" spans="1:46" ht="13.5" customHeight="1" x14ac:dyDescent="0.15">
      <c r="A11" s="247"/>
      <c r="AK11" s="1164" t="s">
        <v>483</v>
      </c>
      <c r="AL11" s="1165"/>
      <c r="AM11" s="1165"/>
      <c r="AN11" s="1166"/>
      <c r="AO11" s="265" t="s">
        <v>484</v>
      </c>
      <c r="AP11" s="265" t="s">
        <v>484</v>
      </c>
      <c r="AQ11" s="266">
        <v>7123</v>
      </c>
      <c r="AR11" s="267" t="s">
        <v>484</v>
      </c>
    </row>
    <row r="12" spans="1:46" ht="13.5" customHeight="1" x14ac:dyDescent="0.15">
      <c r="A12" s="247"/>
      <c r="AK12" s="1164" t="s">
        <v>485</v>
      </c>
      <c r="AL12" s="1165"/>
      <c r="AM12" s="1165"/>
      <c r="AN12" s="1166"/>
      <c r="AO12" s="265" t="s">
        <v>484</v>
      </c>
      <c r="AP12" s="265" t="s">
        <v>484</v>
      </c>
      <c r="AQ12" s="266">
        <v>57</v>
      </c>
      <c r="AR12" s="267" t="s">
        <v>484</v>
      </c>
    </row>
    <row r="13" spans="1:46" ht="13.5" customHeight="1" x14ac:dyDescent="0.15">
      <c r="A13" s="247"/>
      <c r="AK13" s="1164" t="s">
        <v>486</v>
      </c>
      <c r="AL13" s="1165"/>
      <c r="AM13" s="1165"/>
      <c r="AN13" s="1166"/>
      <c r="AO13" s="265">
        <v>70535</v>
      </c>
      <c r="AP13" s="265">
        <v>8496</v>
      </c>
      <c r="AQ13" s="266">
        <v>6435</v>
      </c>
      <c r="AR13" s="267">
        <v>32</v>
      </c>
    </row>
    <row r="14" spans="1:46" ht="13.5" customHeight="1" x14ac:dyDescent="0.15">
      <c r="A14" s="247"/>
      <c r="AK14" s="1164" t="s">
        <v>487</v>
      </c>
      <c r="AL14" s="1165"/>
      <c r="AM14" s="1165"/>
      <c r="AN14" s="1166"/>
      <c r="AO14" s="265">
        <v>43798</v>
      </c>
      <c r="AP14" s="265">
        <v>5276</v>
      </c>
      <c r="AQ14" s="266">
        <v>3786</v>
      </c>
      <c r="AR14" s="267">
        <v>39.4</v>
      </c>
    </row>
    <row r="15" spans="1:46" ht="13.5" customHeight="1" x14ac:dyDescent="0.15">
      <c r="A15" s="247"/>
      <c r="AK15" s="1167" t="s">
        <v>488</v>
      </c>
      <c r="AL15" s="1168"/>
      <c r="AM15" s="1168"/>
      <c r="AN15" s="1169"/>
      <c r="AO15" s="265">
        <v>-59823</v>
      </c>
      <c r="AP15" s="265">
        <v>-7206</v>
      </c>
      <c r="AQ15" s="266">
        <v>-9323</v>
      </c>
      <c r="AR15" s="267">
        <v>-22.7</v>
      </c>
    </row>
    <row r="16" spans="1:46" x14ac:dyDescent="0.15">
      <c r="A16" s="247"/>
      <c r="AK16" s="1167" t="s">
        <v>176</v>
      </c>
      <c r="AL16" s="1168"/>
      <c r="AM16" s="1168"/>
      <c r="AN16" s="1169"/>
      <c r="AO16" s="265">
        <v>1721486</v>
      </c>
      <c r="AP16" s="265">
        <v>207358</v>
      </c>
      <c r="AQ16" s="266">
        <v>222412</v>
      </c>
      <c r="AR16" s="267">
        <v>-6.8</v>
      </c>
    </row>
    <row r="17" spans="1:46" x14ac:dyDescent="0.15">
      <c r="A17" s="247"/>
    </row>
    <row r="18" spans="1:46" x14ac:dyDescent="0.15">
      <c r="A18" s="247"/>
      <c r="AQ18" s="268"/>
      <c r="AR18" s="268"/>
    </row>
    <row r="19" spans="1:46" x14ac:dyDescent="0.15">
      <c r="A19" s="247"/>
      <c r="AK19" s="243" t="s">
        <v>489</v>
      </c>
    </row>
    <row r="20" spans="1:46" x14ac:dyDescent="0.15">
      <c r="A20" s="247"/>
      <c r="AK20" s="269"/>
      <c r="AL20" s="270"/>
      <c r="AM20" s="270"/>
      <c r="AN20" s="271"/>
      <c r="AO20" s="272" t="s">
        <v>490</v>
      </c>
      <c r="AP20" s="273" t="s">
        <v>491</v>
      </c>
      <c r="AQ20" s="274" t="s">
        <v>492</v>
      </c>
      <c r="AR20" s="275"/>
    </row>
    <row r="21" spans="1:46" s="248" customFormat="1" x14ac:dyDescent="0.15">
      <c r="A21" s="276"/>
      <c r="AK21" s="1170" t="s">
        <v>493</v>
      </c>
      <c r="AL21" s="1171"/>
      <c r="AM21" s="1171"/>
      <c r="AN21" s="1172"/>
      <c r="AO21" s="277">
        <v>17.100000000000001</v>
      </c>
      <c r="AP21" s="278">
        <v>17.59</v>
      </c>
      <c r="AQ21" s="279">
        <v>-0.49</v>
      </c>
      <c r="AS21" s="280"/>
      <c r="AT21" s="276"/>
    </row>
    <row r="22" spans="1:46" s="248" customFormat="1" x14ac:dyDescent="0.15">
      <c r="A22" s="276"/>
      <c r="AK22" s="1170" t="s">
        <v>494</v>
      </c>
      <c r="AL22" s="1171"/>
      <c r="AM22" s="1171"/>
      <c r="AN22" s="1172"/>
      <c r="AO22" s="281">
        <v>99.9</v>
      </c>
      <c r="AP22" s="282">
        <v>95.9</v>
      </c>
      <c r="AQ22" s="283">
        <v>4</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63" t="s">
        <v>495</v>
      </c>
      <c r="B26" s="1163"/>
      <c r="C26" s="1163"/>
      <c r="D26" s="1163"/>
      <c r="E26" s="1163"/>
      <c r="F26" s="1163"/>
      <c r="G26" s="1163"/>
      <c r="H26" s="1163"/>
      <c r="I26" s="1163"/>
      <c r="J26" s="1163"/>
      <c r="K26" s="1163"/>
      <c r="L26" s="1163"/>
      <c r="M26" s="1163"/>
      <c r="N26" s="1163"/>
      <c r="O26" s="1163"/>
      <c r="P26" s="1163"/>
      <c r="Q26" s="1163"/>
      <c r="R26" s="1163"/>
      <c r="S26" s="1163"/>
      <c r="T26" s="1163"/>
      <c r="U26" s="1163"/>
      <c r="V26" s="1163"/>
      <c r="W26" s="1163"/>
      <c r="X26" s="1163"/>
      <c r="Y26" s="1163"/>
      <c r="Z26" s="1163"/>
      <c r="AA26" s="1163"/>
      <c r="AB26" s="1163"/>
      <c r="AC26" s="1163"/>
      <c r="AD26" s="1163"/>
      <c r="AE26" s="1163"/>
      <c r="AF26" s="1163"/>
      <c r="AG26" s="1163"/>
      <c r="AH26" s="1163"/>
      <c r="AI26" s="1163"/>
      <c r="AJ26" s="1163"/>
      <c r="AK26" s="1163"/>
      <c r="AL26" s="1163"/>
      <c r="AM26" s="1163"/>
      <c r="AN26" s="1163"/>
      <c r="AO26" s="1163"/>
      <c r="AP26" s="1163"/>
      <c r="AQ26" s="1163"/>
      <c r="AR26" s="1163"/>
      <c r="AS26" s="1163"/>
    </row>
    <row r="27" spans="1:46" x14ac:dyDescent="0.15">
      <c r="A27" s="288"/>
      <c r="AS27" s="243"/>
      <c r="AT27" s="243"/>
    </row>
    <row r="28" spans="1:46" ht="17.25" x14ac:dyDescent="0.15">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497</v>
      </c>
      <c r="AL29" s="248"/>
      <c r="AM29" s="248"/>
      <c r="AN29" s="248"/>
      <c r="AS29" s="290"/>
    </row>
    <row r="30" spans="1:46" ht="13.5" customHeight="1" x14ac:dyDescent="0.15">
      <c r="A30" s="247"/>
      <c r="AK30" s="250"/>
      <c r="AL30" s="251"/>
      <c r="AM30" s="251"/>
      <c r="AN30" s="252"/>
      <c r="AO30" s="1152" t="s">
        <v>476</v>
      </c>
      <c r="AP30" s="253"/>
      <c r="AQ30" s="254" t="s">
        <v>477</v>
      </c>
      <c r="AR30" s="255"/>
    </row>
    <row r="31" spans="1:46" x14ac:dyDescent="0.15">
      <c r="A31" s="247"/>
      <c r="AK31" s="256"/>
      <c r="AL31" s="257"/>
      <c r="AM31" s="257"/>
      <c r="AN31" s="258"/>
      <c r="AO31" s="1153"/>
      <c r="AP31" s="259" t="s">
        <v>478</v>
      </c>
      <c r="AQ31" s="260" t="s">
        <v>479</v>
      </c>
      <c r="AR31" s="261" t="s">
        <v>480</v>
      </c>
    </row>
    <row r="32" spans="1:46" ht="27" customHeight="1" x14ac:dyDescent="0.15">
      <c r="A32" s="247"/>
      <c r="AK32" s="1154" t="s">
        <v>498</v>
      </c>
      <c r="AL32" s="1155"/>
      <c r="AM32" s="1155"/>
      <c r="AN32" s="1156"/>
      <c r="AO32" s="291">
        <v>651663</v>
      </c>
      <c r="AP32" s="291">
        <v>78495</v>
      </c>
      <c r="AQ32" s="292">
        <v>124581</v>
      </c>
      <c r="AR32" s="293">
        <v>-37</v>
      </c>
    </row>
    <row r="33" spans="1:46" ht="13.5" customHeight="1" x14ac:dyDescent="0.15">
      <c r="A33" s="247"/>
      <c r="AK33" s="1154" t="s">
        <v>499</v>
      </c>
      <c r="AL33" s="1155"/>
      <c r="AM33" s="1155"/>
      <c r="AN33" s="1156"/>
      <c r="AO33" s="291" t="s">
        <v>484</v>
      </c>
      <c r="AP33" s="291" t="s">
        <v>484</v>
      </c>
      <c r="AQ33" s="292">
        <v>76</v>
      </c>
      <c r="AR33" s="293" t="s">
        <v>484</v>
      </c>
    </row>
    <row r="34" spans="1:46" ht="27" customHeight="1" x14ac:dyDescent="0.15">
      <c r="A34" s="247"/>
      <c r="AK34" s="1154" t="s">
        <v>500</v>
      </c>
      <c r="AL34" s="1155"/>
      <c r="AM34" s="1155"/>
      <c r="AN34" s="1156"/>
      <c r="AO34" s="291" t="s">
        <v>484</v>
      </c>
      <c r="AP34" s="291" t="s">
        <v>484</v>
      </c>
      <c r="AQ34" s="292">
        <v>163</v>
      </c>
      <c r="AR34" s="293" t="s">
        <v>484</v>
      </c>
    </row>
    <row r="35" spans="1:46" ht="27" customHeight="1" x14ac:dyDescent="0.15">
      <c r="A35" s="247"/>
      <c r="AK35" s="1154" t="s">
        <v>501</v>
      </c>
      <c r="AL35" s="1155"/>
      <c r="AM35" s="1155"/>
      <c r="AN35" s="1156"/>
      <c r="AO35" s="291">
        <v>28737</v>
      </c>
      <c r="AP35" s="291">
        <v>3461</v>
      </c>
      <c r="AQ35" s="292">
        <v>24428</v>
      </c>
      <c r="AR35" s="293">
        <v>-85.8</v>
      </c>
    </row>
    <row r="36" spans="1:46" ht="27" customHeight="1" x14ac:dyDescent="0.15">
      <c r="A36" s="247"/>
      <c r="AK36" s="1154" t="s">
        <v>502</v>
      </c>
      <c r="AL36" s="1155"/>
      <c r="AM36" s="1155"/>
      <c r="AN36" s="1156"/>
      <c r="AO36" s="291">
        <v>8648</v>
      </c>
      <c r="AP36" s="291">
        <v>1042</v>
      </c>
      <c r="AQ36" s="292">
        <v>4294</v>
      </c>
      <c r="AR36" s="293">
        <v>-75.7</v>
      </c>
    </row>
    <row r="37" spans="1:46" ht="13.5" customHeight="1" x14ac:dyDescent="0.15">
      <c r="A37" s="247"/>
      <c r="AK37" s="1154" t="s">
        <v>503</v>
      </c>
      <c r="AL37" s="1155"/>
      <c r="AM37" s="1155"/>
      <c r="AN37" s="1156"/>
      <c r="AO37" s="291" t="s">
        <v>484</v>
      </c>
      <c r="AP37" s="291" t="s">
        <v>484</v>
      </c>
      <c r="AQ37" s="292">
        <v>880</v>
      </c>
      <c r="AR37" s="293" t="s">
        <v>484</v>
      </c>
    </row>
    <row r="38" spans="1:46" ht="27" customHeight="1" x14ac:dyDescent="0.15">
      <c r="A38" s="247"/>
      <c r="AK38" s="1157" t="s">
        <v>504</v>
      </c>
      <c r="AL38" s="1158"/>
      <c r="AM38" s="1158"/>
      <c r="AN38" s="1159"/>
      <c r="AO38" s="294" t="s">
        <v>484</v>
      </c>
      <c r="AP38" s="294" t="s">
        <v>484</v>
      </c>
      <c r="AQ38" s="295">
        <v>22</v>
      </c>
      <c r="AR38" s="283" t="s">
        <v>484</v>
      </c>
      <c r="AS38" s="290"/>
    </row>
    <row r="39" spans="1:46" x14ac:dyDescent="0.15">
      <c r="A39" s="247"/>
      <c r="AK39" s="1157" t="s">
        <v>505</v>
      </c>
      <c r="AL39" s="1158"/>
      <c r="AM39" s="1158"/>
      <c r="AN39" s="1159"/>
      <c r="AO39" s="291">
        <v>-20098</v>
      </c>
      <c r="AP39" s="291">
        <v>-2421</v>
      </c>
      <c r="AQ39" s="292">
        <v>-5293</v>
      </c>
      <c r="AR39" s="293">
        <v>-54.3</v>
      </c>
      <c r="AS39" s="290"/>
    </row>
    <row r="40" spans="1:46" ht="27" customHeight="1" x14ac:dyDescent="0.15">
      <c r="A40" s="247"/>
      <c r="AK40" s="1154" t="s">
        <v>506</v>
      </c>
      <c r="AL40" s="1155"/>
      <c r="AM40" s="1155"/>
      <c r="AN40" s="1156"/>
      <c r="AO40" s="291">
        <v>-483145</v>
      </c>
      <c r="AP40" s="291">
        <v>-58196</v>
      </c>
      <c r="AQ40" s="292">
        <v>-99375</v>
      </c>
      <c r="AR40" s="293">
        <v>-41.4</v>
      </c>
      <c r="AS40" s="290"/>
    </row>
    <row r="41" spans="1:46" x14ac:dyDescent="0.15">
      <c r="A41" s="247"/>
      <c r="AK41" s="1160" t="s">
        <v>286</v>
      </c>
      <c r="AL41" s="1161"/>
      <c r="AM41" s="1161"/>
      <c r="AN41" s="1162"/>
      <c r="AO41" s="291">
        <v>185805</v>
      </c>
      <c r="AP41" s="291">
        <v>22381</v>
      </c>
      <c r="AQ41" s="292">
        <v>49775</v>
      </c>
      <c r="AR41" s="293">
        <v>-55</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507</v>
      </c>
    </row>
    <row r="48" spans="1:46" x14ac:dyDescent="0.15">
      <c r="A48" s="247"/>
      <c r="AK48" s="301" t="s">
        <v>508</v>
      </c>
      <c r="AL48" s="301"/>
      <c r="AM48" s="301"/>
      <c r="AN48" s="301"/>
      <c r="AO48" s="301"/>
      <c r="AP48" s="301"/>
      <c r="AQ48" s="302"/>
      <c r="AR48" s="301"/>
    </row>
    <row r="49" spans="1:44" ht="13.5" customHeight="1" x14ac:dyDescent="0.15">
      <c r="A49" s="247"/>
      <c r="AK49" s="303"/>
      <c r="AL49" s="304"/>
      <c r="AM49" s="1147" t="s">
        <v>476</v>
      </c>
      <c r="AN49" s="1149" t="s">
        <v>509</v>
      </c>
      <c r="AO49" s="1150"/>
      <c r="AP49" s="1150"/>
      <c r="AQ49" s="1150"/>
      <c r="AR49" s="1151"/>
    </row>
    <row r="50" spans="1:44" x14ac:dyDescent="0.15">
      <c r="A50" s="247"/>
      <c r="AK50" s="305"/>
      <c r="AL50" s="306"/>
      <c r="AM50" s="1148"/>
      <c r="AN50" s="307" t="s">
        <v>510</v>
      </c>
      <c r="AO50" s="308" t="s">
        <v>511</v>
      </c>
      <c r="AP50" s="309" t="s">
        <v>512</v>
      </c>
      <c r="AQ50" s="310" t="s">
        <v>513</v>
      </c>
      <c r="AR50" s="311" t="s">
        <v>514</v>
      </c>
    </row>
    <row r="51" spans="1:44" x14ac:dyDescent="0.15">
      <c r="A51" s="247"/>
      <c r="AK51" s="303" t="s">
        <v>515</v>
      </c>
      <c r="AL51" s="304"/>
      <c r="AM51" s="312">
        <v>864911</v>
      </c>
      <c r="AN51" s="313">
        <v>94816</v>
      </c>
      <c r="AO51" s="314">
        <v>-15.8</v>
      </c>
      <c r="AP51" s="315">
        <v>200194</v>
      </c>
      <c r="AQ51" s="316">
        <v>5.2</v>
      </c>
      <c r="AR51" s="317">
        <v>-21</v>
      </c>
    </row>
    <row r="52" spans="1:44" x14ac:dyDescent="0.15">
      <c r="A52" s="247"/>
      <c r="AK52" s="318"/>
      <c r="AL52" s="319" t="s">
        <v>516</v>
      </c>
      <c r="AM52" s="320">
        <v>585140</v>
      </c>
      <c r="AN52" s="321">
        <v>64146</v>
      </c>
      <c r="AO52" s="322">
        <v>3.9</v>
      </c>
      <c r="AP52" s="323">
        <v>106422</v>
      </c>
      <c r="AQ52" s="324">
        <v>20.100000000000001</v>
      </c>
      <c r="AR52" s="325">
        <v>-16.2</v>
      </c>
    </row>
    <row r="53" spans="1:44" x14ac:dyDescent="0.15">
      <c r="A53" s="247"/>
      <c r="AK53" s="303" t="s">
        <v>517</v>
      </c>
      <c r="AL53" s="304"/>
      <c r="AM53" s="312">
        <v>1524504</v>
      </c>
      <c r="AN53" s="313">
        <v>170985</v>
      </c>
      <c r="AO53" s="314">
        <v>80.3</v>
      </c>
      <c r="AP53" s="315">
        <v>196914</v>
      </c>
      <c r="AQ53" s="316">
        <v>-1.6</v>
      </c>
      <c r="AR53" s="317">
        <v>81.900000000000006</v>
      </c>
    </row>
    <row r="54" spans="1:44" x14ac:dyDescent="0.15">
      <c r="A54" s="247"/>
      <c r="AK54" s="318"/>
      <c r="AL54" s="319" t="s">
        <v>516</v>
      </c>
      <c r="AM54" s="320">
        <v>647380</v>
      </c>
      <c r="AN54" s="321">
        <v>72609</v>
      </c>
      <c r="AO54" s="322">
        <v>13.2</v>
      </c>
      <c r="AP54" s="323">
        <v>98966</v>
      </c>
      <c r="AQ54" s="324">
        <v>-7</v>
      </c>
      <c r="AR54" s="325">
        <v>20.2</v>
      </c>
    </row>
    <row r="55" spans="1:44" x14ac:dyDescent="0.15">
      <c r="A55" s="247"/>
      <c r="AK55" s="303" t="s">
        <v>518</v>
      </c>
      <c r="AL55" s="304"/>
      <c r="AM55" s="312">
        <v>1160316</v>
      </c>
      <c r="AN55" s="313">
        <v>132927</v>
      </c>
      <c r="AO55" s="314">
        <v>-22.3</v>
      </c>
      <c r="AP55" s="315">
        <v>204757</v>
      </c>
      <c r="AQ55" s="316">
        <v>4</v>
      </c>
      <c r="AR55" s="317">
        <v>-26.3</v>
      </c>
    </row>
    <row r="56" spans="1:44" x14ac:dyDescent="0.15">
      <c r="A56" s="247"/>
      <c r="AK56" s="318"/>
      <c r="AL56" s="319" t="s">
        <v>516</v>
      </c>
      <c r="AM56" s="320">
        <v>624247</v>
      </c>
      <c r="AN56" s="321">
        <v>71514</v>
      </c>
      <c r="AO56" s="322">
        <v>-1.5</v>
      </c>
      <c r="AP56" s="323">
        <v>106071</v>
      </c>
      <c r="AQ56" s="324">
        <v>7.2</v>
      </c>
      <c r="AR56" s="325">
        <v>-8.6999999999999993</v>
      </c>
    </row>
    <row r="57" spans="1:44" x14ac:dyDescent="0.15">
      <c r="A57" s="247"/>
      <c r="AK57" s="303" t="s">
        <v>519</v>
      </c>
      <c r="AL57" s="304"/>
      <c r="AM57" s="312">
        <v>990868</v>
      </c>
      <c r="AN57" s="313">
        <v>116258</v>
      </c>
      <c r="AO57" s="314">
        <v>-12.5</v>
      </c>
      <c r="AP57" s="315">
        <v>194971</v>
      </c>
      <c r="AQ57" s="316">
        <v>-4.8</v>
      </c>
      <c r="AR57" s="317">
        <v>-7.7</v>
      </c>
    </row>
    <row r="58" spans="1:44" x14ac:dyDescent="0.15">
      <c r="A58" s="247"/>
      <c r="AK58" s="318"/>
      <c r="AL58" s="319" t="s">
        <v>516</v>
      </c>
      <c r="AM58" s="320">
        <v>522007</v>
      </c>
      <c r="AN58" s="321">
        <v>61247</v>
      </c>
      <c r="AO58" s="322">
        <v>-14.4</v>
      </c>
      <c r="AP58" s="323">
        <v>105966</v>
      </c>
      <c r="AQ58" s="324">
        <v>-0.1</v>
      </c>
      <c r="AR58" s="325">
        <v>-14.3</v>
      </c>
    </row>
    <row r="59" spans="1:44" x14ac:dyDescent="0.15">
      <c r="A59" s="247"/>
      <c r="AK59" s="303" t="s">
        <v>520</v>
      </c>
      <c r="AL59" s="304"/>
      <c r="AM59" s="312">
        <v>1442876</v>
      </c>
      <c r="AN59" s="313">
        <v>173799</v>
      </c>
      <c r="AO59" s="314">
        <v>49.5</v>
      </c>
      <c r="AP59" s="315">
        <v>224172</v>
      </c>
      <c r="AQ59" s="316">
        <v>15</v>
      </c>
      <c r="AR59" s="317">
        <v>34.5</v>
      </c>
    </row>
    <row r="60" spans="1:44" x14ac:dyDescent="0.15">
      <c r="A60" s="247"/>
      <c r="AK60" s="318"/>
      <c r="AL60" s="319" t="s">
        <v>516</v>
      </c>
      <c r="AM60" s="320">
        <v>790398</v>
      </c>
      <c r="AN60" s="321">
        <v>95206</v>
      </c>
      <c r="AO60" s="322">
        <v>55.4</v>
      </c>
      <c r="AP60" s="323">
        <v>117611</v>
      </c>
      <c r="AQ60" s="324">
        <v>11</v>
      </c>
      <c r="AR60" s="325">
        <v>44.4</v>
      </c>
    </row>
    <row r="61" spans="1:44" x14ac:dyDescent="0.15">
      <c r="A61" s="247"/>
      <c r="AK61" s="303" t="s">
        <v>521</v>
      </c>
      <c r="AL61" s="326"/>
      <c r="AM61" s="312">
        <v>1196695</v>
      </c>
      <c r="AN61" s="313">
        <v>137757</v>
      </c>
      <c r="AO61" s="314">
        <v>15.8</v>
      </c>
      <c r="AP61" s="315">
        <v>204202</v>
      </c>
      <c r="AQ61" s="327">
        <v>3.6</v>
      </c>
      <c r="AR61" s="317">
        <v>12.2</v>
      </c>
    </row>
    <row r="62" spans="1:44" x14ac:dyDescent="0.15">
      <c r="A62" s="247"/>
      <c r="AK62" s="318"/>
      <c r="AL62" s="319" t="s">
        <v>516</v>
      </c>
      <c r="AM62" s="320">
        <v>633834</v>
      </c>
      <c r="AN62" s="321">
        <v>72944</v>
      </c>
      <c r="AO62" s="322">
        <v>11.3</v>
      </c>
      <c r="AP62" s="323">
        <v>107007</v>
      </c>
      <c r="AQ62" s="324">
        <v>6.2</v>
      </c>
      <c r="AR62" s="325">
        <v>5.0999999999999996</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oS8RZ7WmSP3wEVyI1TfIkmeRc6kcax1y5cjZx/V74eEON1p7xz9MKJN51V8esAMNJY9aKBWbNKHu50dwdvy0EQ==" saltValue="tC1u9R3KLKePJoCLqYo3N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473</v>
      </c>
    </row>
    <row r="121" spans="125:125" ht="13.5" hidden="1" customHeight="1" x14ac:dyDescent="0.15">
      <c r="DU121" s="241"/>
    </row>
  </sheetData>
  <sheetProtection algorithmName="SHA-512" hashValue="tkPpWbUN7mSU46+onV1athoPMJeWU3RuCvFTxBdjRtznLDZAffs9eYofEr/mI2tn4x8PnMwEXSl+jv2j1kQ6HA==" saltValue="qJ2NTOQ39Rqd9GPt3saGxQ=="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EL116"/>
  <sheetViews>
    <sheetView showGridLines="0" zoomScale="80" zoomScaleNormal="8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473</v>
      </c>
    </row>
  </sheetData>
  <sheetProtection algorithmName="SHA-512" hashValue="lwDb/3SnclNgcRVTZ3l8DisupLlOe6Naantqmt77JZQQAEvxeTiTilf8FSQzxVrDZXHAF2gIkNRKafuKS6LUCQ==" saltValue="T5hznf9iFF4aeUuwMARt5w=="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15">
      <c r="B47" s="10"/>
      <c r="C47" s="1173" t="s">
        <v>3</v>
      </c>
      <c r="D47" s="1173"/>
      <c r="E47" s="1174"/>
      <c r="F47" s="11">
        <v>24.72</v>
      </c>
      <c r="G47" s="12">
        <v>29.14</v>
      </c>
      <c r="H47" s="12">
        <v>31.09</v>
      </c>
      <c r="I47" s="12">
        <v>31.77</v>
      </c>
      <c r="J47" s="13">
        <v>27.63</v>
      </c>
    </row>
    <row r="48" spans="2:10" ht="57.75" customHeight="1" x14ac:dyDescent="0.15">
      <c r="B48" s="14"/>
      <c r="C48" s="1175" t="s">
        <v>4</v>
      </c>
      <c r="D48" s="1175"/>
      <c r="E48" s="1176"/>
      <c r="F48" s="15">
        <v>12.29</v>
      </c>
      <c r="G48" s="16">
        <v>14.23</v>
      </c>
      <c r="H48" s="16">
        <v>16</v>
      </c>
      <c r="I48" s="16">
        <v>12.73</v>
      </c>
      <c r="J48" s="17">
        <v>11.67</v>
      </c>
    </row>
    <row r="49" spans="2:10" ht="57.75" customHeight="1" thickBot="1" x14ac:dyDescent="0.2">
      <c r="B49" s="18"/>
      <c r="C49" s="1177" t="s">
        <v>5</v>
      </c>
      <c r="D49" s="1177"/>
      <c r="E49" s="1178"/>
      <c r="F49" s="19" t="s">
        <v>528</v>
      </c>
      <c r="G49" s="20">
        <v>2.67</v>
      </c>
      <c r="H49" s="20" t="s">
        <v>529</v>
      </c>
      <c r="I49" s="20" t="s">
        <v>530</v>
      </c>
      <c r="J49" s="21" t="s">
        <v>531</v>
      </c>
    </row>
    <row r="50" spans="2:10" x14ac:dyDescent="0.15"/>
  </sheetData>
  <sheetProtection algorithmName="SHA-512" hashValue="gj1j16nV8qGkhTmExsv4ZYtbWbBc3iP7snoaCzBmb9lGoE9IvWBzARarcoOaBBsJCkJpPUim5en6cFXRxWo+nA==" saltValue="4rCUugIvUuJCvOIF8+PEv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15">
      <c r="A34" s="22"/>
      <c r="B34" s="31"/>
      <c r="C34" s="1183" t="s">
        <v>532</v>
      </c>
      <c r="D34" s="1183"/>
      <c r="E34" s="1184"/>
      <c r="F34" s="32">
        <v>12.25</v>
      </c>
      <c r="G34" s="33">
        <v>14.19</v>
      </c>
      <c r="H34" s="33">
        <v>15.96</v>
      </c>
      <c r="I34" s="33">
        <v>12.67</v>
      </c>
      <c r="J34" s="34">
        <v>11.64</v>
      </c>
      <c r="K34" s="22"/>
      <c r="L34" s="22"/>
      <c r="M34" s="22"/>
      <c r="N34" s="22"/>
      <c r="O34" s="22"/>
      <c r="P34" s="22"/>
    </row>
    <row r="35" spans="1:16" ht="39" customHeight="1" x14ac:dyDescent="0.15">
      <c r="A35" s="22"/>
      <c r="B35" s="35"/>
      <c r="C35" s="1179" t="s">
        <v>533</v>
      </c>
      <c r="D35" s="1179"/>
      <c r="E35" s="1180"/>
      <c r="F35" s="36" t="s">
        <v>484</v>
      </c>
      <c r="G35" s="37" t="s">
        <v>484</v>
      </c>
      <c r="H35" s="37" t="s">
        <v>484</v>
      </c>
      <c r="I35" s="37" t="s">
        <v>484</v>
      </c>
      <c r="J35" s="38">
        <v>4.08</v>
      </c>
      <c r="K35" s="22"/>
      <c r="L35" s="22"/>
      <c r="M35" s="22"/>
      <c r="N35" s="22"/>
      <c r="O35" s="22"/>
      <c r="P35" s="22"/>
    </row>
    <row r="36" spans="1:16" ht="39" customHeight="1" x14ac:dyDescent="0.15">
      <c r="A36" s="22"/>
      <c r="B36" s="35"/>
      <c r="C36" s="1179" t="s">
        <v>534</v>
      </c>
      <c r="D36" s="1179"/>
      <c r="E36" s="1180"/>
      <c r="F36" s="36">
        <v>2.2200000000000002</v>
      </c>
      <c r="G36" s="37">
        <v>1.33</v>
      </c>
      <c r="H36" s="37">
        <v>2.12</v>
      </c>
      <c r="I36" s="37">
        <v>1.77</v>
      </c>
      <c r="J36" s="38">
        <v>1.63</v>
      </c>
      <c r="K36" s="22"/>
      <c r="L36" s="22"/>
      <c r="M36" s="22"/>
      <c r="N36" s="22"/>
      <c r="O36" s="22"/>
      <c r="P36" s="22"/>
    </row>
    <row r="37" spans="1:16" ht="39" customHeight="1" x14ac:dyDescent="0.15">
      <c r="A37" s="22"/>
      <c r="B37" s="35"/>
      <c r="C37" s="1179" t="s">
        <v>535</v>
      </c>
      <c r="D37" s="1179"/>
      <c r="E37" s="1180"/>
      <c r="F37" s="36">
        <v>1</v>
      </c>
      <c r="G37" s="37">
        <v>1.54</v>
      </c>
      <c r="H37" s="37">
        <v>2.04</v>
      </c>
      <c r="I37" s="37">
        <v>0.74</v>
      </c>
      <c r="J37" s="38">
        <v>1.1399999999999999</v>
      </c>
      <c r="K37" s="22"/>
      <c r="L37" s="22"/>
      <c r="M37" s="22"/>
      <c r="N37" s="22"/>
      <c r="O37" s="22"/>
      <c r="P37" s="22"/>
    </row>
    <row r="38" spans="1:16" ht="39" customHeight="1" x14ac:dyDescent="0.15">
      <c r="A38" s="22"/>
      <c r="B38" s="35"/>
      <c r="C38" s="1179" t="s">
        <v>536</v>
      </c>
      <c r="D38" s="1179"/>
      <c r="E38" s="1180"/>
      <c r="F38" s="36">
        <v>0.03</v>
      </c>
      <c r="G38" s="37">
        <v>0.03</v>
      </c>
      <c r="H38" s="37">
        <v>0.02</v>
      </c>
      <c r="I38" s="37">
        <v>0.04</v>
      </c>
      <c r="J38" s="38">
        <v>0.02</v>
      </c>
      <c r="K38" s="22"/>
      <c r="L38" s="22"/>
      <c r="M38" s="22"/>
      <c r="N38" s="22"/>
      <c r="O38" s="22"/>
      <c r="P38" s="22"/>
    </row>
    <row r="39" spans="1:16" ht="39" customHeight="1" x14ac:dyDescent="0.15">
      <c r="A39" s="22"/>
      <c r="B39" s="35"/>
      <c r="C39" s="1179" t="s">
        <v>537</v>
      </c>
      <c r="D39" s="1179"/>
      <c r="E39" s="1180"/>
      <c r="F39" s="36">
        <v>0</v>
      </c>
      <c r="G39" s="37">
        <v>0</v>
      </c>
      <c r="H39" s="37">
        <v>0</v>
      </c>
      <c r="I39" s="37">
        <v>0</v>
      </c>
      <c r="J39" s="38">
        <v>0.02</v>
      </c>
      <c r="K39" s="22"/>
      <c r="L39" s="22"/>
      <c r="M39" s="22"/>
      <c r="N39" s="22"/>
      <c r="O39" s="22"/>
      <c r="P39" s="22"/>
    </row>
    <row r="40" spans="1:16" ht="39" customHeight="1" x14ac:dyDescent="0.15">
      <c r="A40" s="22"/>
      <c r="B40" s="35"/>
      <c r="C40" s="1179"/>
      <c r="D40" s="1179"/>
      <c r="E40" s="1180"/>
      <c r="F40" s="36"/>
      <c r="G40" s="37"/>
      <c r="H40" s="37"/>
      <c r="I40" s="37"/>
      <c r="J40" s="38"/>
      <c r="K40" s="22"/>
      <c r="L40" s="22"/>
      <c r="M40" s="22"/>
      <c r="N40" s="22"/>
      <c r="O40" s="22"/>
      <c r="P40" s="22"/>
    </row>
    <row r="41" spans="1:16" ht="39" customHeight="1" x14ac:dyDescent="0.15">
      <c r="A41" s="22"/>
      <c r="B41" s="35"/>
      <c r="C41" s="1179"/>
      <c r="D41" s="1179"/>
      <c r="E41" s="1180"/>
      <c r="F41" s="36"/>
      <c r="G41" s="37"/>
      <c r="H41" s="37"/>
      <c r="I41" s="37"/>
      <c r="J41" s="38"/>
      <c r="K41" s="22"/>
      <c r="L41" s="22"/>
      <c r="M41" s="22"/>
      <c r="N41" s="22"/>
      <c r="O41" s="22"/>
      <c r="P41" s="22"/>
    </row>
    <row r="42" spans="1:16" ht="39" customHeight="1" x14ac:dyDescent="0.15">
      <c r="A42" s="22"/>
      <c r="B42" s="39"/>
      <c r="C42" s="1179" t="s">
        <v>538</v>
      </c>
      <c r="D42" s="1179"/>
      <c r="E42" s="1180"/>
      <c r="F42" s="36" t="s">
        <v>484</v>
      </c>
      <c r="G42" s="37" t="s">
        <v>484</v>
      </c>
      <c r="H42" s="37" t="s">
        <v>484</v>
      </c>
      <c r="I42" s="37" t="s">
        <v>484</v>
      </c>
      <c r="J42" s="38" t="s">
        <v>484</v>
      </c>
      <c r="K42" s="22"/>
      <c r="L42" s="22"/>
      <c r="M42" s="22"/>
      <c r="N42" s="22"/>
      <c r="O42" s="22"/>
      <c r="P42" s="22"/>
    </row>
    <row r="43" spans="1:16" ht="39" customHeight="1" thickBot="1" x14ac:dyDescent="0.2">
      <c r="A43" s="22"/>
      <c r="B43" s="40"/>
      <c r="C43" s="1181" t="s">
        <v>539</v>
      </c>
      <c r="D43" s="1181"/>
      <c r="E43" s="1182"/>
      <c r="F43" s="41">
        <v>0.52</v>
      </c>
      <c r="G43" s="42">
        <v>0.54</v>
      </c>
      <c r="H43" s="42">
        <v>0.56000000000000005</v>
      </c>
      <c r="I43" s="42">
        <v>3.1</v>
      </c>
      <c r="J43" s="43" t="s">
        <v>484</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QNwGHNiNYUTdWn/w87bF9Od3+pmTBbjt032Oz7B1fqwyYPO3CKfELPQ1g1PTy/9Su9nzUSZpkNHHyptP0ALDKw==" saltValue="qseC1grUnG72TCeVaK6iU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15">
      <c r="A45" s="46"/>
      <c r="B45" s="1208" t="s">
        <v>9</v>
      </c>
      <c r="C45" s="1209"/>
      <c r="D45" s="56"/>
      <c r="E45" s="1214" t="s">
        <v>10</v>
      </c>
      <c r="F45" s="1214"/>
      <c r="G45" s="1214"/>
      <c r="H45" s="1214"/>
      <c r="I45" s="1214"/>
      <c r="J45" s="1215"/>
      <c r="K45" s="57">
        <v>727</v>
      </c>
      <c r="L45" s="58">
        <v>684</v>
      </c>
      <c r="M45" s="58">
        <v>690</v>
      </c>
      <c r="N45" s="58">
        <v>684</v>
      </c>
      <c r="O45" s="59">
        <v>652</v>
      </c>
      <c r="P45" s="46"/>
      <c r="Q45" s="46"/>
      <c r="R45" s="46"/>
      <c r="S45" s="46"/>
      <c r="T45" s="46"/>
      <c r="U45" s="46"/>
    </row>
    <row r="46" spans="1:21" ht="30.75" customHeight="1" x14ac:dyDescent="0.15">
      <c r="A46" s="46"/>
      <c r="B46" s="1210"/>
      <c r="C46" s="1211"/>
      <c r="D46" s="60"/>
      <c r="E46" s="1187" t="s">
        <v>11</v>
      </c>
      <c r="F46" s="1187"/>
      <c r="G46" s="1187"/>
      <c r="H46" s="1187"/>
      <c r="I46" s="1187"/>
      <c r="J46" s="1188"/>
      <c r="K46" s="61" t="s">
        <v>484</v>
      </c>
      <c r="L46" s="62" t="s">
        <v>484</v>
      </c>
      <c r="M46" s="62" t="s">
        <v>484</v>
      </c>
      <c r="N46" s="62" t="s">
        <v>484</v>
      </c>
      <c r="O46" s="63" t="s">
        <v>484</v>
      </c>
      <c r="P46" s="46"/>
      <c r="Q46" s="46"/>
      <c r="R46" s="46"/>
      <c r="S46" s="46"/>
      <c r="T46" s="46"/>
      <c r="U46" s="46"/>
    </row>
    <row r="47" spans="1:21" ht="30.75" customHeight="1" x14ac:dyDescent="0.15">
      <c r="A47" s="46"/>
      <c r="B47" s="1210"/>
      <c r="C47" s="1211"/>
      <c r="D47" s="60"/>
      <c r="E47" s="1187" t="s">
        <v>12</v>
      </c>
      <c r="F47" s="1187"/>
      <c r="G47" s="1187"/>
      <c r="H47" s="1187"/>
      <c r="I47" s="1187"/>
      <c r="J47" s="1188"/>
      <c r="K47" s="61" t="s">
        <v>484</v>
      </c>
      <c r="L47" s="62" t="s">
        <v>484</v>
      </c>
      <c r="M47" s="62" t="s">
        <v>484</v>
      </c>
      <c r="N47" s="62" t="s">
        <v>484</v>
      </c>
      <c r="O47" s="63" t="s">
        <v>484</v>
      </c>
      <c r="P47" s="46"/>
      <c r="Q47" s="46"/>
      <c r="R47" s="46"/>
      <c r="S47" s="46"/>
      <c r="T47" s="46"/>
      <c r="U47" s="46"/>
    </row>
    <row r="48" spans="1:21" ht="30.75" customHeight="1" x14ac:dyDescent="0.15">
      <c r="A48" s="46"/>
      <c r="B48" s="1210"/>
      <c r="C48" s="1211"/>
      <c r="D48" s="60"/>
      <c r="E48" s="1187" t="s">
        <v>13</v>
      </c>
      <c r="F48" s="1187"/>
      <c r="G48" s="1187"/>
      <c r="H48" s="1187"/>
      <c r="I48" s="1187"/>
      <c r="J48" s="1188"/>
      <c r="K48" s="61">
        <v>21</v>
      </c>
      <c r="L48" s="62">
        <v>21</v>
      </c>
      <c r="M48" s="62">
        <v>21</v>
      </c>
      <c r="N48" s="62">
        <v>20</v>
      </c>
      <c r="O48" s="63">
        <v>29</v>
      </c>
      <c r="P48" s="46"/>
      <c r="Q48" s="46"/>
      <c r="R48" s="46"/>
      <c r="S48" s="46"/>
      <c r="T48" s="46"/>
      <c r="U48" s="46"/>
    </row>
    <row r="49" spans="1:21" ht="30.75" customHeight="1" x14ac:dyDescent="0.15">
      <c r="A49" s="46"/>
      <c r="B49" s="1210"/>
      <c r="C49" s="1211"/>
      <c r="D49" s="60"/>
      <c r="E49" s="1187" t="s">
        <v>14</v>
      </c>
      <c r="F49" s="1187"/>
      <c r="G49" s="1187"/>
      <c r="H49" s="1187"/>
      <c r="I49" s="1187"/>
      <c r="J49" s="1188"/>
      <c r="K49" s="61">
        <v>7</v>
      </c>
      <c r="L49" s="62">
        <v>9</v>
      </c>
      <c r="M49" s="62">
        <v>9</v>
      </c>
      <c r="N49" s="62">
        <v>9</v>
      </c>
      <c r="O49" s="63">
        <v>9</v>
      </c>
      <c r="P49" s="46"/>
      <c r="Q49" s="46"/>
      <c r="R49" s="46"/>
      <c r="S49" s="46"/>
      <c r="T49" s="46"/>
      <c r="U49" s="46"/>
    </row>
    <row r="50" spans="1:21" ht="30.75" customHeight="1" x14ac:dyDescent="0.15">
      <c r="A50" s="46"/>
      <c r="B50" s="1210"/>
      <c r="C50" s="1211"/>
      <c r="D50" s="60"/>
      <c r="E50" s="1187" t="s">
        <v>15</v>
      </c>
      <c r="F50" s="1187"/>
      <c r="G50" s="1187"/>
      <c r="H50" s="1187"/>
      <c r="I50" s="1187"/>
      <c r="J50" s="1188"/>
      <c r="K50" s="61" t="s">
        <v>484</v>
      </c>
      <c r="L50" s="62" t="s">
        <v>484</v>
      </c>
      <c r="M50" s="62" t="s">
        <v>484</v>
      </c>
      <c r="N50" s="62" t="s">
        <v>484</v>
      </c>
      <c r="O50" s="63" t="s">
        <v>484</v>
      </c>
      <c r="P50" s="46"/>
      <c r="Q50" s="46"/>
      <c r="R50" s="46"/>
      <c r="S50" s="46"/>
      <c r="T50" s="46"/>
      <c r="U50" s="46"/>
    </row>
    <row r="51" spans="1:21" ht="30.75" customHeight="1" x14ac:dyDescent="0.15">
      <c r="A51" s="46"/>
      <c r="B51" s="1212"/>
      <c r="C51" s="1213"/>
      <c r="D51" s="64"/>
      <c r="E51" s="1187" t="s">
        <v>16</v>
      </c>
      <c r="F51" s="1187"/>
      <c r="G51" s="1187"/>
      <c r="H51" s="1187"/>
      <c r="I51" s="1187"/>
      <c r="J51" s="1188"/>
      <c r="K51" s="61" t="s">
        <v>484</v>
      </c>
      <c r="L51" s="62" t="s">
        <v>484</v>
      </c>
      <c r="M51" s="62" t="s">
        <v>484</v>
      </c>
      <c r="N51" s="62" t="s">
        <v>484</v>
      </c>
      <c r="O51" s="63" t="s">
        <v>484</v>
      </c>
      <c r="P51" s="46"/>
      <c r="Q51" s="46"/>
      <c r="R51" s="46"/>
      <c r="S51" s="46"/>
      <c r="T51" s="46"/>
      <c r="U51" s="46"/>
    </row>
    <row r="52" spans="1:21" ht="30.75" customHeight="1" x14ac:dyDescent="0.15">
      <c r="A52" s="46"/>
      <c r="B52" s="1185" t="s">
        <v>17</v>
      </c>
      <c r="C52" s="1186"/>
      <c r="D52" s="64"/>
      <c r="E52" s="1187" t="s">
        <v>18</v>
      </c>
      <c r="F52" s="1187"/>
      <c r="G52" s="1187"/>
      <c r="H52" s="1187"/>
      <c r="I52" s="1187"/>
      <c r="J52" s="1188"/>
      <c r="K52" s="61">
        <v>580</v>
      </c>
      <c r="L52" s="62">
        <v>531</v>
      </c>
      <c r="M52" s="62">
        <v>539</v>
      </c>
      <c r="N52" s="62">
        <v>521</v>
      </c>
      <c r="O52" s="63">
        <v>503</v>
      </c>
      <c r="P52" s="46"/>
      <c r="Q52" s="46"/>
      <c r="R52" s="46"/>
      <c r="S52" s="46"/>
      <c r="T52" s="46"/>
      <c r="U52" s="46"/>
    </row>
    <row r="53" spans="1:21" ht="30.75" customHeight="1" thickBot="1" x14ac:dyDescent="0.2">
      <c r="A53" s="46"/>
      <c r="B53" s="1189" t="s">
        <v>19</v>
      </c>
      <c r="C53" s="1190"/>
      <c r="D53" s="65"/>
      <c r="E53" s="1191" t="s">
        <v>20</v>
      </c>
      <c r="F53" s="1191"/>
      <c r="G53" s="1191"/>
      <c r="H53" s="1191"/>
      <c r="I53" s="1191"/>
      <c r="J53" s="1192"/>
      <c r="K53" s="66">
        <v>175</v>
      </c>
      <c r="L53" s="67">
        <v>183</v>
      </c>
      <c r="M53" s="67">
        <v>181</v>
      </c>
      <c r="N53" s="67">
        <v>192</v>
      </c>
      <c r="O53" s="68">
        <v>187</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15">
      <c r="B58" s="1193" t="s">
        <v>24</v>
      </c>
      <c r="C58" s="1194"/>
      <c r="D58" s="1199" t="s">
        <v>25</v>
      </c>
      <c r="E58" s="1200"/>
      <c r="F58" s="1200"/>
      <c r="G58" s="1200"/>
      <c r="H58" s="1200"/>
      <c r="I58" s="1200"/>
      <c r="J58" s="1201"/>
      <c r="K58" s="81"/>
      <c r="L58" s="82"/>
      <c r="M58" s="82"/>
      <c r="N58" s="82"/>
      <c r="O58" s="83"/>
    </row>
    <row r="59" spans="1:21" ht="31.5" customHeight="1" x14ac:dyDescent="0.15">
      <c r="B59" s="1195"/>
      <c r="C59" s="1196"/>
      <c r="D59" s="1202" t="s">
        <v>26</v>
      </c>
      <c r="E59" s="1203"/>
      <c r="F59" s="1203"/>
      <c r="G59" s="1203"/>
      <c r="H59" s="1203"/>
      <c r="I59" s="1203"/>
      <c r="J59" s="1204"/>
      <c r="K59" s="84"/>
      <c r="L59" s="85"/>
      <c r="M59" s="85"/>
      <c r="N59" s="85"/>
      <c r="O59" s="86"/>
    </row>
    <row r="60" spans="1:21" ht="31.5" customHeight="1" thickBot="1" x14ac:dyDescent="0.2">
      <c r="B60" s="1197"/>
      <c r="C60" s="1198"/>
      <c r="D60" s="1205" t="s">
        <v>27</v>
      </c>
      <c r="E60" s="1206"/>
      <c r="F60" s="1206"/>
      <c r="G60" s="1206"/>
      <c r="H60" s="1206"/>
      <c r="I60" s="1206"/>
      <c r="J60" s="1207"/>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Qf1Tk7M1sBx1OZhIfUM9r8SdTnOI42jzU/1uI0UL6pkqpROZX6kHEdHrfGkPNdbdo+qo1Gm7ELIbigiMJPS/Q==" saltValue="Nokw2XRf5kL3QcRrpTytn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523</v>
      </c>
      <c r="J40" s="101" t="s">
        <v>524</v>
      </c>
      <c r="K40" s="101" t="s">
        <v>525</v>
      </c>
      <c r="L40" s="101" t="s">
        <v>526</v>
      </c>
      <c r="M40" s="102" t="s">
        <v>527</v>
      </c>
    </row>
    <row r="41" spans="2:13" ht="27.75" customHeight="1" x14ac:dyDescent="0.15">
      <c r="B41" s="1228" t="s">
        <v>30</v>
      </c>
      <c r="C41" s="1229"/>
      <c r="D41" s="103"/>
      <c r="E41" s="1230" t="s">
        <v>31</v>
      </c>
      <c r="F41" s="1230"/>
      <c r="G41" s="1230"/>
      <c r="H41" s="1231"/>
      <c r="I41" s="330">
        <v>5521</v>
      </c>
      <c r="J41" s="331">
        <v>5431</v>
      </c>
      <c r="K41" s="331">
        <v>5060</v>
      </c>
      <c r="L41" s="331">
        <v>4750</v>
      </c>
      <c r="M41" s="332">
        <v>4274</v>
      </c>
    </row>
    <row r="42" spans="2:13" ht="27.75" customHeight="1" x14ac:dyDescent="0.15">
      <c r="B42" s="1218"/>
      <c r="C42" s="1219"/>
      <c r="D42" s="104"/>
      <c r="E42" s="1222" t="s">
        <v>32</v>
      </c>
      <c r="F42" s="1222"/>
      <c r="G42" s="1222"/>
      <c r="H42" s="1223"/>
      <c r="I42" s="333" t="s">
        <v>484</v>
      </c>
      <c r="J42" s="334" t="s">
        <v>484</v>
      </c>
      <c r="K42" s="334" t="s">
        <v>484</v>
      </c>
      <c r="L42" s="334" t="s">
        <v>484</v>
      </c>
      <c r="M42" s="335" t="s">
        <v>484</v>
      </c>
    </row>
    <row r="43" spans="2:13" ht="27.75" customHeight="1" x14ac:dyDescent="0.15">
      <c r="B43" s="1218"/>
      <c r="C43" s="1219"/>
      <c r="D43" s="104"/>
      <c r="E43" s="1222" t="s">
        <v>33</v>
      </c>
      <c r="F43" s="1222"/>
      <c r="G43" s="1222"/>
      <c r="H43" s="1223"/>
      <c r="I43" s="333">
        <v>125</v>
      </c>
      <c r="J43" s="334">
        <v>206</v>
      </c>
      <c r="K43" s="334">
        <v>188</v>
      </c>
      <c r="L43" s="334">
        <v>192</v>
      </c>
      <c r="M43" s="335">
        <v>171</v>
      </c>
    </row>
    <row r="44" spans="2:13" ht="27.75" customHeight="1" x14ac:dyDescent="0.15">
      <c r="B44" s="1218"/>
      <c r="C44" s="1219"/>
      <c r="D44" s="104"/>
      <c r="E44" s="1222" t="s">
        <v>34</v>
      </c>
      <c r="F44" s="1222"/>
      <c r="G44" s="1222"/>
      <c r="H44" s="1223"/>
      <c r="I44" s="333">
        <v>85</v>
      </c>
      <c r="J44" s="334">
        <v>82</v>
      </c>
      <c r="K44" s="334">
        <v>82</v>
      </c>
      <c r="L44" s="334">
        <v>70</v>
      </c>
      <c r="M44" s="335">
        <v>151</v>
      </c>
    </row>
    <row r="45" spans="2:13" ht="27.75" customHeight="1" x14ac:dyDescent="0.15">
      <c r="B45" s="1218"/>
      <c r="C45" s="1219"/>
      <c r="D45" s="104"/>
      <c r="E45" s="1222" t="s">
        <v>35</v>
      </c>
      <c r="F45" s="1222"/>
      <c r="G45" s="1222"/>
      <c r="H45" s="1223"/>
      <c r="I45" s="333">
        <v>649</v>
      </c>
      <c r="J45" s="334">
        <v>636</v>
      </c>
      <c r="K45" s="334">
        <v>727</v>
      </c>
      <c r="L45" s="334">
        <v>598</v>
      </c>
      <c r="M45" s="335">
        <v>976</v>
      </c>
    </row>
    <row r="46" spans="2:13" ht="27.75" customHeight="1" x14ac:dyDescent="0.15">
      <c r="B46" s="1218"/>
      <c r="C46" s="1219"/>
      <c r="D46" s="105"/>
      <c r="E46" s="1222" t="s">
        <v>36</v>
      </c>
      <c r="F46" s="1222"/>
      <c r="G46" s="1222"/>
      <c r="H46" s="1223"/>
      <c r="I46" s="333" t="s">
        <v>484</v>
      </c>
      <c r="J46" s="334" t="s">
        <v>484</v>
      </c>
      <c r="K46" s="334" t="s">
        <v>484</v>
      </c>
      <c r="L46" s="334" t="s">
        <v>484</v>
      </c>
      <c r="M46" s="335" t="s">
        <v>484</v>
      </c>
    </row>
    <row r="47" spans="2:13" ht="27.75" customHeight="1" x14ac:dyDescent="0.15">
      <c r="B47" s="1218"/>
      <c r="C47" s="1219"/>
      <c r="D47" s="106"/>
      <c r="E47" s="1232" t="s">
        <v>37</v>
      </c>
      <c r="F47" s="1233"/>
      <c r="G47" s="1233"/>
      <c r="H47" s="1234"/>
      <c r="I47" s="333" t="s">
        <v>484</v>
      </c>
      <c r="J47" s="334" t="s">
        <v>484</v>
      </c>
      <c r="K47" s="334" t="s">
        <v>484</v>
      </c>
      <c r="L47" s="334" t="s">
        <v>484</v>
      </c>
      <c r="M47" s="335" t="s">
        <v>484</v>
      </c>
    </row>
    <row r="48" spans="2:13" ht="27.75" customHeight="1" x14ac:dyDescent="0.15">
      <c r="B48" s="1218"/>
      <c r="C48" s="1219"/>
      <c r="D48" s="104"/>
      <c r="E48" s="1222" t="s">
        <v>38</v>
      </c>
      <c r="F48" s="1222"/>
      <c r="G48" s="1222"/>
      <c r="H48" s="1223"/>
      <c r="I48" s="333" t="s">
        <v>484</v>
      </c>
      <c r="J48" s="334" t="s">
        <v>484</v>
      </c>
      <c r="K48" s="334" t="s">
        <v>484</v>
      </c>
      <c r="L48" s="334" t="s">
        <v>484</v>
      </c>
      <c r="M48" s="335" t="s">
        <v>484</v>
      </c>
    </row>
    <row r="49" spans="2:13" ht="27.75" customHeight="1" x14ac:dyDescent="0.15">
      <c r="B49" s="1220"/>
      <c r="C49" s="1221"/>
      <c r="D49" s="104"/>
      <c r="E49" s="1222" t="s">
        <v>39</v>
      </c>
      <c r="F49" s="1222"/>
      <c r="G49" s="1222"/>
      <c r="H49" s="1223"/>
      <c r="I49" s="333" t="s">
        <v>484</v>
      </c>
      <c r="J49" s="334" t="s">
        <v>484</v>
      </c>
      <c r="K49" s="334" t="s">
        <v>484</v>
      </c>
      <c r="L49" s="334" t="s">
        <v>484</v>
      </c>
      <c r="M49" s="335" t="s">
        <v>484</v>
      </c>
    </row>
    <row r="50" spans="2:13" ht="27.75" customHeight="1" x14ac:dyDescent="0.15">
      <c r="B50" s="1216" t="s">
        <v>40</v>
      </c>
      <c r="C50" s="1217"/>
      <c r="D50" s="107"/>
      <c r="E50" s="1222" t="s">
        <v>41</v>
      </c>
      <c r="F50" s="1222"/>
      <c r="G50" s="1222"/>
      <c r="H50" s="1223"/>
      <c r="I50" s="333">
        <v>6193</v>
      </c>
      <c r="J50" s="334">
        <v>6511</v>
      </c>
      <c r="K50" s="334">
        <v>6843</v>
      </c>
      <c r="L50" s="334">
        <v>6954</v>
      </c>
      <c r="M50" s="335">
        <v>6492</v>
      </c>
    </row>
    <row r="51" spans="2:13" ht="27.75" customHeight="1" x14ac:dyDescent="0.15">
      <c r="B51" s="1218"/>
      <c r="C51" s="1219"/>
      <c r="D51" s="104"/>
      <c r="E51" s="1222" t="s">
        <v>42</v>
      </c>
      <c r="F51" s="1222"/>
      <c r="G51" s="1222"/>
      <c r="H51" s="1223"/>
      <c r="I51" s="333">
        <v>164</v>
      </c>
      <c r="J51" s="334">
        <v>135</v>
      </c>
      <c r="K51" s="334">
        <v>106</v>
      </c>
      <c r="L51" s="334">
        <v>89</v>
      </c>
      <c r="M51" s="335">
        <v>90</v>
      </c>
    </row>
    <row r="52" spans="2:13" ht="27.75" customHeight="1" x14ac:dyDescent="0.15">
      <c r="B52" s="1220"/>
      <c r="C52" s="1221"/>
      <c r="D52" s="104"/>
      <c r="E52" s="1222" t="s">
        <v>43</v>
      </c>
      <c r="F52" s="1222"/>
      <c r="G52" s="1222"/>
      <c r="H52" s="1223"/>
      <c r="I52" s="333">
        <v>4546</v>
      </c>
      <c r="J52" s="334">
        <v>4612</v>
      </c>
      <c r="K52" s="334">
        <v>4257</v>
      </c>
      <c r="L52" s="334">
        <v>4062</v>
      </c>
      <c r="M52" s="335">
        <v>4279</v>
      </c>
    </row>
    <row r="53" spans="2:13" ht="27.75" customHeight="1" thickBot="1" x14ac:dyDescent="0.2">
      <c r="B53" s="1224" t="s">
        <v>19</v>
      </c>
      <c r="C53" s="1225"/>
      <c r="D53" s="108"/>
      <c r="E53" s="1226" t="s">
        <v>44</v>
      </c>
      <c r="F53" s="1226"/>
      <c r="G53" s="1226"/>
      <c r="H53" s="1227"/>
      <c r="I53" s="336">
        <v>-4523</v>
      </c>
      <c r="J53" s="337">
        <v>-4903</v>
      </c>
      <c r="K53" s="337">
        <v>-5149</v>
      </c>
      <c r="L53" s="337">
        <v>-5496</v>
      </c>
      <c r="M53" s="338">
        <v>-5289</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5l/Qitppt/ucQ0UowK40CVFNHO9dCJ+uXI/xh6+KmdDwxKv/1zIrg6QvgV14+Lx4J4e4Hu1I3TUEAbyqMv6IlA==" saltValue="9rptUjzGaAGHpCHii2sc4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B1:W67"/>
  <sheetViews>
    <sheetView showGridLines="0" zoomScale="70" zoomScaleNormal="70" zoomScaleSheetLayoutView="100" workbookViewId="0">
      <selection activeCell="H62" sqref="H62"/>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525</v>
      </c>
      <c r="G54" s="117" t="s">
        <v>526</v>
      </c>
      <c r="H54" s="118" t="s">
        <v>527</v>
      </c>
    </row>
    <row r="55" spans="2:8" ht="52.5" customHeight="1" x14ac:dyDescent="0.15">
      <c r="B55" s="119"/>
      <c r="C55" s="1243" t="s">
        <v>46</v>
      </c>
      <c r="D55" s="1243"/>
      <c r="E55" s="1244"/>
      <c r="F55" s="339">
        <v>1338</v>
      </c>
      <c r="G55" s="339">
        <v>1366</v>
      </c>
      <c r="H55" s="340">
        <v>1212</v>
      </c>
    </row>
    <row r="56" spans="2:8" ht="52.5" customHeight="1" x14ac:dyDescent="0.15">
      <c r="B56" s="120"/>
      <c r="C56" s="1245" t="s">
        <v>47</v>
      </c>
      <c r="D56" s="1245"/>
      <c r="E56" s="1246"/>
      <c r="F56" s="341">
        <v>1105</v>
      </c>
      <c r="G56" s="341">
        <v>1122</v>
      </c>
      <c r="H56" s="342">
        <v>1134</v>
      </c>
    </row>
    <row r="57" spans="2:8" ht="53.25" customHeight="1" x14ac:dyDescent="0.15">
      <c r="B57" s="120"/>
      <c r="C57" s="1247" t="s">
        <v>48</v>
      </c>
      <c r="D57" s="1247"/>
      <c r="E57" s="1248"/>
      <c r="F57" s="343">
        <v>4109</v>
      </c>
      <c r="G57" s="343">
        <v>4173</v>
      </c>
      <c r="H57" s="344">
        <v>3831</v>
      </c>
    </row>
    <row r="58" spans="2:8" ht="45.75" customHeight="1" x14ac:dyDescent="0.15">
      <c r="B58" s="121"/>
      <c r="C58" s="1235" t="s">
        <v>545</v>
      </c>
      <c r="D58" s="1236"/>
      <c r="E58" s="1237"/>
      <c r="F58" s="345">
        <v>3024</v>
      </c>
      <c r="G58" s="345">
        <v>3193</v>
      </c>
      <c r="H58" s="346">
        <v>2830</v>
      </c>
    </row>
    <row r="59" spans="2:8" ht="45.75" customHeight="1" x14ac:dyDescent="0.15">
      <c r="B59" s="121"/>
      <c r="C59" s="1235" t="s">
        <v>546</v>
      </c>
      <c r="D59" s="1236"/>
      <c r="E59" s="1237"/>
      <c r="F59" s="345">
        <v>635</v>
      </c>
      <c r="G59" s="345">
        <v>588</v>
      </c>
      <c r="H59" s="346">
        <v>573</v>
      </c>
    </row>
    <row r="60" spans="2:8" ht="45.75" customHeight="1" x14ac:dyDescent="0.15">
      <c r="B60" s="121"/>
      <c r="C60" s="1235" t="s">
        <v>549</v>
      </c>
      <c r="D60" s="1236"/>
      <c r="E60" s="1237"/>
      <c r="F60" s="345">
        <v>197</v>
      </c>
      <c r="G60" s="345">
        <v>197</v>
      </c>
      <c r="H60" s="346">
        <v>197</v>
      </c>
    </row>
    <row r="61" spans="2:8" ht="45.75" customHeight="1" x14ac:dyDescent="0.15">
      <c r="B61" s="121"/>
      <c r="C61" s="1235" t="s">
        <v>547</v>
      </c>
      <c r="D61" s="1236"/>
      <c r="E61" s="1237"/>
      <c r="F61" s="345">
        <v>57</v>
      </c>
      <c r="G61" s="345">
        <v>57</v>
      </c>
      <c r="H61" s="346">
        <v>57</v>
      </c>
    </row>
    <row r="62" spans="2:8" ht="45.75" customHeight="1" thickBot="1" x14ac:dyDescent="0.2">
      <c r="B62" s="122"/>
      <c r="C62" s="1238" t="s">
        <v>548</v>
      </c>
      <c r="D62" s="1239"/>
      <c r="E62" s="1240"/>
      <c r="F62" s="347">
        <v>52</v>
      </c>
      <c r="G62" s="347">
        <v>31</v>
      </c>
      <c r="H62" s="348">
        <v>47</v>
      </c>
    </row>
    <row r="63" spans="2:8" ht="52.5" customHeight="1" thickBot="1" x14ac:dyDescent="0.2">
      <c r="B63" s="123"/>
      <c r="C63" s="1241" t="s">
        <v>49</v>
      </c>
      <c r="D63" s="1241"/>
      <c r="E63" s="1242"/>
      <c r="F63" s="349">
        <v>6552</v>
      </c>
      <c r="G63" s="349">
        <v>6660</v>
      </c>
      <c r="H63" s="350">
        <v>6177</v>
      </c>
    </row>
    <row r="64" spans="2:8" x14ac:dyDescent="0.15"/>
    <row r="65" s="1" customFormat="1" ht="13.5" hidden="1" customHeight="1" x14ac:dyDescent="0.15"/>
    <row r="66" s="1" customFormat="1" ht="13.5" hidden="1" customHeight="1" x14ac:dyDescent="0.15"/>
    <row r="67" s="1" customFormat="1" ht="13.5" hidden="1" customHeight="1" x14ac:dyDescent="0.15"/>
  </sheetData>
  <sheetProtection algorithmName="SHA-512" hashValue="0so3xq9fE/TN0rU8Zldmx799AKp9rM9uS/cQRHzx7zmSK56nJ2HcxDIMsMjJWD/wIY5++f9IL2dmzsts/ZpgxA==" saltValue="SrurVPTe+TPgTKalb/ekp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96C13-0837-47BC-8DA9-9E294AF9B534}">
  <sheetPr>
    <pageSetUpPr fitToPage="1"/>
  </sheetPr>
  <dimension ref="A1:DE85"/>
  <sheetViews>
    <sheetView showGridLines="0" topLeftCell="A41" zoomScale="70" zoomScaleNormal="70" zoomScaleSheetLayoutView="55" workbookViewId="0">
      <selection activeCell="AN70" sqref="AN70"/>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389" t="s">
        <v>568</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x14ac:dyDescent="0.15">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x14ac:dyDescent="0.15">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x14ac:dyDescent="0.15">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x14ac:dyDescent="0.15">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569</v>
      </c>
    </row>
    <row r="50" spans="1:109" x14ac:dyDescent="0.15">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523</v>
      </c>
      <c r="BQ50" s="382"/>
      <c r="BR50" s="382"/>
      <c r="BS50" s="382"/>
      <c r="BT50" s="382"/>
      <c r="BU50" s="382"/>
      <c r="BV50" s="382"/>
      <c r="BW50" s="382"/>
      <c r="BX50" s="382" t="s">
        <v>524</v>
      </c>
      <c r="BY50" s="382"/>
      <c r="BZ50" s="382"/>
      <c r="CA50" s="382"/>
      <c r="CB50" s="382"/>
      <c r="CC50" s="382"/>
      <c r="CD50" s="382"/>
      <c r="CE50" s="382"/>
      <c r="CF50" s="382" t="s">
        <v>525</v>
      </c>
      <c r="CG50" s="382"/>
      <c r="CH50" s="382"/>
      <c r="CI50" s="382"/>
      <c r="CJ50" s="382"/>
      <c r="CK50" s="382"/>
      <c r="CL50" s="382"/>
      <c r="CM50" s="382"/>
      <c r="CN50" s="382" t="s">
        <v>526</v>
      </c>
      <c r="CO50" s="382"/>
      <c r="CP50" s="382"/>
      <c r="CQ50" s="382"/>
      <c r="CR50" s="382"/>
      <c r="CS50" s="382"/>
      <c r="CT50" s="382"/>
      <c r="CU50" s="382"/>
      <c r="CV50" s="382" t="s">
        <v>527</v>
      </c>
      <c r="CW50" s="382"/>
      <c r="CX50" s="382"/>
      <c r="CY50" s="382"/>
      <c r="CZ50" s="382"/>
      <c r="DA50" s="382"/>
      <c r="DB50" s="382"/>
      <c r="DC50" s="382"/>
    </row>
    <row r="51" spans="1:109" ht="13.5" customHeight="1" x14ac:dyDescent="0.15">
      <c r="B51" s="247"/>
      <c r="G51" s="385"/>
      <c r="H51" s="385"/>
      <c r="I51" s="398"/>
      <c r="J51" s="398"/>
      <c r="K51" s="384"/>
      <c r="L51" s="384"/>
      <c r="M51" s="384"/>
      <c r="N51" s="384"/>
      <c r="AM51" s="359"/>
      <c r="AN51" s="380" t="s">
        <v>570</v>
      </c>
      <c r="AO51" s="380"/>
      <c r="AP51" s="380"/>
      <c r="AQ51" s="380"/>
      <c r="AR51" s="380"/>
      <c r="AS51" s="380"/>
      <c r="AT51" s="380"/>
      <c r="AU51" s="380"/>
      <c r="AV51" s="380"/>
      <c r="AW51" s="380"/>
      <c r="AX51" s="380"/>
      <c r="AY51" s="380"/>
      <c r="AZ51" s="380"/>
      <c r="BA51" s="380"/>
      <c r="BB51" s="380" t="s">
        <v>571</v>
      </c>
      <c r="BC51" s="380"/>
      <c r="BD51" s="380"/>
      <c r="BE51" s="380"/>
      <c r="BF51" s="380"/>
      <c r="BG51" s="380"/>
      <c r="BH51" s="380"/>
      <c r="BI51" s="380"/>
      <c r="BJ51" s="380"/>
      <c r="BK51" s="380"/>
      <c r="BL51" s="380"/>
      <c r="BM51" s="380"/>
      <c r="BN51" s="380"/>
      <c r="BO51" s="380"/>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x14ac:dyDescent="0.15">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x14ac:dyDescent="0.15">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572</v>
      </c>
      <c r="BC53" s="380"/>
      <c r="BD53" s="380"/>
      <c r="BE53" s="380"/>
      <c r="BF53" s="380"/>
      <c r="BG53" s="380"/>
      <c r="BH53" s="380"/>
      <c r="BI53" s="380"/>
      <c r="BJ53" s="380"/>
      <c r="BK53" s="380"/>
      <c r="BL53" s="380"/>
      <c r="BM53" s="380"/>
      <c r="BN53" s="380"/>
      <c r="BO53" s="380"/>
      <c r="BP53" s="377">
        <v>74.900000000000006</v>
      </c>
      <c r="BQ53" s="377"/>
      <c r="BR53" s="377"/>
      <c r="BS53" s="377"/>
      <c r="BT53" s="377"/>
      <c r="BU53" s="377"/>
      <c r="BV53" s="377"/>
      <c r="BW53" s="377"/>
      <c r="BX53" s="377">
        <v>75.5</v>
      </c>
      <c r="BY53" s="377"/>
      <c r="BZ53" s="377"/>
      <c r="CA53" s="377"/>
      <c r="CB53" s="377"/>
      <c r="CC53" s="377"/>
      <c r="CD53" s="377"/>
      <c r="CE53" s="377"/>
      <c r="CF53" s="377">
        <v>76.5</v>
      </c>
      <c r="CG53" s="377"/>
      <c r="CH53" s="377"/>
      <c r="CI53" s="377"/>
      <c r="CJ53" s="377"/>
      <c r="CK53" s="377"/>
      <c r="CL53" s="377"/>
      <c r="CM53" s="377"/>
      <c r="CN53" s="377">
        <v>77.3</v>
      </c>
      <c r="CO53" s="377"/>
      <c r="CP53" s="377"/>
      <c r="CQ53" s="377"/>
      <c r="CR53" s="377"/>
      <c r="CS53" s="377"/>
      <c r="CT53" s="377"/>
      <c r="CU53" s="377"/>
      <c r="CV53" s="377">
        <v>78</v>
      </c>
      <c r="CW53" s="377"/>
      <c r="CX53" s="377"/>
      <c r="CY53" s="377"/>
      <c r="CZ53" s="377"/>
      <c r="DA53" s="377"/>
      <c r="DB53" s="377"/>
      <c r="DC53" s="377"/>
    </row>
    <row r="54" spans="1:109" x14ac:dyDescent="0.15">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x14ac:dyDescent="0.15">
      <c r="A55" s="358"/>
      <c r="B55" s="247"/>
      <c r="G55" s="383"/>
      <c r="H55" s="383"/>
      <c r="I55" s="383"/>
      <c r="J55" s="383"/>
      <c r="K55" s="384"/>
      <c r="L55" s="384"/>
      <c r="M55" s="384"/>
      <c r="N55" s="384"/>
      <c r="AN55" s="382" t="s">
        <v>573</v>
      </c>
      <c r="AO55" s="382"/>
      <c r="AP55" s="382"/>
      <c r="AQ55" s="382"/>
      <c r="AR55" s="382"/>
      <c r="AS55" s="382"/>
      <c r="AT55" s="382"/>
      <c r="AU55" s="382"/>
      <c r="AV55" s="382"/>
      <c r="AW55" s="382"/>
      <c r="AX55" s="382"/>
      <c r="AY55" s="382"/>
      <c r="AZ55" s="382"/>
      <c r="BA55" s="382"/>
      <c r="BB55" s="380" t="s">
        <v>571</v>
      </c>
      <c r="BC55" s="380"/>
      <c r="BD55" s="380"/>
      <c r="BE55" s="380"/>
      <c r="BF55" s="380"/>
      <c r="BG55" s="380"/>
      <c r="BH55" s="380"/>
      <c r="BI55" s="380"/>
      <c r="BJ55" s="380"/>
      <c r="BK55" s="380"/>
      <c r="BL55" s="380"/>
      <c r="BM55" s="380"/>
      <c r="BN55" s="380"/>
      <c r="BO55" s="380"/>
      <c r="BP55" s="377">
        <v>0</v>
      </c>
      <c r="BQ55" s="377"/>
      <c r="BR55" s="377"/>
      <c r="BS55" s="377"/>
      <c r="BT55" s="377"/>
      <c r="BU55" s="377"/>
      <c r="BV55" s="377"/>
      <c r="BW55" s="377"/>
      <c r="BX55" s="377">
        <v>0</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x14ac:dyDescent="0.15">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x14ac:dyDescent="0.15">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572</v>
      </c>
      <c r="BC57" s="380"/>
      <c r="BD57" s="380"/>
      <c r="BE57" s="380"/>
      <c r="BF57" s="380"/>
      <c r="BG57" s="380"/>
      <c r="BH57" s="380"/>
      <c r="BI57" s="380"/>
      <c r="BJ57" s="380"/>
      <c r="BK57" s="380"/>
      <c r="BL57" s="380"/>
      <c r="BM57" s="380"/>
      <c r="BN57" s="380"/>
      <c r="BO57" s="380"/>
      <c r="BP57" s="377">
        <v>64.400000000000006</v>
      </c>
      <c r="BQ57" s="377"/>
      <c r="BR57" s="377"/>
      <c r="BS57" s="377"/>
      <c r="BT57" s="377"/>
      <c r="BU57" s="377"/>
      <c r="BV57" s="377"/>
      <c r="BW57" s="377"/>
      <c r="BX57" s="377">
        <v>65.3</v>
      </c>
      <c r="BY57" s="377"/>
      <c r="BZ57" s="377"/>
      <c r="CA57" s="377"/>
      <c r="CB57" s="377"/>
      <c r="CC57" s="377"/>
      <c r="CD57" s="377"/>
      <c r="CE57" s="377"/>
      <c r="CF57" s="377">
        <v>66.7</v>
      </c>
      <c r="CG57" s="377"/>
      <c r="CH57" s="377"/>
      <c r="CI57" s="377"/>
      <c r="CJ57" s="377"/>
      <c r="CK57" s="377"/>
      <c r="CL57" s="377"/>
      <c r="CM57" s="377"/>
      <c r="CN57" s="377">
        <v>67.2</v>
      </c>
      <c r="CO57" s="377"/>
      <c r="CP57" s="377"/>
      <c r="CQ57" s="377"/>
      <c r="CR57" s="377"/>
      <c r="CS57" s="377"/>
      <c r="CT57" s="377"/>
      <c r="CU57" s="377"/>
      <c r="CV57" s="377">
        <v>68.3</v>
      </c>
      <c r="CW57" s="377"/>
      <c r="CX57" s="377"/>
      <c r="CY57" s="377"/>
      <c r="CZ57" s="377"/>
      <c r="DA57" s="377"/>
      <c r="DB57" s="377"/>
      <c r="DC57" s="377"/>
      <c r="DD57" s="363"/>
      <c r="DE57" s="362"/>
    </row>
    <row r="58" spans="1:109" s="358" customFormat="1" x14ac:dyDescent="0.15">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574</v>
      </c>
    </row>
    <row r="64" spans="1:109" x14ac:dyDescent="0.15">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389" t="s">
        <v>575</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x14ac:dyDescent="0.15">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x14ac:dyDescent="0.15">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x14ac:dyDescent="0.15">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x14ac:dyDescent="0.15">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x14ac:dyDescent="0.15">
      <c r="B70" s="247"/>
      <c r="H70" s="371"/>
      <c r="I70" s="371"/>
      <c r="J70" s="372"/>
      <c r="K70" s="372"/>
      <c r="L70" s="373"/>
      <c r="M70" s="372"/>
      <c r="N70" s="373"/>
      <c r="AN70" s="124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569</v>
      </c>
    </row>
    <row r="72" spans="2:107" x14ac:dyDescent="0.15">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523</v>
      </c>
      <c r="BQ72" s="382"/>
      <c r="BR72" s="382"/>
      <c r="BS72" s="382"/>
      <c r="BT72" s="382"/>
      <c r="BU72" s="382"/>
      <c r="BV72" s="382"/>
      <c r="BW72" s="382"/>
      <c r="BX72" s="382" t="s">
        <v>524</v>
      </c>
      <c r="BY72" s="382"/>
      <c r="BZ72" s="382"/>
      <c r="CA72" s="382"/>
      <c r="CB72" s="382"/>
      <c r="CC72" s="382"/>
      <c r="CD72" s="382"/>
      <c r="CE72" s="382"/>
      <c r="CF72" s="382" t="s">
        <v>525</v>
      </c>
      <c r="CG72" s="382"/>
      <c r="CH72" s="382"/>
      <c r="CI72" s="382"/>
      <c r="CJ72" s="382"/>
      <c r="CK72" s="382"/>
      <c r="CL72" s="382"/>
      <c r="CM72" s="382"/>
      <c r="CN72" s="382" t="s">
        <v>526</v>
      </c>
      <c r="CO72" s="382"/>
      <c r="CP72" s="382"/>
      <c r="CQ72" s="382"/>
      <c r="CR72" s="382"/>
      <c r="CS72" s="382"/>
      <c r="CT72" s="382"/>
      <c r="CU72" s="382"/>
      <c r="CV72" s="382" t="s">
        <v>527</v>
      </c>
      <c r="CW72" s="382"/>
      <c r="CX72" s="382"/>
      <c r="CY72" s="382"/>
      <c r="CZ72" s="382"/>
      <c r="DA72" s="382"/>
      <c r="DB72" s="382"/>
      <c r="DC72" s="382"/>
    </row>
    <row r="73" spans="2:107" x14ac:dyDescent="0.15">
      <c r="B73" s="247"/>
      <c r="G73" s="385"/>
      <c r="H73" s="385"/>
      <c r="I73" s="385"/>
      <c r="J73" s="385"/>
      <c r="K73" s="381"/>
      <c r="L73" s="381"/>
      <c r="M73" s="381"/>
      <c r="N73" s="381"/>
      <c r="AM73" s="359"/>
      <c r="AN73" s="380" t="s">
        <v>570</v>
      </c>
      <c r="AO73" s="380"/>
      <c r="AP73" s="380"/>
      <c r="AQ73" s="380"/>
      <c r="AR73" s="380"/>
      <c r="AS73" s="380"/>
      <c r="AT73" s="380"/>
      <c r="AU73" s="380"/>
      <c r="AV73" s="380"/>
      <c r="AW73" s="380"/>
      <c r="AX73" s="380"/>
      <c r="AY73" s="380"/>
      <c r="AZ73" s="380"/>
      <c r="BA73" s="380"/>
      <c r="BB73" s="380" t="s">
        <v>571</v>
      </c>
      <c r="BC73" s="380"/>
      <c r="BD73" s="380"/>
      <c r="BE73" s="380"/>
      <c r="BF73" s="380"/>
      <c r="BG73" s="380"/>
      <c r="BH73" s="380"/>
      <c r="BI73" s="380"/>
      <c r="BJ73" s="380"/>
      <c r="BK73" s="380"/>
      <c r="BL73" s="380"/>
      <c r="BM73" s="380"/>
      <c r="BN73" s="380"/>
      <c r="BO73" s="380"/>
      <c r="BP73" s="377"/>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x14ac:dyDescent="0.15">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x14ac:dyDescent="0.15">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576</v>
      </c>
      <c r="BC75" s="380"/>
      <c r="BD75" s="380"/>
      <c r="BE75" s="380"/>
      <c r="BF75" s="380"/>
      <c r="BG75" s="380"/>
      <c r="BH75" s="380"/>
      <c r="BI75" s="380"/>
      <c r="BJ75" s="380"/>
      <c r="BK75" s="380"/>
      <c r="BL75" s="380"/>
      <c r="BM75" s="380"/>
      <c r="BN75" s="380"/>
      <c r="BO75" s="380"/>
      <c r="BP75" s="377">
        <v>5.7</v>
      </c>
      <c r="BQ75" s="377"/>
      <c r="BR75" s="377"/>
      <c r="BS75" s="377"/>
      <c r="BT75" s="377"/>
      <c r="BU75" s="377"/>
      <c r="BV75" s="377"/>
      <c r="BW75" s="377"/>
      <c r="BX75" s="377">
        <v>5.0999999999999996</v>
      </c>
      <c r="BY75" s="377"/>
      <c r="BZ75" s="377"/>
      <c r="CA75" s="377"/>
      <c r="CB75" s="377"/>
      <c r="CC75" s="377"/>
      <c r="CD75" s="377"/>
      <c r="CE75" s="377"/>
      <c r="CF75" s="377">
        <v>4.7</v>
      </c>
      <c r="CG75" s="377"/>
      <c r="CH75" s="377"/>
      <c r="CI75" s="377"/>
      <c r="CJ75" s="377"/>
      <c r="CK75" s="377"/>
      <c r="CL75" s="377"/>
      <c r="CM75" s="377"/>
      <c r="CN75" s="377">
        <v>4.8</v>
      </c>
      <c r="CO75" s="377"/>
      <c r="CP75" s="377"/>
      <c r="CQ75" s="377"/>
      <c r="CR75" s="377"/>
      <c r="CS75" s="377"/>
      <c r="CT75" s="377"/>
      <c r="CU75" s="377"/>
      <c r="CV75" s="377">
        <v>4.8</v>
      </c>
      <c r="CW75" s="377"/>
      <c r="CX75" s="377"/>
      <c r="CY75" s="377"/>
      <c r="CZ75" s="377"/>
      <c r="DA75" s="377"/>
      <c r="DB75" s="377"/>
      <c r="DC75" s="377"/>
    </row>
    <row r="76" spans="2:107" x14ac:dyDescent="0.15">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x14ac:dyDescent="0.15">
      <c r="B77" s="247"/>
      <c r="G77" s="383"/>
      <c r="H77" s="383"/>
      <c r="I77" s="383"/>
      <c r="J77" s="383"/>
      <c r="K77" s="381"/>
      <c r="L77" s="381"/>
      <c r="M77" s="381"/>
      <c r="N77" s="381"/>
      <c r="AN77" s="382" t="s">
        <v>573</v>
      </c>
      <c r="AO77" s="382"/>
      <c r="AP77" s="382"/>
      <c r="AQ77" s="382"/>
      <c r="AR77" s="382"/>
      <c r="AS77" s="382"/>
      <c r="AT77" s="382"/>
      <c r="AU77" s="382"/>
      <c r="AV77" s="382"/>
      <c r="AW77" s="382"/>
      <c r="AX77" s="382"/>
      <c r="AY77" s="382"/>
      <c r="AZ77" s="382"/>
      <c r="BA77" s="382"/>
      <c r="BB77" s="380" t="s">
        <v>571</v>
      </c>
      <c r="BC77" s="380"/>
      <c r="BD77" s="380"/>
      <c r="BE77" s="380"/>
      <c r="BF77" s="380"/>
      <c r="BG77" s="380"/>
      <c r="BH77" s="380"/>
      <c r="BI77" s="380"/>
      <c r="BJ77" s="380"/>
      <c r="BK77" s="380"/>
      <c r="BL77" s="380"/>
      <c r="BM77" s="380"/>
      <c r="BN77" s="380"/>
      <c r="BO77" s="380"/>
      <c r="BP77" s="377">
        <v>0</v>
      </c>
      <c r="BQ77" s="377"/>
      <c r="BR77" s="377"/>
      <c r="BS77" s="377"/>
      <c r="BT77" s="377"/>
      <c r="BU77" s="377"/>
      <c r="BV77" s="377"/>
      <c r="BW77" s="377"/>
      <c r="BX77" s="377">
        <v>0</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x14ac:dyDescent="0.15">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x14ac:dyDescent="0.15">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576</v>
      </c>
      <c r="BC79" s="380"/>
      <c r="BD79" s="380"/>
      <c r="BE79" s="380"/>
      <c r="BF79" s="380"/>
      <c r="BG79" s="380"/>
      <c r="BH79" s="380"/>
      <c r="BI79" s="380"/>
      <c r="BJ79" s="380"/>
      <c r="BK79" s="380"/>
      <c r="BL79" s="380"/>
      <c r="BM79" s="380"/>
      <c r="BN79" s="380"/>
      <c r="BO79" s="380"/>
      <c r="BP79" s="377">
        <v>8.9</v>
      </c>
      <c r="BQ79" s="377"/>
      <c r="BR79" s="377"/>
      <c r="BS79" s="377"/>
      <c r="BT79" s="377"/>
      <c r="BU79" s="377"/>
      <c r="BV79" s="377"/>
      <c r="BW79" s="377"/>
      <c r="BX79" s="377">
        <v>8.9</v>
      </c>
      <c r="BY79" s="377"/>
      <c r="BZ79" s="377"/>
      <c r="CA79" s="377"/>
      <c r="CB79" s="377"/>
      <c r="CC79" s="377"/>
      <c r="CD79" s="377"/>
      <c r="CE79" s="377"/>
      <c r="CF79" s="377">
        <v>9.1</v>
      </c>
      <c r="CG79" s="377"/>
      <c r="CH79" s="377"/>
      <c r="CI79" s="377"/>
      <c r="CJ79" s="377"/>
      <c r="CK79" s="377"/>
      <c r="CL79" s="377"/>
      <c r="CM79" s="377"/>
      <c r="CN79" s="377">
        <v>9.3000000000000007</v>
      </c>
      <c r="CO79" s="377"/>
      <c r="CP79" s="377"/>
      <c r="CQ79" s="377"/>
      <c r="CR79" s="377"/>
      <c r="CS79" s="377"/>
      <c r="CT79" s="377"/>
      <c r="CU79" s="377"/>
      <c r="CV79" s="377">
        <v>9.3000000000000007</v>
      </c>
      <c r="CW79" s="377"/>
      <c r="CX79" s="377"/>
      <c r="CY79" s="377"/>
      <c r="CZ79" s="377"/>
      <c r="DA79" s="377"/>
      <c r="DB79" s="377"/>
      <c r="DC79" s="377"/>
    </row>
    <row r="80" spans="2:107" x14ac:dyDescent="0.15">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fPt8WHbKGAaruvW6DZhynomhM04yunrNzR31KCxUDgDr6N9SpBLcjilvF3n1izJi+Km+PsCoYdt0oWIoIrHNeQ==" saltValue="eDTSB7t3c0Jr+jxPzBCYp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C21AF-9C56-4B4D-B16E-43267FE7ED96}">
  <sheetPr>
    <pageSetUpPr fitToPage="1"/>
  </sheetPr>
  <dimension ref="A1:DR125"/>
  <sheetViews>
    <sheetView showGridLines="0" topLeftCell="AF76" zoomScale="70" zoomScaleNormal="70" zoomScaleSheetLayoutView="70" workbookViewId="0">
      <selection activeCell="AN70" sqref="AN70"/>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p3rdiVM6uHqNBwsAazslDy1epsBMvrkcMbsHr+Zw8urdtzZy7m5NWjp/k+hRlo3SplUTFzdjkrF3UJEWN+L5Yg==" saltValue="5unszlXBZoOdE3pRqkpPO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E8A37-039E-4795-8298-888101433CEF}">
  <sheetPr>
    <pageSetUpPr fitToPage="1"/>
  </sheetPr>
  <dimension ref="A1:DR125"/>
  <sheetViews>
    <sheetView showGridLines="0" tabSelected="1" topLeftCell="A73" zoomScale="70" zoomScaleNormal="70" zoomScaleSheetLayoutView="55" workbookViewId="0">
      <selection activeCell="AN70" sqref="AN70"/>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PDH6q4dtJ4CdECsmUpaYaUKWO8JBJMpNXPk559vl7ocKtEmJlwXlqplZ8iLOf+vc5eIKnR1BEws1BVWDWuu7gQ==" saltValue="CujB+4WOitEn58xAabva5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522</v>
      </c>
      <c r="G2" s="137"/>
      <c r="H2" s="138"/>
    </row>
    <row r="3" spans="1:8" x14ac:dyDescent="0.15">
      <c r="A3" s="134" t="s">
        <v>515</v>
      </c>
      <c r="B3" s="139"/>
      <c r="C3" s="140"/>
      <c r="D3" s="141">
        <v>94816</v>
      </c>
      <c r="E3" s="142"/>
      <c r="F3" s="143">
        <v>200194</v>
      </c>
      <c r="G3" s="144"/>
      <c r="H3" s="145"/>
    </row>
    <row r="4" spans="1:8" x14ac:dyDescent="0.15">
      <c r="A4" s="146"/>
      <c r="B4" s="147"/>
      <c r="C4" s="148"/>
      <c r="D4" s="149">
        <v>64146</v>
      </c>
      <c r="E4" s="150"/>
      <c r="F4" s="151">
        <v>106422</v>
      </c>
      <c r="G4" s="152"/>
      <c r="H4" s="153"/>
    </row>
    <row r="5" spans="1:8" x14ac:dyDescent="0.15">
      <c r="A5" s="134" t="s">
        <v>517</v>
      </c>
      <c r="B5" s="139"/>
      <c r="C5" s="140"/>
      <c r="D5" s="141">
        <v>170985</v>
      </c>
      <c r="E5" s="142"/>
      <c r="F5" s="143">
        <v>196914</v>
      </c>
      <c r="G5" s="144"/>
      <c r="H5" s="145"/>
    </row>
    <row r="6" spans="1:8" x14ac:dyDescent="0.15">
      <c r="A6" s="146"/>
      <c r="B6" s="147"/>
      <c r="C6" s="148"/>
      <c r="D6" s="149">
        <v>72609</v>
      </c>
      <c r="E6" s="150"/>
      <c r="F6" s="151">
        <v>98966</v>
      </c>
      <c r="G6" s="152"/>
      <c r="H6" s="153"/>
    </row>
    <row r="7" spans="1:8" x14ac:dyDescent="0.15">
      <c r="A7" s="134" t="s">
        <v>518</v>
      </c>
      <c r="B7" s="139"/>
      <c r="C7" s="140"/>
      <c r="D7" s="141">
        <v>132927</v>
      </c>
      <c r="E7" s="142"/>
      <c r="F7" s="143">
        <v>204757</v>
      </c>
      <c r="G7" s="144"/>
      <c r="H7" s="145"/>
    </row>
    <row r="8" spans="1:8" x14ac:dyDescent="0.15">
      <c r="A8" s="146"/>
      <c r="B8" s="147"/>
      <c r="C8" s="148"/>
      <c r="D8" s="149">
        <v>71514</v>
      </c>
      <c r="E8" s="150"/>
      <c r="F8" s="151">
        <v>106071</v>
      </c>
      <c r="G8" s="152"/>
      <c r="H8" s="153"/>
    </row>
    <row r="9" spans="1:8" x14ac:dyDescent="0.15">
      <c r="A9" s="134" t="s">
        <v>519</v>
      </c>
      <c r="B9" s="139"/>
      <c r="C9" s="140"/>
      <c r="D9" s="141">
        <v>116258</v>
      </c>
      <c r="E9" s="142"/>
      <c r="F9" s="143">
        <v>194971</v>
      </c>
      <c r="G9" s="144"/>
      <c r="H9" s="145"/>
    </row>
    <row r="10" spans="1:8" x14ac:dyDescent="0.15">
      <c r="A10" s="146"/>
      <c r="B10" s="147"/>
      <c r="C10" s="148"/>
      <c r="D10" s="149">
        <v>61247</v>
      </c>
      <c r="E10" s="150"/>
      <c r="F10" s="151">
        <v>105966</v>
      </c>
      <c r="G10" s="152"/>
      <c r="H10" s="153"/>
    </row>
    <row r="11" spans="1:8" x14ac:dyDescent="0.15">
      <c r="A11" s="134" t="s">
        <v>520</v>
      </c>
      <c r="B11" s="139"/>
      <c r="C11" s="140"/>
      <c r="D11" s="141">
        <v>173799</v>
      </c>
      <c r="E11" s="142"/>
      <c r="F11" s="143">
        <v>224172</v>
      </c>
      <c r="G11" s="144"/>
      <c r="H11" s="145"/>
    </row>
    <row r="12" spans="1:8" x14ac:dyDescent="0.15">
      <c r="A12" s="146"/>
      <c r="B12" s="147"/>
      <c r="C12" s="154"/>
      <c r="D12" s="149">
        <v>95206</v>
      </c>
      <c r="E12" s="150"/>
      <c r="F12" s="151">
        <v>117611</v>
      </c>
      <c r="G12" s="152"/>
      <c r="H12" s="153"/>
    </row>
    <row r="13" spans="1:8" x14ac:dyDescent="0.15">
      <c r="A13" s="134"/>
      <c r="B13" s="139"/>
      <c r="C13" s="140"/>
      <c r="D13" s="141">
        <v>137757</v>
      </c>
      <c r="E13" s="142"/>
      <c r="F13" s="143">
        <v>204202</v>
      </c>
      <c r="G13" s="155"/>
      <c r="H13" s="145"/>
    </row>
    <row r="14" spans="1:8" x14ac:dyDescent="0.15">
      <c r="A14" s="146"/>
      <c r="B14" s="147"/>
      <c r="C14" s="148"/>
      <c r="D14" s="149">
        <v>72944</v>
      </c>
      <c r="E14" s="150"/>
      <c r="F14" s="151">
        <v>107007</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12.29</v>
      </c>
      <c r="C19" s="156">
        <f>ROUND(VALUE(SUBSTITUTE(実質収支比率等に係る経年分析!G$48,"▲","-")),2)</f>
        <v>14.23</v>
      </c>
      <c r="D19" s="156">
        <f>ROUND(VALUE(SUBSTITUTE(実質収支比率等に係る経年分析!H$48,"▲","-")),2)</f>
        <v>16</v>
      </c>
      <c r="E19" s="156">
        <f>ROUND(VALUE(SUBSTITUTE(実質収支比率等に係る経年分析!I$48,"▲","-")),2)</f>
        <v>12.73</v>
      </c>
      <c r="F19" s="156">
        <f>ROUND(VALUE(SUBSTITUTE(実質収支比率等に係る経年分析!J$48,"▲","-")),2)</f>
        <v>11.67</v>
      </c>
    </row>
    <row r="20" spans="1:11" x14ac:dyDescent="0.15">
      <c r="A20" s="156" t="s">
        <v>53</v>
      </c>
      <c r="B20" s="156">
        <f>ROUND(VALUE(SUBSTITUTE(実質収支比率等に係る経年分析!F$47,"▲","-")),2)</f>
        <v>24.72</v>
      </c>
      <c r="C20" s="156">
        <f>ROUND(VALUE(SUBSTITUTE(実質収支比率等に係る経年分析!G$47,"▲","-")),2)</f>
        <v>29.14</v>
      </c>
      <c r="D20" s="156">
        <f>ROUND(VALUE(SUBSTITUTE(実質収支比率等に係る経年分析!H$47,"▲","-")),2)</f>
        <v>31.09</v>
      </c>
      <c r="E20" s="156">
        <f>ROUND(VALUE(SUBSTITUTE(実質収支比率等に係る経年分析!I$47,"▲","-")),2)</f>
        <v>31.77</v>
      </c>
      <c r="F20" s="156">
        <f>ROUND(VALUE(SUBSTITUTE(実質収支比率等に係る経年分析!J$47,"▲","-")),2)</f>
        <v>27.63</v>
      </c>
    </row>
    <row r="21" spans="1:11" x14ac:dyDescent="0.15">
      <c r="A21" s="156" t="s">
        <v>54</v>
      </c>
      <c r="B21" s="156">
        <f>IF(ISNUMBER(VALUE(SUBSTITUTE(実質収支比率等に係る経年分析!F$49,"▲","-"))),ROUND(VALUE(SUBSTITUTE(実質収支比率等に係る経年分析!F$49,"▲","-")),2),NA())</f>
        <v>-6.39</v>
      </c>
      <c r="C21" s="156">
        <f>IF(ISNUMBER(VALUE(SUBSTITUTE(実質収支比率等に係る経年分析!G$49,"▲","-"))),ROUND(VALUE(SUBSTITUTE(実質収支比率等に係る経年分析!G$49,"▲","-")),2),NA())</f>
        <v>2.67</v>
      </c>
      <c r="D21" s="156">
        <f>IF(ISNUMBER(VALUE(SUBSTITUTE(実質収支比率等に係る経年分析!H$49,"▲","-"))),ROUND(VALUE(SUBSTITUTE(実質収支比率等に係る経年分析!H$49,"▲","-")),2),NA())</f>
        <v>-4.87</v>
      </c>
      <c r="E21" s="156">
        <f>IF(ISNUMBER(VALUE(SUBSTITUTE(実質収支比率等に係る経年分析!I$49,"▲","-"))),ROUND(VALUE(SUBSTITUTE(実質収支比率等に係る経年分析!I$49,"▲","-")),2),NA())</f>
        <v>-10.65</v>
      </c>
      <c r="F21" s="156">
        <f>IF(ISNUMBER(VALUE(SUBSTITUTE(実質収支比率等に係る経年分析!J$49,"▲","-"))),ROUND(VALUE(SUBSTITUTE(実質収支比率等に係る経年分析!J$49,"▲","-")),2),NA())</f>
        <v>-10.54</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0.52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0.54</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0.56000000000000005</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3.1</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0.02</v>
      </c>
    </row>
    <row r="32" spans="1:11" x14ac:dyDescent="0.15">
      <c r="A32" s="157" t="str">
        <f>IF(連結実質赤字比率に係る赤字・黒字の構成分析!C$38="",NA(),連結実質赤字比率に係る赤字・黒字の構成分析!C$38)</f>
        <v>飯田高原診療所特別会計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0.02</v>
      </c>
    </row>
    <row r="33" spans="1:16" x14ac:dyDescent="0.15">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1.54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2.04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0.74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1.1399999999999999</v>
      </c>
    </row>
    <row r="34" spans="1:16" x14ac:dyDescent="0.15">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2.2200000000000002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1.33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2.12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1.77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1.63</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4.08</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12.25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14.19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15.96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12.67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11.64</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580</v>
      </c>
      <c r="E42" s="158"/>
      <c r="F42" s="158"/>
      <c r="G42" s="158">
        <f>'実質公債費比率（分子）の構造'!L$52</f>
        <v>531</v>
      </c>
      <c r="H42" s="158"/>
      <c r="I42" s="158"/>
      <c r="J42" s="158">
        <f>'実質公債費比率（分子）の構造'!M$52</f>
        <v>539</v>
      </c>
      <c r="K42" s="158"/>
      <c r="L42" s="158"/>
      <c r="M42" s="158">
        <f>'実質公債費比率（分子）の構造'!N$52</f>
        <v>521</v>
      </c>
      <c r="N42" s="158"/>
      <c r="O42" s="158"/>
      <c r="P42" s="158">
        <f>'実質公債費比率（分子）の構造'!O$52</f>
        <v>503</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7</v>
      </c>
      <c r="C45" s="158"/>
      <c r="D45" s="158"/>
      <c r="E45" s="158">
        <f>'実質公債費比率（分子）の構造'!L$49</f>
        <v>9</v>
      </c>
      <c r="F45" s="158"/>
      <c r="G45" s="158"/>
      <c r="H45" s="158">
        <f>'実質公債費比率（分子）の構造'!M$49</f>
        <v>9</v>
      </c>
      <c r="I45" s="158"/>
      <c r="J45" s="158"/>
      <c r="K45" s="158">
        <f>'実質公債費比率（分子）の構造'!N$49</f>
        <v>9</v>
      </c>
      <c r="L45" s="158"/>
      <c r="M45" s="158"/>
      <c r="N45" s="158">
        <f>'実質公債費比率（分子）の構造'!O$49</f>
        <v>9</v>
      </c>
      <c r="O45" s="158"/>
      <c r="P45" s="158"/>
    </row>
    <row r="46" spans="1:16" x14ac:dyDescent="0.15">
      <c r="A46" s="158" t="s">
        <v>64</v>
      </c>
      <c r="B46" s="158">
        <f>'実質公債費比率（分子）の構造'!K$48</f>
        <v>21</v>
      </c>
      <c r="C46" s="158"/>
      <c r="D46" s="158"/>
      <c r="E46" s="158">
        <f>'実質公債費比率（分子）の構造'!L$48</f>
        <v>21</v>
      </c>
      <c r="F46" s="158"/>
      <c r="G46" s="158"/>
      <c r="H46" s="158">
        <f>'実質公債費比率（分子）の構造'!M$48</f>
        <v>21</v>
      </c>
      <c r="I46" s="158"/>
      <c r="J46" s="158"/>
      <c r="K46" s="158">
        <f>'実質公債費比率（分子）の構造'!N$48</f>
        <v>20</v>
      </c>
      <c r="L46" s="158"/>
      <c r="M46" s="158"/>
      <c r="N46" s="158">
        <f>'実質公債費比率（分子）の構造'!O$48</f>
        <v>29</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727</v>
      </c>
      <c r="C49" s="158"/>
      <c r="D49" s="158"/>
      <c r="E49" s="158">
        <f>'実質公債費比率（分子）の構造'!L$45</f>
        <v>684</v>
      </c>
      <c r="F49" s="158"/>
      <c r="G49" s="158"/>
      <c r="H49" s="158">
        <f>'実質公債費比率（分子）の構造'!M$45</f>
        <v>690</v>
      </c>
      <c r="I49" s="158"/>
      <c r="J49" s="158"/>
      <c r="K49" s="158">
        <f>'実質公債費比率（分子）の構造'!N$45</f>
        <v>684</v>
      </c>
      <c r="L49" s="158"/>
      <c r="M49" s="158"/>
      <c r="N49" s="158">
        <f>'実質公債費比率（分子）の構造'!O$45</f>
        <v>652</v>
      </c>
      <c r="O49" s="158"/>
      <c r="P49" s="158"/>
    </row>
    <row r="50" spans="1:16" x14ac:dyDescent="0.15">
      <c r="A50" s="158" t="s">
        <v>67</v>
      </c>
      <c r="B50" s="158" t="e">
        <f>NA()</f>
        <v>#N/A</v>
      </c>
      <c r="C50" s="158">
        <f>IF(ISNUMBER('実質公債費比率（分子）の構造'!K$53),'実質公債費比率（分子）の構造'!K$53,NA())</f>
        <v>175</v>
      </c>
      <c r="D50" s="158" t="e">
        <f>NA()</f>
        <v>#N/A</v>
      </c>
      <c r="E50" s="158" t="e">
        <f>NA()</f>
        <v>#N/A</v>
      </c>
      <c r="F50" s="158">
        <f>IF(ISNUMBER('実質公債費比率（分子）の構造'!L$53),'実質公債費比率（分子）の構造'!L$53,NA())</f>
        <v>183</v>
      </c>
      <c r="G50" s="158" t="e">
        <f>NA()</f>
        <v>#N/A</v>
      </c>
      <c r="H50" s="158" t="e">
        <f>NA()</f>
        <v>#N/A</v>
      </c>
      <c r="I50" s="158">
        <f>IF(ISNUMBER('実質公債費比率（分子）の構造'!M$53),'実質公債費比率（分子）の構造'!M$53,NA())</f>
        <v>181</v>
      </c>
      <c r="J50" s="158" t="e">
        <f>NA()</f>
        <v>#N/A</v>
      </c>
      <c r="K50" s="158" t="e">
        <f>NA()</f>
        <v>#N/A</v>
      </c>
      <c r="L50" s="158">
        <f>IF(ISNUMBER('実質公債費比率（分子）の構造'!N$53),'実質公債費比率（分子）の構造'!N$53,NA())</f>
        <v>192</v>
      </c>
      <c r="M50" s="158" t="e">
        <f>NA()</f>
        <v>#N/A</v>
      </c>
      <c r="N50" s="158" t="e">
        <f>NA()</f>
        <v>#N/A</v>
      </c>
      <c r="O50" s="158">
        <f>IF(ISNUMBER('実質公債費比率（分子）の構造'!O$53),'実質公債費比率（分子）の構造'!O$53,NA())</f>
        <v>187</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4546</v>
      </c>
      <c r="E56" s="157"/>
      <c r="F56" s="157"/>
      <c r="G56" s="157">
        <f>'将来負担比率（分子）の構造'!J$52</f>
        <v>4612</v>
      </c>
      <c r="H56" s="157"/>
      <c r="I56" s="157"/>
      <c r="J56" s="157">
        <f>'将来負担比率（分子）の構造'!K$52</f>
        <v>4257</v>
      </c>
      <c r="K56" s="157"/>
      <c r="L56" s="157"/>
      <c r="M56" s="157">
        <f>'将来負担比率（分子）の構造'!L$52</f>
        <v>4062</v>
      </c>
      <c r="N56" s="157"/>
      <c r="O56" s="157"/>
      <c r="P56" s="157">
        <f>'将来負担比率（分子）の構造'!M$52</f>
        <v>4279</v>
      </c>
    </row>
    <row r="57" spans="1:16" x14ac:dyDescent="0.15">
      <c r="A57" s="157" t="s">
        <v>42</v>
      </c>
      <c r="B57" s="157"/>
      <c r="C57" s="157"/>
      <c r="D57" s="157">
        <f>'将来負担比率（分子）の構造'!I$51</f>
        <v>164</v>
      </c>
      <c r="E57" s="157"/>
      <c r="F57" s="157"/>
      <c r="G57" s="157">
        <f>'将来負担比率（分子）の構造'!J$51</f>
        <v>135</v>
      </c>
      <c r="H57" s="157"/>
      <c r="I57" s="157"/>
      <c r="J57" s="157">
        <f>'将来負担比率（分子）の構造'!K$51</f>
        <v>106</v>
      </c>
      <c r="K57" s="157"/>
      <c r="L57" s="157"/>
      <c r="M57" s="157">
        <f>'将来負担比率（分子）の構造'!L$51</f>
        <v>89</v>
      </c>
      <c r="N57" s="157"/>
      <c r="O57" s="157"/>
      <c r="P57" s="157">
        <f>'将来負担比率（分子）の構造'!M$51</f>
        <v>90</v>
      </c>
    </row>
    <row r="58" spans="1:16" x14ac:dyDescent="0.15">
      <c r="A58" s="157" t="s">
        <v>41</v>
      </c>
      <c r="B58" s="157"/>
      <c r="C58" s="157"/>
      <c r="D58" s="157">
        <f>'将来負担比率（分子）の構造'!I$50</f>
        <v>6193</v>
      </c>
      <c r="E58" s="157"/>
      <c r="F58" s="157"/>
      <c r="G58" s="157">
        <f>'将来負担比率（分子）の構造'!J$50</f>
        <v>6511</v>
      </c>
      <c r="H58" s="157"/>
      <c r="I58" s="157"/>
      <c r="J58" s="157">
        <f>'将来負担比率（分子）の構造'!K$50</f>
        <v>6843</v>
      </c>
      <c r="K58" s="157"/>
      <c r="L58" s="157"/>
      <c r="M58" s="157">
        <f>'将来負担比率（分子）の構造'!L$50</f>
        <v>6954</v>
      </c>
      <c r="N58" s="157"/>
      <c r="O58" s="157"/>
      <c r="P58" s="157">
        <f>'将来負担比率（分子）の構造'!M$50</f>
        <v>6492</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649</v>
      </c>
      <c r="C62" s="157"/>
      <c r="D62" s="157"/>
      <c r="E62" s="157">
        <f>'将来負担比率（分子）の構造'!J$45</f>
        <v>636</v>
      </c>
      <c r="F62" s="157"/>
      <c r="G62" s="157"/>
      <c r="H62" s="157">
        <f>'将来負担比率（分子）の構造'!K$45</f>
        <v>727</v>
      </c>
      <c r="I62" s="157"/>
      <c r="J62" s="157"/>
      <c r="K62" s="157">
        <f>'将来負担比率（分子）の構造'!L$45</f>
        <v>598</v>
      </c>
      <c r="L62" s="157"/>
      <c r="M62" s="157"/>
      <c r="N62" s="157">
        <f>'将来負担比率（分子）の構造'!M$45</f>
        <v>976</v>
      </c>
      <c r="O62" s="157"/>
      <c r="P62" s="157"/>
    </row>
    <row r="63" spans="1:16" x14ac:dyDescent="0.15">
      <c r="A63" s="157" t="s">
        <v>34</v>
      </c>
      <c r="B63" s="157">
        <f>'将来負担比率（分子）の構造'!I$44</f>
        <v>85</v>
      </c>
      <c r="C63" s="157"/>
      <c r="D63" s="157"/>
      <c r="E63" s="157">
        <f>'将来負担比率（分子）の構造'!J$44</f>
        <v>82</v>
      </c>
      <c r="F63" s="157"/>
      <c r="G63" s="157"/>
      <c r="H63" s="157">
        <f>'将来負担比率（分子）の構造'!K$44</f>
        <v>82</v>
      </c>
      <c r="I63" s="157"/>
      <c r="J63" s="157"/>
      <c r="K63" s="157">
        <f>'将来負担比率（分子）の構造'!L$44</f>
        <v>70</v>
      </c>
      <c r="L63" s="157"/>
      <c r="M63" s="157"/>
      <c r="N63" s="157">
        <f>'将来負担比率（分子）の構造'!M$44</f>
        <v>151</v>
      </c>
      <c r="O63" s="157"/>
      <c r="P63" s="157"/>
    </row>
    <row r="64" spans="1:16" x14ac:dyDescent="0.15">
      <c r="A64" s="157" t="s">
        <v>33</v>
      </c>
      <c r="B64" s="157">
        <f>'将来負担比率（分子）の構造'!I$43</f>
        <v>125</v>
      </c>
      <c r="C64" s="157"/>
      <c r="D64" s="157"/>
      <c r="E64" s="157">
        <f>'将来負担比率（分子）の構造'!J$43</f>
        <v>206</v>
      </c>
      <c r="F64" s="157"/>
      <c r="G64" s="157"/>
      <c r="H64" s="157">
        <f>'将来負担比率（分子）の構造'!K$43</f>
        <v>188</v>
      </c>
      <c r="I64" s="157"/>
      <c r="J64" s="157"/>
      <c r="K64" s="157">
        <f>'将来負担比率（分子）の構造'!L$43</f>
        <v>192</v>
      </c>
      <c r="L64" s="157"/>
      <c r="M64" s="157"/>
      <c r="N64" s="157">
        <f>'将来負担比率（分子）の構造'!M$43</f>
        <v>171</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5521</v>
      </c>
      <c r="C66" s="157"/>
      <c r="D66" s="157"/>
      <c r="E66" s="157">
        <f>'将来負担比率（分子）の構造'!J$41</f>
        <v>5431</v>
      </c>
      <c r="F66" s="157"/>
      <c r="G66" s="157"/>
      <c r="H66" s="157">
        <f>'将来負担比率（分子）の構造'!K$41</f>
        <v>5060</v>
      </c>
      <c r="I66" s="157"/>
      <c r="J66" s="157"/>
      <c r="K66" s="157">
        <f>'将来負担比率（分子）の構造'!L$41</f>
        <v>4750</v>
      </c>
      <c r="L66" s="157"/>
      <c r="M66" s="157"/>
      <c r="N66" s="157">
        <f>'将来負担比率（分子）の構造'!M$41</f>
        <v>4274</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1338</v>
      </c>
      <c r="C72" s="161">
        <f>基金残高に係る経年分析!G55</f>
        <v>1366</v>
      </c>
      <c r="D72" s="161">
        <f>基金残高に係る経年分析!H55</f>
        <v>1212</v>
      </c>
    </row>
    <row r="73" spans="1:16" x14ac:dyDescent="0.15">
      <c r="A73" s="160" t="s">
        <v>74</v>
      </c>
      <c r="B73" s="161">
        <f>基金残高に係る経年分析!F56</f>
        <v>1105</v>
      </c>
      <c r="C73" s="161">
        <f>基金残高に係る経年分析!G56</f>
        <v>1122</v>
      </c>
      <c r="D73" s="161">
        <f>基金残高に係る経年分析!H56</f>
        <v>1134</v>
      </c>
    </row>
    <row r="74" spans="1:16" x14ac:dyDescent="0.15">
      <c r="A74" s="160" t="s">
        <v>75</v>
      </c>
      <c r="B74" s="161">
        <f>基金残高に係る経年分析!F57</f>
        <v>4109</v>
      </c>
      <c r="C74" s="161">
        <f>基金残高に係る経年分析!G57</f>
        <v>4173</v>
      </c>
      <c r="D74" s="161">
        <f>基金残高に係る経年分析!H57</f>
        <v>3831</v>
      </c>
    </row>
  </sheetData>
  <sheetProtection algorithmName="SHA-512" hashValue="xIk17pom/nekSaWkg2UID6/B39cj5uVNaN8QoG4jhyXCZyG+YlENMna1s7BD9HLKaEviSyT6cn+V+LaInRYrxQ==" saltValue="OLlooY+Dv1Nvtn5bdWUAY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爲國　絵里加</cp:lastModifiedBy>
  <cp:lastPrinted>2026-03-18T11:48:15Z</cp:lastPrinted>
  <dcterms:created xsi:type="dcterms:W3CDTF">2026-02-23T09:44:46Z</dcterms:created>
  <dcterms:modified xsi:type="dcterms:W3CDTF">2026-09-29T00:36:16Z</dcterms:modified>
  <cp:category/>
</cp:coreProperties>
</file>