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i09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<sst xmlns="http://schemas.openxmlformats.org/spreadsheetml/2006/main" count="74" uniqueCount="69">
  <si>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</si>
  <si>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</si>
  <si>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</si>
  <si>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</si>
  <si>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</si>
  <si>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</si>
  <si>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</si>
  <si>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</si>
  <si>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</si>
  <si>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</si>
  <si>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</si>
  <si>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</si>
  <si>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</si>
  <si>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</si>
  <si>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</si>
  <si>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</si>
  <si>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</si>
  <si>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</si>
  <si>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</si>
  <si>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</si>
  <si>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</si>
  <si>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</si>
  <si>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</si>
  <si>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</si>
  <si>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</si>
  <si>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</si>
  <si>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</si>
  <si>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</si>
  <si>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</si>
  <si>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</si>
  <si>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</si>
  <si>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</si>
  <si>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</si>
  <si>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</si>
  <si>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</si>
  <si>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</si>
  <si>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</si>
  <si>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</si>
  <si>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病　　　　　　　　　　　　　　　院　　　　　　　　　　　　　　　　数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</si>
  <si>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</si>
  <si>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</si>
  <si>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</si>
  <si>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</si>
  <si>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</si>
  <si>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</si>
  <si>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</si>
  <si>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</si>
  <si>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</si>
  <si>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</si>
  <si>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</si>
  <si>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</si>
  <si>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</si>
  <si>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</si>
  <si>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</si>
  <si>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東</t>
  </si>
  <si>
    <t>速</t>
  </si>
  <si>
    <t>玖</t>
  </si>
  <si>
    <t>市部</t>
  </si>
  <si>
    <t>そ の 他</t>
  </si>
  <si>
    <t>第９表　病 院 数 ， 百 分 率 ， 開 設 者 ・ 市 郡 別</t>
  </si>
  <si>
    <t>医療施設</t>
  </si>
  <si>
    <t>９表</t>
  </si>
  <si>
    <t>厚生労働省</t>
  </si>
  <si>
    <t xml:space="preserve"> </t>
  </si>
  <si>
    <t>豊後大野市</t>
  </si>
  <si>
    <t>由布市</t>
  </si>
  <si>
    <t>野</t>
  </si>
  <si>
    <t>由</t>
  </si>
  <si>
    <t>平成17年10月1日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</si>
</sst>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distributed" vertical="center"/>
    </xf>
    <xf numFmtId="176" fontId="5" fillId="0" borderId="5" xfId="0" applyNumberFormat="1" applyFont="1" applyFill="1" applyBorder="1" applyAlignment="1" applyProtection="1">
      <alignment horizontal="right" vertical="center"/>
      <protection locked="0"/>
    </xf>
    <xf numFmtId="176" fontId="5" fillId="0" borderId="6" xfId="0" applyNumberFormat="1" applyFont="1" applyFill="1" applyBorder="1" applyAlignment="1" applyProtection="1">
      <alignment horizontal="right" vertical="center"/>
      <protection locked="0"/>
    </xf>
    <xf numFmtId="177" fontId="9" fillId="0" borderId="6" xfId="0" applyNumberFormat="1" applyFont="1" applyFill="1" applyBorder="1" applyAlignment="1" applyProtection="1">
      <alignment horizontal="right" vertical="center"/>
      <protection locked="0"/>
    </xf>
    <xf numFmtId="177" fontId="5" fillId="0" borderId="6" xfId="0" applyNumberFormat="1" applyFont="1" applyFill="1" applyBorder="1" applyAlignment="1" applyProtection="1">
      <alignment horizontal="right" vertical="center"/>
      <protection locked="0"/>
    </xf>
    <xf numFmtId="177" fontId="5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4" xfId="0" applyNumberFormat="1" applyFont="1" applyFill="1" applyBorder="1" applyAlignment="1" applyProtection="1">
      <alignment horizontal="right" vertical="center"/>
      <protection locked="0"/>
    </xf>
    <xf numFmtId="176" fontId="6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>
      <alignment horizontal="distributed" vertical="center"/>
    </xf>
    <xf numFmtId="176" fontId="6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177" fontId="6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distributed" wrapText="1"/>
    </xf>
    <xf numFmtId="0" fontId="2" fillId="0" borderId="11" xfId="0" applyFont="1" applyFill="1" applyBorder="1" applyAlignment="1">
      <alignment horizontal="distributed" vertical="distributed"/>
    </xf>
    <xf numFmtId="0" fontId="2" fillId="0" borderId="3" xfId="0" applyFont="1" applyFill="1" applyBorder="1" applyAlignment="1">
      <alignment horizontal="distributed" vertical="distributed" wrapText="1"/>
    </xf>
    <xf numFmtId="0" fontId="2" fillId="0" borderId="3" xfId="0" applyFont="1" applyFill="1" applyBorder="1" applyAlignment="1">
      <alignment horizontal="distributed" vertical="distributed"/>
    </xf>
    <xf numFmtId="0" fontId="0" fillId="0" borderId="3" xfId="0" applyFill="1" applyBorder="1" applyAlignment="1">
      <alignment horizontal="distributed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zoomScale="75" zoomScaleNormal="75" workbookViewId="0" topLeftCell="A7">
      <selection activeCell="P25" sqref="P25"/>
    </sheetView>
  </sheetViews>
  <sheetFormatPr defaultColWidth="9.00390625" defaultRowHeight="13.5"/>
  <cols>
    <col min="1" max="1" width="11.00390625" style="4" bestFit="1" customWidth="1"/>
    <col min="2" max="23" width="7.125" style="4" customWidth="1"/>
    <col min="24" max="24" width="5.25390625" style="4" bestFit="1" customWidth="1"/>
    <col min="25" max="16384" width="9.00390625" style="4" customWidth="1"/>
  </cols>
  <sheetData>
    <row r="1" spans="1:24" ht="13.5" customHeight="1">
      <c r="A1" s="2" t="s">
        <v>60</v>
      </c>
      <c r="B1" s="52" t="s">
        <v>59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3"/>
      <c r="W1" s="3"/>
      <c r="X1" s="3"/>
    </row>
    <row r="2" spans="1:24" ht="14.25" customHeight="1">
      <c r="A2" s="2" t="s">
        <v>61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3"/>
      <c r="W2" s="3"/>
      <c r="X2" s="3"/>
    </row>
    <row r="3" spans="2:21" ht="16.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4" ht="14.25" thickBot="1">
      <c r="A4" s="5" t="s">
        <v>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4" t="s">
        <v>68</v>
      </c>
      <c r="W4" s="54"/>
      <c r="X4" s="54"/>
    </row>
    <row r="5" spans="1:25" ht="28.5" customHeight="1">
      <c r="A5" s="42" t="s">
        <v>34</v>
      </c>
      <c r="B5" s="36" t="s">
        <v>38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 t="s">
        <v>37</v>
      </c>
      <c r="S5" s="37"/>
      <c r="T5" s="37"/>
      <c r="U5" s="37"/>
      <c r="V5" s="37"/>
      <c r="W5" s="38"/>
      <c r="X5" s="55" t="s">
        <v>34</v>
      </c>
      <c r="Y5" s="7"/>
    </row>
    <row r="6" spans="1:25" ht="28.5" customHeight="1">
      <c r="A6" s="43"/>
      <c r="B6" s="45" t="s">
        <v>35</v>
      </c>
      <c r="C6" s="46"/>
      <c r="D6" s="39" t="s">
        <v>36</v>
      </c>
      <c r="E6" s="39"/>
      <c r="F6" s="39"/>
      <c r="G6" s="39"/>
      <c r="H6" s="39"/>
      <c r="I6" s="39"/>
      <c r="J6" s="39"/>
      <c r="K6" s="39" t="s">
        <v>8</v>
      </c>
      <c r="L6" s="39"/>
      <c r="M6" s="39"/>
      <c r="N6" s="40" t="s">
        <v>30</v>
      </c>
      <c r="O6" s="41" t="s">
        <v>9</v>
      </c>
      <c r="P6" s="39" t="s">
        <v>58</v>
      </c>
      <c r="Q6" s="39"/>
      <c r="R6" s="41" t="s">
        <v>0</v>
      </c>
      <c r="S6" s="40" t="s">
        <v>29</v>
      </c>
      <c r="T6" s="40" t="s">
        <v>28</v>
      </c>
      <c r="U6" s="40" t="s">
        <v>30</v>
      </c>
      <c r="V6" s="40" t="s">
        <v>9</v>
      </c>
      <c r="W6" s="57" t="s">
        <v>2</v>
      </c>
      <c r="X6" s="56"/>
      <c r="Y6" s="7"/>
    </row>
    <row r="7" spans="1:25" ht="28.5" customHeight="1">
      <c r="A7" s="43"/>
      <c r="B7" s="44"/>
      <c r="C7" s="58" t="s">
        <v>39</v>
      </c>
      <c r="D7" s="39" t="s">
        <v>1</v>
      </c>
      <c r="E7" s="39"/>
      <c r="F7" s="39" t="s">
        <v>33</v>
      </c>
      <c r="G7" s="39"/>
      <c r="H7" s="39"/>
      <c r="I7" s="39"/>
      <c r="J7" s="39"/>
      <c r="K7" s="49" t="s">
        <v>10</v>
      </c>
      <c r="L7" s="47" t="s">
        <v>11</v>
      </c>
      <c r="M7" s="49" t="s">
        <v>12</v>
      </c>
      <c r="N7" s="51"/>
      <c r="O7" s="41"/>
      <c r="P7" s="40" t="s">
        <v>31</v>
      </c>
      <c r="Q7" s="40" t="s">
        <v>32</v>
      </c>
      <c r="R7" s="41"/>
      <c r="S7" s="41"/>
      <c r="T7" s="41"/>
      <c r="U7" s="41"/>
      <c r="V7" s="40"/>
      <c r="W7" s="57"/>
      <c r="X7" s="56"/>
      <c r="Y7" s="7"/>
    </row>
    <row r="8" spans="1:25" ht="28.5" customHeight="1">
      <c r="A8" s="43"/>
      <c r="B8" s="37"/>
      <c r="C8" s="39"/>
      <c r="D8" s="9" t="s">
        <v>62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50"/>
      <c r="L8" s="48"/>
      <c r="M8" s="50"/>
      <c r="N8" s="51"/>
      <c r="O8" s="41"/>
      <c r="P8" s="41"/>
      <c r="Q8" s="41"/>
      <c r="R8" s="41"/>
      <c r="S8" s="41"/>
      <c r="T8" s="41"/>
      <c r="U8" s="41"/>
      <c r="V8" s="40"/>
      <c r="W8" s="57"/>
      <c r="X8" s="56"/>
      <c r="Y8" s="7"/>
    </row>
    <row r="9" spans="1:24" s="17" customFormat="1" ht="18.75" customHeight="1">
      <c r="A9" s="10" t="s">
        <v>0</v>
      </c>
      <c r="B9" s="11">
        <f>SUM(D9:Q9)</f>
        <v>165</v>
      </c>
      <c r="C9" s="12">
        <f>SUM(C11,C13)</f>
        <v>50</v>
      </c>
      <c r="D9" s="12">
        <f aca="true" t="shared" si="0" ref="D9:Q9">SUM(D11,D13)</f>
        <v>0</v>
      </c>
      <c r="E9" s="12">
        <f t="shared" si="0"/>
        <v>6</v>
      </c>
      <c r="F9" s="12">
        <f t="shared" si="0"/>
        <v>2</v>
      </c>
      <c r="G9" s="12">
        <f t="shared" si="0"/>
        <v>4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  <c r="L9" s="12">
        <f t="shared" si="0"/>
        <v>1</v>
      </c>
      <c r="M9" s="12">
        <f t="shared" si="0"/>
        <v>1</v>
      </c>
      <c r="N9" s="12">
        <f t="shared" si="0"/>
        <v>129</v>
      </c>
      <c r="O9" s="12">
        <f t="shared" si="0"/>
        <v>7</v>
      </c>
      <c r="P9" s="12">
        <f t="shared" si="0"/>
        <v>5</v>
      </c>
      <c r="Q9" s="12">
        <f t="shared" si="0"/>
        <v>6</v>
      </c>
      <c r="R9" s="13">
        <v>100</v>
      </c>
      <c r="S9" s="14">
        <f>IF(B9=0,0,ROUND(SUM(D9:J9)/B9*100,1))</f>
        <v>9.1</v>
      </c>
      <c r="T9" s="14">
        <f>IF(B9=0,0,ROUND(SUM(K9:M9)/B9*100,1))</f>
        <v>1.8</v>
      </c>
      <c r="U9" s="14">
        <f>IF(B9=0,0,ROUND(N9/B9*100,1))</f>
        <v>78.2</v>
      </c>
      <c r="V9" s="14">
        <f>IF(B9=0,0,ROUND(O9/B9*100,1))</f>
        <v>4.2</v>
      </c>
      <c r="W9" s="15">
        <f>IF(B9=0,0,ROUND(SUM(P9:Q9)/B9*100,1))</f>
        <v>6.7</v>
      </c>
      <c r="X9" s="16" t="s">
        <v>40</v>
      </c>
    </row>
    <row r="10" spans="1:24" ht="12.75" customHeight="1">
      <c r="A10" s="18"/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0"/>
      <c r="S10" s="21"/>
      <c r="T10" s="21"/>
      <c r="U10" s="21"/>
      <c r="V10" s="21"/>
      <c r="W10" s="22"/>
      <c r="X10" s="23"/>
    </row>
    <row r="11" spans="1:24" s="17" customFormat="1" ht="18.75" customHeight="1">
      <c r="A11" s="10" t="s">
        <v>57</v>
      </c>
      <c r="B11" s="24">
        <f>SUM(D11:Q11)</f>
        <v>156</v>
      </c>
      <c r="C11" s="25">
        <f>SUM(C15:C27)</f>
        <v>46</v>
      </c>
      <c r="D11" s="25">
        <f>SUM(D15:D27)</f>
        <v>0</v>
      </c>
      <c r="E11" s="25">
        <f aca="true" t="shared" si="1" ref="E11:Q11">SUM(E15:E27)</f>
        <v>6</v>
      </c>
      <c r="F11" s="25">
        <f t="shared" si="1"/>
        <v>2</v>
      </c>
      <c r="G11" s="25">
        <f t="shared" si="1"/>
        <v>3</v>
      </c>
      <c r="H11" s="25">
        <f t="shared" si="1"/>
        <v>1</v>
      </c>
      <c r="I11" s="25">
        <f t="shared" si="1"/>
        <v>1</v>
      </c>
      <c r="J11" s="25">
        <f t="shared" si="1"/>
        <v>1</v>
      </c>
      <c r="K11" s="25">
        <f t="shared" si="1"/>
        <v>1</v>
      </c>
      <c r="L11" s="25">
        <f t="shared" si="1"/>
        <v>1</v>
      </c>
      <c r="M11" s="25">
        <f t="shared" si="1"/>
        <v>1</v>
      </c>
      <c r="N11" s="25">
        <f t="shared" si="1"/>
        <v>121</v>
      </c>
      <c r="O11" s="25">
        <f t="shared" si="1"/>
        <v>7</v>
      </c>
      <c r="P11" s="25">
        <f t="shared" si="1"/>
        <v>5</v>
      </c>
      <c r="Q11" s="25">
        <f t="shared" si="1"/>
        <v>6</v>
      </c>
      <c r="R11" s="26">
        <v>100</v>
      </c>
      <c r="S11" s="27">
        <f>IF(B11=0,0,ROUND(SUM(D11:J11)/B11*100,1))</f>
        <v>9</v>
      </c>
      <c r="T11" s="27">
        <f aca="true" t="shared" si="2" ref="T11:T31">IF(B11=0,0,ROUND(SUM(K11:M11)/B11*100,1))</f>
        <v>1.9</v>
      </c>
      <c r="U11" s="27">
        <f aca="true" t="shared" si="3" ref="U11:U31">IF(B11=0,0,ROUND(N11/B11*100,1))</f>
        <v>77.6</v>
      </c>
      <c r="V11" s="27">
        <f aca="true" t="shared" si="4" ref="V11:V31">IF(B11=0,0,ROUND(O11/B11*100,1))</f>
        <v>4.5</v>
      </c>
      <c r="W11" s="28">
        <f aca="true" t="shared" si="5" ref="W11:W31">IF(B11=0,0,ROUND(SUM(P11:Q11)/B11*100,1))</f>
        <v>7.1</v>
      </c>
      <c r="X11" s="16" t="s">
        <v>41</v>
      </c>
    </row>
    <row r="12" spans="1:24" ht="12.75" customHeight="1">
      <c r="A12" s="18"/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0"/>
      <c r="S12" s="21"/>
      <c r="T12" s="21"/>
      <c r="U12" s="21"/>
      <c r="V12" s="21"/>
      <c r="W12" s="22"/>
      <c r="X12" s="23"/>
    </row>
    <row r="13" spans="1:24" s="17" customFormat="1" ht="18.75" customHeight="1">
      <c r="A13" s="10" t="s">
        <v>13</v>
      </c>
      <c r="B13" s="24">
        <f aca="true" t="shared" si="6" ref="B13:B31">SUM(D13:Q13)</f>
        <v>9</v>
      </c>
      <c r="C13" s="25">
        <f>SUM(C29:C31)</f>
        <v>4</v>
      </c>
      <c r="D13" s="25">
        <f aca="true" t="shared" si="7" ref="D13:Q13">SUM(D29:D31)</f>
        <v>0</v>
      </c>
      <c r="E13" s="25">
        <f t="shared" si="7"/>
        <v>0</v>
      </c>
      <c r="F13" s="25">
        <f t="shared" si="7"/>
        <v>0</v>
      </c>
      <c r="G13" s="25">
        <f t="shared" si="7"/>
        <v>1</v>
      </c>
      <c r="H13" s="25">
        <f t="shared" si="7"/>
        <v>0</v>
      </c>
      <c r="I13" s="25">
        <f t="shared" si="7"/>
        <v>0</v>
      </c>
      <c r="J13" s="25">
        <f t="shared" si="7"/>
        <v>0</v>
      </c>
      <c r="K13" s="25">
        <f t="shared" si="7"/>
        <v>0</v>
      </c>
      <c r="L13" s="25">
        <f t="shared" si="7"/>
        <v>0</v>
      </c>
      <c r="M13" s="25">
        <f t="shared" si="7"/>
        <v>0</v>
      </c>
      <c r="N13" s="25">
        <f t="shared" si="7"/>
        <v>8</v>
      </c>
      <c r="O13" s="25">
        <f t="shared" si="7"/>
        <v>0</v>
      </c>
      <c r="P13" s="25">
        <f t="shared" si="7"/>
        <v>0</v>
      </c>
      <c r="Q13" s="25">
        <f t="shared" si="7"/>
        <v>0</v>
      </c>
      <c r="R13" s="26">
        <v>100</v>
      </c>
      <c r="S13" s="27">
        <f aca="true" t="shared" si="8" ref="S13:S31">IF(B13=0,0,ROUND(SUM(D13:J13)/B13*100,1))</f>
        <v>11.1</v>
      </c>
      <c r="T13" s="27">
        <f t="shared" si="2"/>
        <v>0</v>
      </c>
      <c r="U13" s="27">
        <f t="shared" si="3"/>
        <v>88.9</v>
      </c>
      <c r="V13" s="27">
        <f t="shared" si="4"/>
        <v>0</v>
      </c>
      <c r="W13" s="28">
        <f t="shared" si="5"/>
        <v>0</v>
      </c>
      <c r="X13" s="16" t="s">
        <v>42</v>
      </c>
    </row>
    <row r="14" spans="1:24" ht="12.75" customHeight="1">
      <c r="A14" s="18"/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0"/>
      <c r="S14" s="21"/>
      <c r="T14" s="21"/>
      <c r="U14" s="21"/>
      <c r="V14" s="21"/>
      <c r="W14" s="22"/>
      <c r="X14" s="23"/>
    </row>
    <row r="15" spans="1:24" ht="18.75" customHeight="1">
      <c r="A15" s="18" t="s">
        <v>14</v>
      </c>
      <c r="B15" s="29">
        <f t="shared" si="6"/>
        <v>55</v>
      </c>
      <c r="C15" s="1">
        <v>17</v>
      </c>
      <c r="D15" s="1">
        <v>0</v>
      </c>
      <c r="E15" s="1">
        <v>1</v>
      </c>
      <c r="F15" s="1">
        <v>1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48</v>
      </c>
      <c r="O15" s="1">
        <v>1</v>
      </c>
      <c r="P15" s="1">
        <v>1</v>
      </c>
      <c r="Q15" s="1">
        <v>2</v>
      </c>
      <c r="R15" s="20">
        <v>100</v>
      </c>
      <c r="S15" s="21">
        <f t="shared" si="8"/>
        <v>5.5</v>
      </c>
      <c r="T15" s="21">
        <f t="shared" si="2"/>
        <v>0</v>
      </c>
      <c r="U15" s="21">
        <f t="shared" si="3"/>
        <v>87.3</v>
      </c>
      <c r="V15" s="21">
        <f t="shared" si="4"/>
        <v>1.8</v>
      </c>
      <c r="W15" s="22">
        <f t="shared" si="5"/>
        <v>5.5</v>
      </c>
      <c r="X15" s="23" t="s">
        <v>43</v>
      </c>
    </row>
    <row r="16" spans="1:24" ht="18.75" customHeight="1">
      <c r="A16" s="18" t="s">
        <v>15</v>
      </c>
      <c r="B16" s="29">
        <f t="shared" si="6"/>
        <v>27</v>
      </c>
      <c r="C16" s="1">
        <v>10</v>
      </c>
      <c r="D16" s="1">
        <v>0</v>
      </c>
      <c r="E16" s="1">
        <v>4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1</v>
      </c>
      <c r="N16" s="1">
        <v>19</v>
      </c>
      <c r="O16" s="1">
        <v>0</v>
      </c>
      <c r="P16" s="1">
        <v>0</v>
      </c>
      <c r="Q16" s="1">
        <v>2</v>
      </c>
      <c r="R16" s="20">
        <v>100</v>
      </c>
      <c r="S16" s="21">
        <f t="shared" si="8"/>
        <v>18.5</v>
      </c>
      <c r="T16" s="21">
        <f t="shared" si="2"/>
        <v>3.7</v>
      </c>
      <c r="U16" s="21">
        <f t="shared" si="3"/>
        <v>70.4</v>
      </c>
      <c r="V16" s="21">
        <f t="shared" si="4"/>
        <v>0</v>
      </c>
      <c r="W16" s="22">
        <f t="shared" si="5"/>
        <v>7.4</v>
      </c>
      <c r="X16" s="23" t="s">
        <v>44</v>
      </c>
    </row>
    <row r="17" spans="1:24" ht="18.75" customHeight="1">
      <c r="A17" s="18" t="s">
        <v>16</v>
      </c>
      <c r="B17" s="29">
        <f t="shared" si="6"/>
        <v>11</v>
      </c>
      <c r="C17" s="1">
        <v>7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7</v>
      </c>
      <c r="O17" s="1">
        <v>2</v>
      </c>
      <c r="P17" s="1">
        <v>0</v>
      </c>
      <c r="Q17" s="1">
        <v>1</v>
      </c>
      <c r="R17" s="20">
        <v>100</v>
      </c>
      <c r="S17" s="21">
        <f t="shared" si="8"/>
        <v>9.1</v>
      </c>
      <c r="T17" s="21">
        <f t="shared" si="2"/>
        <v>0</v>
      </c>
      <c r="U17" s="21">
        <f t="shared" si="3"/>
        <v>63.6</v>
      </c>
      <c r="V17" s="21">
        <f t="shared" si="4"/>
        <v>18.2</v>
      </c>
      <c r="W17" s="22">
        <f t="shared" si="5"/>
        <v>9.1</v>
      </c>
      <c r="X17" s="23" t="s">
        <v>45</v>
      </c>
    </row>
    <row r="18" spans="1:24" ht="18.75" customHeight="1">
      <c r="A18" s="18" t="s">
        <v>17</v>
      </c>
      <c r="B18" s="29">
        <f t="shared" si="6"/>
        <v>18</v>
      </c>
      <c r="C18" s="1">
        <v>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15</v>
      </c>
      <c r="O18" s="1">
        <v>2</v>
      </c>
      <c r="P18" s="1">
        <v>0</v>
      </c>
      <c r="Q18" s="1">
        <v>0</v>
      </c>
      <c r="R18" s="20">
        <v>100</v>
      </c>
      <c r="S18" s="21">
        <f t="shared" si="8"/>
        <v>5.6</v>
      </c>
      <c r="T18" s="21">
        <f t="shared" si="2"/>
        <v>0</v>
      </c>
      <c r="U18" s="21">
        <f t="shared" si="3"/>
        <v>83.3</v>
      </c>
      <c r="V18" s="21">
        <f t="shared" si="4"/>
        <v>11.1</v>
      </c>
      <c r="W18" s="22">
        <f t="shared" si="5"/>
        <v>0</v>
      </c>
      <c r="X18" s="23" t="s">
        <v>46</v>
      </c>
    </row>
    <row r="19" spans="1:24" ht="18.75" customHeight="1">
      <c r="A19" s="18" t="s">
        <v>18</v>
      </c>
      <c r="B19" s="29">
        <f t="shared" si="6"/>
        <v>9</v>
      </c>
      <c r="C19" s="1">
        <v>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7</v>
      </c>
      <c r="O19" s="1">
        <v>1</v>
      </c>
      <c r="P19" s="1">
        <v>0</v>
      </c>
      <c r="Q19" s="1">
        <v>0</v>
      </c>
      <c r="R19" s="20">
        <v>100</v>
      </c>
      <c r="S19" s="21">
        <f t="shared" si="8"/>
        <v>0</v>
      </c>
      <c r="T19" s="21">
        <f t="shared" si="2"/>
        <v>11.1</v>
      </c>
      <c r="U19" s="21">
        <f t="shared" si="3"/>
        <v>77.8</v>
      </c>
      <c r="V19" s="21">
        <f t="shared" si="4"/>
        <v>11.1</v>
      </c>
      <c r="W19" s="22">
        <f t="shared" si="5"/>
        <v>0</v>
      </c>
      <c r="X19" s="23" t="s">
        <v>47</v>
      </c>
    </row>
    <row r="20" spans="1:24" ht="18.75" customHeight="1">
      <c r="A20" s="18" t="s">
        <v>19</v>
      </c>
      <c r="B20" s="29">
        <f t="shared" si="6"/>
        <v>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</v>
      </c>
      <c r="O20" s="1">
        <v>0</v>
      </c>
      <c r="P20" s="1">
        <v>1</v>
      </c>
      <c r="Q20" s="1">
        <v>1</v>
      </c>
      <c r="R20" s="20">
        <v>100</v>
      </c>
      <c r="S20" s="21">
        <f t="shared" si="8"/>
        <v>0</v>
      </c>
      <c r="T20" s="21">
        <f t="shared" si="2"/>
        <v>0</v>
      </c>
      <c r="U20" s="21">
        <f t="shared" si="3"/>
        <v>60</v>
      </c>
      <c r="V20" s="21">
        <f t="shared" si="4"/>
        <v>0</v>
      </c>
      <c r="W20" s="22">
        <f t="shared" si="5"/>
        <v>40</v>
      </c>
      <c r="X20" s="23" t="s">
        <v>48</v>
      </c>
    </row>
    <row r="21" spans="1:24" ht="18.75" customHeight="1">
      <c r="A21" s="18" t="s">
        <v>20</v>
      </c>
      <c r="B21" s="29">
        <f t="shared" si="6"/>
        <v>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</v>
      </c>
      <c r="Q21" s="1">
        <v>0</v>
      </c>
      <c r="R21" s="20">
        <v>100</v>
      </c>
      <c r="S21" s="21">
        <f t="shared" si="8"/>
        <v>0</v>
      </c>
      <c r="T21" s="21">
        <f t="shared" si="2"/>
        <v>0</v>
      </c>
      <c r="U21" s="21">
        <f t="shared" si="3"/>
        <v>0</v>
      </c>
      <c r="V21" s="21">
        <f t="shared" si="4"/>
        <v>0</v>
      </c>
      <c r="W21" s="22">
        <f t="shared" si="5"/>
        <v>100</v>
      </c>
      <c r="X21" s="23" t="s">
        <v>49</v>
      </c>
    </row>
    <row r="22" spans="1:24" ht="18.75" customHeight="1">
      <c r="A22" s="18" t="s">
        <v>21</v>
      </c>
      <c r="B22" s="29">
        <f t="shared" si="6"/>
        <v>3</v>
      </c>
      <c r="C22" s="1">
        <v>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2</v>
      </c>
      <c r="O22" s="1">
        <v>0</v>
      </c>
      <c r="P22" s="1">
        <v>1</v>
      </c>
      <c r="Q22" s="1">
        <v>0</v>
      </c>
      <c r="R22" s="20">
        <v>100</v>
      </c>
      <c r="S22" s="21">
        <f t="shared" si="8"/>
        <v>0</v>
      </c>
      <c r="T22" s="21">
        <f t="shared" si="2"/>
        <v>0</v>
      </c>
      <c r="U22" s="21">
        <f t="shared" si="3"/>
        <v>66.7</v>
      </c>
      <c r="V22" s="21">
        <f t="shared" si="4"/>
        <v>0</v>
      </c>
      <c r="W22" s="22">
        <f t="shared" si="5"/>
        <v>33.3</v>
      </c>
      <c r="X22" s="23" t="s">
        <v>50</v>
      </c>
    </row>
    <row r="23" spans="1:24" ht="18.75" customHeight="1">
      <c r="A23" s="18" t="s">
        <v>22</v>
      </c>
      <c r="B23" s="29">
        <f t="shared" si="6"/>
        <v>3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</v>
      </c>
      <c r="O23" s="1">
        <v>0</v>
      </c>
      <c r="P23" s="1">
        <v>0</v>
      </c>
      <c r="Q23" s="1">
        <v>0</v>
      </c>
      <c r="R23" s="20">
        <v>100</v>
      </c>
      <c r="S23" s="21">
        <f t="shared" si="8"/>
        <v>0</v>
      </c>
      <c r="T23" s="21">
        <f t="shared" si="2"/>
        <v>0</v>
      </c>
      <c r="U23" s="21">
        <f t="shared" si="3"/>
        <v>100</v>
      </c>
      <c r="V23" s="21">
        <f t="shared" si="4"/>
        <v>0</v>
      </c>
      <c r="W23" s="22">
        <f t="shared" si="5"/>
        <v>0</v>
      </c>
      <c r="X23" s="23" t="s">
        <v>51</v>
      </c>
    </row>
    <row r="24" spans="1:24" ht="18.75" customHeight="1">
      <c r="A24" s="18" t="s">
        <v>23</v>
      </c>
      <c r="B24" s="29">
        <f t="shared" si="6"/>
        <v>4</v>
      </c>
      <c r="C24" s="1">
        <v>1</v>
      </c>
      <c r="D24" s="1">
        <v>0</v>
      </c>
      <c r="E24" s="1">
        <v>0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3</v>
      </c>
      <c r="O24" s="1">
        <v>0</v>
      </c>
      <c r="P24" s="1">
        <v>0</v>
      </c>
      <c r="Q24" s="1">
        <v>0</v>
      </c>
      <c r="R24" s="20">
        <v>100</v>
      </c>
      <c r="S24" s="21">
        <f t="shared" si="8"/>
        <v>25</v>
      </c>
      <c r="T24" s="21">
        <f t="shared" si="2"/>
        <v>0</v>
      </c>
      <c r="U24" s="21">
        <f t="shared" si="3"/>
        <v>75</v>
      </c>
      <c r="V24" s="21">
        <f t="shared" si="4"/>
        <v>0</v>
      </c>
      <c r="W24" s="22">
        <f t="shared" si="5"/>
        <v>0</v>
      </c>
      <c r="X24" s="23" t="s">
        <v>52</v>
      </c>
    </row>
    <row r="25" spans="1:24" ht="18.75" customHeight="1">
      <c r="A25" s="18" t="s">
        <v>24</v>
      </c>
      <c r="B25" s="29">
        <f t="shared" si="6"/>
        <v>10</v>
      </c>
      <c r="C25" s="1">
        <v>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8</v>
      </c>
      <c r="O25" s="1">
        <v>1</v>
      </c>
      <c r="P25" s="1">
        <v>1</v>
      </c>
      <c r="Q25" s="1">
        <v>0</v>
      </c>
      <c r="R25" s="20">
        <v>100</v>
      </c>
      <c r="S25" s="21">
        <f t="shared" si="8"/>
        <v>0</v>
      </c>
      <c r="T25" s="21">
        <f t="shared" si="2"/>
        <v>0</v>
      </c>
      <c r="U25" s="21">
        <f t="shared" si="3"/>
        <v>80</v>
      </c>
      <c r="V25" s="21">
        <f t="shared" si="4"/>
        <v>10</v>
      </c>
      <c r="W25" s="22">
        <f t="shared" si="5"/>
        <v>10</v>
      </c>
      <c r="X25" s="23" t="s">
        <v>53</v>
      </c>
    </row>
    <row r="26" spans="1:24" ht="18.75" customHeight="1">
      <c r="A26" s="18" t="s">
        <v>64</v>
      </c>
      <c r="B26" s="29">
        <f t="shared" si="6"/>
        <v>6</v>
      </c>
      <c r="C26" s="1">
        <v>2</v>
      </c>
      <c r="D26" s="1">
        <v>0</v>
      </c>
      <c r="E26" s="1">
        <v>0</v>
      </c>
      <c r="F26" s="1">
        <v>1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4</v>
      </c>
      <c r="O26" s="1">
        <v>0</v>
      </c>
      <c r="P26" s="1">
        <v>0</v>
      </c>
      <c r="Q26" s="1">
        <v>0</v>
      </c>
      <c r="R26" s="20">
        <v>100</v>
      </c>
      <c r="S26" s="21">
        <f>IF(B26=0,0,ROUND(SUM(D26:J26)/B26*100,1))</f>
        <v>33.3</v>
      </c>
      <c r="T26" s="21">
        <f>IF(B26=0,0,ROUND(SUM(K26:M26)/B26*100,1))</f>
        <v>0</v>
      </c>
      <c r="U26" s="21">
        <f>IF(B26=0,0,ROUND(N26/B26*100,1))</f>
        <v>66.7</v>
      </c>
      <c r="V26" s="21">
        <f>IF(B26=0,0,ROUND(O26/B26*100,1))</f>
        <v>0</v>
      </c>
      <c r="W26" s="22">
        <f>IF(B26=0,0,ROUND(SUM(P26:Q26)/B26*100,1))</f>
        <v>0</v>
      </c>
      <c r="X26" s="23" t="s">
        <v>66</v>
      </c>
    </row>
    <row r="27" spans="1:24" ht="18.75" customHeight="1">
      <c r="A27" s="18" t="s">
        <v>65</v>
      </c>
      <c r="B27" s="29">
        <f t="shared" si="6"/>
        <v>4</v>
      </c>
      <c r="C27" s="1">
        <v>1</v>
      </c>
      <c r="D27" s="1">
        <v>0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2</v>
      </c>
      <c r="O27" s="1">
        <v>0</v>
      </c>
      <c r="P27" s="1">
        <v>0</v>
      </c>
      <c r="Q27" s="1">
        <v>0</v>
      </c>
      <c r="R27" s="20">
        <v>100</v>
      </c>
      <c r="S27" s="21">
        <f>IF(B27=0,0,ROUND(SUM(D27:J27)/B27*100,1))</f>
        <v>25</v>
      </c>
      <c r="T27" s="21">
        <f>IF(B27=0,0,ROUND(SUM(K27:M27)/B27*100,1))</f>
        <v>25</v>
      </c>
      <c r="U27" s="21">
        <f>IF(B27=0,0,ROUND(N27/B27*100,1))</f>
        <v>50</v>
      </c>
      <c r="V27" s="21">
        <f>IF(B27=0,0,ROUND(O27/B27*100,1))</f>
        <v>0</v>
      </c>
      <c r="W27" s="22">
        <f>IF(B27=0,0,ROUND(SUM(P27:Q27)/B27*100,1))</f>
        <v>0</v>
      </c>
      <c r="X27" s="23" t="s">
        <v>67</v>
      </c>
    </row>
    <row r="28" spans="1:24" ht="12.75" customHeight="1">
      <c r="A28" s="18"/>
      <c r="B28" s="2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1"/>
      <c r="S28" s="21"/>
      <c r="T28" s="21"/>
      <c r="U28" s="21"/>
      <c r="V28" s="21"/>
      <c r="W28" s="22"/>
      <c r="X28" s="23"/>
    </row>
    <row r="29" spans="1:24" ht="18.75" customHeight="1">
      <c r="A29" s="18" t="s">
        <v>25</v>
      </c>
      <c r="B29" s="29">
        <f t="shared" si="6"/>
        <v>3</v>
      </c>
      <c r="C29" s="1">
        <v>3</v>
      </c>
      <c r="D29" s="1">
        <v>0</v>
      </c>
      <c r="E29" s="1">
        <v>0</v>
      </c>
      <c r="F29" s="1">
        <v>0</v>
      </c>
      <c r="G29" s="1">
        <v>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2</v>
      </c>
      <c r="O29" s="1">
        <v>0</v>
      </c>
      <c r="P29" s="1">
        <v>0</v>
      </c>
      <c r="Q29" s="1">
        <v>0</v>
      </c>
      <c r="R29" s="20">
        <v>100</v>
      </c>
      <c r="S29" s="21">
        <f t="shared" si="8"/>
        <v>33.3</v>
      </c>
      <c r="T29" s="21">
        <f t="shared" si="2"/>
        <v>0</v>
      </c>
      <c r="U29" s="21">
        <f t="shared" si="3"/>
        <v>66.7</v>
      </c>
      <c r="V29" s="21">
        <f t="shared" si="4"/>
        <v>0</v>
      </c>
      <c r="W29" s="22">
        <f t="shared" si="5"/>
        <v>0</v>
      </c>
      <c r="X29" s="23" t="s">
        <v>54</v>
      </c>
    </row>
    <row r="30" spans="1:24" ht="18.75" customHeight="1">
      <c r="A30" s="18" t="s">
        <v>26</v>
      </c>
      <c r="B30" s="29">
        <f t="shared" si="6"/>
        <v>3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3</v>
      </c>
      <c r="O30" s="1">
        <v>0</v>
      </c>
      <c r="P30" s="1">
        <v>0</v>
      </c>
      <c r="Q30" s="1">
        <v>0</v>
      </c>
      <c r="R30" s="20">
        <v>100</v>
      </c>
      <c r="S30" s="21">
        <f t="shared" si="8"/>
        <v>0</v>
      </c>
      <c r="T30" s="21">
        <f t="shared" si="2"/>
        <v>0</v>
      </c>
      <c r="U30" s="21">
        <f t="shared" si="3"/>
        <v>100</v>
      </c>
      <c r="V30" s="21">
        <f t="shared" si="4"/>
        <v>0</v>
      </c>
      <c r="W30" s="22">
        <f t="shared" si="5"/>
        <v>0</v>
      </c>
      <c r="X30" s="23" t="s">
        <v>55</v>
      </c>
    </row>
    <row r="31" spans="1:24" ht="18.75" customHeight="1">
      <c r="A31" s="30" t="s">
        <v>27</v>
      </c>
      <c r="B31" s="31">
        <f t="shared" si="6"/>
        <v>3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3</v>
      </c>
      <c r="O31" s="32">
        <v>0</v>
      </c>
      <c r="P31" s="32">
        <v>0</v>
      </c>
      <c r="Q31" s="32">
        <v>0</v>
      </c>
      <c r="R31" s="33">
        <v>100</v>
      </c>
      <c r="S31" s="34">
        <f t="shared" si="8"/>
        <v>0</v>
      </c>
      <c r="T31" s="34">
        <f t="shared" si="2"/>
        <v>0</v>
      </c>
      <c r="U31" s="34">
        <f t="shared" si="3"/>
        <v>100</v>
      </c>
      <c r="V31" s="34">
        <f t="shared" si="4"/>
        <v>0</v>
      </c>
      <c r="W31" s="35">
        <f t="shared" si="5"/>
        <v>0</v>
      </c>
      <c r="X31" s="6" t="s">
        <v>56</v>
      </c>
    </row>
  </sheetData>
  <mergeCells count="27">
    <mergeCell ref="B1:U3"/>
    <mergeCell ref="V4:X4"/>
    <mergeCell ref="X5:X8"/>
    <mergeCell ref="V6:V8"/>
    <mergeCell ref="Q7:Q8"/>
    <mergeCell ref="R6:R8"/>
    <mergeCell ref="S6:S8"/>
    <mergeCell ref="W6:W8"/>
    <mergeCell ref="C7:C8"/>
    <mergeCell ref="K7:K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B5:Q5"/>
    <mergeCell ref="R5:W5"/>
    <mergeCell ref="D6:J6"/>
    <mergeCell ref="K6:M6"/>
    <mergeCell ref="P6:Q6"/>
    <mergeCell ref="T6:T8"/>
    <mergeCell ref="U6:U8"/>
  </mergeCells>
  <printOptions horizontalCentered="1"/>
  <pageMargins left="0.5905511811023623" right="0.7086614173228347" top="0.5905511811023623" bottom="0.5905511811023623" header="0" footer="0"/>
  <pageSetup blackAndWhite="1" fitToHeight="1" fitToWidth="1" horizontalDpi="600" verticalDpi="600" orientation="landscape" paperSize="9" scale="78" r:id="rId1"/>
  <ignoredErrors>
    <ignoredError sqref="B10 C10 N12:O13 E9 E12:E13 N9:O9 F12:M13 P12:Q13 D10 D9 C12 B12:B13 D12:D13 P9:Q10 F9:M10 E10 N10:O10" unlockedFormula="1"/>
    <ignoredError sqref="B15:B25 B31 T31:W31 T9:W13 S14:S25 T29:W30 T14:W25 S29:S30 B29:B30 S31 S28 T28:W28 S9:S10 S12:S13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okuser</cp:lastModifiedBy>
  <cp:lastPrinted>2008-01-22T09:07:20Z</cp:lastPrinted>
  <dcterms:created xsi:type="dcterms:W3CDTF">2002-01-16T04:12:41Z</dcterms:created>
  <dcterms:modified xsi:type="dcterms:W3CDTF">2008-01-22T09:10:43Z</dcterms:modified>
  <cp:category/>
  <cp:version/>
  <cp:contentType/>
  <cp:contentStatus/>
</cp:coreProperties>
</file>