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j01" sheetId="1" r:id="rId1"/>
  </sheets>
  <definedNames>
    <definedName name="_xlnm.Print_Area" localSheetId="0">'j01'!$A$1:$K$47</definedName>
  </definedNames>
  <calcPr fullCalcOnLoad="1"/>
</workbook>
</file>

<file path=xl/sharedStrings.xml><?xml version="1.0" encoding="utf-8"?>
<sst xmlns="http://schemas.openxmlformats.org/spreadsheetml/2006/main" count="90" uniqueCount="84">
  <si>
    <t>市町村</t>
  </si>
  <si>
    <t>人口</t>
  </si>
  <si>
    <t>総数</t>
  </si>
  <si>
    <t>男</t>
  </si>
  <si>
    <t>女</t>
  </si>
  <si>
    <t>郡部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</si>
  <si>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</si>
  <si>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</si>
  <si>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</si>
  <si>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</si>
  <si>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</si>
  <si>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</si>
  <si>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</si>
  <si>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</si>
  <si>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</si>
  <si>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</si>
  <si>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</si>
  <si>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</si>
  <si>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</si>
  <si>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</si>
  <si>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</si>
  <si>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</si>
  <si>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</si>
  <si>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</si>
  <si>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</si>
  <si>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</si>
  <si>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</si>
  <si>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</si>
  <si>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</si>
  <si>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</si>
  <si>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</si>
  <si>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人 口 動 態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</si>
  <si>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</si>
  <si>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</si>
  <si>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</si>
  <si>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</si>
  <si>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</si>
  <si>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</si>
  <si>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</si>
  <si>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</si>
  <si>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</si>
  <si>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</si>
  <si>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</si>
  <si>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</si>
  <si>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</si>
  <si>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</si>
  <si>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</si>
  <si>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</si>
  <si>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</si>
  <si>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</si>
  <si>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</si>
  <si>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</si>
  <si>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</si>
  <si>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</si>
  <si>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</si>
  <si>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</si>
  <si>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</si>
  <si>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</si>
  <si>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</si>
  <si>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</si>
  <si>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</si>
  <si>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</si>
  <si>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</si>
  <si>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</si>
  <si>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</si>
  <si>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</si>
  <si>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</si>
  <si>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</si>
  <si>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</si>
  <si>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</si>
  <si>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</si>
  <si>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</si>
  <si>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</si>
  <si>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</si>
  <si>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</si>
  <si>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</si>
  <si>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</si>
  <si>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</si>
  <si>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</si>
  <si>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 xml:space="preserve"> </t>
  </si>
  <si>
    <t xml:space="preserve">              第１表　 基 礎 人 口</t>
  </si>
  <si>
    <t>注１）本表の人口（基礎人口）は日本人人口（総人口から外国人人口を除いたもの）を指す。</t>
  </si>
  <si>
    <t>　　別の積み上げと一致しない。</t>
  </si>
  <si>
    <t>注２）総数は総務省統計局「平成14年10月1日現在推計人口」の公表数値と一致するように千人単位にしているため、市町村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</si>
</sst>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</numFmts>
  <fonts count="13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58" fontId="0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2" fontId="3" fillId="0" borderId="9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182" fontId="7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82" fontId="6" fillId="0" borderId="9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182" fontId="6" fillId="0" borderId="7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 applyProtection="1">
      <alignment horizontal="right" vertical="center"/>
      <protection locked="0"/>
    </xf>
    <xf numFmtId="180" fontId="3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1" style="2" customWidth="1"/>
    <col min="3" max="3" width="11.59765625" style="2" customWidth="1"/>
    <col min="4" max="5" width="9.59765625" style="2" customWidth="1"/>
    <col min="6" max="6" width="3.09765625" style="6" customWidth="1"/>
    <col min="7" max="7" width="2.59765625" style="2" customWidth="1"/>
    <col min="8" max="8" width="11" style="2" customWidth="1"/>
    <col min="9" max="9" width="11.59765625" style="2" customWidth="1"/>
    <col min="10" max="11" width="9.59765625" style="2" customWidth="1"/>
    <col min="12" max="16384" width="9" style="2" customWidth="1"/>
  </cols>
  <sheetData>
    <row r="1" spans="1:30" ht="18.75">
      <c r="A1" s="1" t="s">
        <v>31</v>
      </c>
      <c r="C1" s="3" t="s">
        <v>80</v>
      </c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" ht="14.25">
      <c r="A2" s="1" t="s">
        <v>6</v>
      </c>
      <c r="B2" s="5"/>
      <c r="C2" s="2" t="s">
        <v>79</v>
      </c>
    </row>
    <row r="3" spans="1:11" ht="14.25" thickBot="1">
      <c r="A3" s="7"/>
      <c r="B3" s="7"/>
      <c r="C3" s="7"/>
      <c r="D3" s="7"/>
      <c r="E3" s="7"/>
      <c r="G3" s="7"/>
      <c r="H3" s="7"/>
      <c r="I3" s="7"/>
      <c r="J3" s="8">
        <v>37895</v>
      </c>
      <c r="K3" s="8"/>
    </row>
    <row r="4" spans="1:12" ht="18" customHeight="1">
      <c r="A4" s="9" t="s">
        <v>0</v>
      </c>
      <c r="B4" s="9"/>
      <c r="C4" s="10" t="s">
        <v>1</v>
      </c>
      <c r="D4" s="10"/>
      <c r="E4" s="11"/>
      <c r="F4" s="12"/>
      <c r="G4" s="9" t="s">
        <v>0</v>
      </c>
      <c r="H4" s="9"/>
      <c r="I4" s="10" t="s">
        <v>1</v>
      </c>
      <c r="J4" s="10"/>
      <c r="K4" s="11"/>
      <c r="L4" s="6"/>
    </row>
    <row r="5" spans="1:12" ht="18" customHeight="1">
      <c r="A5" s="13"/>
      <c r="B5" s="13"/>
      <c r="C5" s="14" t="s">
        <v>2</v>
      </c>
      <c r="D5" s="14" t="s">
        <v>3</v>
      </c>
      <c r="E5" s="15" t="s">
        <v>4</v>
      </c>
      <c r="F5" s="12"/>
      <c r="G5" s="13"/>
      <c r="H5" s="13"/>
      <c r="I5" s="16" t="s">
        <v>2</v>
      </c>
      <c r="J5" s="16" t="s">
        <v>3</v>
      </c>
      <c r="K5" s="16" t="s">
        <v>4</v>
      </c>
      <c r="L5" s="6"/>
    </row>
    <row r="6" spans="1:11" ht="18" customHeight="1">
      <c r="A6" s="17"/>
      <c r="B6" s="18"/>
      <c r="C6" s="19"/>
      <c r="D6" s="20"/>
      <c r="E6" s="20"/>
      <c r="F6" s="21"/>
      <c r="G6" s="22" t="s">
        <v>24</v>
      </c>
      <c r="H6" s="22"/>
      <c r="I6" s="23">
        <f>SUM(I7:I14)</f>
        <v>33202</v>
      </c>
      <c r="J6" s="24">
        <f>SUM(J7:J14)</f>
        <v>15192</v>
      </c>
      <c r="K6" s="24">
        <f>SUM(K7:K14)</f>
        <v>18010</v>
      </c>
    </row>
    <row r="7" spans="1:11" ht="18" customHeight="1">
      <c r="A7" s="17" t="s">
        <v>2</v>
      </c>
      <c r="B7" s="18"/>
      <c r="C7" s="23">
        <f>D7+E7</f>
        <v>1211000</v>
      </c>
      <c r="D7" s="24">
        <f>ROUND(SUM(D8:D9),-3)</f>
        <v>571000</v>
      </c>
      <c r="E7" s="25">
        <f>ROUND(SUM(E8:E9),-3)-1000</f>
        <v>640000</v>
      </c>
      <c r="F7" s="24"/>
      <c r="G7" s="26"/>
      <c r="H7" s="26" t="s">
        <v>47</v>
      </c>
      <c r="I7" s="27">
        <f>SUM(J7:K7)</f>
        <v>2580</v>
      </c>
      <c r="J7" s="28">
        <v>1139</v>
      </c>
      <c r="K7" s="28">
        <v>1441</v>
      </c>
    </row>
    <row r="8" spans="1:11" ht="18" customHeight="1">
      <c r="A8" s="17" t="s">
        <v>7</v>
      </c>
      <c r="B8" s="29"/>
      <c r="C8" s="23">
        <f>SUM(D8:E8)</f>
        <v>907250</v>
      </c>
      <c r="D8" s="24">
        <f>SUM(D11:D21)</f>
        <v>428311</v>
      </c>
      <c r="E8" s="24">
        <f>SUM(E11:E21)</f>
        <v>478939</v>
      </c>
      <c r="F8" s="24"/>
      <c r="G8" s="26"/>
      <c r="H8" s="26" t="s">
        <v>48</v>
      </c>
      <c r="I8" s="27">
        <f aca="true" t="shared" si="0" ref="I8:I44">SUM(J8:K8)</f>
        <v>7240</v>
      </c>
      <c r="J8" s="28">
        <v>3367</v>
      </c>
      <c r="K8" s="28">
        <v>3873</v>
      </c>
    </row>
    <row r="9" spans="1:11" ht="18" customHeight="1">
      <c r="A9" s="17" t="s">
        <v>5</v>
      </c>
      <c r="B9" s="29"/>
      <c r="C9" s="23">
        <f>SUM(D9:E9)</f>
        <v>304780</v>
      </c>
      <c r="D9" s="24">
        <f>SUM(D23,D27,D33,D36,D41,J6,J15,J24,J28,J31,J37,J42)</f>
        <v>142946</v>
      </c>
      <c r="E9" s="24">
        <f>SUM(E23,E27,E33,E36,E41,K6,K15,K24,K28,K31,K37,K42)</f>
        <v>161834</v>
      </c>
      <c r="F9" s="24"/>
      <c r="G9" s="26"/>
      <c r="H9" s="26" t="s">
        <v>49</v>
      </c>
      <c r="I9" s="27">
        <f t="shared" si="0"/>
        <v>1974</v>
      </c>
      <c r="J9" s="28">
        <v>920</v>
      </c>
      <c r="K9" s="28">
        <v>1054</v>
      </c>
    </row>
    <row r="10" spans="1:11" ht="18" customHeight="1">
      <c r="A10" s="30"/>
      <c r="B10" s="30"/>
      <c r="C10" s="27"/>
      <c r="D10" s="21"/>
      <c r="E10" s="21"/>
      <c r="F10" s="21"/>
      <c r="G10" s="26"/>
      <c r="H10" s="26" t="s">
        <v>50</v>
      </c>
      <c r="I10" s="27">
        <f t="shared" si="0"/>
        <v>3525</v>
      </c>
      <c r="J10" s="28">
        <v>1659</v>
      </c>
      <c r="K10" s="28">
        <v>1866</v>
      </c>
    </row>
    <row r="11" spans="1:11" ht="18" customHeight="1">
      <c r="A11" s="31" t="s">
        <v>8</v>
      </c>
      <c r="B11" s="32"/>
      <c r="C11" s="27">
        <f>SUM(D11:E11)</f>
        <v>440507</v>
      </c>
      <c r="D11" s="33">
        <v>212239</v>
      </c>
      <c r="E11" s="33">
        <v>228268</v>
      </c>
      <c r="F11" s="33"/>
      <c r="G11" s="26"/>
      <c r="H11" s="26" t="s">
        <v>51</v>
      </c>
      <c r="I11" s="27">
        <f t="shared" si="0"/>
        <v>2764</v>
      </c>
      <c r="J11" s="28">
        <v>1258</v>
      </c>
      <c r="K11" s="28">
        <v>1506</v>
      </c>
    </row>
    <row r="12" spans="1:11" ht="18" customHeight="1">
      <c r="A12" s="31" t="s">
        <v>9</v>
      </c>
      <c r="B12" s="32"/>
      <c r="C12" s="27">
        <f aca="true" t="shared" si="1" ref="C12:C21">SUM(D12:E12)</f>
        <v>125801</v>
      </c>
      <c r="D12" s="33">
        <v>56688</v>
      </c>
      <c r="E12" s="33">
        <v>69113</v>
      </c>
      <c r="F12" s="33"/>
      <c r="G12" s="26"/>
      <c r="H12" s="26" t="s">
        <v>52</v>
      </c>
      <c r="I12" s="27">
        <f t="shared" si="0"/>
        <v>4133</v>
      </c>
      <c r="J12" s="28">
        <v>1922</v>
      </c>
      <c r="K12" s="28">
        <v>2211</v>
      </c>
    </row>
    <row r="13" spans="1:11" ht="18" customHeight="1">
      <c r="A13" s="31" t="s">
        <v>10</v>
      </c>
      <c r="B13" s="32"/>
      <c r="C13" s="27">
        <f t="shared" si="1"/>
        <v>66577</v>
      </c>
      <c r="D13" s="33">
        <v>31173</v>
      </c>
      <c r="E13" s="33">
        <v>35404</v>
      </c>
      <c r="F13" s="33"/>
      <c r="G13" s="26"/>
      <c r="H13" s="26" t="s">
        <v>53</v>
      </c>
      <c r="I13" s="27">
        <f t="shared" si="0"/>
        <v>2387</v>
      </c>
      <c r="J13" s="28">
        <v>1049</v>
      </c>
      <c r="K13" s="28">
        <v>1338</v>
      </c>
    </row>
    <row r="14" spans="1:11" ht="18" customHeight="1">
      <c r="A14" s="31" t="s">
        <v>11</v>
      </c>
      <c r="B14" s="32"/>
      <c r="C14" s="27">
        <f t="shared" si="1"/>
        <v>61444</v>
      </c>
      <c r="D14" s="33">
        <v>28907</v>
      </c>
      <c r="E14" s="33">
        <v>32537</v>
      </c>
      <c r="F14" s="33"/>
      <c r="G14" s="26"/>
      <c r="H14" s="26" t="s">
        <v>54</v>
      </c>
      <c r="I14" s="27">
        <f t="shared" si="0"/>
        <v>8599</v>
      </c>
      <c r="J14" s="28">
        <v>3878</v>
      </c>
      <c r="K14" s="28">
        <v>4721</v>
      </c>
    </row>
    <row r="15" spans="1:11" ht="18" customHeight="1">
      <c r="A15" s="31" t="s">
        <v>12</v>
      </c>
      <c r="B15" s="32"/>
      <c r="C15" s="27">
        <f t="shared" si="1"/>
        <v>49022</v>
      </c>
      <c r="D15" s="33">
        <v>22588</v>
      </c>
      <c r="E15" s="33">
        <v>26434</v>
      </c>
      <c r="F15" s="33"/>
      <c r="G15" s="18" t="s">
        <v>25</v>
      </c>
      <c r="H15" s="18"/>
      <c r="I15" s="23">
        <f>IF(SUM(I16:I23)=0,"-",SUM(I16:I23))</f>
        <v>51618</v>
      </c>
      <c r="J15" s="24">
        <f>SUM(J16:J23)</f>
        <v>24011</v>
      </c>
      <c r="K15" s="24">
        <f>SUM(K16:K23)</f>
        <v>27607</v>
      </c>
    </row>
    <row r="16" spans="1:11" ht="18" customHeight="1">
      <c r="A16" s="31" t="s">
        <v>13</v>
      </c>
      <c r="B16" s="32"/>
      <c r="C16" s="27">
        <f t="shared" si="1"/>
        <v>35007</v>
      </c>
      <c r="D16" s="33">
        <v>16298</v>
      </c>
      <c r="E16" s="33">
        <v>18709</v>
      </c>
      <c r="F16" s="33"/>
      <c r="G16" s="26"/>
      <c r="H16" s="26" t="s">
        <v>55</v>
      </c>
      <c r="I16" s="27">
        <f t="shared" si="0"/>
        <v>9303</v>
      </c>
      <c r="J16" s="28">
        <v>4329</v>
      </c>
      <c r="K16" s="28">
        <v>4974</v>
      </c>
    </row>
    <row r="17" spans="1:11" ht="18" customHeight="1">
      <c r="A17" s="31" t="s">
        <v>14</v>
      </c>
      <c r="B17" s="32"/>
      <c r="C17" s="27">
        <f t="shared" si="1"/>
        <v>22234</v>
      </c>
      <c r="D17" s="33">
        <v>10511</v>
      </c>
      <c r="E17" s="33">
        <v>11723</v>
      </c>
      <c r="F17" s="33"/>
      <c r="G17" s="26"/>
      <c r="H17" s="26" t="s">
        <v>56</v>
      </c>
      <c r="I17" s="27">
        <f t="shared" si="0"/>
        <v>18176</v>
      </c>
      <c r="J17" s="28">
        <v>8386</v>
      </c>
      <c r="K17" s="28">
        <v>9790</v>
      </c>
    </row>
    <row r="18" spans="1:11" ht="18" customHeight="1">
      <c r="A18" s="31" t="s">
        <v>15</v>
      </c>
      <c r="B18" s="32"/>
      <c r="C18" s="27">
        <f t="shared" si="1"/>
        <v>16680</v>
      </c>
      <c r="D18" s="33">
        <v>7771</v>
      </c>
      <c r="E18" s="33">
        <v>8909</v>
      </c>
      <c r="F18" s="33"/>
      <c r="G18" s="26"/>
      <c r="H18" s="26" t="s">
        <v>57</v>
      </c>
      <c r="I18" s="27">
        <f t="shared" si="0"/>
        <v>2486</v>
      </c>
      <c r="J18" s="28">
        <v>1140</v>
      </c>
      <c r="K18" s="28">
        <v>1346</v>
      </c>
    </row>
    <row r="19" spans="1:11" ht="18" customHeight="1">
      <c r="A19" s="31" t="s">
        <v>16</v>
      </c>
      <c r="B19" s="32"/>
      <c r="C19" s="27">
        <f t="shared" si="1"/>
        <v>18191</v>
      </c>
      <c r="D19" s="33">
        <v>8459</v>
      </c>
      <c r="E19" s="33">
        <v>9732</v>
      </c>
      <c r="F19" s="33"/>
      <c r="G19" s="26"/>
      <c r="H19" s="26" t="s">
        <v>58</v>
      </c>
      <c r="I19" s="27">
        <f t="shared" si="0"/>
        <v>6268</v>
      </c>
      <c r="J19" s="28">
        <v>2892</v>
      </c>
      <c r="K19" s="28">
        <v>3376</v>
      </c>
    </row>
    <row r="20" spans="1:11" ht="18" customHeight="1">
      <c r="A20" s="31" t="s">
        <v>17</v>
      </c>
      <c r="B20" s="32"/>
      <c r="C20" s="27">
        <f t="shared" si="1"/>
        <v>22943</v>
      </c>
      <c r="D20" s="33">
        <v>11102</v>
      </c>
      <c r="E20" s="33">
        <v>11841</v>
      </c>
      <c r="F20" s="33"/>
      <c r="G20" s="26"/>
      <c r="H20" s="26" t="s">
        <v>59</v>
      </c>
      <c r="I20" s="27">
        <f t="shared" si="0"/>
        <v>3302</v>
      </c>
      <c r="J20" s="28">
        <v>1560</v>
      </c>
      <c r="K20" s="28">
        <v>1742</v>
      </c>
    </row>
    <row r="21" spans="1:11" ht="18" customHeight="1">
      <c r="A21" s="31" t="s">
        <v>18</v>
      </c>
      <c r="B21" s="32"/>
      <c r="C21" s="27">
        <f t="shared" si="1"/>
        <v>48844</v>
      </c>
      <c r="D21" s="33">
        <v>22575</v>
      </c>
      <c r="E21" s="33">
        <v>26269</v>
      </c>
      <c r="F21" s="33"/>
      <c r="G21" s="26"/>
      <c r="H21" s="26" t="s">
        <v>60</v>
      </c>
      <c r="I21" s="27">
        <f t="shared" si="0"/>
        <v>5309</v>
      </c>
      <c r="J21" s="28">
        <v>2514</v>
      </c>
      <c r="K21" s="28">
        <v>2795</v>
      </c>
    </row>
    <row r="22" spans="1:11" ht="18" customHeight="1">
      <c r="A22" s="34"/>
      <c r="B22" s="34"/>
      <c r="C22" s="27"/>
      <c r="D22" s="21"/>
      <c r="E22" s="21"/>
      <c r="F22" s="21"/>
      <c r="G22" s="26"/>
      <c r="H22" s="26" t="s">
        <v>61</v>
      </c>
      <c r="I22" s="27">
        <f t="shared" si="0"/>
        <v>2467</v>
      </c>
      <c r="J22" s="28">
        <v>1170</v>
      </c>
      <c r="K22" s="28">
        <v>1297</v>
      </c>
    </row>
    <row r="23" spans="1:11" ht="18" customHeight="1">
      <c r="A23" s="17" t="s">
        <v>19</v>
      </c>
      <c r="B23" s="29"/>
      <c r="C23" s="23">
        <f>SUM(C24:C26)</f>
        <v>9227</v>
      </c>
      <c r="D23" s="24">
        <f>SUM(D24:D26)</f>
        <v>4233</v>
      </c>
      <c r="E23" s="24">
        <f>SUM(E24:E26)</f>
        <v>4994</v>
      </c>
      <c r="F23" s="24"/>
      <c r="G23" s="26"/>
      <c r="H23" s="26" t="s">
        <v>62</v>
      </c>
      <c r="I23" s="27">
        <f t="shared" si="0"/>
        <v>4307</v>
      </c>
      <c r="J23" s="28">
        <v>2020</v>
      </c>
      <c r="K23" s="28">
        <v>2287</v>
      </c>
    </row>
    <row r="24" spans="1:11" ht="18" customHeight="1">
      <c r="A24" s="30"/>
      <c r="B24" s="30" t="s">
        <v>32</v>
      </c>
      <c r="C24" s="27">
        <f>SUM(D24:E24)</f>
        <v>1826</v>
      </c>
      <c r="D24" s="33">
        <v>820</v>
      </c>
      <c r="E24" s="33">
        <v>1006</v>
      </c>
      <c r="F24" s="33"/>
      <c r="G24" s="18" t="s">
        <v>26</v>
      </c>
      <c r="H24" s="18"/>
      <c r="I24" s="23">
        <f>IF(SUM(I25:I27)=0,"-",SUM(I25:I27))</f>
        <v>10934</v>
      </c>
      <c r="J24" s="24">
        <f>SUM(J25:J27)</f>
        <v>5174</v>
      </c>
      <c r="K24" s="24">
        <f>SUM(K25:K27)</f>
        <v>5760</v>
      </c>
    </row>
    <row r="25" spans="1:11" ht="18" customHeight="1">
      <c r="A25" s="30"/>
      <c r="B25" s="30" t="s">
        <v>33</v>
      </c>
      <c r="C25" s="27">
        <f>SUM(D25:E25)</f>
        <v>3803</v>
      </c>
      <c r="D25" s="33">
        <v>1725</v>
      </c>
      <c r="E25" s="33">
        <v>2078</v>
      </c>
      <c r="F25" s="33"/>
      <c r="G25" s="26"/>
      <c r="H25" s="26" t="s">
        <v>63</v>
      </c>
      <c r="I25" s="27">
        <f t="shared" si="0"/>
        <v>3438</v>
      </c>
      <c r="J25" s="28">
        <v>1597</v>
      </c>
      <c r="K25" s="28">
        <v>1841</v>
      </c>
    </row>
    <row r="26" spans="1:11" ht="18" customHeight="1">
      <c r="A26" s="30"/>
      <c r="B26" s="30" t="s">
        <v>34</v>
      </c>
      <c r="C26" s="27">
        <f>SUM(D26:E26)</f>
        <v>3598</v>
      </c>
      <c r="D26" s="33">
        <v>1688</v>
      </c>
      <c r="E26" s="33">
        <v>1910</v>
      </c>
      <c r="F26" s="33"/>
      <c r="G26" s="26"/>
      <c r="H26" s="26" t="s">
        <v>64</v>
      </c>
      <c r="I26" s="27">
        <f t="shared" si="0"/>
        <v>4683</v>
      </c>
      <c r="J26" s="28">
        <v>2239</v>
      </c>
      <c r="K26" s="28">
        <v>2444</v>
      </c>
    </row>
    <row r="27" spans="1:11" ht="18" customHeight="1">
      <c r="A27" s="17" t="s">
        <v>20</v>
      </c>
      <c r="B27" s="29"/>
      <c r="C27" s="23">
        <f>SUM(C28:C32)</f>
        <v>37098</v>
      </c>
      <c r="D27" s="24">
        <f>SUM(D28:D32)</f>
        <v>17400</v>
      </c>
      <c r="E27" s="24">
        <f>SUM(E28:E32)</f>
        <v>19698</v>
      </c>
      <c r="F27" s="24"/>
      <c r="G27" s="26"/>
      <c r="H27" s="26" t="s">
        <v>65</v>
      </c>
      <c r="I27" s="27">
        <f t="shared" si="0"/>
        <v>2813</v>
      </c>
      <c r="J27" s="28">
        <v>1338</v>
      </c>
      <c r="K27" s="28">
        <v>1475</v>
      </c>
    </row>
    <row r="28" spans="1:11" ht="18" customHeight="1">
      <c r="A28" s="30"/>
      <c r="B28" s="30" t="s">
        <v>35</v>
      </c>
      <c r="C28" s="27">
        <f>SUM(D28:E28)</f>
        <v>5451</v>
      </c>
      <c r="D28" s="33">
        <v>2512</v>
      </c>
      <c r="E28" s="33">
        <v>2939</v>
      </c>
      <c r="F28" s="33"/>
      <c r="G28" s="18" t="s">
        <v>27</v>
      </c>
      <c r="H28" s="18"/>
      <c r="I28" s="23">
        <f>IF(SUM(I29:I30)=0,"-",SUM(I29:I30))</f>
        <v>29692</v>
      </c>
      <c r="J28" s="24">
        <f>SUM(J29:J30)</f>
        <v>14192</v>
      </c>
      <c r="K28" s="24">
        <f>SUM(K29:K30)</f>
        <v>15500</v>
      </c>
    </row>
    <row r="29" spans="1:11" ht="18" customHeight="1">
      <c r="A29" s="30"/>
      <c r="B29" s="30" t="s">
        <v>36</v>
      </c>
      <c r="C29" s="27">
        <f>SUM(D29:E29)</f>
        <v>2638</v>
      </c>
      <c r="D29" s="33">
        <v>1230</v>
      </c>
      <c r="E29" s="33">
        <v>1408</v>
      </c>
      <c r="F29" s="33"/>
      <c r="G29" s="26"/>
      <c r="H29" s="26" t="s">
        <v>66</v>
      </c>
      <c r="I29" s="27">
        <f t="shared" si="0"/>
        <v>11253</v>
      </c>
      <c r="J29" s="28">
        <v>5328</v>
      </c>
      <c r="K29" s="28">
        <v>5925</v>
      </c>
    </row>
    <row r="30" spans="1:11" ht="18" customHeight="1">
      <c r="A30" s="30"/>
      <c r="B30" s="30" t="s">
        <v>37</v>
      </c>
      <c r="C30" s="27">
        <f>SUM(D30:E30)</f>
        <v>13239</v>
      </c>
      <c r="D30" s="33">
        <v>6176</v>
      </c>
      <c r="E30" s="33">
        <v>7063</v>
      </c>
      <c r="F30" s="33"/>
      <c r="G30" s="26"/>
      <c r="H30" s="26" t="s">
        <v>67</v>
      </c>
      <c r="I30" s="27">
        <f t="shared" si="0"/>
        <v>18439</v>
      </c>
      <c r="J30" s="28">
        <v>8864</v>
      </c>
      <c r="K30" s="28">
        <v>9575</v>
      </c>
    </row>
    <row r="31" spans="1:11" ht="18" customHeight="1">
      <c r="A31" s="30"/>
      <c r="B31" s="30" t="s">
        <v>38</v>
      </c>
      <c r="C31" s="27">
        <f>SUM(D31:E31)</f>
        <v>5935</v>
      </c>
      <c r="D31" s="33">
        <v>2842</v>
      </c>
      <c r="E31" s="33">
        <v>3093</v>
      </c>
      <c r="F31" s="33"/>
      <c r="G31" s="18" t="s">
        <v>28</v>
      </c>
      <c r="H31" s="18"/>
      <c r="I31" s="23">
        <f>IF(SUM(I32:I36)=0,"-",SUM(I32:I36))</f>
        <v>14164</v>
      </c>
      <c r="J31" s="24">
        <f>SUM(J32:J36)</f>
        <v>6786</v>
      </c>
      <c r="K31" s="24">
        <f>SUM(K32:K36)</f>
        <v>7378</v>
      </c>
    </row>
    <row r="32" spans="1:11" ht="18" customHeight="1">
      <c r="A32" s="30"/>
      <c r="B32" s="30" t="s">
        <v>39</v>
      </c>
      <c r="C32" s="27">
        <f>SUM(D32:E32)</f>
        <v>9835</v>
      </c>
      <c r="D32" s="33">
        <v>4640</v>
      </c>
      <c r="E32" s="33">
        <v>5195</v>
      </c>
      <c r="F32" s="33"/>
      <c r="G32" s="26"/>
      <c r="H32" s="26" t="s">
        <v>68</v>
      </c>
      <c r="I32" s="27">
        <f t="shared" si="0"/>
        <v>1596</v>
      </c>
      <c r="J32" s="28">
        <v>783</v>
      </c>
      <c r="K32" s="28">
        <v>813</v>
      </c>
    </row>
    <row r="33" spans="1:11" ht="18" customHeight="1">
      <c r="A33" s="17" t="s">
        <v>21</v>
      </c>
      <c r="B33" s="29"/>
      <c r="C33" s="23">
        <f>SUM(C34:C35)</f>
        <v>35372</v>
      </c>
      <c r="D33" s="24">
        <f>SUM(D34:D35)</f>
        <v>16779</v>
      </c>
      <c r="E33" s="24">
        <f>SUM(E34:E35)</f>
        <v>18593</v>
      </c>
      <c r="F33" s="24"/>
      <c r="G33" s="26"/>
      <c r="H33" s="26" t="s">
        <v>69</v>
      </c>
      <c r="I33" s="27">
        <f t="shared" si="0"/>
        <v>1299</v>
      </c>
      <c r="J33" s="28">
        <v>635</v>
      </c>
      <c r="K33" s="28">
        <v>664</v>
      </c>
    </row>
    <row r="34" spans="1:11" ht="18" customHeight="1">
      <c r="A34" s="30"/>
      <c r="B34" s="30" t="s">
        <v>40</v>
      </c>
      <c r="C34" s="27">
        <f>SUM(D34:E34)</f>
        <v>26800</v>
      </c>
      <c r="D34" s="33">
        <v>12812</v>
      </c>
      <c r="E34" s="33">
        <v>13988</v>
      </c>
      <c r="F34" s="33"/>
      <c r="G34" s="26"/>
      <c r="H34" s="26" t="s">
        <v>70</v>
      </c>
      <c r="I34" s="27">
        <f t="shared" si="0"/>
        <v>1252</v>
      </c>
      <c r="J34" s="28">
        <v>641</v>
      </c>
      <c r="K34" s="28">
        <v>611</v>
      </c>
    </row>
    <row r="35" spans="1:11" ht="18" customHeight="1">
      <c r="A35" s="30"/>
      <c r="B35" s="30" t="s">
        <v>41</v>
      </c>
      <c r="C35" s="27">
        <f>SUM(D35:E35)</f>
        <v>8572</v>
      </c>
      <c r="D35" s="33">
        <v>3967</v>
      </c>
      <c r="E35" s="33">
        <v>4605</v>
      </c>
      <c r="F35" s="33"/>
      <c r="G35" s="26"/>
      <c r="H35" s="26" t="s">
        <v>71</v>
      </c>
      <c r="I35" s="27">
        <f t="shared" si="0"/>
        <v>3727</v>
      </c>
      <c r="J35" s="28">
        <v>1772</v>
      </c>
      <c r="K35" s="28">
        <v>1955</v>
      </c>
    </row>
    <row r="36" spans="1:11" ht="18" customHeight="1">
      <c r="A36" s="17" t="s">
        <v>22</v>
      </c>
      <c r="B36" s="29"/>
      <c r="C36" s="23">
        <f>SUM(C37:C40)</f>
        <v>40621</v>
      </c>
      <c r="D36" s="24">
        <f>SUM(D37:D40)</f>
        <v>19178</v>
      </c>
      <c r="E36" s="24">
        <f>SUM(E37:E40)</f>
        <v>21443</v>
      </c>
      <c r="F36" s="24"/>
      <c r="G36" s="26"/>
      <c r="H36" s="26" t="s">
        <v>72</v>
      </c>
      <c r="I36" s="27">
        <f t="shared" si="0"/>
        <v>6290</v>
      </c>
      <c r="J36" s="28">
        <v>2955</v>
      </c>
      <c r="K36" s="28">
        <v>3335</v>
      </c>
    </row>
    <row r="37" spans="1:11" ht="18" customHeight="1">
      <c r="A37" s="30"/>
      <c r="B37" s="30" t="s">
        <v>42</v>
      </c>
      <c r="C37" s="27">
        <f>SUM(D37:E37)</f>
        <v>5037</v>
      </c>
      <c r="D37" s="33">
        <v>2373</v>
      </c>
      <c r="E37" s="33">
        <v>2664</v>
      </c>
      <c r="F37" s="33"/>
      <c r="G37" s="18" t="s">
        <v>29</v>
      </c>
      <c r="H37" s="18"/>
      <c r="I37" s="23">
        <f>IF(SUM(I38:I41)=0,"-",SUM(I38:I41))</f>
        <v>17798</v>
      </c>
      <c r="J37" s="24">
        <f>SUM(J38:J41)</f>
        <v>8298</v>
      </c>
      <c r="K37" s="24">
        <f>SUM(K38:K41)</f>
        <v>9500</v>
      </c>
    </row>
    <row r="38" spans="1:11" ht="18" customHeight="1">
      <c r="A38" s="30"/>
      <c r="B38" s="30" t="s">
        <v>43</v>
      </c>
      <c r="C38" s="27">
        <f>SUM(D38:E38)</f>
        <v>15033</v>
      </c>
      <c r="D38" s="33">
        <v>7044</v>
      </c>
      <c r="E38" s="33">
        <v>7989</v>
      </c>
      <c r="F38" s="33"/>
      <c r="G38" s="26"/>
      <c r="H38" s="26" t="s">
        <v>73</v>
      </c>
      <c r="I38" s="27">
        <f t="shared" si="0"/>
        <v>5568</v>
      </c>
      <c r="J38" s="28">
        <v>2578</v>
      </c>
      <c r="K38" s="28">
        <v>2990</v>
      </c>
    </row>
    <row r="39" spans="1:11" ht="18" customHeight="1">
      <c r="A39" s="30"/>
      <c r="B39" s="30" t="s">
        <v>44</v>
      </c>
      <c r="C39" s="27">
        <f>SUM(D39:E39)</f>
        <v>9232</v>
      </c>
      <c r="D39" s="33">
        <v>4323</v>
      </c>
      <c r="E39" s="33">
        <v>4909</v>
      </c>
      <c r="F39" s="33"/>
      <c r="G39" s="26"/>
      <c r="H39" s="26" t="s">
        <v>74</v>
      </c>
      <c r="I39" s="27">
        <f t="shared" si="0"/>
        <v>3718</v>
      </c>
      <c r="J39" s="28">
        <v>1730</v>
      </c>
      <c r="K39" s="28">
        <v>1988</v>
      </c>
    </row>
    <row r="40" spans="1:11" ht="18" customHeight="1">
      <c r="A40" s="30"/>
      <c r="B40" s="30" t="s">
        <v>45</v>
      </c>
      <c r="C40" s="27">
        <f>SUM(D40:E40)</f>
        <v>11319</v>
      </c>
      <c r="D40" s="33">
        <v>5438</v>
      </c>
      <c r="E40" s="33">
        <v>5881</v>
      </c>
      <c r="F40" s="33"/>
      <c r="G40" s="26"/>
      <c r="H40" s="26" t="s">
        <v>75</v>
      </c>
      <c r="I40" s="27">
        <f t="shared" si="0"/>
        <v>5210</v>
      </c>
      <c r="J40" s="28">
        <v>2406</v>
      </c>
      <c r="K40" s="28">
        <v>2804</v>
      </c>
    </row>
    <row r="41" spans="1:11" ht="18" customHeight="1">
      <c r="A41" s="17" t="s">
        <v>23</v>
      </c>
      <c r="B41" s="29"/>
      <c r="C41" s="23">
        <f>SUM(C42)</f>
        <v>12357</v>
      </c>
      <c r="D41" s="24">
        <f>SUM(D42)</f>
        <v>5766</v>
      </c>
      <c r="E41" s="24">
        <f>SUM(E42)</f>
        <v>6591</v>
      </c>
      <c r="F41" s="24"/>
      <c r="G41" s="26"/>
      <c r="H41" s="26" t="s">
        <v>76</v>
      </c>
      <c r="I41" s="27">
        <f t="shared" si="0"/>
        <v>3302</v>
      </c>
      <c r="J41" s="28">
        <v>1584</v>
      </c>
      <c r="K41" s="28">
        <v>1718</v>
      </c>
    </row>
    <row r="42" spans="1:11" ht="18" customHeight="1">
      <c r="A42" s="26"/>
      <c r="B42" s="26" t="s">
        <v>46</v>
      </c>
      <c r="C42" s="27">
        <f>SUM(D42:E42)</f>
        <v>12357</v>
      </c>
      <c r="D42" s="33">
        <v>5766</v>
      </c>
      <c r="E42" s="33">
        <v>6591</v>
      </c>
      <c r="F42" s="33"/>
      <c r="G42" s="18" t="s">
        <v>30</v>
      </c>
      <c r="H42" s="18"/>
      <c r="I42" s="23">
        <f>IF(SUM(I43:I44)=0,"-",SUM(I43:I44))</f>
        <v>12697</v>
      </c>
      <c r="J42" s="24">
        <f>SUM(J43:J44)</f>
        <v>5937</v>
      </c>
      <c r="K42" s="24">
        <f>SUM(K43:K44)</f>
        <v>6760</v>
      </c>
    </row>
    <row r="43" spans="1:11" ht="18" customHeight="1">
      <c r="A43" s="26"/>
      <c r="B43" s="26"/>
      <c r="C43" s="27"/>
      <c r="D43" s="33"/>
      <c r="E43" s="33"/>
      <c r="F43" s="33"/>
      <c r="G43" s="26"/>
      <c r="H43" s="26" t="s">
        <v>77</v>
      </c>
      <c r="I43" s="27">
        <f t="shared" si="0"/>
        <v>4851</v>
      </c>
      <c r="J43" s="28">
        <v>2233</v>
      </c>
      <c r="K43" s="28">
        <v>2618</v>
      </c>
    </row>
    <row r="44" spans="1:11" ht="18" customHeight="1">
      <c r="A44" s="35"/>
      <c r="B44" s="35"/>
      <c r="C44" s="36"/>
      <c r="D44" s="37"/>
      <c r="E44" s="37"/>
      <c r="F44" s="33"/>
      <c r="G44" s="35"/>
      <c r="H44" s="35" t="s">
        <v>78</v>
      </c>
      <c r="I44" s="36">
        <f t="shared" si="0"/>
        <v>7846</v>
      </c>
      <c r="J44" s="38">
        <v>3704</v>
      </c>
      <c r="K44" s="38">
        <v>4142</v>
      </c>
    </row>
    <row r="45" ht="10.5" customHeight="1">
      <c r="A45" s="39" t="s">
        <v>81</v>
      </c>
    </row>
    <row r="46" ht="10.5" customHeight="1">
      <c r="A46" s="39" t="s">
        <v>83</v>
      </c>
    </row>
    <row r="47" ht="10.5" customHeight="1">
      <c r="A47" s="39" t="s">
        <v>82</v>
      </c>
    </row>
  </sheetData>
  <mergeCells count="33">
    <mergeCell ref="A41:B41"/>
    <mergeCell ref="A36:B36"/>
    <mergeCell ref="A33:B33"/>
    <mergeCell ref="G28:H28"/>
    <mergeCell ref="G31:H31"/>
    <mergeCell ref="G37:H37"/>
    <mergeCell ref="G42:H42"/>
    <mergeCell ref="A23:B23"/>
    <mergeCell ref="A27:B27"/>
    <mergeCell ref="G6:H6"/>
    <mergeCell ref="G15:H15"/>
    <mergeCell ref="G24:H24"/>
    <mergeCell ref="A20:B20"/>
    <mergeCell ref="A21:B21"/>
    <mergeCell ref="A17:B17"/>
    <mergeCell ref="A18:B18"/>
    <mergeCell ref="A8:B8"/>
    <mergeCell ref="A11:B11"/>
    <mergeCell ref="A16:B16"/>
    <mergeCell ref="A4:B5"/>
    <mergeCell ref="A7:B7"/>
    <mergeCell ref="A9:B9"/>
    <mergeCell ref="A6:B6"/>
    <mergeCell ref="A19:B19"/>
    <mergeCell ref="A12:B12"/>
    <mergeCell ref="A13:B13"/>
    <mergeCell ref="A14:B14"/>
    <mergeCell ref="A15:B15"/>
    <mergeCell ref="G4:H5"/>
    <mergeCell ref="I4:K4"/>
    <mergeCell ref="J3:K3"/>
    <mergeCell ref="C1:K1"/>
    <mergeCell ref="C4:E4"/>
  </mergeCells>
  <printOptions verticalCentered="1"/>
  <pageMargins left="0.5905511811023623" right="0.45" top="0.1968503937007874" bottom="0.1968503937007874" header="0.5118110236220472" footer="0.5118110236220472"/>
  <pageSetup blackAndWhite="1" fitToHeight="1" fitToWidth="1" orientation="portrait" paperSize="9" r:id="rId1"/>
  <ignoredErrors>
    <ignoredError sqref="I15 C24:I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2003-09-16T02:22:30Z</cp:lastPrinted>
  <dcterms:created xsi:type="dcterms:W3CDTF">2001-11-29T06:39:10Z</dcterms:created>
  <dcterms:modified xsi:type="dcterms:W3CDTF">2005-01-17T06:22:19Z</dcterms:modified>
  <cp:category/>
  <cp:version/>
  <cp:contentType/>
  <cp:contentStatus/>
</cp:coreProperties>
</file>