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750" tabRatio="599" activeTab="0"/>
  </bookViews>
  <sheets>
    <sheet name="第37表" sheetId="1" r:id="rId1"/>
    <sheet name="第38表" sheetId="2" r:id="rId2"/>
    <sheet name="第39表" sheetId="3" r:id="rId3"/>
    <sheet name="第40表" sheetId="4" r:id="rId4"/>
    <sheet name="第41表" sheetId="5" r:id="rId5"/>
    <sheet name="第42表" sheetId="6" r:id="rId6"/>
  </sheets>
  <externalReferences>
    <externalReference r:id="rId9"/>
  </externalReferences>
  <definedNames>
    <definedName name="\P">'第37表'!$DA$5:$DA$5</definedName>
    <definedName name="_xlnm.Print_Area" localSheetId="0">'第37表'!$A$1:$N$38,'第37表'!$P$1:$AH$38</definedName>
    <definedName name="_xlnm.Print_Area" localSheetId="1">'第38表'!$A$1:$Q$39,'第38表'!$S$1:$AE$39</definedName>
    <definedName name="_xlnm.Print_Area" localSheetId="2">'第39表'!$A$1:$M$38,'第39表'!$O$1:$AA$38</definedName>
    <definedName name="_xlnm.Print_Area" localSheetId="3">'第40表'!$A$1:$I$38</definedName>
    <definedName name="_xlnm.Print_Area" localSheetId="4">'第41表'!$A$1:$K$38</definedName>
    <definedName name="_xlnm.Print_Area" localSheetId="5">'第42表'!$A$1:$M$38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<sst xmlns="http://schemas.openxmlformats.org/spreadsheetml/2006/main" count="435" uniqueCount="120">
  <si>
    <t>　</t>
  </si>
  <si>
    <t>総    数</t>
  </si>
  <si>
    <t>区</t>
  </si>
  <si>
    <t>区    分</t>
  </si>
  <si>
    <t>計</t>
  </si>
  <si>
    <t>男</t>
  </si>
  <si>
    <t>女</t>
  </si>
  <si>
    <t>分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</si>
  <si>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</si>
  <si>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</si>
  <si>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</si>
  <si>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</si>
  <si>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</si>
  <si>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</si>
  <si>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</si>
  <si>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</si>
  <si>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</si>
  <si>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</si>
  <si>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</si>
  <si>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</si>
  <si>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</si>
  <si>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</si>
  <si>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</si>
  <si>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</si>
  <si>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</si>
  <si>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</si>
  <si>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</si>
  <si>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</si>
  <si>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</si>
  <si>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</si>
  <si>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 xml:space="preserve"> </t>
  </si>
  <si>
    <t>大　田　村</t>
  </si>
  <si>
    <t>大田</t>
  </si>
  <si>
    <t>国　見　町</t>
  </si>
  <si>
    <t>国見</t>
  </si>
  <si>
    <t>姫　島　村</t>
  </si>
  <si>
    <t>姫島</t>
  </si>
  <si>
    <t>国　東　町</t>
  </si>
  <si>
    <t>国東</t>
  </si>
  <si>
    <t>武　蔵　町</t>
  </si>
  <si>
    <t>武蔵</t>
  </si>
  <si>
    <t>安　岐　町</t>
  </si>
  <si>
    <t>安岐</t>
  </si>
  <si>
    <t>日　出　町</t>
  </si>
  <si>
    <t>日出</t>
  </si>
  <si>
    <t>山　香　町</t>
  </si>
  <si>
    <t>山香</t>
  </si>
  <si>
    <t>挾  間  町</t>
  </si>
  <si>
    <t>挾間</t>
  </si>
  <si>
    <t>庄　内　町</t>
  </si>
  <si>
    <t>庄内</t>
  </si>
  <si>
    <t>湯布院　町</t>
  </si>
  <si>
    <t>湯布院</t>
  </si>
  <si>
    <t>九　重　町</t>
  </si>
  <si>
    <t>九重</t>
  </si>
  <si>
    <t>玖　珠　町</t>
  </si>
  <si>
    <t>玖珠</t>
  </si>
  <si>
    <t>就　職　者</t>
  </si>
  <si>
    <t>県 内 就 職 の 状 況</t>
  </si>
  <si>
    <t>県内就職者</t>
  </si>
  <si>
    <t>県内就職率 (％)</t>
  </si>
  <si>
    <t>高等専門学校</t>
  </si>
  <si>
    <t>全   日   制</t>
  </si>
  <si>
    <t>各  種  学  校</t>
  </si>
  <si>
    <t>(高等課程)進学者</t>
  </si>
  <si>
    <t xml:space="preserve">第40表　　専修学校 (一般課程) 等入学者の状況    （中学校）  </t>
  </si>
  <si>
    <t>第37表　　進路別卒業者数    （中学校）</t>
  </si>
  <si>
    <t>第38表　　就職状況    （中学校）</t>
  </si>
  <si>
    <t>第39表　　高等学校等への進学状況    （中学校）</t>
  </si>
  <si>
    <t>計</t>
  </si>
  <si>
    <t>男</t>
  </si>
  <si>
    <t>女</t>
  </si>
  <si>
    <t>(A+B+C+D+E+F+G)</t>
  </si>
  <si>
    <t>している者(再掲)</t>
  </si>
  <si>
    <t>Ａ(※)のうち就職</t>
  </si>
  <si>
    <t>Ｂ(※)のうち就職</t>
  </si>
  <si>
    <t>Ｃ(※)のうち就職</t>
  </si>
  <si>
    <t>Ｄ(※)のうち就職</t>
  </si>
  <si>
    <t>している者(再掲)</t>
  </si>
  <si>
    <t>（※）Ａ,Ｂ,Ｃ,Ｄは第37表のＡ,Ｂ,Ｃ,Ｄを指す。</t>
  </si>
  <si>
    <t xml:space="preserve"> </t>
  </si>
  <si>
    <t>就  職  率  (％)</t>
  </si>
  <si>
    <r>
      <t xml:space="preserve"> </t>
    </r>
    <r>
      <rPr>
        <sz val="11"/>
        <rFont val="明朝体"/>
        <family val="3"/>
      </rPr>
      <t>Ｂ  専 修 学 校</t>
    </r>
  </si>
  <si>
    <t>Ａのうち他県へ</t>
  </si>
  <si>
    <t>の進学者(再掲)</t>
  </si>
  <si>
    <t>Ｄ公共職業能力</t>
  </si>
  <si>
    <t xml:space="preserve"> Ｃ  専 修 学 校</t>
  </si>
  <si>
    <t>開発施設等入学者</t>
  </si>
  <si>
    <t>就職者総数</t>
  </si>
  <si>
    <t>専修学校(一般課程)</t>
  </si>
  <si>
    <t>(一般課程)等入学者</t>
  </si>
  <si>
    <t>Ｅ 就  職  者</t>
  </si>
  <si>
    <t>定  時  制</t>
  </si>
  <si>
    <t>通  信  制</t>
  </si>
  <si>
    <t>高等学校等進学率(％)</t>
  </si>
  <si>
    <t>Ｆ 左記以外の者</t>
  </si>
  <si>
    <t>Ｇ死亡・不詳</t>
  </si>
  <si>
    <t>Ａ 高等学校等進学者</t>
  </si>
  <si>
    <t>高等学校(別科)</t>
  </si>
  <si>
    <t>盲聾養護学校高等部(本科)</t>
  </si>
  <si>
    <t>盲聾養護学校高等部(別科)</t>
  </si>
  <si>
    <t>高　　等　　学　　校　　(　本　　科　)</t>
  </si>
  <si>
    <t>16年</t>
  </si>
  <si>
    <t>　平成17年3月</t>
  </si>
  <si>
    <t>　平成16年3月</t>
  </si>
  <si>
    <t>豊後大野  市</t>
  </si>
  <si>
    <t>17年</t>
  </si>
  <si>
    <t>豊後大</t>
  </si>
  <si>
    <t>17年</t>
  </si>
  <si>
    <t>第41表　　高等学校等への入学志願状況    （中学校）</t>
  </si>
  <si>
    <t>高  等  学  校  ( 本  科 )</t>
  </si>
  <si>
    <t>高 等 専 門 学 校</t>
  </si>
  <si>
    <t>定   時   制</t>
  </si>
  <si>
    <t>挾　間　町</t>
  </si>
  <si>
    <t>第42表　　産業別就職者数    （中学校）</t>
  </si>
  <si>
    <t>総      数</t>
  </si>
  <si>
    <t>第１次産業</t>
  </si>
  <si>
    <t>第２次産業</t>
  </si>
  <si>
    <t>第３次産業</t>
  </si>
  <si>
    <t>左記以外のもの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</si>
</sst>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42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  <font>
      <sz val="11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4" applyNumberFormat="0" applyAlignment="0" applyProtection="0"/>
    <xf numFmtId="0" fontId="41" fillId="33" borderId="0" applyNumberFormat="0" applyBorder="0" applyAlignment="0" applyProtection="0"/>
  </cellStyleXfs>
  <cellXfs count="11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15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5" xfId="0" applyNumberFormat="1" applyBorder="1" applyAlignment="1">
      <alignment horizontal="centerContinuous"/>
    </xf>
    <xf numFmtId="3" fontId="0" fillId="2" borderId="14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5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179" fontId="0" fillId="2" borderId="0" xfId="0" applyNumberFormat="1" applyAlignment="1">
      <alignment vertical="center"/>
    </xf>
    <xf numFmtId="179" fontId="0" fillId="2" borderId="15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41" fontId="0" fillId="2" borderId="16" xfId="0" applyNumberFormat="1" applyBorder="1" applyAlignment="1">
      <alignment vertical="center"/>
    </xf>
    <xf numFmtId="41" fontId="0" fillId="2" borderId="17" xfId="0" applyNumberFormat="1" applyBorder="1" applyAlignment="1">
      <alignment vertical="center"/>
    </xf>
    <xf numFmtId="179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179" fontId="0" fillId="2" borderId="0" xfId="0" applyNumberFormat="1" applyAlignment="1">
      <alignment horizontal="right" vertical="center"/>
    </xf>
    <xf numFmtId="179" fontId="0" fillId="2" borderId="18" xfId="0" applyNumberFormat="1" applyBorder="1" applyAlignment="1">
      <alignment horizontal="right" vertical="center"/>
    </xf>
    <xf numFmtId="3" fontId="0" fillId="2" borderId="0" xfId="0" applyNumberFormat="1" applyFill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0" fillId="2" borderId="11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vertical="center"/>
    </xf>
    <xf numFmtId="41" fontId="0" fillId="2" borderId="0" xfId="0" applyNumberFormat="1" applyFill="1" applyAlignment="1">
      <alignment vertical="center"/>
    </xf>
    <xf numFmtId="3" fontId="0" fillId="2" borderId="22" xfId="0" applyNumberFormat="1" applyFill="1" applyBorder="1" applyAlignment="1">
      <alignment vertical="center"/>
    </xf>
    <xf numFmtId="3" fontId="0" fillId="2" borderId="23" xfId="0" applyNumberFormat="1" applyFill="1" applyBorder="1" applyAlignment="1">
      <alignment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vertical="center"/>
    </xf>
    <xf numFmtId="3" fontId="0" fillId="2" borderId="25" xfId="0" applyNumberFormat="1" applyFill="1" applyBorder="1" applyAlignment="1">
      <alignment vertical="center"/>
    </xf>
    <xf numFmtId="41" fontId="0" fillId="2" borderId="15" xfId="0" applyNumberFormat="1" applyFill="1" applyBorder="1" applyAlignment="1">
      <alignment vertical="center"/>
    </xf>
    <xf numFmtId="179" fontId="0" fillId="2" borderId="15" xfId="0" applyNumberFormat="1" applyBorder="1" applyAlignment="1">
      <alignment horizontal="right" vertical="center"/>
    </xf>
    <xf numFmtId="3" fontId="0" fillId="2" borderId="19" xfId="0" applyNumberFormat="1" applyBorder="1" applyAlignment="1">
      <alignment horizontal="center" vertical="center"/>
    </xf>
    <xf numFmtId="3" fontId="0" fillId="2" borderId="26" xfId="0" applyNumberFormat="1" applyFill="1" applyBorder="1" applyAlignment="1">
      <alignment vertical="center"/>
    </xf>
    <xf numFmtId="3" fontId="0" fillId="2" borderId="27" xfId="0" applyNumberFormat="1" applyFill="1" applyBorder="1" applyAlignment="1">
      <alignment horizontal="center" vertical="center"/>
    </xf>
    <xf numFmtId="3" fontId="0" fillId="2" borderId="28" xfId="0" applyNumberFormat="1" applyFill="1" applyBorder="1" applyAlignment="1">
      <alignment vertical="center"/>
    </xf>
    <xf numFmtId="3" fontId="0" fillId="2" borderId="29" xfId="0" applyNumberFormat="1" applyFill="1" applyBorder="1" applyAlignment="1">
      <alignment vertical="center"/>
    </xf>
    <xf numFmtId="3" fontId="0" fillId="2" borderId="29" xfId="0" applyNumberFormat="1" applyFill="1" applyBorder="1" applyAlignment="1">
      <alignment horizontal="center" vertical="center"/>
    </xf>
    <xf numFmtId="3" fontId="0" fillId="2" borderId="30" xfId="0" applyNumberFormat="1" applyFill="1" applyBorder="1" applyAlignment="1">
      <alignment vertical="center"/>
    </xf>
    <xf numFmtId="3" fontId="0" fillId="2" borderId="0" xfId="0" applyAlignment="1">
      <alignment vertical="center"/>
    </xf>
    <xf numFmtId="3" fontId="0" fillId="2" borderId="11" xfId="0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179" fontId="0" fillId="2" borderId="0" xfId="0" applyNumberFormat="1" applyBorder="1" applyAlignment="1">
      <alignment horizontal="right" vertical="center"/>
    </xf>
    <xf numFmtId="179" fontId="0" fillId="2" borderId="0" xfId="0" applyNumberFormat="1" applyBorder="1" applyAlignment="1">
      <alignment vertical="center"/>
    </xf>
    <xf numFmtId="3" fontId="0" fillId="2" borderId="31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7" fillId="2" borderId="31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32" xfId="0" applyNumberFormat="1" applyFont="1" applyBorder="1" applyAlignment="1">
      <alignment horizontal="center" vertical="center"/>
    </xf>
    <xf numFmtId="3" fontId="7" fillId="2" borderId="12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32" xfId="0" applyNumberFormat="1" applyBorder="1" applyAlignment="1">
      <alignment horizontal="center" vertical="center"/>
    </xf>
    <xf numFmtId="3" fontId="0" fillId="2" borderId="33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34" xfId="0" applyNumberFormat="1" applyBorder="1" applyAlignment="1">
      <alignment horizontal="center" vertical="center"/>
    </xf>
    <xf numFmtId="3" fontId="6" fillId="2" borderId="31" xfId="0" applyNumberFormat="1" applyFon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6" fillId="2" borderId="35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36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5" fillId="2" borderId="33" xfId="0" applyNumberFormat="1" applyFon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37" xfId="0" applyNumberFormat="1" applyBorder="1" applyAlignment="1">
      <alignment horizontal="center" vertical="center"/>
    </xf>
    <xf numFmtId="3" fontId="6" fillId="2" borderId="32" xfId="0" applyNumberFormat="1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 horizontal="center" vertical="center"/>
    </xf>
    <xf numFmtId="3" fontId="0" fillId="2" borderId="40" xfId="0" applyNumberFormat="1" applyBorder="1" applyAlignment="1">
      <alignment horizontal="center" vertical="center"/>
    </xf>
    <xf numFmtId="3" fontId="0" fillId="2" borderId="41" xfId="0" applyNumberFormat="1" applyBorder="1" applyAlignment="1">
      <alignment horizontal="center" vertical="center"/>
    </xf>
    <xf numFmtId="3" fontId="0" fillId="2" borderId="32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 vertical="center"/>
    </xf>
    <xf numFmtId="3" fontId="0" fillId="2" borderId="12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21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 shrinkToFit="1"/>
    </xf>
    <xf numFmtId="3" fontId="6" fillId="2" borderId="42" xfId="0" applyNumberFormat="1" applyFont="1" applyBorder="1" applyAlignment="1">
      <alignment horizontal="center" vertical="center" shrinkToFit="1"/>
    </xf>
    <xf numFmtId="3" fontId="6" fillId="2" borderId="16" xfId="0" applyNumberFormat="1" applyFont="1" applyBorder="1" applyAlignment="1">
      <alignment horizontal="center" vertical="center" shrinkToFit="1"/>
    </xf>
    <xf numFmtId="3" fontId="0" fillId="2" borderId="15" xfId="0" applyNumberFormat="1" applyBorder="1" applyAlignment="1">
      <alignment horizontal="center" vertical="center" shrinkToFit="1"/>
    </xf>
    <xf numFmtId="3" fontId="0" fillId="2" borderId="42" xfId="0" applyNumberFormat="1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227;&#34892;&#12487;&#12540;&#12479;\&#65297;&#12288;&#23398;&#26657;&#22522;&#26412;&#35519;&#26619;\3%20&#22823;&#20998;&#30476;&#30906;&#22577;\&#12300;&#23398;&#26657;&#32113;&#35336;&#12301;&#32113;&#35336;&#34920;\17&#24180;&#24230;\&#20013;&#23398;&#21330;2&#65288;&#28168;&#1241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41表"/>
      <sheetName val="第42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tabSelected="1" showOutlineSymbols="0" zoomScale="75" zoomScaleNormal="75" zoomScaleSheetLayoutView="75" zoomScalePageLayoutView="0" workbookViewId="0" topLeftCell="A1">
      <selection activeCell="A40" sqref="A40"/>
    </sheetView>
  </sheetViews>
  <sheetFormatPr defaultColWidth="10.66015625" defaultRowHeight="27.75" customHeight="1"/>
  <cols>
    <col min="1" max="1" width="4.58203125" style="1" customWidth="1"/>
    <col min="2" max="2" width="10.58203125" style="1" customWidth="1"/>
    <col min="3" max="3" width="8.66015625" style="1" customWidth="1"/>
    <col min="4" max="5" width="7.66015625" style="1" customWidth="1"/>
    <col min="6" max="6" width="8.66015625" style="1" customWidth="1"/>
    <col min="7" max="8" width="7.66015625" style="1" customWidth="1"/>
    <col min="9" max="9" width="5.66015625" style="1" customWidth="1"/>
    <col min="10" max="12" width="4.83203125" style="1" customWidth="1"/>
    <col min="13" max="14" width="4.83203125" style="34" customWidth="1"/>
    <col min="15" max="15" width="4.58203125" style="34" customWidth="1"/>
    <col min="16" max="16" width="4.66015625" style="1" customWidth="1"/>
    <col min="17" max="18" width="3.91015625" style="34" customWidth="1"/>
    <col min="19" max="19" width="3.83203125" style="1" customWidth="1"/>
    <col min="20" max="20" width="3.91015625" style="34" customWidth="1"/>
    <col min="21" max="21" width="3.83203125" style="34" customWidth="1"/>
    <col min="22" max="22" width="4.83203125" style="1" customWidth="1"/>
    <col min="23" max="24" width="4.83203125" style="34" customWidth="1"/>
    <col min="25" max="25" width="5.66015625" style="1" customWidth="1"/>
    <col min="26" max="27" width="4.83203125" style="34" customWidth="1"/>
    <col min="28" max="28" width="3.83203125" style="1" customWidth="1"/>
    <col min="29" max="30" width="3.83203125" style="34" customWidth="1"/>
    <col min="31" max="33" width="7.66015625" style="1" customWidth="1"/>
    <col min="34" max="34" width="6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38" width="6.66015625" style="1" customWidth="1"/>
    <col min="39" max="40" width="5.66015625" style="1" customWidth="1"/>
    <col min="41" max="44" width="6.66015625" style="1" customWidth="1"/>
    <col min="45" max="46" width="5.66015625" style="1" customWidth="1"/>
    <col min="47" max="47" width="6.66015625" style="1" customWidth="1"/>
    <col min="48" max="49" width="5.66015625" style="1" customWidth="1"/>
    <col min="50" max="50" width="6.66015625" style="1" customWidth="1"/>
    <col min="51" max="51" width="2.66015625" style="1" customWidth="1"/>
    <col min="52" max="53" width="5.66015625" style="1" customWidth="1"/>
    <col min="54" max="66" width="6.66015625" style="1" customWidth="1"/>
    <col min="67" max="67" width="4.66015625" style="1" customWidth="1"/>
    <col min="68" max="68" width="12.66015625" style="1" customWidth="1"/>
    <col min="69" max="76" width="8.66015625" style="1" customWidth="1"/>
    <col min="77" max="77" width="2.66015625" style="1" customWidth="1"/>
    <col min="78" max="83" width="6.66015625" style="1" customWidth="1"/>
    <col min="84" max="92" width="5.66015625" style="1" customWidth="1"/>
    <col min="93" max="93" width="6.66015625" style="1" customWidth="1"/>
    <col min="94" max="94" width="4.66015625" style="1" customWidth="1"/>
    <col min="95" max="95" width="12.66015625" style="1" customWidth="1"/>
    <col min="96" max="102" width="9" style="1" customWidth="1"/>
    <col min="103" max="16384" width="10.66015625" style="1" customWidth="1"/>
  </cols>
  <sheetData>
    <row r="1" ht="27.75" customHeight="1">
      <c r="B1" s="1" t="s">
        <v>66</v>
      </c>
    </row>
    <row r="2" spans="1:104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5"/>
      <c r="N2" s="35"/>
      <c r="O2" s="35"/>
      <c r="P2" s="10"/>
      <c r="Q2" s="36"/>
      <c r="R2" s="36"/>
      <c r="S2" s="2"/>
      <c r="T2" s="35"/>
      <c r="U2" s="35" t="s">
        <v>80</v>
      </c>
      <c r="V2" s="2"/>
      <c r="W2" s="35"/>
      <c r="X2" s="35"/>
      <c r="Y2" s="2"/>
      <c r="Z2" s="35"/>
      <c r="AA2" s="35"/>
      <c r="AB2" s="2"/>
      <c r="AC2" s="35"/>
      <c r="AD2" s="35"/>
      <c r="AE2" s="2"/>
      <c r="AF2" s="2"/>
      <c r="AG2" s="2"/>
      <c r="AH2" s="2"/>
      <c r="CZ2" s="1" t="s">
        <v>0</v>
      </c>
    </row>
    <row r="3" spans="3:104" ht="27.75" customHeight="1">
      <c r="C3" s="62" t="s">
        <v>1</v>
      </c>
      <c r="D3" s="63"/>
      <c r="E3" s="64"/>
      <c r="F3" s="74" t="s">
        <v>97</v>
      </c>
      <c r="G3" s="63"/>
      <c r="H3" s="75"/>
      <c r="I3" s="65" t="s">
        <v>83</v>
      </c>
      <c r="J3" s="66"/>
      <c r="K3" s="67"/>
      <c r="L3" s="71" t="s">
        <v>82</v>
      </c>
      <c r="M3" s="63"/>
      <c r="N3" s="63"/>
      <c r="O3" s="50"/>
      <c r="P3" s="80" t="s">
        <v>86</v>
      </c>
      <c r="Q3" s="81"/>
      <c r="R3" s="81"/>
      <c r="S3" s="78" t="s">
        <v>85</v>
      </c>
      <c r="T3" s="63"/>
      <c r="U3" s="75"/>
      <c r="V3" s="62" t="s">
        <v>91</v>
      </c>
      <c r="W3" s="63"/>
      <c r="X3" s="64"/>
      <c r="Y3" s="71" t="s">
        <v>95</v>
      </c>
      <c r="Z3" s="66"/>
      <c r="AA3" s="67"/>
      <c r="AB3" s="71" t="s">
        <v>96</v>
      </c>
      <c r="AC3" s="66"/>
      <c r="AD3" s="85"/>
      <c r="AE3" s="62" t="s">
        <v>94</v>
      </c>
      <c r="AF3" s="63"/>
      <c r="AG3" s="64"/>
      <c r="AH3" s="3"/>
      <c r="CZ3" s="1" t="s">
        <v>0</v>
      </c>
    </row>
    <row r="4" spans="3:34" ht="27.75" customHeight="1">
      <c r="C4" s="14" t="s">
        <v>72</v>
      </c>
      <c r="D4" s="15"/>
      <c r="E4" s="15"/>
      <c r="F4" s="76"/>
      <c r="G4" s="73"/>
      <c r="H4" s="77"/>
      <c r="I4" s="68" t="s">
        <v>84</v>
      </c>
      <c r="J4" s="69"/>
      <c r="K4" s="70"/>
      <c r="L4" s="72" t="s">
        <v>64</v>
      </c>
      <c r="M4" s="73"/>
      <c r="N4" s="73"/>
      <c r="O4" s="11"/>
      <c r="P4" s="106" t="s">
        <v>90</v>
      </c>
      <c r="Q4" s="106"/>
      <c r="R4" s="107"/>
      <c r="S4" s="108" t="s">
        <v>87</v>
      </c>
      <c r="T4" s="109"/>
      <c r="U4" s="110"/>
      <c r="V4" s="82"/>
      <c r="W4" s="79"/>
      <c r="X4" s="83"/>
      <c r="Y4" s="76"/>
      <c r="Z4" s="73"/>
      <c r="AA4" s="84"/>
      <c r="AB4" s="76"/>
      <c r="AC4" s="73"/>
      <c r="AD4" s="77"/>
      <c r="AE4" s="82"/>
      <c r="AF4" s="79"/>
      <c r="AG4" s="83"/>
      <c r="AH4" s="5" t="s">
        <v>2</v>
      </c>
    </row>
    <row r="5" spans="2:105" ht="27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7"/>
      <c r="N5" s="37"/>
      <c r="O5" s="36"/>
      <c r="P5" s="10"/>
      <c r="Q5" s="51"/>
      <c r="R5" s="54"/>
      <c r="S5" s="7"/>
      <c r="T5" s="42"/>
      <c r="U5" s="43"/>
      <c r="V5" s="7"/>
      <c r="W5" s="37"/>
      <c r="X5" s="37"/>
      <c r="Y5" s="3"/>
      <c r="Z5" s="37"/>
      <c r="AA5" s="37"/>
      <c r="AB5" s="3"/>
      <c r="AC5" s="37"/>
      <c r="AD5" s="37"/>
      <c r="AE5" s="3"/>
      <c r="AF5" s="3"/>
      <c r="AG5" s="3"/>
      <c r="AH5" s="3"/>
      <c r="CZ5" s="6" t="s">
        <v>0</v>
      </c>
      <c r="DA5" s="1" t="s">
        <v>0</v>
      </c>
    </row>
    <row r="6" spans="3:105" ht="27.75" customHeight="1">
      <c r="C6" s="5" t="s">
        <v>4</v>
      </c>
      <c r="D6" s="5" t="s">
        <v>5</v>
      </c>
      <c r="E6" s="5" t="s">
        <v>6</v>
      </c>
      <c r="F6" s="5" t="s">
        <v>4</v>
      </c>
      <c r="G6" s="5" t="s">
        <v>5</v>
      </c>
      <c r="H6" s="5" t="s">
        <v>6</v>
      </c>
      <c r="I6" s="5" t="s">
        <v>4</v>
      </c>
      <c r="J6" s="5" t="s">
        <v>5</v>
      </c>
      <c r="K6" s="5" t="s">
        <v>6</v>
      </c>
      <c r="L6" s="5" t="s">
        <v>4</v>
      </c>
      <c r="M6" s="39" t="s">
        <v>5</v>
      </c>
      <c r="N6" s="39" t="s">
        <v>6</v>
      </c>
      <c r="O6" s="38"/>
      <c r="P6" s="11" t="s">
        <v>4</v>
      </c>
      <c r="Q6" s="52" t="s">
        <v>5</v>
      </c>
      <c r="R6" s="55" t="s">
        <v>6</v>
      </c>
      <c r="S6" s="9" t="s">
        <v>69</v>
      </c>
      <c r="T6" s="44" t="s">
        <v>70</v>
      </c>
      <c r="U6" s="45" t="s">
        <v>71</v>
      </c>
      <c r="V6" s="9" t="s">
        <v>4</v>
      </c>
      <c r="W6" s="39" t="s">
        <v>5</v>
      </c>
      <c r="X6" s="39" t="s">
        <v>6</v>
      </c>
      <c r="Y6" s="5" t="s">
        <v>4</v>
      </c>
      <c r="Z6" s="39" t="s">
        <v>5</v>
      </c>
      <c r="AA6" s="39" t="s">
        <v>6</v>
      </c>
      <c r="AB6" s="5" t="s">
        <v>4</v>
      </c>
      <c r="AC6" s="39" t="s">
        <v>5</v>
      </c>
      <c r="AD6" s="39" t="s">
        <v>6</v>
      </c>
      <c r="AE6" s="5" t="s">
        <v>4</v>
      </c>
      <c r="AF6" s="5" t="s">
        <v>5</v>
      </c>
      <c r="AG6" s="5" t="s">
        <v>6</v>
      </c>
      <c r="AH6" s="5" t="s">
        <v>7</v>
      </c>
      <c r="DA6" s="1" t="s">
        <v>0</v>
      </c>
    </row>
    <row r="7" spans="1:105" ht="27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0"/>
      <c r="N7" s="40"/>
      <c r="O7" s="36"/>
      <c r="P7" s="12"/>
      <c r="Q7" s="53"/>
      <c r="R7" s="56"/>
      <c r="S7" s="18"/>
      <c r="T7" s="46"/>
      <c r="U7" s="47"/>
      <c r="V7" s="18"/>
      <c r="W7" s="40"/>
      <c r="X7" s="40"/>
      <c r="Y7" s="4"/>
      <c r="Z7" s="40"/>
      <c r="AA7" s="40"/>
      <c r="AB7" s="4"/>
      <c r="AC7" s="40"/>
      <c r="AD7" s="40"/>
      <c r="AE7" s="4"/>
      <c r="AF7" s="4"/>
      <c r="AG7" s="4"/>
      <c r="AH7" s="4"/>
      <c r="DA7" s="1" t="s">
        <v>0</v>
      </c>
    </row>
    <row r="8" spans="3:34" ht="27.75" customHeight="1">
      <c r="C8" s="3"/>
      <c r="AH8" s="3"/>
    </row>
    <row r="9" spans="1:34" ht="27.75" customHeight="1">
      <c r="A9" s="57" t="s">
        <v>104</v>
      </c>
      <c r="B9" s="57"/>
      <c r="C9" s="19">
        <v>12872</v>
      </c>
      <c r="D9" s="20">
        <v>6639</v>
      </c>
      <c r="E9" s="20">
        <v>6233</v>
      </c>
      <c r="F9" s="20">
        <v>12618</v>
      </c>
      <c r="G9" s="20">
        <v>6526</v>
      </c>
      <c r="H9" s="20">
        <v>6092</v>
      </c>
      <c r="I9" s="20">
        <v>99</v>
      </c>
      <c r="J9" s="20">
        <v>55</v>
      </c>
      <c r="K9" s="20">
        <v>44</v>
      </c>
      <c r="L9" s="20">
        <v>45</v>
      </c>
      <c r="M9" s="41">
        <v>0</v>
      </c>
      <c r="N9" s="41">
        <v>45</v>
      </c>
      <c r="O9" s="41"/>
      <c r="P9" s="20">
        <v>18</v>
      </c>
      <c r="Q9" s="41">
        <v>9</v>
      </c>
      <c r="R9" s="41">
        <v>9</v>
      </c>
      <c r="S9" s="20">
        <v>8</v>
      </c>
      <c r="T9" s="41">
        <v>8</v>
      </c>
      <c r="U9" s="41">
        <v>0</v>
      </c>
      <c r="V9" s="20">
        <v>81</v>
      </c>
      <c r="W9" s="41">
        <v>56</v>
      </c>
      <c r="X9" s="41">
        <v>25</v>
      </c>
      <c r="Y9" s="20">
        <v>101</v>
      </c>
      <c r="Z9" s="41">
        <v>40</v>
      </c>
      <c r="AA9" s="41">
        <v>61</v>
      </c>
      <c r="AB9" s="20">
        <v>1</v>
      </c>
      <c r="AC9" s="41">
        <v>0</v>
      </c>
      <c r="AD9" s="41">
        <v>1</v>
      </c>
      <c r="AE9" s="23">
        <v>98</v>
      </c>
      <c r="AF9" s="23">
        <v>98.3</v>
      </c>
      <c r="AG9" s="23">
        <v>97.7</v>
      </c>
      <c r="AH9" s="58" t="s">
        <v>102</v>
      </c>
    </row>
    <row r="10" spans="3:34" ht="27.75" customHeight="1"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41"/>
      <c r="N10" s="41"/>
      <c r="O10" s="41"/>
      <c r="P10" s="20"/>
      <c r="Q10" s="41"/>
      <c r="R10" s="41"/>
      <c r="S10" s="20"/>
      <c r="T10" s="41"/>
      <c r="U10" s="41"/>
      <c r="V10" s="20"/>
      <c r="W10" s="41"/>
      <c r="X10" s="41"/>
      <c r="Y10" s="20"/>
      <c r="Z10" s="41"/>
      <c r="AA10" s="41"/>
      <c r="AB10" s="20"/>
      <c r="AC10" s="41"/>
      <c r="AD10" s="41"/>
      <c r="AE10" s="23"/>
      <c r="AF10" s="23"/>
      <c r="AG10" s="23"/>
      <c r="AH10" s="3"/>
    </row>
    <row r="11" spans="1:34" ht="27.75" customHeight="1">
      <c r="A11" s="1" t="s">
        <v>103</v>
      </c>
      <c r="C11" s="19">
        <f>SUM(C13:C38)</f>
        <v>12414</v>
      </c>
      <c r="D11" s="22">
        <f aca="true" t="shared" si="0" ref="D11:AD11">SUM(D13:D38)</f>
        <v>6428</v>
      </c>
      <c r="E11" s="22">
        <f t="shared" si="0"/>
        <v>5986</v>
      </c>
      <c r="F11" s="22">
        <f t="shared" si="0"/>
        <v>12218</v>
      </c>
      <c r="G11" s="22">
        <f t="shared" si="0"/>
        <v>6321</v>
      </c>
      <c r="H11" s="22">
        <f t="shared" si="0"/>
        <v>5897</v>
      </c>
      <c r="I11" s="22">
        <f t="shared" si="0"/>
        <v>126</v>
      </c>
      <c r="J11" s="22">
        <f t="shared" si="0"/>
        <v>68</v>
      </c>
      <c r="K11" s="22">
        <f t="shared" si="0"/>
        <v>58</v>
      </c>
      <c r="L11" s="22">
        <f t="shared" si="0"/>
        <v>31</v>
      </c>
      <c r="M11" s="22">
        <f t="shared" si="0"/>
        <v>2</v>
      </c>
      <c r="N11" s="22">
        <f t="shared" si="0"/>
        <v>29</v>
      </c>
      <c r="O11" s="41"/>
      <c r="P11" s="22">
        <f t="shared" si="0"/>
        <v>6</v>
      </c>
      <c r="Q11" s="22">
        <f t="shared" si="0"/>
        <v>3</v>
      </c>
      <c r="R11" s="22">
        <f t="shared" si="0"/>
        <v>3</v>
      </c>
      <c r="S11" s="22">
        <f t="shared" si="0"/>
        <v>4</v>
      </c>
      <c r="T11" s="22">
        <f t="shared" si="0"/>
        <v>4</v>
      </c>
      <c r="U11" s="22">
        <f t="shared" si="0"/>
        <v>0</v>
      </c>
      <c r="V11" s="22">
        <f t="shared" si="0"/>
        <v>69</v>
      </c>
      <c r="W11" s="22">
        <f t="shared" si="0"/>
        <v>54</v>
      </c>
      <c r="X11" s="22">
        <f t="shared" si="0"/>
        <v>15</v>
      </c>
      <c r="Y11" s="22">
        <f t="shared" si="0"/>
        <v>86</v>
      </c>
      <c r="Z11" s="22">
        <f t="shared" si="0"/>
        <v>44</v>
      </c>
      <c r="AA11" s="22">
        <f t="shared" si="0"/>
        <v>42</v>
      </c>
      <c r="AB11" s="22">
        <f t="shared" si="0"/>
        <v>0</v>
      </c>
      <c r="AC11" s="22">
        <f t="shared" si="0"/>
        <v>0</v>
      </c>
      <c r="AD11" s="22">
        <f t="shared" si="0"/>
        <v>0</v>
      </c>
      <c r="AE11" s="23">
        <f>IF(C11=0,REPT(" ",4)&amp;"-",ROUND(F11/C11*100,1))</f>
        <v>98.4</v>
      </c>
      <c r="AF11" s="23">
        <f>IF(D11=0,REPT(" ",4)&amp;"-",ROUND(G11/D11*100,1))</f>
        <v>98.3</v>
      </c>
      <c r="AG11" s="23">
        <f>IF(E11=0,REPT(" ",4)&amp;"-",ROUND(H11/E11*100,1))</f>
        <v>98.5</v>
      </c>
      <c r="AH11" s="5" t="s">
        <v>106</v>
      </c>
    </row>
    <row r="12" spans="1:34" ht="27.75" customHeight="1">
      <c r="A12" s="2"/>
      <c r="B12" s="2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41"/>
      <c r="N12" s="41"/>
      <c r="O12" s="41"/>
      <c r="P12" s="20"/>
      <c r="Q12" s="41"/>
      <c r="R12" s="41"/>
      <c r="S12" s="20"/>
      <c r="T12" s="41"/>
      <c r="U12" s="41"/>
      <c r="V12" s="20"/>
      <c r="W12" s="41"/>
      <c r="X12" s="41"/>
      <c r="Y12" s="20"/>
      <c r="Z12" s="41"/>
      <c r="AA12" s="41"/>
      <c r="AB12" s="20"/>
      <c r="AC12" s="41"/>
      <c r="AD12" s="41"/>
      <c r="AE12" s="23"/>
      <c r="AF12" s="23"/>
      <c r="AG12" s="23"/>
      <c r="AH12" s="4"/>
    </row>
    <row r="13" spans="1:34" ht="27.75" customHeight="1">
      <c r="A13" s="13" t="s">
        <v>8</v>
      </c>
      <c r="B13" s="13"/>
      <c r="C13" s="19">
        <f aca="true" t="shared" si="1" ref="C13:C23">D13+E13</f>
        <v>4948</v>
      </c>
      <c r="D13" s="20">
        <f aca="true" t="shared" si="2" ref="D13:D23">G13+M13+Q13+T13+W13+Z13+AC13</f>
        <v>2537</v>
      </c>
      <c r="E13" s="20">
        <f aca="true" t="shared" si="3" ref="E13:E23">H13+N13+R13+U13+X13+AA13+AD13</f>
        <v>2411</v>
      </c>
      <c r="F13" s="20">
        <f aca="true" t="shared" si="4" ref="F13:F23">G13+H13</f>
        <v>4861</v>
      </c>
      <c r="G13" s="20">
        <v>2499</v>
      </c>
      <c r="H13" s="20">
        <v>2362</v>
      </c>
      <c r="I13" s="20">
        <f>SUM(J13:K13)</f>
        <v>48</v>
      </c>
      <c r="J13" s="20">
        <v>24</v>
      </c>
      <c r="K13" s="20">
        <v>24</v>
      </c>
      <c r="L13" s="20">
        <f aca="true" t="shared" si="5" ref="L13:L23">M13+N13</f>
        <v>24</v>
      </c>
      <c r="M13" s="41">
        <v>0</v>
      </c>
      <c r="N13" s="41">
        <v>24</v>
      </c>
      <c r="O13" s="41"/>
      <c r="P13" s="20">
        <f aca="true" t="shared" si="6" ref="P13:P23">Q13+R13</f>
        <v>5</v>
      </c>
      <c r="Q13" s="41">
        <v>3</v>
      </c>
      <c r="R13" s="41">
        <v>2</v>
      </c>
      <c r="S13" s="20">
        <f aca="true" t="shared" si="7" ref="S13:S23">T13+U13</f>
        <v>1</v>
      </c>
      <c r="T13" s="41">
        <v>1</v>
      </c>
      <c r="U13" s="41">
        <v>0</v>
      </c>
      <c r="V13" s="20">
        <f aca="true" t="shared" si="8" ref="V13:V23">W13+X13</f>
        <v>26</v>
      </c>
      <c r="W13" s="41">
        <v>21</v>
      </c>
      <c r="X13" s="41">
        <v>5</v>
      </c>
      <c r="Y13" s="20">
        <f aca="true" t="shared" si="9" ref="Y13:Y23">Z13+AA13</f>
        <v>31</v>
      </c>
      <c r="Z13" s="41">
        <v>13</v>
      </c>
      <c r="AA13" s="41">
        <v>18</v>
      </c>
      <c r="AB13" s="20">
        <f aca="true" t="shared" si="10" ref="AB13:AB23">AC13+AD13</f>
        <v>0</v>
      </c>
      <c r="AC13" s="41">
        <v>0</v>
      </c>
      <c r="AD13" s="41">
        <v>0</v>
      </c>
      <c r="AE13" s="23">
        <f>IF(C13=0,REPT(" ",4)&amp;"-",ROUND(F13/C13*100,1))</f>
        <v>98.2</v>
      </c>
      <c r="AF13" s="23">
        <f>IF(D13=0,REPT(" ",4)&amp;"-",ROUND(G13/D13*100,1))</f>
        <v>98.5</v>
      </c>
      <c r="AG13" s="23">
        <f>IF(E13=0,REPT(" ",4)&amp;"-",ROUND(H13/E13*100,1))</f>
        <v>98</v>
      </c>
      <c r="AH13" s="5" t="s">
        <v>9</v>
      </c>
    </row>
    <row r="14" spans="1:34" ht="27.75" customHeight="1">
      <c r="A14" s="13" t="s">
        <v>10</v>
      </c>
      <c r="B14" s="13"/>
      <c r="C14" s="19">
        <f t="shared" si="1"/>
        <v>1114</v>
      </c>
      <c r="D14" s="20">
        <f t="shared" si="2"/>
        <v>594</v>
      </c>
      <c r="E14" s="20">
        <f t="shared" si="3"/>
        <v>520</v>
      </c>
      <c r="F14" s="20">
        <f t="shared" si="4"/>
        <v>1087</v>
      </c>
      <c r="G14" s="20">
        <v>570</v>
      </c>
      <c r="H14" s="20">
        <v>517</v>
      </c>
      <c r="I14" s="20">
        <f aca="true" t="shared" si="11" ref="I14:I23">SUM(J14:K14)</f>
        <v>10</v>
      </c>
      <c r="J14" s="20">
        <v>9</v>
      </c>
      <c r="K14" s="20">
        <v>1</v>
      </c>
      <c r="L14" s="20">
        <f t="shared" si="5"/>
        <v>4</v>
      </c>
      <c r="M14" s="41">
        <v>2</v>
      </c>
      <c r="N14" s="41">
        <v>2</v>
      </c>
      <c r="O14" s="41"/>
      <c r="P14" s="20">
        <f t="shared" si="6"/>
        <v>0</v>
      </c>
      <c r="Q14" s="41">
        <v>0</v>
      </c>
      <c r="R14" s="41">
        <v>0</v>
      </c>
      <c r="S14" s="20">
        <f t="shared" si="7"/>
        <v>0</v>
      </c>
      <c r="T14" s="41">
        <v>0</v>
      </c>
      <c r="U14" s="41">
        <v>0</v>
      </c>
      <c r="V14" s="20">
        <f t="shared" si="8"/>
        <v>11</v>
      </c>
      <c r="W14" s="41">
        <v>10</v>
      </c>
      <c r="X14" s="41">
        <v>1</v>
      </c>
      <c r="Y14" s="20">
        <f t="shared" si="9"/>
        <v>12</v>
      </c>
      <c r="Z14" s="41">
        <v>12</v>
      </c>
      <c r="AA14" s="41">
        <v>0</v>
      </c>
      <c r="AB14" s="20">
        <f t="shared" si="10"/>
        <v>0</v>
      </c>
      <c r="AC14" s="41">
        <v>0</v>
      </c>
      <c r="AD14" s="41">
        <v>0</v>
      </c>
      <c r="AE14" s="23">
        <f aca="true" t="shared" si="12" ref="AE14:AE23">IF(C14=0,REPT(" ",4)&amp;"-",ROUND(F14/C14*100,1))</f>
        <v>97.6</v>
      </c>
      <c r="AF14" s="23">
        <f aca="true" t="shared" si="13" ref="AF14:AF23">IF(D14=0,REPT(" ",4)&amp;"-",ROUND(G14/D14*100,1))</f>
        <v>96</v>
      </c>
      <c r="AG14" s="23">
        <f aca="true" t="shared" si="14" ref="AG14:AG23">IF(E14=0,REPT(" ",4)&amp;"-",ROUND(H14/E14*100,1))</f>
        <v>99.4</v>
      </c>
      <c r="AH14" s="5" t="s">
        <v>11</v>
      </c>
    </row>
    <row r="15" spans="1:34" ht="27.75" customHeight="1">
      <c r="A15" s="13" t="s">
        <v>12</v>
      </c>
      <c r="B15" s="13"/>
      <c r="C15" s="19">
        <f t="shared" si="1"/>
        <v>882</v>
      </c>
      <c r="D15" s="20">
        <f t="shared" si="2"/>
        <v>452</v>
      </c>
      <c r="E15" s="20">
        <f t="shared" si="3"/>
        <v>430</v>
      </c>
      <c r="F15" s="20">
        <f t="shared" si="4"/>
        <v>872</v>
      </c>
      <c r="G15" s="20">
        <v>442</v>
      </c>
      <c r="H15" s="20">
        <v>430</v>
      </c>
      <c r="I15" s="20">
        <f t="shared" si="11"/>
        <v>16</v>
      </c>
      <c r="J15" s="20">
        <v>4</v>
      </c>
      <c r="K15" s="20">
        <v>12</v>
      </c>
      <c r="L15" s="20">
        <f t="shared" si="5"/>
        <v>0</v>
      </c>
      <c r="M15" s="41">
        <v>0</v>
      </c>
      <c r="N15" s="41">
        <v>0</v>
      </c>
      <c r="O15" s="41"/>
      <c r="P15" s="20">
        <f t="shared" si="6"/>
        <v>0</v>
      </c>
      <c r="Q15" s="41">
        <v>0</v>
      </c>
      <c r="R15" s="41">
        <v>0</v>
      </c>
      <c r="S15" s="20">
        <f t="shared" si="7"/>
        <v>0</v>
      </c>
      <c r="T15" s="41">
        <v>0</v>
      </c>
      <c r="U15" s="41">
        <v>0</v>
      </c>
      <c r="V15" s="20">
        <f t="shared" si="8"/>
        <v>4</v>
      </c>
      <c r="W15" s="41">
        <v>4</v>
      </c>
      <c r="X15" s="41">
        <v>0</v>
      </c>
      <c r="Y15" s="20">
        <f t="shared" si="9"/>
        <v>6</v>
      </c>
      <c r="Z15" s="41">
        <v>6</v>
      </c>
      <c r="AA15" s="41">
        <v>0</v>
      </c>
      <c r="AB15" s="20">
        <f t="shared" si="10"/>
        <v>0</v>
      </c>
      <c r="AC15" s="41">
        <v>0</v>
      </c>
      <c r="AD15" s="41">
        <v>0</v>
      </c>
      <c r="AE15" s="23">
        <f t="shared" si="12"/>
        <v>98.9</v>
      </c>
      <c r="AF15" s="23">
        <f t="shared" si="13"/>
        <v>97.8</v>
      </c>
      <c r="AG15" s="23">
        <f t="shared" si="14"/>
        <v>100</v>
      </c>
      <c r="AH15" s="5" t="s">
        <v>13</v>
      </c>
    </row>
    <row r="16" spans="1:34" ht="27.75" customHeight="1">
      <c r="A16" s="13" t="s">
        <v>14</v>
      </c>
      <c r="B16" s="13"/>
      <c r="C16" s="19">
        <f t="shared" si="1"/>
        <v>819</v>
      </c>
      <c r="D16" s="20">
        <f t="shared" si="2"/>
        <v>422</v>
      </c>
      <c r="E16" s="20">
        <f t="shared" si="3"/>
        <v>397</v>
      </c>
      <c r="F16" s="20">
        <f t="shared" si="4"/>
        <v>801</v>
      </c>
      <c r="G16" s="20">
        <v>415</v>
      </c>
      <c r="H16" s="20">
        <v>386</v>
      </c>
      <c r="I16" s="20">
        <f t="shared" si="11"/>
        <v>19</v>
      </c>
      <c r="J16" s="20">
        <v>10</v>
      </c>
      <c r="K16" s="20">
        <v>9</v>
      </c>
      <c r="L16" s="20">
        <f t="shared" si="5"/>
        <v>2</v>
      </c>
      <c r="M16" s="41">
        <v>0</v>
      </c>
      <c r="N16" s="41">
        <v>2</v>
      </c>
      <c r="O16" s="41"/>
      <c r="P16" s="20">
        <f t="shared" si="6"/>
        <v>0</v>
      </c>
      <c r="Q16" s="41">
        <v>0</v>
      </c>
      <c r="R16" s="41">
        <v>0</v>
      </c>
      <c r="S16" s="20">
        <f t="shared" si="7"/>
        <v>1</v>
      </c>
      <c r="T16" s="41">
        <v>1</v>
      </c>
      <c r="U16" s="41">
        <v>0</v>
      </c>
      <c r="V16" s="20">
        <f t="shared" si="8"/>
        <v>4</v>
      </c>
      <c r="W16" s="41">
        <v>3</v>
      </c>
      <c r="X16" s="41">
        <v>1</v>
      </c>
      <c r="Y16" s="20">
        <f t="shared" si="9"/>
        <v>11</v>
      </c>
      <c r="Z16" s="41">
        <v>3</v>
      </c>
      <c r="AA16" s="41">
        <v>8</v>
      </c>
      <c r="AB16" s="20">
        <f t="shared" si="10"/>
        <v>0</v>
      </c>
      <c r="AC16" s="41">
        <v>0</v>
      </c>
      <c r="AD16" s="41">
        <v>0</v>
      </c>
      <c r="AE16" s="23">
        <f t="shared" si="12"/>
        <v>97.8</v>
      </c>
      <c r="AF16" s="23">
        <f t="shared" si="13"/>
        <v>98.3</v>
      </c>
      <c r="AG16" s="23">
        <f t="shared" si="14"/>
        <v>97.2</v>
      </c>
      <c r="AH16" s="5" t="s">
        <v>15</v>
      </c>
    </row>
    <row r="17" spans="1:34" ht="27.75" customHeight="1">
      <c r="A17" s="13" t="s">
        <v>16</v>
      </c>
      <c r="B17" s="13"/>
      <c r="C17" s="19">
        <f t="shared" si="1"/>
        <v>885</v>
      </c>
      <c r="D17" s="20">
        <f t="shared" si="2"/>
        <v>452</v>
      </c>
      <c r="E17" s="20">
        <f t="shared" si="3"/>
        <v>433</v>
      </c>
      <c r="F17" s="20">
        <f t="shared" si="4"/>
        <v>875</v>
      </c>
      <c r="G17" s="20">
        <v>450</v>
      </c>
      <c r="H17" s="20">
        <v>425</v>
      </c>
      <c r="I17" s="20">
        <f t="shared" si="11"/>
        <v>9</v>
      </c>
      <c r="J17" s="20">
        <v>7</v>
      </c>
      <c r="K17" s="20">
        <v>2</v>
      </c>
      <c r="L17" s="20">
        <f t="shared" si="5"/>
        <v>1</v>
      </c>
      <c r="M17" s="41">
        <v>0</v>
      </c>
      <c r="N17" s="41">
        <v>1</v>
      </c>
      <c r="O17" s="41"/>
      <c r="P17" s="20">
        <f t="shared" si="6"/>
        <v>0</v>
      </c>
      <c r="Q17" s="41">
        <v>0</v>
      </c>
      <c r="R17" s="41">
        <v>0</v>
      </c>
      <c r="S17" s="20">
        <f t="shared" si="7"/>
        <v>1</v>
      </c>
      <c r="T17" s="41">
        <v>1</v>
      </c>
      <c r="U17" s="41">
        <v>0</v>
      </c>
      <c r="V17" s="20">
        <f t="shared" si="8"/>
        <v>2</v>
      </c>
      <c r="W17" s="41">
        <v>0</v>
      </c>
      <c r="X17" s="41">
        <v>2</v>
      </c>
      <c r="Y17" s="20">
        <f t="shared" si="9"/>
        <v>6</v>
      </c>
      <c r="Z17" s="41">
        <v>1</v>
      </c>
      <c r="AA17" s="41">
        <v>5</v>
      </c>
      <c r="AB17" s="20">
        <f t="shared" si="10"/>
        <v>0</v>
      </c>
      <c r="AC17" s="41">
        <v>0</v>
      </c>
      <c r="AD17" s="41">
        <v>0</v>
      </c>
      <c r="AE17" s="23">
        <f t="shared" si="12"/>
        <v>98.9</v>
      </c>
      <c r="AF17" s="23">
        <f t="shared" si="13"/>
        <v>99.6</v>
      </c>
      <c r="AG17" s="23">
        <f t="shared" si="14"/>
        <v>98.2</v>
      </c>
      <c r="AH17" s="5" t="s">
        <v>17</v>
      </c>
    </row>
    <row r="18" spans="1:34" ht="27.75" customHeight="1">
      <c r="A18" s="13" t="s">
        <v>18</v>
      </c>
      <c r="B18" s="13"/>
      <c r="C18" s="19">
        <f t="shared" si="1"/>
        <v>400</v>
      </c>
      <c r="D18" s="20">
        <f t="shared" si="2"/>
        <v>204</v>
      </c>
      <c r="E18" s="20">
        <f t="shared" si="3"/>
        <v>196</v>
      </c>
      <c r="F18" s="20">
        <f t="shared" si="4"/>
        <v>394</v>
      </c>
      <c r="G18" s="20">
        <v>200</v>
      </c>
      <c r="H18" s="20">
        <v>194</v>
      </c>
      <c r="I18" s="20">
        <f t="shared" si="11"/>
        <v>3</v>
      </c>
      <c r="J18" s="20">
        <v>0</v>
      </c>
      <c r="K18" s="20">
        <v>3</v>
      </c>
      <c r="L18" s="20">
        <f t="shared" si="5"/>
        <v>0</v>
      </c>
      <c r="M18" s="41">
        <v>0</v>
      </c>
      <c r="N18" s="41">
        <v>0</v>
      </c>
      <c r="O18" s="41"/>
      <c r="P18" s="20">
        <f t="shared" si="6"/>
        <v>0</v>
      </c>
      <c r="Q18" s="41">
        <v>0</v>
      </c>
      <c r="R18" s="41">
        <v>0</v>
      </c>
      <c r="S18" s="20">
        <f t="shared" si="7"/>
        <v>0</v>
      </c>
      <c r="T18" s="41">
        <v>0</v>
      </c>
      <c r="U18" s="41">
        <v>0</v>
      </c>
      <c r="V18" s="20">
        <f t="shared" si="8"/>
        <v>5</v>
      </c>
      <c r="W18" s="41">
        <v>3</v>
      </c>
      <c r="X18" s="41">
        <v>2</v>
      </c>
      <c r="Y18" s="20">
        <f t="shared" si="9"/>
        <v>1</v>
      </c>
      <c r="Z18" s="41">
        <v>1</v>
      </c>
      <c r="AA18" s="41">
        <v>0</v>
      </c>
      <c r="AB18" s="20">
        <f t="shared" si="10"/>
        <v>0</v>
      </c>
      <c r="AC18" s="41">
        <v>0</v>
      </c>
      <c r="AD18" s="41">
        <v>0</v>
      </c>
      <c r="AE18" s="23">
        <f t="shared" si="12"/>
        <v>98.5</v>
      </c>
      <c r="AF18" s="23">
        <f t="shared" si="13"/>
        <v>98</v>
      </c>
      <c r="AG18" s="23">
        <f t="shared" si="14"/>
        <v>99</v>
      </c>
      <c r="AH18" s="5" t="s">
        <v>19</v>
      </c>
    </row>
    <row r="19" spans="1:34" ht="27.75" customHeight="1">
      <c r="A19" s="13" t="s">
        <v>20</v>
      </c>
      <c r="B19" s="13"/>
      <c r="C19" s="19">
        <f t="shared" si="1"/>
        <v>205</v>
      </c>
      <c r="D19" s="20">
        <f t="shared" si="2"/>
        <v>107</v>
      </c>
      <c r="E19" s="20">
        <f t="shared" si="3"/>
        <v>98</v>
      </c>
      <c r="F19" s="20">
        <f t="shared" si="4"/>
        <v>205</v>
      </c>
      <c r="G19" s="20">
        <v>107</v>
      </c>
      <c r="H19" s="20">
        <v>98</v>
      </c>
      <c r="I19" s="20">
        <f t="shared" si="11"/>
        <v>0</v>
      </c>
      <c r="J19" s="20">
        <v>0</v>
      </c>
      <c r="K19" s="20">
        <v>0</v>
      </c>
      <c r="L19" s="20">
        <f t="shared" si="5"/>
        <v>0</v>
      </c>
      <c r="M19" s="41">
        <v>0</v>
      </c>
      <c r="N19" s="41">
        <v>0</v>
      </c>
      <c r="O19" s="41"/>
      <c r="P19" s="20">
        <f t="shared" si="6"/>
        <v>0</v>
      </c>
      <c r="Q19" s="41">
        <v>0</v>
      </c>
      <c r="R19" s="41">
        <v>0</v>
      </c>
      <c r="S19" s="20">
        <f t="shared" si="7"/>
        <v>0</v>
      </c>
      <c r="T19" s="41">
        <v>0</v>
      </c>
      <c r="U19" s="41">
        <v>0</v>
      </c>
      <c r="V19" s="20">
        <f t="shared" si="8"/>
        <v>0</v>
      </c>
      <c r="W19" s="41">
        <v>0</v>
      </c>
      <c r="X19" s="41">
        <v>0</v>
      </c>
      <c r="Y19" s="20">
        <f t="shared" si="9"/>
        <v>0</v>
      </c>
      <c r="Z19" s="41">
        <v>0</v>
      </c>
      <c r="AA19" s="41">
        <v>0</v>
      </c>
      <c r="AB19" s="20">
        <f t="shared" si="10"/>
        <v>0</v>
      </c>
      <c r="AC19" s="41">
        <v>0</v>
      </c>
      <c r="AD19" s="41">
        <v>0</v>
      </c>
      <c r="AE19" s="23">
        <f t="shared" si="12"/>
        <v>100</v>
      </c>
      <c r="AF19" s="23">
        <f t="shared" si="13"/>
        <v>100</v>
      </c>
      <c r="AG19" s="23">
        <f t="shared" si="14"/>
        <v>100</v>
      </c>
      <c r="AH19" s="5" t="s">
        <v>21</v>
      </c>
    </row>
    <row r="20" spans="1:34" ht="27.75" customHeight="1">
      <c r="A20" s="13" t="s">
        <v>22</v>
      </c>
      <c r="B20" s="13"/>
      <c r="C20" s="19">
        <f t="shared" si="1"/>
        <v>228</v>
      </c>
      <c r="D20" s="20">
        <f t="shared" si="2"/>
        <v>133</v>
      </c>
      <c r="E20" s="20">
        <f t="shared" si="3"/>
        <v>95</v>
      </c>
      <c r="F20" s="20">
        <f t="shared" si="4"/>
        <v>228</v>
      </c>
      <c r="G20" s="20">
        <v>133</v>
      </c>
      <c r="H20" s="20">
        <v>95</v>
      </c>
      <c r="I20" s="20">
        <f t="shared" si="11"/>
        <v>2</v>
      </c>
      <c r="J20" s="20">
        <v>2</v>
      </c>
      <c r="K20" s="20">
        <v>0</v>
      </c>
      <c r="L20" s="20">
        <f t="shared" si="5"/>
        <v>0</v>
      </c>
      <c r="M20" s="41">
        <v>0</v>
      </c>
      <c r="N20" s="41">
        <v>0</v>
      </c>
      <c r="O20" s="41"/>
      <c r="P20" s="20">
        <f t="shared" si="6"/>
        <v>0</v>
      </c>
      <c r="Q20" s="41">
        <v>0</v>
      </c>
      <c r="R20" s="41">
        <v>0</v>
      </c>
      <c r="S20" s="20">
        <f t="shared" si="7"/>
        <v>0</v>
      </c>
      <c r="T20" s="41">
        <v>0</v>
      </c>
      <c r="U20" s="41">
        <v>0</v>
      </c>
      <c r="V20" s="20">
        <f t="shared" si="8"/>
        <v>0</v>
      </c>
      <c r="W20" s="41">
        <v>0</v>
      </c>
      <c r="X20" s="41">
        <v>0</v>
      </c>
      <c r="Y20" s="20">
        <f t="shared" si="9"/>
        <v>0</v>
      </c>
      <c r="Z20" s="41">
        <v>0</v>
      </c>
      <c r="AA20" s="41">
        <v>0</v>
      </c>
      <c r="AB20" s="20">
        <f t="shared" si="10"/>
        <v>0</v>
      </c>
      <c r="AC20" s="41">
        <v>0</v>
      </c>
      <c r="AD20" s="41">
        <v>0</v>
      </c>
      <c r="AE20" s="23">
        <f t="shared" si="12"/>
        <v>100</v>
      </c>
      <c r="AF20" s="23">
        <f t="shared" si="13"/>
        <v>100</v>
      </c>
      <c r="AG20" s="23">
        <f t="shared" si="14"/>
        <v>100</v>
      </c>
      <c r="AH20" s="5" t="s">
        <v>23</v>
      </c>
    </row>
    <row r="21" spans="1:34" ht="27.75" customHeight="1">
      <c r="A21" s="13" t="s">
        <v>24</v>
      </c>
      <c r="B21" s="13"/>
      <c r="C21" s="19">
        <f t="shared" si="1"/>
        <v>224</v>
      </c>
      <c r="D21" s="20">
        <f t="shared" si="2"/>
        <v>115</v>
      </c>
      <c r="E21" s="20">
        <f t="shared" si="3"/>
        <v>109</v>
      </c>
      <c r="F21" s="20">
        <f t="shared" si="4"/>
        <v>222</v>
      </c>
      <c r="G21" s="20">
        <v>114</v>
      </c>
      <c r="H21" s="20">
        <v>108</v>
      </c>
      <c r="I21" s="20">
        <f t="shared" si="11"/>
        <v>3</v>
      </c>
      <c r="J21" s="20">
        <v>2</v>
      </c>
      <c r="K21" s="20">
        <v>1</v>
      </c>
      <c r="L21" s="20">
        <f t="shared" si="5"/>
        <v>0</v>
      </c>
      <c r="M21" s="41">
        <v>0</v>
      </c>
      <c r="N21" s="41">
        <v>0</v>
      </c>
      <c r="O21" s="41"/>
      <c r="P21" s="20">
        <f t="shared" si="6"/>
        <v>0</v>
      </c>
      <c r="Q21" s="41">
        <v>0</v>
      </c>
      <c r="R21" s="41">
        <v>0</v>
      </c>
      <c r="S21" s="20">
        <f t="shared" si="7"/>
        <v>0</v>
      </c>
      <c r="T21" s="41">
        <v>0</v>
      </c>
      <c r="U21" s="41">
        <v>0</v>
      </c>
      <c r="V21" s="20">
        <f t="shared" si="8"/>
        <v>0</v>
      </c>
      <c r="W21" s="41">
        <v>0</v>
      </c>
      <c r="X21" s="41">
        <v>0</v>
      </c>
      <c r="Y21" s="20">
        <f t="shared" si="9"/>
        <v>2</v>
      </c>
      <c r="Z21" s="41">
        <v>1</v>
      </c>
      <c r="AA21" s="41">
        <v>1</v>
      </c>
      <c r="AB21" s="20">
        <f t="shared" si="10"/>
        <v>0</v>
      </c>
      <c r="AC21" s="41">
        <v>0</v>
      </c>
      <c r="AD21" s="41">
        <v>0</v>
      </c>
      <c r="AE21" s="23">
        <f t="shared" si="12"/>
        <v>99.1</v>
      </c>
      <c r="AF21" s="23">
        <f t="shared" si="13"/>
        <v>99.1</v>
      </c>
      <c r="AG21" s="23">
        <f t="shared" si="14"/>
        <v>99.1</v>
      </c>
      <c r="AH21" s="5" t="s">
        <v>25</v>
      </c>
    </row>
    <row r="22" spans="1:34" ht="27.75" customHeight="1">
      <c r="A22" s="13" t="s">
        <v>26</v>
      </c>
      <c r="B22" s="13"/>
      <c r="C22" s="19">
        <f t="shared" si="1"/>
        <v>231</v>
      </c>
      <c r="D22" s="20">
        <f t="shared" si="2"/>
        <v>133</v>
      </c>
      <c r="E22" s="20">
        <f t="shared" si="3"/>
        <v>98</v>
      </c>
      <c r="F22" s="20">
        <f t="shared" si="4"/>
        <v>222</v>
      </c>
      <c r="G22" s="20">
        <v>125</v>
      </c>
      <c r="H22" s="20">
        <v>97</v>
      </c>
      <c r="I22" s="20">
        <f t="shared" si="11"/>
        <v>0</v>
      </c>
      <c r="J22" s="20">
        <v>0</v>
      </c>
      <c r="K22" s="20">
        <v>0</v>
      </c>
      <c r="L22" s="20">
        <f t="shared" si="5"/>
        <v>0</v>
      </c>
      <c r="M22" s="41">
        <v>0</v>
      </c>
      <c r="N22" s="41">
        <v>0</v>
      </c>
      <c r="O22" s="41"/>
      <c r="P22" s="20">
        <f t="shared" si="6"/>
        <v>0</v>
      </c>
      <c r="Q22" s="41">
        <v>0</v>
      </c>
      <c r="R22" s="41">
        <v>0</v>
      </c>
      <c r="S22" s="20">
        <f t="shared" si="7"/>
        <v>0</v>
      </c>
      <c r="T22" s="41">
        <v>0</v>
      </c>
      <c r="U22" s="41">
        <v>0</v>
      </c>
      <c r="V22" s="20">
        <f t="shared" si="8"/>
        <v>7</v>
      </c>
      <c r="W22" s="41">
        <v>7</v>
      </c>
      <c r="X22" s="41">
        <v>0</v>
      </c>
      <c r="Y22" s="20">
        <f t="shared" si="9"/>
        <v>2</v>
      </c>
      <c r="Z22" s="41">
        <v>1</v>
      </c>
      <c r="AA22" s="41">
        <v>1</v>
      </c>
      <c r="AB22" s="20">
        <f t="shared" si="10"/>
        <v>0</v>
      </c>
      <c r="AC22" s="41">
        <v>0</v>
      </c>
      <c r="AD22" s="41">
        <v>0</v>
      </c>
      <c r="AE22" s="23">
        <f t="shared" si="12"/>
        <v>96.1</v>
      </c>
      <c r="AF22" s="23">
        <f t="shared" si="13"/>
        <v>94</v>
      </c>
      <c r="AG22" s="23">
        <f t="shared" si="14"/>
        <v>99</v>
      </c>
      <c r="AH22" s="5" t="s">
        <v>27</v>
      </c>
    </row>
    <row r="23" spans="1:34" ht="27.75" customHeight="1">
      <c r="A23" s="13" t="s">
        <v>28</v>
      </c>
      <c r="B23" s="13"/>
      <c r="C23" s="19">
        <f t="shared" si="1"/>
        <v>656</v>
      </c>
      <c r="D23" s="20">
        <f t="shared" si="2"/>
        <v>329</v>
      </c>
      <c r="E23" s="20">
        <f t="shared" si="3"/>
        <v>327</v>
      </c>
      <c r="F23" s="20">
        <f t="shared" si="4"/>
        <v>646</v>
      </c>
      <c r="G23" s="20">
        <v>326</v>
      </c>
      <c r="H23" s="20">
        <v>320</v>
      </c>
      <c r="I23" s="20">
        <f t="shared" si="11"/>
        <v>4</v>
      </c>
      <c r="J23" s="20">
        <v>2</v>
      </c>
      <c r="K23" s="20">
        <v>2</v>
      </c>
      <c r="L23" s="20">
        <f t="shared" si="5"/>
        <v>0</v>
      </c>
      <c r="M23" s="41">
        <v>0</v>
      </c>
      <c r="N23" s="41">
        <v>0</v>
      </c>
      <c r="O23" s="41"/>
      <c r="P23" s="20">
        <f t="shared" si="6"/>
        <v>0</v>
      </c>
      <c r="Q23" s="41">
        <v>0</v>
      </c>
      <c r="R23" s="41">
        <v>0</v>
      </c>
      <c r="S23" s="20">
        <f t="shared" si="7"/>
        <v>0</v>
      </c>
      <c r="T23" s="41">
        <v>0</v>
      </c>
      <c r="U23" s="41">
        <v>0</v>
      </c>
      <c r="V23" s="20">
        <f t="shared" si="8"/>
        <v>7</v>
      </c>
      <c r="W23" s="41">
        <v>3</v>
      </c>
      <c r="X23" s="41">
        <v>4</v>
      </c>
      <c r="Y23" s="20">
        <f t="shared" si="9"/>
        <v>3</v>
      </c>
      <c r="Z23" s="41">
        <v>0</v>
      </c>
      <c r="AA23" s="41">
        <v>3</v>
      </c>
      <c r="AB23" s="20">
        <f t="shared" si="10"/>
        <v>0</v>
      </c>
      <c r="AC23" s="41">
        <v>0</v>
      </c>
      <c r="AD23" s="41">
        <v>0</v>
      </c>
      <c r="AE23" s="23">
        <f t="shared" si="12"/>
        <v>98.5</v>
      </c>
      <c r="AF23" s="23">
        <f t="shared" si="13"/>
        <v>99.1</v>
      </c>
      <c r="AG23" s="23">
        <f t="shared" si="14"/>
        <v>97.9</v>
      </c>
      <c r="AH23" s="5" t="s">
        <v>29</v>
      </c>
    </row>
    <row r="24" spans="1:34" ht="27.75" customHeight="1">
      <c r="A24" s="13" t="s">
        <v>105</v>
      </c>
      <c r="B24" s="13"/>
      <c r="C24" s="19">
        <f>D24+E24</f>
        <v>407</v>
      </c>
      <c r="D24" s="20">
        <f>G24+M24+Q24+T24+W24+Z24+AC24</f>
        <v>209</v>
      </c>
      <c r="E24" s="20">
        <f>H24+N24+R24+U24+X24+AA24+AD24</f>
        <v>198</v>
      </c>
      <c r="F24" s="20">
        <f>G24+H24</f>
        <v>406</v>
      </c>
      <c r="G24" s="20">
        <v>209</v>
      </c>
      <c r="H24" s="20">
        <v>197</v>
      </c>
      <c r="I24" s="20">
        <f>SUM(J24:K24)</f>
        <v>5</v>
      </c>
      <c r="J24" s="20">
        <v>4</v>
      </c>
      <c r="K24" s="20">
        <v>1</v>
      </c>
      <c r="L24" s="20">
        <f>M24+N24</f>
        <v>0</v>
      </c>
      <c r="M24" s="41">
        <v>0</v>
      </c>
      <c r="N24" s="41">
        <v>0</v>
      </c>
      <c r="O24" s="41"/>
      <c r="P24" s="20">
        <f>Q24+R24</f>
        <v>0</v>
      </c>
      <c r="Q24" s="41">
        <v>0</v>
      </c>
      <c r="R24" s="41">
        <v>0</v>
      </c>
      <c r="S24" s="20">
        <f>T24+U24</f>
        <v>0</v>
      </c>
      <c r="T24" s="41">
        <v>0</v>
      </c>
      <c r="U24" s="41">
        <v>0</v>
      </c>
      <c r="V24" s="20">
        <f>W24+X24</f>
        <v>0</v>
      </c>
      <c r="W24" s="41">
        <v>0</v>
      </c>
      <c r="X24" s="41">
        <v>0</v>
      </c>
      <c r="Y24" s="20">
        <f>Z24+AA24</f>
        <v>1</v>
      </c>
      <c r="Z24" s="41">
        <v>0</v>
      </c>
      <c r="AA24" s="41">
        <v>1</v>
      </c>
      <c r="AB24" s="20">
        <f>AC24+AD24</f>
        <v>0</v>
      </c>
      <c r="AC24" s="41">
        <v>0</v>
      </c>
      <c r="AD24" s="41">
        <v>0</v>
      </c>
      <c r="AE24" s="23">
        <f>IF(C24=0,REPT(" ",4)&amp;"-",ROUND(F24/C24*100,1))</f>
        <v>99.8</v>
      </c>
      <c r="AF24" s="23">
        <f>IF(D24=0,REPT(" ",4)&amp;"-",ROUND(G24/D24*100,1))</f>
        <v>100</v>
      </c>
      <c r="AG24" s="23">
        <f>IF(E24=0,REPT(" ",4)&amp;"-",ROUND(H24/E24*100,1))</f>
        <v>99.5</v>
      </c>
      <c r="AH24" s="5" t="s">
        <v>107</v>
      </c>
    </row>
    <row r="25" spans="1:34" ht="27.75" customHeight="1">
      <c r="A25" s="2"/>
      <c r="B25" s="2"/>
      <c r="C25" s="19"/>
      <c r="D25" s="20" t="s">
        <v>30</v>
      </c>
      <c r="E25" s="20"/>
      <c r="F25" s="20"/>
      <c r="G25" s="20"/>
      <c r="H25" s="20"/>
      <c r="I25" s="20"/>
      <c r="J25" s="20"/>
      <c r="K25" s="20"/>
      <c r="L25" s="20"/>
      <c r="M25" s="41"/>
      <c r="N25" s="41"/>
      <c r="O25" s="41"/>
      <c r="P25" s="20"/>
      <c r="Q25" s="41"/>
      <c r="R25" s="41"/>
      <c r="S25" s="20"/>
      <c r="T25" s="41"/>
      <c r="U25" s="41"/>
      <c r="V25" s="20"/>
      <c r="W25" s="41"/>
      <c r="X25" s="41"/>
      <c r="Y25" s="20"/>
      <c r="Z25" s="41"/>
      <c r="AA25" s="41"/>
      <c r="AB25" s="20"/>
      <c r="AC25" s="41"/>
      <c r="AD25" s="41"/>
      <c r="AE25" s="23"/>
      <c r="AF25" s="23"/>
      <c r="AG25" s="23"/>
      <c r="AH25" s="4"/>
    </row>
    <row r="26" spans="1:34" ht="27.75" customHeight="1">
      <c r="A26" s="63" t="s">
        <v>31</v>
      </c>
      <c r="B26" s="64"/>
      <c r="C26" s="19">
        <f aca="true" t="shared" si="15" ref="C26:C36">D26+E26</f>
        <v>10</v>
      </c>
      <c r="D26" s="20">
        <f aca="true" t="shared" si="16" ref="D26:D36">G26+M26+Q26+T26+W26+Z26+AC26</f>
        <v>7</v>
      </c>
      <c r="E26" s="20">
        <f aca="true" t="shared" si="17" ref="E26:E36">H26+N26+R26+U26+X26+AA26+AD26</f>
        <v>3</v>
      </c>
      <c r="F26" s="20">
        <f aca="true" t="shared" si="18" ref="F26:F36">G26+H26</f>
        <v>10</v>
      </c>
      <c r="G26" s="20">
        <v>7</v>
      </c>
      <c r="H26" s="20">
        <v>3</v>
      </c>
      <c r="I26" s="20">
        <f aca="true" t="shared" si="19" ref="I26:I36">SUM(J26:K26)</f>
        <v>0</v>
      </c>
      <c r="J26" s="20">
        <v>0</v>
      </c>
      <c r="K26" s="20">
        <v>0</v>
      </c>
      <c r="L26" s="20">
        <f aca="true" t="shared" si="20" ref="L26:L36">M26+N26</f>
        <v>0</v>
      </c>
      <c r="M26" s="41">
        <v>0</v>
      </c>
      <c r="N26" s="41">
        <v>0</v>
      </c>
      <c r="O26" s="41"/>
      <c r="P26" s="20">
        <f aca="true" t="shared" si="21" ref="P26:P36">Q26+R26</f>
        <v>0</v>
      </c>
      <c r="Q26" s="41">
        <v>0</v>
      </c>
      <c r="R26" s="41">
        <v>0</v>
      </c>
      <c r="S26" s="20">
        <f aca="true" t="shared" si="22" ref="S26:S36">T26+U26</f>
        <v>0</v>
      </c>
      <c r="T26" s="41">
        <v>0</v>
      </c>
      <c r="U26" s="41">
        <v>0</v>
      </c>
      <c r="V26" s="20">
        <f aca="true" t="shared" si="23" ref="V26:V36">W26+X26</f>
        <v>0</v>
      </c>
      <c r="W26" s="41">
        <v>0</v>
      </c>
      <c r="X26" s="41">
        <v>0</v>
      </c>
      <c r="Y26" s="20">
        <f aca="true" t="shared" si="24" ref="Y26:Y36">Z26+AA26</f>
        <v>0</v>
      </c>
      <c r="Z26" s="41">
        <v>0</v>
      </c>
      <c r="AA26" s="41">
        <v>0</v>
      </c>
      <c r="AB26" s="20">
        <f aca="true" t="shared" si="25" ref="AB26:AB36">AC26+AD26</f>
        <v>0</v>
      </c>
      <c r="AC26" s="41">
        <v>0</v>
      </c>
      <c r="AD26" s="41">
        <v>0</v>
      </c>
      <c r="AE26" s="23">
        <f>IF(C26=0,REPT(" ",4)&amp;"-",ROUND(F26/C26*100,1))</f>
        <v>100</v>
      </c>
      <c r="AF26" s="23">
        <f>IF(D26=0,REPT(" ",4)&amp;"-",ROUND(G26/D26*100,1))</f>
        <v>100</v>
      </c>
      <c r="AG26" s="23">
        <f>IF(E26=0,REPT(" ",4)&amp;"-",ROUND(H26/E26*100,1))</f>
        <v>100</v>
      </c>
      <c r="AH26" s="5" t="s">
        <v>32</v>
      </c>
    </row>
    <row r="27" spans="1:34" ht="27.75" customHeight="1">
      <c r="A27" s="86" t="s">
        <v>33</v>
      </c>
      <c r="B27" s="87"/>
      <c r="C27" s="19">
        <f t="shared" si="15"/>
        <v>37</v>
      </c>
      <c r="D27" s="20">
        <f t="shared" si="16"/>
        <v>23</v>
      </c>
      <c r="E27" s="20">
        <f t="shared" si="17"/>
        <v>14</v>
      </c>
      <c r="F27" s="20">
        <f t="shared" si="18"/>
        <v>37</v>
      </c>
      <c r="G27" s="20">
        <v>23</v>
      </c>
      <c r="H27" s="20">
        <v>14</v>
      </c>
      <c r="I27" s="20">
        <f t="shared" si="19"/>
        <v>0</v>
      </c>
      <c r="J27" s="20">
        <v>0</v>
      </c>
      <c r="K27" s="20">
        <v>0</v>
      </c>
      <c r="L27" s="20">
        <f t="shared" si="20"/>
        <v>0</v>
      </c>
      <c r="M27" s="41">
        <v>0</v>
      </c>
      <c r="N27" s="41">
        <v>0</v>
      </c>
      <c r="O27" s="41"/>
      <c r="P27" s="20">
        <f t="shared" si="21"/>
        <v>0</v>
      </c>
      <c r="Q27" s="41">
        <v>0</v>
      </c>
      <c r="R27" s="41">
        <v>0</v>
      </c>
      <c r="S27" s="20">
        <f t="shared" si="22"/>
        <v>0</v>
      </c>
      <c r="T27" s="41">
        <v>0</v>
      </c>
      <c r="U27" s="41">
        <v>0</v>
      </c>
      <c r="V27" s="20">
        <f t="shared" si="23"/>
        <v>0</v>
      </c>
      <c r="W27" s="41">
        <v>0</v>
      </c>
      <c r="X27" s="41">
        <v>0</v>
      </c>
      <c r="Y27" s="20">
        <f t="shared" si="24"/>
        <v>0</v>
      </c>
      <c r="Z27" s="41">
        <v>0</v>
      </c>
      <c r="AA27" s="41">
        <v>0</v>
      </c>
      <c r="AB27" s="20">
        <f t="shared" si="25"/>
        <v>0</v>
      </c>
      <c r="AC27" s="41">
        <v>0</v>
      </c>
      <c r="AD27" s="41">
        <v>0</v>
      </c>
      <c r="AE27" s="23">
        <f aca="true" t="shared" si="26" ref="AE27:AE36">IF(C27=0,REPT(" ",4)&amp;"-",ROUND(F27/C27*100,1))</f>
        <v>100</v>
      </c>
      <c r="AF27" s="23">
        <f aca="true" t="shared" si="27" ref="AF27:AF36">IF(D27=0,REPT(" ",4)&amp;"-",ROUND(G27/D27*100,1))</f>
        <v>100</v>
      </c>
      <c r="AG27" s="23">
        <f aca="true" t="shared" si="28" ref="AG27:AG36">IF(E27=0,REPT(" ",4)&amp;"-",ROUND(H27/E27*100,1))</f>
        <v>100</v>
      </c>
      <c r="AH27" s="5" t="s">
        <v>34</v>
      </c>
    </row>
    <row r="28" spans="1:34" ht="27.75" customHeight="1">
      <c r="A28" s="86" t="s">
        <v>35</v>
      </c>
      <c r="B28" s="87"/>
      <c r="C28" s="19">
        <f t="shared" si="15"/>
        <v>34</v>
      </c>
      <c r="D28" s="20">
        <f t="shared" si="16"/>
        <v>15</v>
      </c>
      <c r="E28" s="20">
        <f t="shared" si="17"/>
        <v>19</v>
      </c>
      <c r="F28" s="20">
        <f t="shared" si="18"/>
        <v>33</v>
      </c>
      <c r="G28" s="20">
        <v>15</v>
      </c>
      <c r="H28" s="20">
        <v>18</v>
      </c>
      <c r="I28" s="20">
        <f t="shared" si="19"/>
        <v>0</v>
      </c>
      <c r="J28" s="20">
        <v>0</v>
      </c>
      <c r="K28" s="20">
        <v>0</v>
      </c>
      <c r="L28" s="20">
        <f t="shared" si="20"/>
        <v>0</v>
      </c>
      <c r="M28" s="41">
        <v>0</v>
      </c>
      <c r="N28" s="41">
        <v>0</v>
      </c>
      <c r="O28" s="41"/>
      <c r="P28" s="20">
        <f t="shared" si="21"/>
        <v>0</v>
      </c>
      <c r="Q28" s="41">
        <v>0</v>
      </c>
      <c r="R28" s="41">
        <v>0</v>
      </c>
      <c r="S28" s="20">
        <f t="shared" si="22"/>
        <v>0</v>
      </c>
      <c r="T28" s="41">
        <v>0</v>
      </c>
      <c r="U28" s="41">
        <v>0</v>
      </c>
      <c r="V28" s="20">
        <f t="shared" si="23"/>
        <v>0</v>
      </c>
      <c r="W28" s="41">
        <v>0</v>
      </c>
      <c r="X28" s="41">
        <v>0</v>
      </c>
      <c r="Y28" s="20">
        <f t="shared" si="24"/>
        <v>1</v>
      </c>
      <c r="Z28" s="41">
        <v>0</v>
      </c>
      <c r="AA28" s="41">
        <v>1</v>
      </c>
      <c r="AB28" s="20">
        <f t="shared" si="25"/>
        <v>0</v>
      </c>
      <c r="AC28" s="41">
        <v>0</v>
      </c>
      <c r="AD28" s="41">
        <v>0</v>
      </c>
      <c r="AE28" s="23">
        <f t="shared" si="26"/>
        <v>97.1</v>
      </c>
      <c r="AF28" s="23">
        <f t="shared" si="27"/>
        <v>100</v>
      </c>
      <c r="AG28" s="23">
        <f t="shared" si="28"/>
        <v>94.7</v>
      </c>
      <c r="AH28" s="5" t="s">
        <v>36</v>
      </c>
    </row>
    <row r="29" spans="1:34" ht="27.75" customHeight="1">
      <c r="A29" s="86" t="s">
        <v>37</v>
      </c>
      <c r="B29" s="87"/>
      <c r="C29" s="19">
        <f t="shared" si="15"/>
        <v>134</v>
      </c>
      <c r="D29" s="20">
        <f t="shared" si="16"/>
        <v>67</v>
      </c>
      <c r="E29" s="20">
        <f t="shared" si="17"/>
        <v>67</v>
      </c>
      <c r="F29" s="20">
        <f t="shared" si="18"/>
        <v>134</v>
      </c>
      <c r="G29" s="20">
        <v>67</v>
      </c>
      <c r="H29" s="20">
        <v>67</v>
      </c>
      <c r="I29" s="20">
        <f t="shared" si="19"/>
        <v>0</v>
      </c>
      <c r="J29" s="20">
        <v>0</v>
      </c>
      <c r="K29" s="20">
        <v>0</v>
      </c>
      <c r="L29" s="20">
        <f t="shared" si="20"/>
        <v>0</v>
      </c>
      <c r="M29" s="41">
        <v>0</v>
      </c>
      <c r="N29" s="41">
        <v>0</v>
      </c>
      <c r="O29" s="41"/>
      <c r="P29" s="20">
        <f t="shared" si="21"/>
        <v>0</v>
      </c>
      <c r="Q29" s="41">
        <v>0</v>
      </c>
      <c r="R29" s="41">
        <v>0</v>
      </c>
      <c r="S29" s="20">
        <f t="shared" si="22"/>
        <v>0</v>
      </c>
      <c r="T29" s="41">
        <v>0</v>
      </c>
      <c r="U29" s="41">
        <v>0</v>
      </c>
      <c r="V29" s="20">
        <f t="shared" si="23"/>
        <v>0</v>
      </c>
      <c r="W29" s="41">
        <v>0</v>
      </c>
      <c r="X29" s="41">
        <v>0</v>
      </c>
      <c r="Y29" s="20">
        <f t="shared" si="24"/>
        <v>0</v>
      </c>
      <c r="Z29" s="41">
        <v>0</v>
      </c>
      <c r="AA29" s="41">
        <v>0</v>
      </c>
      <c r="AB29" s="20">
        <f t="shared" si="25"/>
        <v>0</v>
      </c>
      <c r="AC29" s="41">
        <v>0</v>
      </c>
      <c r="AD29" s="41">
        <v>0</v>
      </c>
      <c r="AE29" s="23">
        <f t="shared" si="26"/>
        <v>100</v>
      </c>
      <c r="AF29" s="23">
        <f t="shared" si="27"/>
        <v>100</v>
      </c>
      <c r="AG29" s="23">
        <f t="shared" si="28"/>
        <v>100</v>
      </c>
      <c r="AH29" s="5" t="s">
        <v>38</v>
      </c>
    </row>
    <row r="30" spans="1:34" ht="27.75" customHeight="1">
      <c r="A30" s="86" t="s">
        <v>39</v>
      </c>
      <c r="B30" s="87"/>
      <c r="C30" s="19">
        <f t="shared" si="15"/>
        <v>47</v>
      </c>
      <c r="D30" s="20">
        <f t="shared" si="16"/>
        <v>24</v>
      </c>
      <c r="E30" s="20">
        <f t="shared" si="17"/>
        <v>23</v>
      </c>
      <c r="F30" s="20">
        <f t="shared" si="18"/>
        <v>46</v>
      </c>
      <c r="G30" s="20">
        <v>23</v>
      </c>
      <c r="H30" s="20">
        <v>23</v>
      </c>
      <c r="I30" s="20">
        <f t="shared" si="19"/>
        <v>0</v>
      </c>
      <c r="J30" s="20">
        <v>0</v>
      </c>
      <c r="K30" s="20">
        <v>0</v>
      </c>
      <c r="L30" s="20">
        <f t="shared" si="20"/>
        <v>0</v>
      </c>
      <c r="M30" s="41">
        <v>0</v>
      </c>
      <c r="N30" s="41">
        <v>0</v>
      </c>
      <c r="O30" s="41"/>
      <c r="P30" s="20">
        <f t="shared" si="21"/>
        <v>0</v>
      </c>
      <c r="Q30" s="41">
        <v>0</v>
      </c>
      <c r="R30" s="41">
        <v>0</v>
      </c>
      <c r="S30" s="20">
        <f t="shared" si="22"/>
        <v>0</v>
      </c>
      <c r="T30" s="41">
        <v>0</v>
      </c>
      <c r="U30" s="41">
        <v>0</v>
      </c>
      <c r="V30" s="20">
        <f t="shared" si="23"/>
        <v>0</v>
      </c>
      <c r="W30" s="41">
        <v>0</v>
      </c>
      <c r="X30" s="41">
        <v>0</v>
      </c>
      <c r="Y30" s="20">
        <f t="shared" si="24"/>
        <v>1</v>
      </c>
      <c r="Z30" s="41">
        <v>1</v>
      </c>
      <c r="AA30" s="41">
        <v>0</v>
      </c>
      <c r="AB30" s="20">
        <f t="shared" si="25"/>
        <v>0</v>
      </c>
      <c r="AC30" s="41">
        <v>0</v>
      </c>
      <c r="AD30" s="41">
        <v>0</v>
      </c>
      <c r="AE30" s="23">
        <f t="shared" si="26"/>
        <v>97.9</v>
      </c>
      <c r="AF30" s="23">
        <f t="shared" si="27"/>
        <v>95.8</v>
      </c>
      <c r="AG30" s="23">
        <f t="shared" si="28"/>
        <v>100</v>
      </c>
      <c r="AH30" s="5" t="s">
        <v>40</v>
      </c>
    </row>
    <row r="31" spans="1:34" ht="27.75" customHeight="1">
      <c r="A31" s="86" t="s">
        <v>41</v>
      </c>
      <c r="B31" s="87"/>
      <c r="C31" s="19">
        <f t="shared" si="15"/>
        <v>83</v>
      </c>
      <c r="D31" s="20">
        <f t="shared" si="16"/>
        <v>49</v>
      </c>
      <c r="E31" s="20">
        <f t="shared" si="17"/>
        <v>34</v>
      </c>
      <c r="F31" s="20">
        <f t="shared" si="18"/>
        <v>82</v>
      </c>
      <c r="G31" s="20">
        <v>48</v>
      </c>
      <c r="H31" s="20">
        <v>34</v>
      </c>
      <c r="I31" s="20">
        <f t="shared" si="19"/>
        <v>1</v>
      </c>
      <c r="J31" s="20">
        <v>0</v>
      </c>
      <c r="K31" s="20">
        <v>1</v>
      </c>
      <c r="L31" s="20">
        <f t="shared" si="20"/>
        <v>0</v>
      </c>
      <c r="M31" s="41">
        <v>0</v>
      </c>
      <c r="N31" s="41">
        <v>0</v>
      </c>
      <c r="O31" s="41"/>
      <c r="P31" s="20">
        <f t="shared" si="21"/>
        <v>0</v>
      </c>
      <c r="Q31" s="41">
        <v>0</v>
      </c>
      <c r="R31" s="41">
        <v>0</v>
      </c>
      <c r="S31" s="20">
        <f t="shared" si="22"/>
        <v>0</v>
      </c>
      <c r="T31" s="41">
        <v>0</v>
      </c>
      <c r="U31" s="41">
        <v>0</v>
      </c>
      <c r="V31" s="20">
        <f t="shared" si="23"/>
        <v>0</v>
      </c>
      <c r="W31" s="41">
        <v>0</v>
      </c>
      <c r="X31" s="41">
        <v>0</v>
      </c>
      <c r="Y31" s="20">
        <f t="shared" si="24"/>
        <v>1</v>
      </c>
      <c r="Z31" s="41">
        <v>1</v>
      </c>
      <c r="AA31" s="41">
        <v>0</v>
      </c>
      <c r="AB31" s="20">
        <f t="shared" si="25"/>
        <v>0</v>
      </c>
      <c r="AC31" s="41">
        <v>0</v>
      </c>
      <c r="AD31" s="41">
        <v>0</v>
      </c>
      <c r="AE31" s="23">
        <f t="shared" si="26"/>
        <v>98.8</v>
      </c>
      <c r="AF31" s="23">
        <f t="shared" si="27"/>
        <v>98</v>
      </c>
      <c r="AG31" s="23">
        <f t="shared" si="28"/>
        <v>100</v>
      </c>
      <c r="AH31" s="5" t="s">
        <v>42</v>
      </c>
    </row>
    <row r="32" spans="1:34" ht="27.75" customHeight="1">
      <c r="A32" s="86" t="s">
        <v>43</v>
      </c>
      <c r="B32" s="87"/>
      <c r="C32" s="19">
        <f t="shared" si="15"/>
        <v>314</v>
      </c>
      <c r="D32" s="20">
        <f t="shared" si="16"/>
        <v>153</v>
      </c>
      <c r="E32" s="20">
        <f t="shared" si="17"/>
        <v>161</v>
      </c>
      <c r="F32" s="20">
        <f t="shared" si="18"/>
        <v>308</v>
      </c>
      <c r="G32" s="20">
        <v>148</v>
      </c>
      <c r="H32" s="20">
        <v>160</v>
      </c>
      <c r="I32" s="20">
        <f t="shared" si="19"/>
        <v>1</v>
      </c>
      <c r="J32" s="20">
        <v>1</v>
      </c>
      <c r="K32" s="20">
        <v>0</v>
      </c>
      <c r="L32" s="20">
        <f t="shared" si="20"/>
        <v>0</v>
      </c>
      <c r="M32" s="41">
        <v>0</v>
      </c>
      <c r="N32" s="41">
        <v>0</v>
      </c>
      <c r="O32" s="41"/>
      <c r="P32" s="20">
        <f t="shared" si="21"/>
        <v>1</v>
      </c>
      <c r="Q32" s="41">
        <v>0</v>
      </c>
      <c r="R32" s="41">
        <v>1</v>
      </c>
      <c r="S32" s="20">
        <f t="shared" si="22"/>
        <v>1</v>
      </c>
      <c r="T32" s="41">
        <v>1</v>
      </c>
      <c r="U32" s="41">
        <v>0</v>
      </c>
      <c r="V32" s="20">
        <f t="shared" si="23"/>
        <v>0</v>
      </c>
      <c r="W32" s="41">
        <v>0</v>
      </c>
      <c r="X32" s="41">
        <v>0</v>
      </c>
      <c r="Y32" s="20">
        <f t="shared" si="24"/>
        <v>4</v>
      </c>
      <c r="Z32" s="41">
        <v>4</v>
      </c>
      <c r="AA32" s="41">
        <v>0</v>
      </c>
      <c r="AB32" s="20">
        <f t="shared" si="25"/>
        <v>0</v>
      </c>
      <c r="AC32" s="41">
        <v>0</v>
      </c>
      <c r="AD32" s="41">
        <v>0</v>
      </c>
      <c r="AE32" s="23">
        <f t="shared" si="26"/>
        <v>98.1</v>
      </c>
      <c r="AF32" s="23">
        <f t="shared" si="27"/>
        <v>96.7</v>
      </c>
      <c r="AG32" s="23">
        <f t="shared" si="28"/>
        <v>99.4</v>
      </c>
      <c r="AH32" s="5" t="s">
        <v>44</v>
      </c>
    </row>
    <row r="33" spans="1:34" ht="27.75" customHeight="1">
      <c r="A33" s="86" t="s">
        <v>45</v>
      </c>
      <c r="B33" s="87"/>
      <c r="C33" s="19">
        <f t="shared" si="15"/>
        <v>76</v>
      </c>
      <c r="D33" s="20">
        <f t="shared" si="16"/>
        <v>43</v>
      </c>
      <c r="E33" s="20">
        <f t="shared" si="17"/>
        <v>33</v>
      </c>
      <c r="F33" s="20">
        <f t="shared" si="18"/>
        <v>75</v>
      </c>
      <c r="G33" s="20">
        <v>42</v>
      </c>
      <c r="H33" s="20">
        <v>33</v>
      </c>
      <c r="I33" s="20">
        <f t="shared" si="19"/>
        <v>0</v>
      </c>
      <c r="J33" s="20">
        <v>0</v>
      </c>
      <c r="K33" s="20">
        <v>0</v>
      </c>
      <c r="L33" s="20">
        <f t="shared" si="20"/>
        <v>0</v>
      </c>
      <c r="M33" s="41">
        <v>0</v>
      </c>
      <c r="N33" s="41">
        <v>0</v>
      </c>
      <c r="O33" s="41"/>
      <c r="P33" s="20">
        <f t="shared" si="21"/>
        <v>0</v>
      </c>
      <c r="Q33" s="41">
        <v>0</v>
      </c>
      <c r="R33" s="41">
        <v>0</v>
      </c>
      <c r="S33" s="20">
        <f t="shared" si="22"/>
        <v>0</v>
      </c>
      <c r="T33" s="41">
        <v>0</v>
      </c>
      <c r="U33" s="41">
        <v>0</v>
      </c>
      <c r="V33" s="20">
        <f t="shared" si="23"/>
        <v>1</v>
      </c>
      <c r="W33" s="41">
        <v>1</v>
      </c>
      <c r="X33" s="41">
        <v>0</v>
      </c>
      <c r="Y33" s="20">
        <f t="shared" si="24"/>
        <v>0</v>
      </c>
      <c r="Z33" s="41">
        <v>0</v>
      </c>
      <c r="AA33" s="41">
        <v>0</v>
      </c>
      <c r="AB33" s="20">
        <f t="shared" si="25"/>
        <v>0</v>
      </c>
      <c r="AC33" s="41">
        <v>0</v>
      </c>
      <c r="AD33" s="41">
        <v>0</v>
      </c>
      <c r="AE33" s="23">
        <f t="shared" si="26"/>
        <v>98.7</v>
      </c>
      <c r="AF33" s="23">
        <f t="shared" si="27"/>
        <v>97.7</v>
      </c>
      <c r="AG33" s="23">
        <f t="shared" si="28"/>
        <v>100</v>
      </c>
      <c r="AH33" s="5" t="s">
        <v>46</v>
      </c>
    </row>
    <row r="34" spans="1:34" ht="27.75" customHeight="1">
      <c r="A34" s="86" t="s">
        <v>47</v>
      </c>
      <c r="B34" s="87"/>
      <c r="C34" s="19">
        <f t="shared" si="15"/>
        <v>163</v>
      </c>
      <c r="D34" s="20">
        <f t="shared" si="16"/>
        <v>94</v>
      </c>
      <c r="E34" s="20">
        <f t="shared" si="17"/>
        <v>69</v>
      </c>
      <c r="F34" s="20">
        <f t="shared" si="18"/>
        <v>159</v>
      </c>
      <c r="G34" s="20">
        <v>92</v>
      </c>
      <c r="H34" s="20">
        <v>67</v>
      </c>
      <c r="I34" s="20">
        <f t="shared" si="19"/>
        <v>3</v>
      </c>
      <c r="J34" s="20">
        <v>1</v>
      </c>
      <c r="K34" s="20">
        <v>2</v>
      </c>
      <c r="L34" s="20">
        <f t="shared" si="20"/>
        <v>0</v>
      </c>
      <c r="M34" s="41">
        <v>0</v>
      </c>
      <c r="N34" s="41">
        <v>0</v>
      </c>
      <c r="O34" s="41"/>
      <c r="P34" s="20">
        <f t="shared" si="21"/>
        <v>0</v>
      </c>
      <c r="Q34" s="41">
        <v>0</v>
      </c>
      <c r="R34" s="41">
        <v>0</v>
      </c>
      <c r="S34" s="20">
        <f t="shared" si="22"/>
        <v>0</v>
      </c>
      <c r="T34" s="41">
        <v>0</v>
      </c>
      <c r="U34" s="41">
        <v>0</v>
      </c>
      <c r="V34" s="20">
        <f t="shared" si="23"/>
        <v>2</v>
      </c>
      <c r="W34" s="41">
        <v>2</v>
      </c>
      <c r="X34" s="41">
        <v>0</v>
      </c>
      <c r="Y34" s="20">
        <f t="shared" si="24"/>
        <v>2</v>
      </c>
      <c r="Z34" s="41">
        <v>0</v>
      </c>
      <c r="AA34" s="41">
        <v>2</v>
      </c>
      <c r="AB34" s="20">
        <f t="shared" si="25"/>
        <v>0</v>
      </c>
      <c r="AC34" s="41">
        <v>0</v>
      </c>
      <c r="AD34" s="41">
        <v>0</v>
      </c>
      <c r="AE34" s="23">
        <f t="shared" si="26"/>
        <v>97.5</v>
      </c>
      <c r="AF34" s="23">
        <f t="shared" si="27"/>
        <v>97.9</v>
      </c>
      <c r="AG34" s="23">
        <f t="shared" si="28"/>
        <v>97.1</v>
      </c>
      <c r="AH34" s="5" t="s">
        <v>48</v>
      </c>
    </row>
    <row r="35" spans="1:34" ht="27.75" customHeight="1">
      <c r="A35" s="86" t="s">
        <v>49</v>
      </c>
      <c r="B35" s="87"/>
      <c r="C35" s="19">
        <f t="shared" si="15"/>
        <v>82</v>
      </c>
      <c r="D35" s="20">
        <f t="shared" si="16"/>
        <v>39</v>
      </c>
      <c r="E35" s="20">
        <f t="shared" si="17"/>
        <v>43</v>
      </c>
      <c r="F35" s="20">
        <f t="shared" si="18"/>
        <v>82</v>
      </c>
      <c r="G35" s="20">
        <v>39</v>
      </c>
      <c r="H35" s="20">
        <v>43</v>
      </c>
      <c r="I35" s="20">
        <f t="shared" si="19"/>
        <v>0</v>
      </c>
      <c r="J35" s="20">
        <v>0</v>
      </c>
      <c r="K35" s="20">
        <v>0</v>
      </c>
      <c r="L35" s="20">
        <f t="shared" si="20"/>
        <v>0</v>
      </c>
      <c r="M35" s="41">
        <v>0</v>
      </c>
      <c r="N35" s="41">
        <v>0</v>
      </c>
      <c r="O35" s="41"/>
      <c r="P35" s="20">
        <f t="shared" si="21"/>
        <v>0</v>
      </c>
      <c r="Q35" s="41">
        <v>0</v>
      </c>
      <c r="R35" s="41">
        <v>0</v>
      </c>
      <c r="S35" s="20">
        <f t="shared" si="22"/>
        <v>0</v>
      </c>
      <c r="T35" s="41">
        <v>0</v>
      </c>
      <c r="U35" s="41">
        <v>0</v>
      </c>
      <c r="V35" s="20">
        <f t="shared" si="23"/>
        <v>0</v>
      </c>
      <c r="W35" s="41">
        <v>0</v>
      </c>
      <c r="X35" s="41">
        <v>0</v>
      </c>
      <c r="Y35" s="20">
        <f t="shared" si="24"/>
        <v>0</v>
      </c>
      <c r="Z35" s="41">
        <v>0</v>
      </c>
      <c r="AA35" s="41">
        <v>0</v>
      </c>
      <c r="AB35" s="20">
        <f t="shared" si="25"/>
        <v>0</v>
      </c>
      <c r="AC35" s="41">
        <v>0</v>
      </c>
      <c r="AD35" s="41">
        <v>0</v>
      </c>
      <c r="AE35" s="23">
        <f t="shared" si="26"/>
        <v>100</v>
      </c>
      <c r="AF35" s="23">
        <f t="shared" si="27"/>
        <v>100</v>
      </c>
      <c r="AG35" s="23">
        <f t="shared" si="28"/>
        <v>100</v>
      </c>
      <c r="AH35" s="5" t="s">
        <v>50</v>
      </c>
    </row>
    <row r="36" spans="1:34" ht="27.75" customHeight="1">
      <c r="A36" s="86" t="s">
        <v>51</v>
      </c>
      <c r="B36" s="87"/>
      <c r="C36" s="19">
        <f t="shared" si="15"/>
        <v>102</v>
      </c>
      <c r="D36" s="20">
        <f t="shared" si="16"/>
        <v>56</v>
      </c>
      <c r="E36" s="20">
        <f t="shared" si="17"/>
        <v>46</v>
      </c>
      <c r="F36" s="20">
        <f t="shared" si="18"/>
        <v>101</v>
      </c>
      <c r="G36" s="20">
        <v>56</v>
      </c>
      <c r="H36" s="20">
        <v>45</v>
      </c>
      <c r="I36" s="20">
        <f t="shared" si="19"/>
        <v>1</v>
      </c>
      <c r="J36" s="20">
        <v>1</v>
      </c>
      <c r="K36" s="20">
        <v>0</v>
      </c>
      <c r="L36" s="20">
        <f t="shared" si="20"/>
        <v>0</v>
      </c>
      <c r="M36" s="41">
        <v>0</v>
      </c>
      <c r="N36" s="41">
        <v>0</v>
      </c>
      <c r="O36" s="41"/>
      <c r="P36" s="20">
        <f t="shared" si="21"/>
        <v>0</v>
      </c>
      <c r="Q36" s="41">
        <v>0</v>
      </c>
      <c r="R36" s="41">
        <v>0</v>
      </c>
      <c r="S36" s="20">
        <f t="shared" si="22"/>
        <v>0</v>
      </c>
      <c r="T36" s="41">
        <v>0</v>
      </c>
      <c r="U36" s="41">
        <v>0</v>
      </c>
      <c r="V36" s="20">
        <f t="shared" si="23"/>
        <v>0</v>
      </c>
      <c r="W36" s="41">
        <v>0</v>
      </c>
      <c r="X36" s="41">
        <v>0</v>
      </c>
      <c r="Y36" s="20">
        <f t="shared" si="24"/>
        <v>1</v>
      </c>
      <c r="Z36" s="41">
        <v>0</v>
      </c>
      <c r="AA36" s="41">
        <v>1</v>
      </c>
      <c r="AB36" s="20">
        <f t="shared" si="25"/>
        <v>0</v>
      </c>
      <c r="AC36" s="41">
        <v>0</v>
      </c>
      <c r="AD36" s="41">
        <v>0</v>
      </c>
      <c r="AE36" s="23">
        <f t="shared" si="26"/>
        <v>99</v>
      </c>
      <c r="AF36" s="23">
        <f t="shared" si="27"/>
        <v>100</v>
      </c>
      <c r="AG36" s="23">
        <f t="shared" si="28"/>
        <v>97.8</v>
      </c>
      <c r="AH36" s="5" t="s">
        <v>52</v>
      </c>
    </row>
    <row r="37" spans="1:34" ht="27.75" customHeight="1">
      <c r="A37" s="86" t="s">
        <v>53</v>
      </c>
      <c r="B37" s="87"/>
      <c r="C37" s="19">
        <f>D37+E37</f>
        <v>117</v>
      </c>
      <c r="D37" s="20">
        <f>G37+M37+Q37+T37+W37+Z37+AC37</f>
        <v>55</v>
      </c>
      <c r="E37" s="20">
        <f>H37+N37+R37+U37+X37+AA37+AD37</f>
        <v>62</v>
      </c>
      <c r="F37" s="20">
        <f>G37+H37</f>
        <v>117</v>
      </c>
      <c r="G37" s="20">
        <v>55</v>
      </c>
      <c r="H37" s="20">
        <v>62</v>
      </c>
      <c r="I37" s="20">
        <f>SUM(J37:K37)</f>
        <v>1</v>
      </c>
      <c r="J37" s="20">
        <v>1</v>
      </c>
      <c r="K37" s="20">
        <v>0</v>
      </c>
      <c r="L37" s="20">
        <f>M37+N37</f>
        <v>0</v>
      </c>
      <c r="M37" s="41">
        <v>0</v>
      </c>
      <c r="N37" s="41">
        <v>0</v>
      </c>
      <c r="O37" s="41"/>
      <c r="P37" s="20">
        <f>Q37+R37</f>
        <v>0</v>
      </c>
      <c r="Q37" s="41">
        <v>0</v>
      </c>
      <c r="R37" s="41">
        <v>0</v>
      </c>
      <c r="S37" s="20">
        <f>T37+U37</f>
        <v>0</v>
      </c>
      <c r="T37" s="41">
        <v>0</v>
      </c>
      <c r="U37" s="41">
        <v>0</v>
      </c>
      <c r="V37" s="20">
        <f>W37+X37</f>
        <v>0</v>
      </c>
      <c r="W37" s="41">
        <v>0</v>
      </c>
      <c r="X37" s="41">
        <v>0</v>
      </c>
      <c r="Y37" s="20">
        <f>Z37+AA37</f>
        <v>0</v>
      </c>
      <c r="Z37" s="41">
        <v>0</v>
      </c>
      <c r="AA37" s="41">
        <v>0</v>
      </c>
      <c r="AB37" s="20">
        <f>AC37+AD37</f>
        <v>0</v>
      </c>
      <c r="AC37" s="41">
        <v>0</v>
      </c>
      <c r="AD37" s="41">
        <v>0</v>
      </c>
      <c r="AE37" s="23">
        <f aca="true" t="shared" si="29" ref="AE37:AG38">IF(C37=0,REPT(" ",4)&amp;"-",ROUND(F37/C37*100,1))</f>
        <v>100</v>
      </c>
      <c r="AF37" s="23">
        <f t="shared" si="29"/>
        <v>100</v>
      </c>
      <c r="AG37" s="23">
        <f t="shared" si="29"/>
        <v>100</v>
      </c>
      <c r="AH37" s="5" t="s">
        <v>54</v>
      </c>
    </row>
    <row r="38" spans="1:34" ht="27.75" customHeight="1">
      <c r="A38" s="79" t="s">
        <v>55</v>
      </c>
      <c r="B38" s="83"/>
      <c r="C38" s="27">
        <f>D38+E38</f>
        <v>216</v>
      </c>
      <c r="D38" s="21">
        <f>G38+M38+Q38+T38+W38+Z38+AC38</f>
        <v>116</v>
      </c>
      <c r="E38" s="21">
        <f>H38+N38+R38+U38+X38+AA38+AD38</f>
        <v>100</v>
      </c>
      <c r="F38" s="21">
        <f>G38+H38</f>
        <v>215</v>
      </c>
      <c r="G38" s="21">
        <v>116</v>
      </c>
      <c r="H38" s="21">
        <v>99</v>
      </c>
      <c r="I38" s="21">
        <f>SUM(J38:K38)</f>
        <v>0</v>
      </c>
      <c r="J38" s="21">
        <v>0</v>
      </c>
      <c r="K38" s="21">
        <v>0</v>
      </c>
      <c r="L38" s="21">
        <f>M38+N38</f>
        <v>0</v>
      </c>
      <c r="M38" s="48">
        <v>0</v>
      </c>
      <c r="N38" s="48">
        <v>0</v>
      </c>
      <c r="O38" s="48"/>
      <c r="P38" s="21">
        <f>Q38+R38</f>
        <v>0</v>
      </c>
      <c r="Q38" s="48">
        <v>0</v>
      </c>
      <c r="R38" s="48">
        <v>0</v>
      </c>
      <c r="S38" s="21">
        <f>T38+U38</f>
        <v>0</v>
      </c>
      <c r="T38" s="48">
        <v>0</v>
      </c>
      <c r="U38" s="48">
        <v>0</v>
      </c>
      <c r="V38" s="21">
        <f>W38+X38</f>
        <v>0</v>
      </c>
      <c r="W38" s="48">
        <v>0</v>
      </c>
      <c r="X38" s="48">
        <v>0</v>
      </c>
      <c r="Y38" s="21">
        <f>Z38+AA38</f>
        <v>1</v>
      </c>
      <c r="Z38" s="48">
        <v>0</v>
      </c>
      <c r="AA38" s="48">
        <v>1</v>
      </c>
      <c r="AB38" s="21">
        <f>AC38+AD38</f>
        <v>0</v>
      </c>
      <c r="AC38" s="48">
        <v>0</v>
      </c>
      <c r="AD38" s="48">
        <v>0</v>
      </c>
      <c r="AE38" s="24">
        <f t="shared" si="29"/>
        <v>99.5</v>
      </c>
      <c r="AF38" s="24">
        <f t="shared" si="29"/>
        <v>100</v>
      </c>
      <c r="AG38" s="24">
        <f t="shared" si="29"/>
        <v>99</v>
      </c>
      <c r="AH38" s="59" t="s">
        <v>56</v>
      </c>
    </row>
    <row r="39" spans="2:61" ht="27.75" customHeight="1">
      <c r="B39" s="1" t="s">
        <v>80</v>
      </c>
      <c r="BI39" s="1">
        <v>0</v>
      </c>
    </row>
    <row r="40" ht="27.75" customHeight="1">
      <c r="B40" s="1" t="s">
        <v>80</v>
      </c>
    </row>
  </sheetData>
  <sheetProtection/>
  <mergeCells count="27"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  <mergeCell ref="AB3:AD4"/>
    <mergeCell ref="AE3:AG4"/>
    <mergeCell ref="A26:B26"/>
    <mergeCell ref="A27:B27"/>
    <mergeCell ref="A28:B28"/>
    <mergeCell ref="A29:B29"/>
    <mergeCell ref="S3:U3"/>
    <mergeCell ref="S4:U4"/>
    <mergeCell ref="P3:R3"/>
    <mergeCell ref="P4:R4"/>
    <mergeCell ref="V3:X4"/>
    <mergeCell ref="Y3:AA4"/>
    <mergeCell ref="C3:E3"/>
    <mergeCell ref="I3:K3"/>
    <mergeCell ref="I4:K4"/>
    <mergeCell ref="L3:N3"/>
    <mergeCell ref="L4:N4"/>
    <mergeCell ref="F3:H4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  <colBreaks count="2" manualBreakCount="2">
    <brk id="14" max="65535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zoomScale="75" zoomScaleNormal="75" zoomScaleSheetLayoutView="75" zoomScalePageLayoutView="0" workbookViewId="0" topLeftCell="A1">
      <selection activeCell="B43" sqref="B43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3" width="6.16015625" style="1" customWidth="1"/>
    <col min="4" max="5" width="5.66015625" style="1" customWidth="1"/>
    <col min="6" max="6" width="6.16015625" style="1" customWidth="1"/>
    <col min="7" max="8" width="5.66015625" style="1" customWidth="1"/>
    <col min="9" max="21" width="4.66015625" style="1" customWidth="1"/>
    <col min="22" max="24" width="7.66015625" style="1" customWidth="1"/>
    <col min="25" max="27" width="8.16015625" style="1" customWidth="1"/>
    <col min="28" max="30" width="8.66015625" style="1" customWidth="1"/>
    <col min="31" max="31" width="6.66015625" style="1" customWidth="1"/>
    <col min="32" max="16384" width="8.83203125" style="1" customWidth="1"/>
  </cols>
  <sheetData>
    <row r="1" ht="27.75" customHeight="1">
      <c r="B1" s="1" t="s">
        <v>67</v>
      </c>
    </row>
    <row r="2" spans="1:31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"/>
      <c r="S2" s="2"/>
      <c r="T2" s="2"/>
      <c r="U2" s="2"/>
      <c r="V2" s="2"/>
      <c r="W2" s="2"/>
      <c r="X2" s="2" t="s">
        <v>0</v>
      </c>
      <c r="Y2" s="2"/>
      <c r="Z2" s="2"/>
      <c r="AA2" s="2"/>
      <c r="AB2" s="2"/>
      <c r="AC2" s="2"/>
      <c r="AD2" s="2"/>
      <c r="AE2" s="2"/>
    </row>
    <row r="3" spans="3:31" ht="27.75" customHeight="1">
      <c r="C3" s="74" t="s">
        <v>88</v>
      </c>
      <c r="D3" s="63"/>
      <c r="E3" s="75"/>
      <c r="F3" s="62" t="s">
        <v>57</v>
      </c>
      <c r="G3" s="63"/>
      <c r="H3" s="64"/>
      <c r="I3" s="88" t="s">
        <v>74</v>
      </c>
      <c r="J3" s="89"/>
      <c r="K3" s="92"/>
      <c r="L3" s="88" t="s">
        <v>75</v>
      </c>
      <c r="M3" s="89"/>
      <c r="N3" s="92"/>
      <c r="O3" s="88" t="s">
        <v>76</v>
      </c>
      <c r="P3" s="89"/>
      <c r="Q3" s="89"/>
      <c r="R3" s="11"/>
      <c r="S3" s="89" t="s">
        <v>77</v>
      </c>
      <c r="T3" s="89"/>
      <c r="U3" s="92"/>
      <c r="V3" s="74" t="s">
        <v>81</v>
      </c>
      <c r="W3" s="63"/>
      <c r="X3" s="63"/>
      <c r="Y3" s="17" t="s">
        <v>58</v>
      </c>
      <c r="Z3" s="16"/>
      <c r="AA3" s="15"/>
      <c r="AB3" s="15"/>
      <c r="AC3" s="15"/>
      <c r="AD3" s="15"/>
      <c r="AE3" s="3"/>
    </row>
    <row r="4" spans="3:31" ht="27.75" customHeight="1">
      <c r="C4" s="76"/>
      <c r="D4" s="73"/>
      <c r="E4" s="77"/>
      <c r="F4" s="94"/>
      <c r="G4" s="73"/>
      <c r="H4" s="84"/>
      <c r="I4" s="90" t="s">
        <v>73</v>
      </c>
      <c r="J4" s="91"/>
      <c r="K4" s="93"/>
      <c r="L4" s="90" t="s">
        <v>73</v>
      </c>
      <c r="M4" s="91"/>
      <c r="N4" s="93"/>
      <c r="O4" s="90" t="s">
        <v>73</v>
      </c>
      <c r="P4" s="91"/>
      <c r="Q4" s="91"/>
      <c r="R4" s="11"/>
      <c r="S4" s="91" t="s">
        <v>78</v>
      </c>
      <c r="T4" s="91"/>
      <c r="U4" s="93"/>
      <c r="V4" s="76"/>
      <c r="W4" s="73"/>
      <c r="X4" s="73"/>
      <c r="Y4" s="14" t="s">
        <v>59</v>
      </c>
      <c r="Z4" s="15"/>
      <c r="AA4" s="15"/>
      <c r="AB4" s="14" t="s">
        <v>60</v>
      </c>
      <c r="AC4" s="15"/>
      <c r="AD4" s="15"/>
      <c r="AE4" s="5" t="s">
        <v>2</v>
      </c>
    </row>
    <row r="5" spans="2:31" ht="27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  <c r="P5" s="7"/>
      <c r="Q5" s="3"/>
      <c r="R5" s="10"/>
      <c r="S5" s="10"/>
      <c r="T5" s="3"/>
      <c r="U5" s="3"/>
      <c r="V5" s="7"/>
      <c r="W5" s="3"/>
      <c r="X5" s="3"/>
      <c r="Y5" s="3"/>
      <c r="Z5" s="3"/>
      <c r="AA5" s="3"/>
      <c r="AB5" s="3"/>
      <c r="AC5" s="3"/>
      <c r="AD5" s="3"/>
      <c r="AE5" s="3"/>
    </row>
    <row r="6" spans="3:31" ht="27.75" customHeight="1">
      <c r="C6" s="5" t="s">
        <v>4</v>
      </c>
      <c r="D6" s="5" t="s">
        <v>5</v>
      </c>
      <c r="E6" s="5" t="s">
        <v>6</v>
      </c>
      <c r="F6" s="5" t="s">
        <v>4</v>
      </c>
      <c r="G6" s="5" t="s">
        <v>5</v>
      </c>
      <c r="H6" s="5" t="s">
        <v>6</v>
      </c>
      <c r="I6" s="5" t="s">
        <v>4</v>
      </c>
      <c r="J6" s="5" t="s">
        <v>5</v>
      </c>
      <c r="K6" s="5" t="s">
        <v>6</v>
      </c>
      <c r="L6" s="5" t="s">
        <v>4</v>
      </c>
      <c r="M6" s="5" t="s">
        <v>5</v>
      </c>
      <c r="N6" s="5" t="s">
        <v>6</v>
      </c>
      <c r="O6" s="9" t="s">
        <v>4</v>
      </c>
      <c r="P6" s="9" t="s">
        <v>5</v>
      </c>
      <c r="Q6" s="5" t="s">
        <v>6</v>
      </c>
      <c r="R6" s="11"/>
      <c r="S6" s="11" t="s">
        <v>4</v>
      </c>
      <c r="T6" s="9" t="s">
        <v>5</v>
      </c>
      <c r="U6" s="5" t="s">
        <v>6</v>
      </c>
      <c r="V6" s="9" t="s">
        <v>4</v>
      </c>
      <c r="W6" s="5" t="s">
        <v>5</v>
      </c>
      <c r="X6" s="5" t="s">
        <v>6</v>
      </c>
      <c r="Y6" s="5" t="s">
        <v>4</v>
      </c>
      <c r="Z6" s="5" t="s">
        <v>5</v>
      </c>
      <c r="AA6" s="5" t="s">
        <v>6</v>
      </c>
      <c r="AB6" s="5" t="s">
        <v>4</v>
      </c>
      <c r="AC6" s="5" t="s">
        <v>5</v>
      </c>
      <c r="AD6" s="5" t="s">
        <v>6</v>
      </c>
      <c r="AE6" s="5" t="s">
        <v>7</v>
      </c>
    </row>
    <row r="7" spans="1:31" ht="27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8"/>
      <c r="P7" s="8"/>
      <c r="Q7" s="4"/>
      <c r="R7" s="10"/>
      <c r="S7" s="2"/>
      <c r="T7" s="4"/>
      <c r="U7" s="4"/>
      <c r="V7" s="8"/>
      <c r="W7" s="4"/>
      <c r="X7" s="4"/>
      <c r="Y7" s="4"/>
      <c r="Z7" s="4"/>
      <c r="AA7" s="4"/>
      <c r="AB7" s="4"/>
      <c r="AC7" s="4"/>
      <c r="AD7" s="4"/>
      <c r="AE7" s="4"/>
    </row>
    <row r="8" spans="3:31" ht="27.75" customHeight="1">
      <c r="C8" s="7"/>
      <c r="AE8" s="3"/>
    </row>
    <row r="9" spans="1:31" ht="27.75" customHeight="1">
      <c r="A9" s="57" t="s">
        <v>104</v>
      </c>
      <c r="B9" s="57"/>
      <c r="C9" s="25">
        <v>92</v>
      </c>
      <c r="D9" s="20">
        <v>63</v>
      </c>
      <c r="E9" s="20">
        <v>29</v>
      </c>
      <c r="F9" s="20">
        <v>81</v>
      </c>
      <c r="G9" s="20">
        <v>56</v>
      </c>
      <c r="H9" s="20">
        <v>25</v>
      </c>
      <c r="I9" s="20">
        <v>11</v>
      </c>
      <c r="J9" s="20">
        <v>7</v>
      </c>
      <c r="K9" s="20">
        <v>4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/>
      <c r="S9" s="20">
        <v>0</v>
      </c>
      <c r="T9" s="20">
        <v>0</v>
      </c>
      <c r="U9" s="20">
        <v>0</v>
      </c>
      <c r="V9" s="23">
        <v>0.7</v>
      </c>
      <c r="W9" s="23">
        <v>1</v>
      </c>
      <c r="X9" s="23">
        <v>0.5</v>
      </c>
      <c r="Y9" s="20">
        <v>85</v>
      </c>
      <c r="Z9" s="20">
        <v>57</v>
      </c>
      <c r="AA9" s="20">
        <v>28</v>
      </c>
      <c r="AB9" s="23">
        <v>92.4</v>
      </c>
      <c r="AC9" s="23">
        <v>90.5</v>
      </c>
      <c r="AD9" s="23">
        <v>96.6</v>
      </c>
      <c r="AE9" s="58" t="s">
        <v>102</v>
      </c>
    </row>
    <row r="10" spans="3:31" ht="27.75" customHeight="1">
      <c r="C10" s="2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3"/>
      <c r="W10" s="23"/>
      <c r="X10" s="23"/>
      <c r="Y10" s="20"/>
      <c r="Z10" s="20"/>
      <c r="AA10" s="20"/>
      <c r="AB10" s="23"/>
      <c r="AC10" s="23"/>
      <c r="AD10" s="23"/>
      <c r="AE10" s="3"/>
    </row>
    <row r="11" spans="1:31" ht="27.75" customHeight="1">
      <c r="A11" s="1" t="s">
        <v>103</v>
      </c>
      <c r="C11" s="25">
        <f>SUM(C13:C38)</f>
        <v>89</v>
      </c>
      <c r="D11" s="22">
        <f aca="true" t="shared" si="0" ref="D11:U11">SUM(D13:D38)</f>
        <v>64</v>
      </c>
      <c r="E11" s="22">
        <f t="shared" si="0"/>
        <v>25</v>
      </c>
      <c r="F11" s="22">
        <f t="shared" si="0"/>
        <v>69</v>
      </c>
      <c r="G11" s="22">
        <f t="shared" si="0"/>
        <v>54</v>
      </c>
      <c r="H11" s="22">
        <f t="shared" si="0"/>
        <v>15</v>
      </c>
      <c r="I11" s="22">
        <f t="shared" si="0"/>
        <v>20</v>
      </c>
      <c r="J11" s="22">
        <f t="shared" si="0"/>
        <v>10</v>
      </c>
      <c r="K11" s="22">
        <f t="shared" si="0"/>
        <v>10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0</v>
      </c>
      <c r="Q11" s="22">
        <f t="shared" si="0"/>
        <v>0</v>
      </c>
      <c r="R11" s="22"/>
      <c r="S11" s="22">
        <f t="shared" si="0"/>
        <v>0</v>
      </c>
      <c r="T11" s="22">
        <f t="shared" si="0"/>
        <v>0</v>
      </c>
      <c r="U11" s="22">
        <f t="shared" si="0"/>
        <v>0</v>
      </c>
      <c r="V11" s="23">
        <f>IF('第37表'!C11=0,REPT(" ",3)&amp;"-",ROUND(C11/'第37表'!C11*100,1))</f>
        <v>0.7</v>
      </c>
      <c r="W11" s="23">
        <f>IF('第37表'!D11=0,REPT(" ",3)&amp;"-",ROUND(D11/'第37表'!D11*100,1))</f>
        <v>1</v>
      </c>
      <c r="X11" s="23">
        <f>IF('第37表'!E11=0,REPT(" ",3)&amp;"-",ROUND(E11/'第37表'!E11*100,1))</f>
        <v>0.4</v>
      </c>
      <c r="Y11" s="20">
        <f>SUM(Y13:Y38)</f>
        <v>75</v>
      </c>
      <c r="Z11" s="20">
        <f>SUM(Z13:Z38)</f>
        <v>53</v>
      </c>
      <c r="AA11" s="20">
        <f>SUM(AA13:AA38)</f>
        <v>22</v>
      </c>
      <c r="AB11" s="23">
        <f>IF(C11=0,REPT(" ",4)&amp;"-",ROUND(Y11/C11*100,1))</f>
        <v>84.3</v>
      </c>
      <c r="AC11" s="23">
        <f>IF(D11=0,REPT(" ",4)&amp;"-",ROUND(Z11/D11*100,1))</f>
        <v>82.8</v>
      </c>
      <c r="AD11" s="28">
        <f>IF(E11=0,REPT(" ",4)&amp;"-",ROUND(AA11/E11*100,1))</f>
        <v>88</v>
      </c>
      <c r="AE11" s="11" t="s">
        <v>108</v>
      </c>
    </row>
    <row r="12" spans="1:31" ht="27.75" customHeight="1">
      <c r="A12" s="2"/>
      <c r="B12" s="2"/>
      <c r="C12" s="2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3"/>
      <c r="W12" s="23"/>
      <c r="X12" s="23"/>
      <c r="Y12" s="20"/>
      <c r="Z12" s="20"/>
      <c r="AA12" s="20"/>
      <c r="AB12" s="23"/>
      <c r="AC12" s="23"/>
      <c r="AD12" s="23"/>
      <c r="AE12" s="4"/>
    </row>
    <row r="13" spans="1:31" ht="27.75" customHeight="1">
      <c r="A13" s="13" t="s">
        <v>8</v>
      </c>
      <c r="B13" s="13"/>
      <c r="C13" s="25">
        <f>SUM(D13:E13)</f>
        <v>32</v>
      </c>
      <c r="D13" s="20">
        <f>G13+J13+M13+P13+T13</f>
        <v>25</v>
      </c>
      <c r="E13" s="20">
        <f>H13+K13+N13+Q13+U13</f>
        <v>7</v>
      </c>
      <c r="F13" s="20">
        <f>SUM(G13:H13)</f>
        <v>26</v>
      </c>
      <c r="G13" s="20">
        <v>21</v>
      </c>
      <c r="H13" s="20">
        <v>5</v>
      </c>
      <c r="I13" s="20">
        <f>SUM(J13:K13)</f>
        <v>6</v>
      </c>
      <c r="J13" s="20">
        <v>4</v>
      </c>
      <c r="K13" s="20">
        <v>2</v>
      </c>
      <c r="L13" s="20">
        <f>SUM(M13:N13)</f>
        <v>0</v>
      </c>
      <c r="M13" s="20">
        <v>0</v>
      </c>
      <c r="N13" s="20">
        <v>0</v>
      </c>
      <c r="O13" s="20">
        <f>SUM(P13:Q13)</f>
        <v>0</v>
      </c>
      <c r="P13" s="20">
        <v>0</v>
      </c>
      <c r="Q13" s="20">
        <v>0</v>
      </c>
      <c r="R13" s="20"/>
      <c r="S13" s="20">
        <f>SUM(T13:U13)</f>
        <v>0</v>
      </c>
      <c r="T13" s="20">
        <v>0</v>
      </c>
      <c r="U13" s="20">
        <v>0</v>
      </c>
      <c r="V13" s="23">
        <f>IF('第37表'!C13=0,REPT(" ",3)&amp;"-",ROUND(C13/'第37表'!C13*100,1))</f>
        <v>0.6</v>
      </c>
      <c r="W13" s="23">
        <f>IF('第37表'!D13=0,REPT(" ",3)&amp;"-",ROUND(D13/'第37表'!D13*100,1))</f>
        <v>1</v>
      </c>
      <c r="X13" s="23">
        <f>IF('第37表'!E13=0,REPT(" ",3)&amp;"-",ROUND(E13/'第37表'!E13*100,1))</f>
        <v>0.3</v>
      </c>
      <c r="Y13" s="20">
        <f>SUM(Z13:AA13)</f>
        <v>30</v>
      </c>
      <c r="Z13" s="20">
        <v>24</v>
      </c>
      <c r="AA13" s="20">
        <v>6</v>
      </c>
      <c r="AB13" s="23">
        <f aca="true" t="shared" si="1" ref="AB13:AB23">IF(C13=0,REPT(" ",4)&amp;"-",ROUND(Y13/C13*100,1))</f>
        <v>93.8</v>
      </c>
      <c r="AC13" s="23">
        <f aca="true" t="shared" si="2" ref="AC13:AC24">IF(D13=0,REPT(" ",4)&amp;"-",ROUND(Z13/D13*100,1))</f>
        <v>96</v>
      </c>
      <c r="AD13" s="28">
        <f aca="true" t="shared" si="3" ref="AD13:AD23">IF(E13=0,REPT(" ",4)&amp;"-",ROUND(AA13/E13*100,1))</f>
        <v>85.7</v>
      </c>
      <c r="AE13" s="5" t="s">
        <v>9</v>
      </c>
    </row>
    <row r="14" spans="1:31" ht="27.75" customHeight="1">
      <c r="A14" s="13" t="s">
        <v>10</v>
      </c>
      <c r="B14" s="13"/>
      <c r="C14" s="25">
        <f aca="true" t="shared" si="4" ref="C14:C23">SUM(D14:E14)</f>
        <v>15</v>
      </c>
      <c r="D14" s="20">
        <f aca="true" t="shared" si="5" ref="D14:D23">G14+J14+M14+P14+T14</f>
        <v>11</v>
      </c>
      <c r="E14" s="20">
        <f aca="true" t="shared" si="6" ref="E14:E23">H14+K14+N14+Q14+U14</f>
        <v>4</v>
      </c>
      <c r="F14" s="20">
        <f aca="true" t="shared" si="7" ref="F14:F23">SUM(G14:H14)</f>
        <v>11</v>
      </c>
      <c r="G14" s="20">
        <v>10</v>
      </c>
      <c r="H14" s="20">
        <v>1</v>
      </c>
      <c r="I14" s="20">
        <f aca="true" t="shared" si="8" ref="I14:I23">SUM(J14:K14)</f>
        <v>4</v>
      </c>
      <c r="J14" s="20">
        <v>1</v>
      </c>
      <c r="K14" s="20">
        <v>3</v>
      </c>
      <c r="L14" s="20">
        <f aca="true" t="shared" si="9" ref="L14:L23">SUM(M14:N14)</f>
        <v>0</v>
      </c>
      <c r="M14" s="20">
        <v>0</v>
      </c>
      <c r="N14" s="20">
        <v>0</v>
      </c>
      <c r="O14" s="20">
        <f aca="true" t="shared" si="10" ref="O14:O23">SUM(P14:Q14)</f>
        <v>0</v>
      </c>
      <c r="P14" s="20">
        <v>0</v>
      </c>
      <c r="Q14" s="20">
        <v>0</v>
      </c>
      <c r="R14" s="20"/>
      <c r="S14" s="20">
        <f aca="true" t="shared" si="11" ref="S14:S23">SUM(T14:U14)</f>
        <v>0</v>
      </c>
      <c r="T14" s="20">
        <v>0</v>
      </c>
      <c r="U14" s="20">
        <v>0</v>
      </c>
      <c r="V14" s="23">
        <f>IF('第37表'!C14=0,REPT(" ",3)&amp;"-",ROUND(C14/'第37表'!C14*100,1))</f>
        <v>1.3</v>
      </c>
      <c r="W14" s="23">
        <f>IF('第37表'!D14=0,REPT(" ",3)&amp;"-",ROUND(D14/'第37表'!D14*100,1))</f>
        <v>1.9</v>
      </c>
      <c r="X14" s="23">
        <f>IF('第37表'!E14=0,REPT(" ",3)&amp;"-",ROUND(E14/'第37表'!E14*100,1))</f>
        <v>0.8</v>
      </c>
      <c r="Y14" s="20">
        <f aca="true" t="shared" si="12" ref="Y14:Y23">SUM(Z14:AA14)</f>
        <v>12</v>
      </c>
      <c r="Z14" s="20">
        <v>8</v>
      </c>
      <c r="AA14" s="20">
        <v>4</v>
      </c>
      <c r="AB14" s="23">
        <f t="shared" si="1"/>
        <v>80</v>
      </c>
      <c r="AC14" s="23">
        <f t="shared" si="2"/>
        <v>72.7</v>
      </c>
      <c r="AD14" s="28">
        <f t="shared" si="3"/>
        <v>100</v>
      </c>
      <c r="AE14" s="5" t="s">
        <v>11</v>
      </c>
    </row>
    <row r="15" spans="1:31" ht="27.75" customHeight="1">
      <c r="A15" s="13" t="s">
        <v>12</v>
      </c>
      <c r="B15" s="13"/>
      <c r="C15" s="25">
        <f t="shared" si="4"/>
        <v>10</v>
      </c>
      <c r="D15" s="20">
        <f t="shared" si="5"/>
        <v>5</v>
      </c>
      <c r="E15" s="20">
        <f t="shared" si="6"/>
        <v>5</v>
      </c>
      <c r="F15" s="20">
        <f t="shared" si="7"/>
        <v>4</v>
      </c>
      <c r="G15" s="20">
        <v>4</v>
      </c>
      <c r="H15" s="20">
        <v>0</v>
      </c>
      <c r="I15" s="20">
        <f t="shared" si="8"/>
        <v>6</v>
      </c>
      <c r="J15" s="20">
        <v>1</v>
      </c>
      <c r="K15" s="20">
        <v>5</v>
      </c>
      <c r="L15" s="20">
        <f t="shared" si="9"/>
        <v>0</v>
      </c>
      <c r="M15" s="20">
        <v>0</v>
      </c>
      <c r="N15" s="20">
        <v>0</v>
      </c>
      <c r="O15" s="20">
        <f t="shared" si="10"/>
        <v>0</v>
      </c>
      <c r="P15" s="20">
        <v>0</v>
      </c>
      <c r="Q15" s="20">
        <v>0</v>
      </c>
      <c r="R15" s="20"/>
      <c r="S15" s="20">
        <f t="shared" si="11"/>
        <v>0</v>
      </c>
      <c r="T15" s="20">
        <v>0</v>
      </c>
      <c r="U15" s="20">
        <v>0</v>
      </c>
      <c r="V15" s="23">
        <f>IF('第37表'!C15=0,REPT(" ",3)&amp;"-",ROUND(C15/'第37表'!C15*100,1))</f>
        <v>1.1</v>
      </c>
      <c r="W15" s="23">
        <f>IF('第37表'!D15=0,REPT(" ",3)&amp;"-",ROUND(D15/'第37表'!D15*100,1))</f>
        <v>1.1</v>
      </c>
      <c r="X15" s="23">
        <f>IF('第37表'!E15=0,REPT(" ",3)&amp;"-",ROUND(E15/'第37表'!E15*100,1))</f>
        <v>1.2</v>
      </c>
      <c r="Y15" s="20">
        <f t="shared" si="12"/>
        <v>8</v>
      </c>
      <c r="Z15" s="20">
        <v>4</v>
      </c>
      <c r="AA15" s="20">
        <v>4</v>
      </c>
      <c r="AB15" s="23">
        <f t="shared" si="1"/>
        <v>80</v>
      </c>
      <c r="AC15" s="23">
        <f t="shared" si="2"/>
        <v>80</v>
      </c>
      <c r="AD15" s="33">
        <f t="shared" si="3"/>
        <v>80</v>
      </c>
      <c r="AE15" s="5" t="s">
        <v>13</v>
      </c>
    </row>
    <row r="16" spans="1:31" ht="27.75" customHeight="1">
      <c r="A16" s="13" t="s">
        <v>14</v>
      </c>
      <c r="B16" s="13"/>
      <c r="C16" s="25">
        <f t="shared" si="4"/>
        <v>4</v>
      </c>
      <c r="D16" s="20">
        <f t="shared" si="5"/>
        <v>3</v>
      </c>
      <c r="E16" s="20">
        <f t="shared" si="6"/>
        <v>1</v>
      </c>
      <c r="F16" s="20">
        <f t="shared" si="7"/>
        <v>4</v>
      </c>
      <c r="G16" s="20">
        <v>3</v>
      </c>
      <c r="H16" s="20">
        <v>1</v>
      </c>
      <c r="I16" s="20">
        <f t="shared" si="8"/>
        <v>0</v>
      </c>
      <c r="J16" s="20">
        <v>0</v>
      </c>
      <c r="K16" s="20">
        <v>0</v>
      </c>
      <c r="L16" s="20">
        <f t="shared" si="9"/>
        <v>0</v>
      </c>
      <c r="M16" s="20">
        <v>0</v>
      </c>
      <c r="N16" s="20">
        <v>0</v>
      </c>
      <c r="O16" s="20">
        <f t="shared" si="10"/>
        <v>0</v>
      </c>
      <c r="P16" s="20">
        <v>0</v>
      </c>
      <c r="Q16" s="20">
        <v>0</v>
      </c>
      <c r="R16" s="20"/>
      <c r="S16" s="20">
        <f t="shared" si="11"/>
        <v>0</v>
      </c>
      <c r="T16" s="20">
        <v>0</v>
      </c>
      <c r="U16" s="20">
        <v>0</v>
      </c>
      <c r="V16" s="23">
        <f>IF('第37表'!C16=0,REPT(" ",3)&amp;"-",ROUND(C16/'第37表'!C16*100,1))</f>
        <v>0.5</v>
      </c>
      <c r="W16" s="23">
        <f>IF('第37表'!D16=0,REPT(" ",3)&amp;"-",ROUND(D16/'第37表'!D16*100,1))</f>
        <v>0.7</v>
      </c>
      <c r="X16" s="23">
        <f>IF('第37表'!E16=0,REPT(" ",3)&amp;"-",ROUND(E16/'第37表'!E16*100,1))</f>
        <v>0.3</v>
      </c>
      <c r="Y16" s="20">
        <f t="shared" si="12"/>
        <v>3</v>
      </c>
      <c r="Z16" s="20">
        <v>2</v>
      </c>
      <c r="AA16" s="20">
        <v>1</v>
      </c>
      <c r="AB16" s="23">
        <f t="shared" si="1"/>
        <v>75</v>
      </c>
      <c r="AC16" s="23">
        <f>IF(D16=0,REPT(" ",4)&amp;"-",ROUND(Z16/D16*100,1))</f>
        <v>66.7</v>
      </c>
      <c r="AD16" s="28">
        <f t="shared" si="3"/>
        <v>100</v>
      </c>
      <c r="AE16" s="5" t="s">
        <v>15</v>
      </c>
    </row>
    <row r="17" spans="1:31" ht="27.75" customHeight="1">
      <c r="A17" s="13" t="s">
        <v>16</v>
      </c>
      <c r="B17" s="13"/>
      <c r="C17" s="25">
        <f t="shared" si="4"/>
        <v>3</v>
      </c>
      <c r="D17" s="20">
        <f t="shared" si="5"/>
        <v>1</v>
      </c>
      <c r="E17" s="20">
        <f t="shared" si="6"/>
        <v>2</v>
      </c>
      <c r="F17" s="20">
        <f t="shared" si="7"/>
        <v>2</v>
      </c>
      <c r="G17" s="20">
        <v>0</v>
      </c>
      <c r="H17" s="20">
        <v>2</v>
      </c>
      <c r="I17" s="20">
        <f t="shared" si="8"/>
        <v>1</v>
      </c>
      <c r="J17" s="20">
        <v>1</v>
      </c>
      <c r="K17" s="20">
        <v>0</v>
      </c>
      <c r="L17" s="20">
        <f t="shared" si="9"/>
        <v>0</v>
      </c>
      <c r="M17" s="20">
        <v>0</v>
      </c>
      <c r="N17" s="20">
        <v>0</v>
      </c>
      <c r="O17" s="20">
        <f t="shared" si="10"/>
        <v>0</v>
      </c>
      <c r="P17" s="20">
        <v>0</v>
      </c>
      <c r="Q17" s="20">
        <v>0</v>
      </c>
      <c r="R17" s="20"/>
      <c r="S17" s="20">
        <f t="shared" si="11"/>
        <v>0</v>
      </c>
      <c r="T17" s="20">
        <v>0</v>
      </c>
      <c r="U17" s="20">
        <v>0</v>
      </c>
      <c r="V17" s="23">
        <f>IF('第37表'!C17=0,REPT(" ",3)&amp;"-",ROUND(C17/'第37表'!C17*100,1))</f>
        <v>0.3</v>
      </c>
      <c r="W17" s="23">
        <f>IF('第37表'!D17=0,REPT(" ",3)&amp;"-",ROUND(D17/'第37表'!D17*100,1))</f>
        <v>0.2</v>
      </c>
      <c r="X17" s="23">
        <f>IF('第37表'!E17=0,REPT(" ",3)&amp;"-",ROUND(E17/'第37表'!E17*100,1))</f>
        <v>0.5</v>
      </c>
      <c r="Y17" s="20">
        <f t="shared" si="12"/>
        <v>1</v>
      </c>
      <c r="Z17" s="20">
        <v>0</v>
      </c>
      <c r="AA17" s="20">
        <v>1</v>
      </c>
      <c r="AB17" s="23">
        <f t="shared" si="1"/>
        <v>33.3</v>
      </c>
      <c r="AC17" s="23">
        <f t="shared" si="2"/>
        <v>0</v>
      </c>
      <c r="AD17" s="33">
        <f t="shared" si="3"/>
        <v>50</v>
      </c>
      <c r="AE17" s="5" t="s">
        <v>17</v>
      </c>
    </row>
    <row r="18" spans="1:31" ht="27.75" customHeight="1">
      <c r="A18" s="13" t="s">
        <v>18</v>
      </c>
      <c r="B18" s="13"/>
      <c r="C18" s="25">
        <f t="shared" si="4"/>
        <v>5</v>
      </c>
      <c r="D18" s="20">
        <f t="shared" si="5"/>
        <v>3</v>
      </c>
      <c r="E18" s="20">
        <f t="shared" si="6"/>
        <v>2</v>
      </c>
      <c r="F18" s="20">
        <f t="shared" si="7"/>
        <v>5</v>
      </c>
      <c r="G18" s="20">
        <v>3</v>
      </c>
      <c r="H18" s="20">
        <v>2</v>
      </c>
      <c r="I18" s="20">
        <f t="shared" si="8"/>
        <v>0</v>
      </c>
      <c r="J18" s="20">
        <v>0</v>
      </c>
      <c r="K18" s="20">
        <v>0</v>
      </c>
      <c r="L18" s="20">
        <f t="shared" si="9"/>
        <v>0</v>
      </c>
      <c r="M18" s="20">
        <v>0</v>
      </c>
      <c r="N18" s="20">
        <v>0</v>
      </c>
      <c r="O18" s="20">
        <f t="shared" si="10"/>
        <v>0</v>
      </c>
      <c r="P18" s="20">
        <v>0</v>
      </c>
      <c r="Q18" s="20">
        <v>0</v>
      </c>
      <c r="R18" s="20"/>
      <c r="S18" s="20">
        <f t="shared" si="11"/>
        <v>0</v>
      </c>
      <c r="T18" s="20">
        <v>0</v>
      </c>
      <c r="U18" s="20">
        <v>0</v>
      </c>
      <c r="V18" s="23">
        <f>IF('第37表'!C18=0,REPT(" ",3)&amp;"-",ROUND(C18/'第37表'!C18*100,1))</f>
        <v>1.3</v>
      </c>
      <c r="W18" s="23">
        <f>IF('第37表'!D18=0,REPT(" ",3)&amp;"-",ROUND(D18/'第37表'!D18*100,1))</f>
        <v>1.5</v>
      </c>
      <c r="X18" s="23">
        <f>IF('第37表'!E18=0,REPT(" ",3)&amp;"-",ROUND(E18/'第37表'!E18*100,1))</f>
        <v>1</v>
      </c>
      <c r="Y18" s="20">
        <f t="shared" si="12"/>
        <v>5</v>
      </c>
      <c r="Z18" s="20">
        <v>3</v>
      </c>
      <c r="AA18" s="20">
        <v>2</v>
      </c>
      <c r="AB18" s="32">
        <f t="shared" si="1"/>
        <v>100</v>
      </c>
      <c r="AC18" s="32">
        <f t="shared" si="2"/>
        <v>100</v>
      </c>
      <c r="AD18" s="33">
        <f t="shared" si="3"/>
        <v>100</v>
      </c>
      <c r="AE18" s="5" t="s">
        <v>19</v>
      </c>
    </row>
    <row r="19" spans="1:31" ht="27.75" customHeight="1">
      <c r="A19" s="13" t="s">
        <v>20</v>
      </c>
      <c r="B19" s="13"/>
      <c r="C19" s="25">
        <f t="shared" si="4"/>
        <v>0</v>
      </c>
      <c r="D19" s="20">
        <f t="shared" si="5"/>
        <v>0</v>
      </c>
      <c r="E19" s="20">
        <f t="shared" si="6"/>
        <v>0</v>
      </c>
      <c r="F19" s="20">
        <f t="shared" si="7"/>
        <v>0</v>
      </c>
      <c r="G19" s="20">
        <v>0</v>
      </c>
      <c r="H19" s="20">
        <v>0</v>
      </c>
      <c r="I19" s="20">
        <f t="shared" si="8"/>
        <v>0</v>
      </c>
      <c r="J19" s="20">
        <v>0</v>
      </c>
      <c r="K19" s="20">
        <v>0</v>
      </c>
      <c r="L19" s="20">
        <f t="shared" si="9"/>
        <v>0</v>
      </c>
      <c r="M19" s="20">
        <v>0</v>
      </c>
      <c r="N19" s="20">
        <v>0</v>
      </c>
      <c r="O19" s="20">
        <f t="shared" si="10"/>
        <v>0</v>
      </c>
      <c r="P19" s="20">
        <v>0</v>
      </c>
      <c r="Q19" s="20">
        <v>0</v>
      </c>
      <c r="R19" s="20"/>
      <c r="S19" s="20">
        <f t="shared" si="11"/>
        <v>0</v>
      </c>
      <c r="T19" s="20">
        <v>0</v>
      </c>
      <c r="U19" s="20">
        <v>0</v>
      </c>
      <c r="V19" s="23">
        <f>IF('第37表'!C19=0,REPT(" ",3)&amp;"-",ROUND(C19/'第37表'!C19*100,1))</f>
        <v>0</v>
      </c>
      <c r="W19" s="23">
        <f>IF('第37表'!D19=0,REPT(" ",3)&amp;"-",ROUND(D19/'第37表'!D19*100,1))</f>
        <v>0</v>
      </c>
      <c r="X19" s="23">
        <f>IF('第37表'!E19=0,REPT(" ",3)&amp;"-",ROUND(E19/'第37表'!E19*100,1))</f>
        <v>0</v>
      </c>
      <c r="Y19" s="20">
        <f t="shared" si="12"/>
        <v>0</v>
      </c>
      <c r="Z19" s="20">
        <v>0</v>
      </c>
      <c r="AA19" s="20">
        <v>0</v>
      </c>
      <c r="AB19" s="23" t="str">
        <f t="shared" si="1"/>
        <v>    -</v>
      </c>
      <c r="AC19" s="23" t="str">
        <f t="shared" si="2"/>
        <v>    -</v>
      </c>
      <c r="AD19" s="28" t="str">
        <f t="shared" si="3"/>
        <v>    -</v>
      </c>
      <c r="AE19" s="5" t="s">
        <v>21</v>
      </c>
    </row>
    <row r="20" spans="1:31" ht="27.75" customHeight="1">
      <c r="A20" s="13" t="s">
        <v>22</v>
      </c>
      <c r="B20" s="13"/>
      <c r="C20" s="25">
        <f t="shared" si="4"/>
        <v>0</v>
      </c>
      <c r="D20" s="20">
        <f t="shared" si="5"/>
        <v>0</v>
      </c>
      <c r="E20" s="20">
        <f t="shared" si="6"/>
        <v>0</v>
      </c>
      <c r="F20" s="20">
        <f t="shared" si="7"/>
        <v>0</v>
      </c>
      <c r="G20" s="20">
        <v>0</v>
      </c>
      <c r="H20" s="20">
        <v>0</v>
      </c>
      <c r="I20" s="20">
        <f t="shared" si="8"/>
        <v>0</v>
      </c>
      <c r="J20" s="20">
        <v>0</v>
      </c>
      <c r="K20" s="20">
        <v>0</v>
      </c>
      <c r="L20" s="20">
        <f t="shared" si="9"/>
        <v>0</v>
      </c>
      <c r="M20" s="20">
        <v>0</v>
      </c>
      <c r="N20" s="20">
        <v>0</v>
      </c>
      <c r="O20" s="20">
        <f t="shared" si="10"/>
        <v>0</v>
      </c>
      <c r="P20" s="20">
        <v>0</v>
      </c>
      <c r="Q20" s="20">
        <v>0</v>
      </c>
      <c r="R20" s="20"/>
      <c r="S20" s="20">
        <f t="shared" si="11"/>
        <v>0</v>
      </c>
      <c r="T20" s="20">
        <v>0</v>
      </c>
      <c r="U20" s="20">
        <v>0</v>
      </c>
      <c r="V20" s="23">
        <f>IF('第37表'!C20=0,REPT(" ",3)&amp;"-",ROUND(C20/'第37表'!C20*100,1))</f>
        <v>0</v>
      </c>
      <c r="W20" s="23">
        <f>IF('第37表'!D20=0,REPT(" ",3)&amp;"-",ROUND(D20/'第37表'!D20*100,1))</f>
        <v>0</v>
      </c>
      <c r="X20" s="23">
        <f>IF('第37表'!E20=0,REPT(" ",3)&amp;"-",ROUND(E20/'第37表'!E20*100,1))</f>
        <v>0</v>
      </c>
      <c r="Y20" s="20">
        <f t="shared" si="12"/>
        <v>0</v>
      </c>
      <c r="Z20" s="20">
        <v>0</v>
      </c>
      <c r="AA20" s="20">
        <v>0</v>
      </c>
      <c r="AB20" s="23" t="str">
        <f t="shared" si="1"/>
        <v>    -</v>
      </c>
      <c r="AC20" s="23" t="str">
        <f t="shared" si="2"/>
        <v>    -</v>
      </c>
      <c r="AD20" s="28" t="str">
        <f t="shared" si="3"/>
        <v>    -</v>
      </c>
      <c r="AE20" s="5" t="s">
        <v>23</v>
      </c>
    </row>
    <row r="21" spans="1:31" ht="27.75" customHeight="1">
      <c r="A21" s="13" t="s">
        <v>24</v>
      </c>
      <c r="B21" s="13"/>
      <c r="C21" s="25">
        <f t="shared" si="4"/>
        <v>0</v>
      </c>
      <c r="D21" s="20">
        <f t="shared" si="5"/>
        <v>0</v>
      </c>
      <c r="E21" s="20">
        <f t="shared" si="6"/>
        <v>0</v>
      </c>
      <c r="F21" s="20">
        <f t="shared" si="7"/>
        <v>0</v>
      </c>
      <c r="G21" s="20">
        <v>0</v>
      </c>
      <c r="H21" s="20">
        <v>0</v>
      </c>
      <c r="I21" s="20">
        <f t="shared" si="8"/>
        <v>0</v>
      </c>
      <c r="J21" s="20">
        <v>0</v>
      </c>
      <c r="K21" s="20">
        <v>0</v>
      </c>
      <c r="L21" s="20">
        <f t="shared" si="9"/>
        <v>0</v>
      </c>
      <c r="M21" s="20">
        <v>0</v>
      </c>
      <c r="N21" s="20">
        <v>0</v>
      </c>
      <c r="O21" s="20">
        <f t="shared" si="10"/>
        <v>0</v>
      </c>
      <c r="P21" s="20">
        <v>0</v>
      </c>
      <c r="Q21" s="20">
        <v>0</v>
      </c>
      <c r="R21" s="20"/>
      <c r="S21" s="20">
        <f t="shared" si="11"/>
        <v>0</v>
      </c>
      <c r="T21" s="20">
        <v>0</v>
      </c>
      <c r="U21" s="20">
        <v>0</v>
      </c>
      <c r="V21" s="23">
        <f>IF('第37表'!C21=0,REPT(" ",3)&amp;"-",ROUND(C21/'第37表'!C21*100,1))</f>
        <v>0</v>
      </c>
      <c r="W21" s="23">
        <f>IF('第37表'!D21=0,REPT(" ",3)&amp;"-",ROUND(D21/'第37表'!D21*100,1))</f>
        <v>0</v>
      </c>
      <c r="X21" s="23">
        <f>IF('第37表'!E21=0,REPT(" ",3)&amp;"-",ROUND(E21/'第37表'!E21*100,1))</f>
        <v>0</v>
      </c>
      <c r="Y21" s="20">
        <f t="shared" si="12"/>
        <v>0</v>
      </c>
      <c r="Z21" s="20">
        <v>0</v>
      </c>
      <c r="AA21" s="20">
        <v>0</v>
      </c>
      <c r="AB21" s="23" t="str">
        <f t="shared" si="1"/>
        <v>    -</v>
      </c>
      <c r="AC21" s="23" t="str">
        <f t="shared" si="2"/>
        <v>    -</v>
      </c>
      <c r="AD21" s="28" t="str">
        <f t="shared" si="3"/>
        <v>    -</v>
      </c>
      <c r="AE21" s="5" t="s">
        <v>25</v>
      </c>
    </row>
    <row r="22" spans="1:31" ht="27.75" customHeight="1">
      <c r="A22" s="13" t="s">
        <v>26</v>
      </c>
      <c r="B22" s="13"/>
      <c r="C22" s="25">
        <f t="shared" si="4"/>
        <v>7</v>
      </c>
      <c r="D22" s="20">
        <f t="shared" si="5"/>
        <v>7</v>
      </c>
      <c r="E22" s="20">
        <f t="shared" si="6"/>
        <v>0</v>
      </c>
      <c r="F22" s="20">
        <f t="shared" si="7"/>
        <v>7</v>
      </c>
      <c r="G22" s="20">
        <v>7</v>
      </c>
      <c r="H22" s="20">
        <v>0</v>
      </c>
      <c r="I22" s="20">
        <f t="shared" si="8"/>
        <v>0</v>
      </c>
      <c r="J22" s="20">
        <v>0</v>
      </c>
      <c r="K22" s="20">
        <v>0</v>
      </c>
      <c r="L22" s="20">
        <f t="shared" si="9"/>
        <v>0</v>
      </c>
      <c r="M22" s="20">
        <v>0</v>
      </c>
      <c r="N22" s="20">
        <v>0</v>
      </c>
      <c r="O22" s="20">
        <f t="shared" si="10"/>
        <v>0</v>
      </c>
      <c r="P22" s="20">
        <v>0</v>
      </c>
      <c r="Q22" s="20">
        <v>0</v>
      </c>
      <c r="R22" s="20"/>
      <c r="S22" s="20">
        <f t="shared" si="11"/>
        <v>0</v>
      </c>
      <c r="T22" s="20">
        <v>0</v>
      </c>
      <c r="U22" s="20">
        <v>0</v>
      </c>
      <c r="V22" s="23">
        <f>IF('第37表'!C22=0,REPT(" ",3)&amp;"-",ROUND(C22/'第37表'!C22*100,1))</f>
        <v>3</v>
      </c>
      <c r="W22" s="23">
        <f>IF('第37表'!D22=0,REPT(" ",3)&amp;"-",ROUND(D22/'第37表'!D22*100,1))</f>
        <v>5.3</v>
      </c>
      <c r="X22" s="23">
        <f>IF('第37表'!E22=0,REPT(" ",3)&amp;"-",ROUND(E22/'第37表'!E22*100,1))</f>
        <v>0</v>
      </c>
      <c r="Y22" s="20">
        <f t="shared" si="12"/>
        <v>6</v>
      </c>
      <c r="Z22" s="20">
        <v>6</v>
      </c>
      <c r="AA22" s="20">
        <v>0</v>
      </c>
      <c r="AB22" s="23">
        <f t="shared" si="1"/>
        <v>85.7</v>
      </c>
      <c r="AC22" s="23">
        <f t="shared" si="2"/>
        <v>85.7</v>
      </c>
      <c r="AD22" s="28" t="str">
        <f t="shared" si="3"/>
        <v>    -</v>
      </c>
      <c r="AE22" s="5" t="s">
        <v>27</v>
      </c>
    </row>
    <row r="23" spans="1:31" ht="27.75" customHeight="1">
      <c r="A23" s="13" t="s">
        <v>28</v>
      </c>
      <c r="B23" s="13"/>
      <c r="C23" s="25">
        <f t="shared" si="4"/>
        <v>9</v>
      </c>
      <c r="D23" s="20">
        <f t="shared" si="5"/>
        <v>5</v>
      </c>
      <c r="E23" s="20">
        <f t="shared" si="6"/>
        <v>4</v>
      </c>
      <c r="F23" s="20">
        <f t="shared" si="7"/>
        <v>7</v>
      </c>
      <c r="G23" s="20">
        <v>3</v>
      </c>
      <c r="H23" s="20">
        <v>4</v>
      </c>
      <c r="I23" s="20">
        <f t="shared" si="8"/>
        <v>2</v>
      </c>
      <c r="J23" s="20">
        <v>2</v>
      </c>
      <c r="K23" s="20">
        <v>0</v>
      </c>
      <c r="L23" s="20">
        <f t="shared" si="9"/>
        <v>0</v>
      </c>
      <c r="M23" s="20">
        <v>0</v>
      </c>
      <c r="N23" s="20">
        <v>0</v>
      </c>
      <c r="O23" s="20">
        <f t="shared" si="10"/>
        <v>0</v>
      </c>
      <c r="P23" s="20">
        <v>0</v>
      </c>
      <c r="Q23" s="20">
        <v>0</v>
      </c>
      <c r="R23" s="20"/>
      <c r="S23" s="20">
        <f t="shared" si="11"/>
        <v>0</v>
      </c>
      <c r="T23" s="20">
        <v>0</v>
      </c>
      <c r="U23" s="20">
        <v>0</v>
      </c>
      <c r="V23" s="23">
        <f>IF('第37表'!C23=0,REPT(" ",3)&amp;"-",ROUND(C23/'第37表'!C23*100,1))</f>
        <v>1.4</v>
      </c>
      <c r="W23" s="23">
        <f>IF('第37表'!D23=0,REPT(" ",3)&amp;"-",ROUND(D23/'第37表'!D23*100,1))</f>
        <v>1.5</v>
      </c>
      <c r="X23" s="23">
        <f>IF('第37表'!E23=0,REPT(" ",3)&amp;"-",ROUND(E23/'第37表'!E23*100,1))</f>
        <v>1.2</v>
      </c>
      <c r="Y23" s="20">
        <f t="shared" si="12"/>
        <v>8</v>
      </c>
      <c r="Z23" s="20">
        <v>4</v>
      </c>
      <c r="AA23" s="20">
        <v>4</v>
      </c>
      <c r="AB23" s="23">
        <f t="shared" si="1"/>
        <v>88.9</v>
      </c>
      <c r="AC23" s="23">
        <f t="shared" si="2"/>
        <v>80</v>
      </c>
      <c r="AD23" s="28">
        <f t="shared" si="3"/>
        <v>100</v>
      </c>
      <c r="AE23" s="5" t="s">
        <v>29</v>
      </c>
    </row>
    <row r="24" spans="1:31" ht="27.75" customHeight="1">
      <c r="A24" s="13" t="s">
        <v>105</v>
      </c>
      <c r="B24" s="13"/>
      <c r="C24" s="25">
        <f aca="true" t="shared" si="13" ref="C24:C38">SUM(D24:E24)</f>
        <v>1</v>
      </c>
      <c r="D24" s="20">
        <f aca="true" t="shared" si="14" ref="D24:D38">G24+J24+M24+P24+T24</f>
        <v>1</v>
      </c>
      <c r="E24" s="20">
        <f aca="true" t="shared" si="15" ref="E24:E38">H24+K24+N24+Q24+U24</f>
        <v>0</v>
      </c>
      <c r="F24" s="20">
        <f aca="true" t="shared" si="16" ref="F24:F38">SUM(G24:H24)</f>
        <v>0</v>
      </c>
      <c r="G24" s="20">
        <v>0</v>
      </c>
      <c r="H24" s="20">
        <v>0</v>
      </c>
      <c r="I24" s="20">
        <f aca="true" t="shared" si="17" ref="I24:I38">SUM(J24:K24)</f>
        <v>1</v>
      </c>
      <c r="J24" s="20">
        <v>1</v>
      </c>
      <c r="K24" s="20">
        <v>0</v>
      </c>
      <c r="L24" s="20">
        <f aca="true" t="shared" si="18" ref="L24:L38">SUM(M24:N24)</f>
        <v>0</v>
      </c>
      <c r="M24" s="20">
        <v>0</v>
      </c>
      <c r="N24" s="20">
        <v>0</v>
      </c>
      <c r="O24" s="20">
        <f aca="true" t="shared" si="19" ref="O24:O38">SUM(P24:Q24)</f>
        <v>0</v>
      </c>
      <c r="P24" s="20">
        <v>0</v>
      </c>
      <c r="Q24" s="20">
        <v>0</v>
      </c>
      <c r="R24" s="20"/>
      <c r="S24" s="20">
        <f aca="true" t="shared" si="20" ref="S24:S38">SUM(T24:U24)</f>
        <v>0</v>
      </c>
      <c r="T24" s="20">
        <v>0</v>
      </c>
      <c r="U24" s="20">
        <v>0</v>
      </c>
      <c r="V24" s="23">
        <f>IF('第37表'!C24=0,REPT(" ",3)&amp;"-",ROUND(C24/'第37表'!C24*100,1))</f>
        <v>0.2</v>
      </c>
      <c r="W24" s="23">
        <f>IF('第37表'!D24=0,REPT(" ",3)&amp;"-",ROUND(D24/'第37表'!D24*100,1))</f>
        <v>0.5</v>
      </c>
      <c r="X24" s="23">
        <f>IF('第37表'!E24=0,REPT(" ",3)&amp;"-",ROUND(E24/'第37表'!E24*100,1))</f>
        <v>0</v>
      </c>
      <c r="Y24" s="20">
        <f aca="true" t="shared" si="21" ref="Y24:Y38">SUM(Z24:AA24)</f>
        <v>0</v>
      </c>
      <c r="Z24" s="20">
        <v>0</v>
      </c>
      <c r="AA24" s="20">
        <v>0</v>
      </c>
      <c r="AB24" s="23">
        <f aca="true" t="shared" si="22" ref="AB24:AB38">IF(C24=0,REPT(" ",4)&amp;"-",ROUND(Y24/C24*100,1))</f>
        <v>0</v>
      </c>
      <c r="AC24" s="23">
        <f t="shared" si="2"/>
        <v>0</v>
      </c>
      <c r="AD24" s="61" t="str">
        <f aca="true" t="shared" si="23" ref="AD24:AD38">IF(E24=0,REPT(" ",4)&amp;"-",ROUND(AA24/E24*100,1))</f>
        <v>    -</v>
      </c>
      <c r="AE24" s="5" t="s">
        <v>107</v>
      </c>
    </row>
    <row r="25" spans="1:31" ht="27.75" customHeight="1">
      <c r="A25" s="13"/>
      <c r="B25" s="13"/>
      <c r="C25" s="2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3"/>
      <c r="W25" s="23"/>
      <c r="X25" s="23"/>
      <c r="Y25" s="20"/>
      <c r="Z25" s="20"/>
      <c r="AA25" s="20"/>
      <c r="AB25" s="23"/>
      <c r="AC25" s="23"/>
      <c r="AD25" s="61"/>
      <c r="AE25" s="4"/>
    </row>
    <row r="26" spans="1:31" ht="27.75" customHeight="1">
      <c r="A26" s="63" t="s">
        <v>31</v>
      </c>
      <c r="B26" s="64"/>
      <c r="C26" s="25">
        <f t="shared" si="13"/>
        <v>0</v>
      </c>
      <c r="D26" s="20">
        <f t="shared" si="14"/>
        <v>0</v>
      </c>
      <c r="E26" s="20">
        <f t="shared" si="15"/>
        <v>0</v>
      </c>
      <c r="F26" s="20">
        <f t="shared" si="16"/>
        <v>0</v>
      </c>
      <c r="G26" s="20">
        <v>0</v>
      </c>
      <c r="H26" s="20">
        <v>0</v>
      </c>
      <c r="I26" s="20">
        <f t="shared" si="17"/>
        <v>0</v>
      </c>
      <c r="J26" s="20">
        <v>0</v>
      </c>
      <c r="K26" s="20">
        <v>0</v>
      </c>
      <c r="L26" s="20">
        <f t="shared" si="18"/>
        <v>0</v>
      </c>
      <c r="M26" s="20">
        <v>0</v>
      </c>
      <c r="N26" s="20">
        <v>0</v>
      </c>
      <c r="O26" s="20">
        <f t="shared" si="19"/>
        <v>0</v>
      </c>
      <c r="P26" s="20">
        <v>0</v>
      </c>
      <c r="Q26" s="20">
        <v>0</v>
      </c>
      <c r="R26" s="20"/>
      <c r="S26" s="20">
        <f t="shared" si="20"/>
        <v>0</v>
      </c>
      <c r="T26" s="20">
        <v>0</v>
      </c>
      <c r="U26" s="20">
        <v>0</v>
      </c>
      <c r="V26" s="23">
        <f>IF('第37表'!C26=0,REPT(" ",3)&amp;"-",ROUND(C26/'第37表'!C26*100,1))</f>
        <v>0</v>
      </c>
      <c r="W26" s="23">
        <f>IF('第37表'!D26=0,REPT(" ",3)&amp;"-",ROUND(D26/'第37表'!D26*100,1))</f>
        <v>0</v>
      </c>
      <c r="X26" s="23">
        <f>IF('第37表'!E26=0,REPT(" ",3)&amp;"-",ROUND(E26/'第37表'!E26*100,1))</f>
        <v>0</v>
      </c>
      <c r="Y26" s="20">
        <f t="shared" si="21"/>
        <v>0</v>
      </c>
      <c r="Z26" s="20">
        <v>0</v>
      </c>
      <c r="AA26" s="20">
        <v>0</v>
      </c>
      <c r="AB26" s="23" t="str">
        <f t="shared" si="22"/>
        <v>    -</v>
      </c>
      <c r="AC26" s="23" t="str">
        <f aca="true" t="shared" si="24" ref="AC26:AC38">IF(D26=0,REPT(" ",4)&amp;"-",ROUND(Z26/D26*100,1))</f>
        <v>    -</v>
      </c>
      <c r="AD26" s="61" t="str">
        <f t="shared" si="23"/>
        <v>    -</v>
      </c>
      <c r="AE26" s="5" t="s">
        <v>32</v>
      </c>
    </row>
    <row r="27" spans="1:31" ht="27.75" customHeight="1">
      <c r="A27" s="86" t="s">
        <v>33</v>
      </c>
      <c r="B27" s="87"/>
      <c r="C27" s="25">
        <f t="shared" si="13"/>
        <v>0</v>
      </c>
      <c r="D27" s="20">
        <f t="shared" si="14"/>
        <v>0</v>
      </c>
      <c r="E27" s="20">
        <f t="shared" si="15"/>
        <v>0</v>
      </c>
      <c r="F27" s="20">
        <f t="shared" si="16"/>
        <v>0</v>
      </c>
      <c r="G27" s="20">
        <v>0</v>
      </c>
      <c r="H27" s="20">
        <v>0</v>
      </c>
      <c r="I27" s="20">
        <f t="shared" si="17"/>
        <v>0</v>
      </c>
      <c r="J27" s="20">
        <v>0</v>
      </c>
      <c r="K27" s="20">
        <v>0</v>
      </c>
      <c r="L27" s="20">
        <f t="shared" si="18"/>
        <v>0</v>
      </c>
      <c r="M27" s="20">
        <v>0</v>
      </c>
      <c r="N27" s="20">
        <v>0</v>
      </c>
      <c r="O27" s="20">
        <f t="shared" si="19"/>
        <v>0</v>
      </c>
      <c r="P27" s="20">
        <v>0</v>
      </c>
      <c r="Q27" s="20">
        <v>0</v>
      </c>
      <c r="R27" s="20"/>
      <c r="S27" s="20">
        <f t="shared" si="20"/>
        <v>0</v>
      </c>
      <c r="T27" s="20">
        <v>0</v>
      </c>
      <c r="U27" s="20">
        <v>0</v>
      </c>
      <c r="V27" s="23">
        <f>IF('第37表'!C27=0,REPT(" ",3)&amp;"-",ROUND(C27/'第37表'!C27*100,1))</f>
        <v>0</v>
      </c>
      <c r="W27" s="23">
        <f>IF('第37表'!D27=0,REPT(" ",3)&amp;"-",ROUND(D27/'第37表'!D27*100,1))</f>
        <v>0</v>
      </c>
      <c r="X27" s="23">
        <f>IF('第37表'!E27=0,REPT(" ",3)&amp;"-",ROUND(E27/'第37表'!E27*100,1))</f>
        <v>0</v>
      </c>
      <c r="Y27" s="20">
        <f t="shared" si="21"/>
        <v>0</v>
      </c>
      <c r="Z27" s="20">
        <v>0</v>
      </c>
      <c r="AA27" s="20">
        <v>0</v>
      </c>
      <c r="AB27" s="23" t="str">
        <f t="shared" si="22"/>
        <v>    -</v>
      </c>
      <c r="AC27" s="23" t="str">
        <f t="shared" si="24"/>
        <v>    -</v>
      </c>
      <c r="AD27" s="61" t="str">
        <f t="shared" si="23"/>
        <v>    -</v>
      </c>
      <c r="AE27" s="5" t="s">
        <v>34</v>
      </c>
    </row>
    <row r="28" spans="1:31" ht="27.75" customHeight="1">
      <c r="A28" s="86" t="s">
        <v>35</v>
      </c>
      <c r="B28" s="87"/>
      <c r="C28" s="25">
        <f t="shared" si="13"/>
        <v>0</v>
      </c>
      <c r="D28" s="20">
        <f t="shared" si="14"/>
        <v>0</v>
      </c>
      <c r="E28" s="20">
        <f t="shared" si="15"/>
        <v>0</v>
      </c>
      <c r="F28" s="20">
        <f t="shared" si="16"/>
        <v>0</v>
      </c>
      <c r="G28" s="20">
        <v>0</v>
      </c>
      <c r="H28" s="20">
        <v>0</v>
      </c>
      <c r="I28" s="20">
        <f t="shared" si="17"/>
        <v>0</v>
      </c>
      <c r="J28" s="20">
        <v>0</v>
      </c>
      <c r="K28" s="20">
        <v>0</v>
      </c>
      <c r="L28" s="20">
        <f t="shared" si="18"/>
        <v>0</v>
      </c>
      <c r="M28" s="20">
        <v>0</v>
      </c>
      <c r="N28" s="20">
        <v>0</v>
      </c>
      <c r="O28" s="20">
        <f t="shared" si="19"/>
        <v>0</v>
      </c>
      <c r="P28" s="20">
        <v>0</v>
      </c>
      <c r="Q28" s="20">
        <v>0</v>
      </c>
      <c r="R28" s="20"/>
      <c r="S28" s="20">
        <f t="shared" si="20"/>
        <v>0</v>
      </c>
      <c r="T28" s="20">
        <v>0</v>
      </c>
      <c r="U28" s="20">
        <v>0</v>
      </c>
      <c r="V28" s="23">
        <f>IF('第37表'!C28=0,REPT(" ",3)&amp;"-",ROUND(C28/'第37表'!C28*100,1))</f>
        <v>0</v>
      </c>
      <c r="W28" s="23">
        <f>IF('第37表'!D28=0,REPT(" ",3)&amp;"-",ROUND(D28/'第37表'!D28*100,1))</f>
        <v>0</v>
      </c>
      <c r="X28" s="23">
        <f>IF('第37表'!E28=0,REPT(" ",3)&amp;"-",ROUND(E28/'第37表'!E28*100,1))</f>
        <v>0</v>
      </c>
      <c r="Y28" s="20">
        <f t="shared" si="21"/>
        <v>0</v>
      </c>
      <c r="Z28" s="20">
        <v>0</v>
      </c>
      <c r="AA28" s="20">
        <v>0</v>
      </c>
      <c r="AB28" s="23" t="str">
        <f t="shared" si="22"/>
        <v>    -</v>
      </c>
      <c r="AC28" s="23" t="str">
        <f t="shared" si="24"/>
        <v>    -</v>
      </c>
      <c r="AD28" s="61" t="str">
        <f t="shared" si="23"/>
        <v>    -</v>
      </c>
      <c r="AE28" s="5" t="s">
        <v>36</v>
      </c>
    </row>
    <row r="29" spans="1:31" ht="27.75" customHeight="1">
      <c r="A29" s="86" t="s">
        <v>37</v>
      </c>
      <c r="B29" s="87"/>
      <c r="C29" s="25">
        <f t="shared" si="13"/>
        <v>0</v>
      </c>
      <c r="D29" s="20">
        <f t="shared" si="14"/>
        <v>0</v>
      </c>
      <c r="E29" s="20">
        <f t="shared" si="15"/>
        <v>0</v>
      </c>
      <c r="F29" s="20">
        <f t="shared" si="16"/>
        <v>0</v>
      </c>
      <c r="G29" s="20">
        <v>0</v>
      </c>
      <c r="H29" s="20">
        <v>0</v>
      </c>
      <c r="I29" s="20">
        <f t="shared" si="17"/>
        <v>0</v>
      </c>
      <c r="J29" s="20">
        <v>0</v>
      </c>
      <c r="K29" s="20">
        <v>0</v>
      </c>
      <c r="L29" s="20">
        <f t="shared" si="18"/>
        <v>0</v>
      </c>
      <c r="M29" s="20">
        <v>0</v>
      </c>
      <c r="N29" s="20">
        <v>0</v>
      </c>
      <c r="O29" s="20">
        <f t="shared" si="19"/>
        <v>0</v>
      </c>
      <c r="P29" s="20">
        <v>0</v>
      </c>
      <c r="Q29" s="20">
        <v>0</v>
      </c>
      <c r="R29" s="20"/>
      <c r="S29" s="20">
        <f t="shared" si="20"/>
        <v>0</v>
      </c>
      <c r="T29" s="20">
        <v>0</v>
      </c>
      <c r="U29" s="20">
        <v>0</v>
      </c>
      <c r="V29" s="23">
        <f>IF('第37表'!C29=0,REPT(" ",3)&amp;"-",ROUND(C29/'第37表'!C29*100,1))</f>
        <v>0</v>
      </c>
      <c r="W29" s="23">
        <f>IF('第37表'!D29=0,REPT(" ",3)&amp;"-",ROUND(D29/'第37表'!D29*100,1))</f>
        <v>0</v>
      </c>
      <c r="X29" s="23">
        <f>IF('第37表'!E29=0,REPT(" ",3)&amp;"-",ROUND(E29/'第37表'!E29*100,1))</f>
        <v>0</v>
      </c>
      <c r="Y29" s="20">
        <f t="shared" si="21"/>
        <v>0</v>
      </c>
      <c r="Z29" s="20">
        <v>0</v>
      </c>
      <c r="AA29" s="20">
        <v>0</v>
      </c>
      <c r="AB29" s="23" t="str">
        <f t="shared" si="22"/>
        <v>    -</v>
      </c>
      <c r="AC29" s="23" t="str">
        <f t="shared" si="24"/>
        <v>    -</v>
      </c>
      <c r="AD29" s="61" t="str">
        <f t="shared" si="23"/>
        <v>    -</v>
      </c>
      <c r="AE29" s="5" t="s">
        <v>38</v>
      </c>
    </row>
    <row r="30" spans="1:31" ht="27.75" customHeight="1">
      <c r="A30" s="86" t="s">
        <v>39</v>
      </c>
      <c r="B30" s="87"/>
      <c r="C30" s="25">
        <f t="shared" si="13"/>
        <v>0</v>
      </c>
      <c r="D30" s="20">
        <f t="shared" si="14"/>
        <v>0</v>
      </c>
      <c r="E30" s="20">
        <f t="shared" si="15"/>
        <v>0</v>
      </c>
      <c r="F30" s="20">
        <f t="shared" si="16"/>
        <v>0</v>
      </c>
      <c r="G30" s="20">
        <v>0</v>
      </c>
      <c r="H30" s="20">
        <v>0</v>
      </c>
      <c r="I30" s="20">
        <f t="shared" si="17"/>
        <v>0</v>
      </c>
      <c r="J30" s="20">
        <v>0</v>
      </c>
      <c r="K30" s="20">
        <v>0</v>
      </c>
      <c r="L30" s="20">
        <f t="shared" si="18"/>
        <v>0</v>
      </c>
      <c r="M30" s="20">
        <v>0</v>
      </c>
      <c r="N30" s="20">
        <v>0</v>
      </c>
      <c r="O30" s="20">
        <f t="shared" si="19"/>
        <v>0</v>
      </c>
      <c r="P30" s="20">
        <v>0</v>
      </c>
      <c r="Q30" s="20">
        <v>0</v>
      </c>
      <c r="R30" s="20"/>
      <c r="S30" s="20">
        <f t="shared" si="20"/>
        <v>0</v>
      </c>
      <c r="T30" s="20">
        <v>0</v>
      </c>
      <c r="U30" s="20">
        <v>0</v>
      </c>
      <c r="V30" s="23">
        <f>IF('第37表'!C30=0,REPT(" ",3)&amp;"-",ROUND(C30/'第37表'!C30*100,1))</f>
        <v>0</v>
      </c>
      <c r="W30" s="23">
        <f>IF('第37表'!D30=0,REPT(" ",3)&amp;"-",ROUND(D30/'第37表'!D30*100,1))</f>
        <v>0</v>
      </c>
      <c r="X30" s="23">
        <f>IF('第37表'!E30=0,REPT(" ",3)&amp;"-",ROUND(E30/'第37表'!E30*100,1))</f>
        <v>0</v>
      </c>
      <c r="Y30" s="20">
        <f t="shared" si="21"/>
        <v>0</v>
      </c>
      <c r="Z30" s="20">
        <v>0</v>
      </c>
      <c r="AA30" s="20">
        <v>0</v>
      </c>
      <c r="AB30" s="23" t="str">
        <f t="shared" si="22"/>
        <v>    -</v>
      </c>
      <c r="AC30" s="23" t="str">
        <f t="shared" si="24"/>
        <v>    -</v>
      </c>
      <c r="AD30" s="61" t="str">
        <f t="shared" si="23"/>
        <v>    -</v>
      </c>
      <c r="AE30" s="5" t="s">
        <v>40</v>
      </c>
    </row>
    <row r="31" spans="1:31" ht="27.75" customHeight="1">
      <c r="A31" s="86" t="s">
        <v>41</v>
      </c>
      <c r="B31" s="87"/>
      <c r="C31" s="25">
        <f t="shared" si="13"/>
        <v>0</v>
      </c>
      <c r="D31" s="20">
        <f t="shared" si="14"/>
        <v>0</v>
      </c>
      <c r="E31" s="20">
        <f t="shared" si="15"/>
        <v>0</v>
      </c>
      <c r="F31" s="20">
        <f t="shared" si="16"/>
        <v>0</v>
      </c>
      <c r="G31" s="20">
        <v>0</v>
      </c>
      <c r="H31" s="20">
        <v>0</v>
      </c>
      <c r="I31" s="20">
        <f t="shared" si="17"/>
        <v>0</v>
      </c>
      <c r="J31" s="20">
        <v>0</v>
      </c>
      <c r="K31" s="20">
        <v>0</v>
      </c>
      <c r="L31" s="20">
        <f t="shared" si="18"/>
        <v>0</v>
      </c>
      <c r="M31" s="20">
        <v>0</v>
      </c>
      <c r="N31" s="20">
        <v>0</v>
      </c>
      <c r="O31" s="20">
        <f t="shared" si="19"/>
        <v>0</v>
      </c>
      <c r="P31" s="20">
        <v>0</v>
      </c>
      <c r="Q31" s="20">
        <v>0</v>
      </c>
      <c r="R31" s="20"/>
      <c r="S31" s="20">
        <f t="shared" si="20"/>
        <v>0</v>
      </c>
      <c r="T31" s="20">
        <v>0</v>
      </c>
      <c r="U31" s="20">
        <v>0</v>
      </c>
      <c r="V31" s="23">
        <f>IF('第37表'!C31=0,REPT(" ",3)&amp;"-",ROUND(C31/'第37表'!C31*100,1))</f>
        <v>0</v>
      </c>
      <c r="W31" s="23">
        <f>IF('第37表'!D31=0,REPT(" ",3)&amp;"-",ROUND(D31/'第37表'!D31*100,1))</f>
        <v>0</v>
      </c>
      <c r="X31" s="23">
        <f>IF('第37表'!E31=0,REPT(" ",3)&amp;"-",ROUND(E31/'第37表'!E31*100,1))</f>
        <v>0</v>
      </c>
      <c r="Y31" s="20">
        <f t="shared" si="21"/>
        <v>0</v>
      </c>
      <c r="Z31" s="20">
        <v>0</v>
      </c>
      <c r="AA31" s="20">
        <v>0</v>
      </c>
      <c r="AB31" s="23" t="str">
        <f t="shared" si="22"/>
        <v>    -</v>
      </c>
      <c r="AC31" s="23" t="str">
        <f t="shared" si="24"/>
        <v>    -</v>
      </c>
      <c r="AD31" s="61" t="str">
        <f t="shared" si="23"/>
        <v>    -</v>
      </c>
      <c r="AE31" s="5" t="s">
        <v>42</v>
      </c>
    </row>
    <row r="32" spans="1:31" ht="27.75" customHeight="1">
      <c r="A32" s="86" t="s">
        <v>43</v>
      </c>
      <c r="B32" s="87"/>
      <c r="C32" s="25">
        <f t="shared" si="13"/>
        <v>0</v>
      </c>
      <c r="D32" s="20">
        <f t="shared" si="14"/>
        <v>0</v>
      </c>
      <c r="E32" s="20">
        <f t="shared" si="15"/>
        <v>0</v>
      </c>
      <c r="F32" s="20">
        <f t="shared" si="16"/>
        <v>0</v>
      </c>
      <c r="G32" s="20">
        <v>0</v>
      </c>
      <c r="H32" s="20">
        <v>0</v>
      </c>
      <c r="I32" s="20">
        <f t="shared" si="17"/>
        <v>0</v>
      </c>
      <c r="J32" s="20">
        <v>0</v>
      </c>
      <c r="K32" s="20">
        <v>0</v>
      </c>
      <c r="L32" s="20">
        <f t="shared" si="18"/>
        <v>0</v>
      </c>
      <c r="M32" s="20">
        <v>0</v>
      </c>
      <c r="N32" s="20">
        <v>0</v>
      </c>
      <c r="O32" s="20">
        <f t="shared" si="19"/>
        <v>0</v>
      </c>
      <c r="P32" s="20">
        <v>0</v>
      </c>
      <c r="Q32" s="20">
        <v>0</v>
      </c>
      <c r="R32" s="20"/>
      <c r="S32" s="20">
        <f t="shared" si="20"/>
        <v>0</v>
      </c>
      <c r="T32" s="20">
        <v>0</v>
      </c>
      <c r="U32" s="20">
        <v>0</v>
      </c>
      <c r="V32" s="23">
        <f>IF('第37表'!C32=0,REPT(" ",3)&amp;"-",ROUND(C32/'第37表'!C32*100,1))</f>
        <v>0</v>
      </c>
      <c r="W32" s="23">
        <f>IF('第37表'!D32=0,REPT(" ",3)&amp;"-",ROUND(D32/'第37表'!D32*100,1))</f>
        <v>0</v>
      </c>
      <c r="X32" s="23">
        <f>IF('第37表'!E32=0,REPT(" ",3)&amp;"-",ROUND(E32/'第37表'!E32*100,1))</f>
        <v>0</v>
      </c>
      <c r="Y32" s="20">
        <f t="shared" si="21"/>
        <v>0</v>
      </c>
      <c r="Z32" s="20">
        <v>0</v>
      </c>
      <c r="AA32" s="20">
        <v>0</v>
      </c>
      <c r="AB32" s="32" t="str">
        <f t="shared" si="22"/>
        <v>    -</v>
      </c>
      <c r="AC32" s="32" t="str">
        <f t="shared" si="24"/>
        <v>    -</v>
      </c>
      <c r="AD32" s="60" t="str">
        <f t="shared" si="23"/>
        <v>    -</v>
      </c>
      <c r="AE32" s="5" t="s">
        <v>44</v>
      </c>
    </row>
    <row r="33" spans="1:31" ht="27.75" customHeight="1">
      <c r="A33" s="86" t="s">
        <v>45</v>
      </c>
      <c r="B33" s="87"/>
      <c r="C33" s="25">
        <f t="shared" si="13"/>
        <v>1</v>
      </c>
      <c r="D33" s="20">
        <f t="shared" si="14"/>
        <v>1</v>
      </c>
      <c r="E33" s="20">
        <f t="shared" si="15"/>
        <v>0</v>
      </c>
      <c r="F33" s="20">
        <f t="shared" si="16"/>
        <v>1</v>
      </c>
      <c r="G33" s="20">
        <v>1</v>
      </c>
      <c r="H33" s="20">
        <v>0</v>
      </c>
      <c r="I33" s="20">
        <f t="shared" si="17"/>
        <v>0</v>
      </c>
      <c r="J33" s="20">
        <v>0</v>
      </c>
      <c r="K33" s="20">
        <v>0</v>
      </c>
      <c r="L33" s="20">
        <f t="shared" si="18"/>
        <v>0</v>
      </c>
      <c r="M33" s="20">
        <v>0</v>
      </c>
      <c r="N33" s="20">
        <v>0</v>
      </c>
      <c r="O33" s="20">
        <f t="shared" si="19"/>
        <v>0</v>
      </c>
      <c r="P33" s="20">
        <v>0</v>
      </c>
      <c r="Q33" s="20">
        <v>0</v>
      </c>
      <c r="R33" s="20"/>
      <c r="S33" s="20">
        <f t="shared" si="20"/>
        <v>0</v>
      </c>
      <c r="T33" s="20">
        <v>0</v>
      </c>
      <c r="U33" s="20">
        <v>0</v>
      </c>
      <c r="V33" s="23">
        <f>IF('第37表'!C33=0,REPT(" ",3)&amp;"-",ROUND(C33/'第37表'!C33*100,1))</f>
        <v>1.3</v>
      </c>
      <c r="W33" s="23">
        <f>IF('第37表'!D33=0,REPT(" ",3)&amp;"-",ROUND(D33/'第37表'!D33*100,1))</f>
        <v>2.3</v>
      </c>
      <c r="X33" s="23">
        <f>IF('第37表'!E33=0,REPT(" ",3)&amp;"-",ROUND(E33/'第37表'!E33*100,1))</f>
        <v>0</v>
      </c>
      <c r="Y33" s="20">
        <f t="shared" si="21"/>
        <v>0</v>
      </c>
      <c r="Z33" s="20">
        <v>0</v>
      </c>
      <c r="AA33" s="20">
        <v>0</v>
      </c>
      <c r="AB33" s="32">
        <f t="shared" si="22"/>
        <v>0</v>
      </c>
      <c r="AC33" s="32">
        <f t="shared" si="24"/>
        <v>0</v>
      </c>
      <c r="AD33" s="60" t="str">
        <f t="shared" si="23"/>
        <v>    -</v>
      </c>
      <c r="AE33" s="5" t="s">
        <v>46</v>
      </c>
    </row>
    <row r="34" spans="1:31" ht="27.75" customHeight="1">
      <c r="A34" s="86" t="s">
        <v>47</v>
      </c>
      <c r="B34" s="87"/>
      <c r="C34" s="25">
        <f t="shared" si="13"/>
        <v>2</v>
      </c>
      <c r="D34" s="20">
        <f t="shared" si="14"/>
        <v>2</v>
      </c>
      <c r="E34" s="20">
        <f t="shared" si="15"/>
        <v>0</v>
      </c>
      <c r="F34" s="20">
        <f t="shared" si="16"/>
        <v>2</v>
      </c>
      <c r="G34" s="20">
        <v>2</v>
      </c>
      <c r="H34" s="20">
        <v>0</v>
      </c>
      <c r="I34" s="20">
        <f t="shared" si="17"/>
        <v>0</v>
      </c>
      <c r="J34" s="20">
        <v>0</v>
      </c>
      <c r="K34" s="20">
        <v>0</v>
      </c>
      <c r="L34" s="20">
        <f t="shared" si="18"/>
        <v>0</v>
      </c>
      <c r="M34" s="20">
        <v>0</v>
      </c>
      <c r="N34" s="20">
        <v>0</v>
      </c>
      <c r="O34" s="20">
        <f t="shared" si="19"/>
        <v>0</v>
      </c>
      <c r="P34" s="20">
        <v>0</v>
      </c>
      <c r="Q34" s="20">
        <v>0</v>
      </c>
      <c r="R34" s="20"/>
      <c r="S34" s="20">
        <f t="shared" si="20"/>
        <v>0</v>
      </c>
      <c r="T34" s="20">
        <v>0</v>
      </c>
      <c r="U34" s="20">
        <v>0</v>
      </c>
      <c r="V34" s="23">
        <f>IF('第37表'!C34=0,REPT(" ",3)&amp;"-",ROUND(C34/'第37表'!C34*100,1))</f>
        <v>1.2</v>
      </c>
      <c r="W34" s="23">
        <f>IF('第37表'!D34=0,REPT(" ",3)&amp;"-",ROUND(D34/'第37表'!D34*100,1))</f>
        <v>2.1</v>
      </c>
      <c r="X34" s="23">
        <f>IF('第37表'!E34=0,REPT(" ",3)&amp;"-",ROUND(E34/'第37表'!E34*100,1))</f>
        <v>0</v>
      </c>
      <c r="Y34" s="20">
        <f t="shared" si="21"/>
        <v>2</v>
      </c>
      <c r="Z34" s="20">
        <v>2</v>
      </c>
      <c r="AA34" s="20">
        <v>0</v>
      </c>
      <c r="AB34" s="32">
        <f t="shared" si="22"/>
        <v>100</v>
      </c>
      <c r="AC34" s="32">
        <f t="shared" si="24"/>
        <v>100</v>
      </c>
      <c r="AD34" s="60" t="str">
        <f t="shared" si="23"/>
        <v>    -</v>
      </c>
      <c r="AE34" s="5" t="s">
        <v>48</v>
      </c>
    </row>
    <row r="35" spans="1:31" ht="27.75" customHeight="1">
      <c r="A35" s="86" t="s">
        <v>49</v>
      </c>
      <c r="B35" s="87"/>
      <c r="C35" s="25">
        <f t="shared" si="13"/>
        <v>0</v>
      </c>
      <c r="D35" s="20">
        <f t="shared" si="14"/>
        <v>0</v>
      </c>
      <c r="E35" s="20">
        <f t="shared" si="15"/>
        <v>0</v>
      </c>
      <c r="F35" s="20">
        <f t="shared" si="16"/>
        <v>0</v>
      </c>
      <c r="G35" s="20">
        <v>0</v>
      </c>
      <c r="H35" s="20">
        <v>0</v>
      </c>
      <c r="I35" s="20">
        <f t="shared" si="17"/>
        <v>0</v>
      </c>
      <c r="J35" s="20">
        <v>0</v>
      </c>
      <c r="K35" s="20">
        <v>0</v>
      </c>
      <c r="L35" s="20">
        <f t="shared" si="18"/>
        <v>0</v>
      </c>
      <c r="M35" s="20">
        <v>0</v>
      </c>
      <c r="N35" s="20">
        <v>0</v>
      </c>
      <c r="O35" s="20">
        <f t="shared" si="19"/>
        <v>0</v>
      </c>
      <c r="P35" s="20">
        <v>0</v>
      </c>
      <c r="Q35" s="20">
        <v>0</v>
      </c>
      <c r="R35" s="20"/>
      <c r="S35" s="20">
        <f t="shared" si="20"/>
        <v>0</v>
      </c>
      <c r="T35" s="20">
        <v>0</v>
      </c>
      <c r="U35" s="20">
        <v>0</v>
      </c>
      <c r="V35" s="23">
        <f>IF('第37表'!C35=0,REPT(" ",3)&amp;"-",ROUND(C35/'第37表'!C35*100,1))</f>
        <v>0</v>
      </c>
      <c r="W35" s="23">
        <f>IF('第37表'!D35=0,REPT(" ",3)&amp;"-",ROUND(D35/'第37表'!D35*100,1))</f>
        <v>0</v>
      </c>
      <c r="X35" s="23">
        <f>IF('第37表'!E35=0,REPT(" ",3)&amp;"-",ROUND(E35/'第37表'!E35*100,1))</f>
        <v>0</v>
      </c>
      <c r="Y35" s="20">
        <f t="shared" si="21"/>
        <v>0</v>
      </c>
      <c r="Z35" s="20">
        <v>0</v>
      </c>
      <c r="AA35" s="20">
        <v>0</v>
      </c>
      <c r="AB35" s="32" t="str">
        <f t="shared" si="22"/>
        <v>    -</v>
      </c>
      <c r="AC35" s="32" t="str">
        <f t="shared" si="24"/>
        <v>    -</v>
      </c>
      <c r="AD35" s="60" t="str">
        <f t="shared" si="23"/>
        <v>    -</v>
      </c>
      <c r="AE35" s="5" t="s">
        <v>50</v>
      </c>
    </row>
    <row r="36" spans="1:31" ht="27.75" customHeight="1">
      <c r="A36" s="86" t="s">
        <v>51</v>
      </c>
      <c r="B36" s="87"/>
      <c r="C36" s="25">
        <f t="shared" si="13"/>
        <v>0</v>
      </c>
      <c r="D36" s="20">
        <f t="shared" si="14"/>
        <v>0</v>
      </c>
      <c r="E36" s="20">
        <f t="shared" si="15"/>
        <v>0</v>
      </c>
      <c r="F36" s="20">
        <f t="shared" si="16"/>
        <v>0</v>
      </c>
      <c r="G36" s="20">
        <v>0</v>
      </c>
      <c r="H36" s="20">
        <v>0</v>
      </c>
      <c r="I36" s="20">
        <f t="shared" si="17"/>
        <v>0</v>
      </c>
      <c r="J36" s="20">
        <v>0</v>
      </c>
      <c r="K36" s="20">
        <v>0</v>
      </c>
      <c r="L36" s="20">
        <f t="shared" si="18"/>
        <v>0</v>
      </c>
      <c r="M36" s="20">
        <v>0</v>
      </c>
      <c r="N36" s="20">
        <v>0</v>
      </c>
      <c r="O36" s="20">
        <f t="shared" si="19"/>
        <v>0</v>
      </c>
      <c r="P36" s="20">
        <v>0</v>
      </c>
      <c r="Q36" s="20">
        <v>0</v>
      </c>
      <c r="R36" s="20"/>
      <c r="S36" s="20">
        <f t="shared" si="20"/>
        <v>0</v>
      </c>
      <c r="T36" s="20">
        <v>0</v>
      </c>
      <c r="U36" s="20">
        <v>0</v>
      </c>
      <c r="V36" s="23">
        <f>IF('第37表'!C36=0,REPT(" ",3)&amp;"-",ROUND(C36/'第37表'!C36*100,1))</f>
        <v>0</v>
      </c>
      <c r="W36" s="23">
        <f>IF('第37表'!D36=0,REPT(" ",3)&amp;"-",ROUND(D36/'第37表'!D36*100,1))</f>
        <v>0</v>
      </c>
      <c r="X36" s="23">
        <f>IF('第37表'!E36=0,REPT(" ",3)&amp;"-",ROUND(E36/'第37表'!E36*100,1))</f>
        <v>0</v>
      </c>
      <c r="Y36" s="20">
        <f t="shared" si="21"/>
        <v>0</v>
      </c>
      <c r="Z36" s="20">
        <v>0</v>
      </c>
      <c r="AA36" s="20">
        <v>0</v>
      </c>
      <c r="AB36" s="32" t="str">
        <f t="shared" si="22"/>
        <v>    -</v>
      </c>
      <c r="AC36" s="32" t="str">
        <f t="shared" si="24"/>
        <v>    -</v>
      </c>
      <c r="AD36" s="60" t="str">
        <f t="shared" si="23"/>
        <v>    -</v>
      </c>
      <c r="AE36" s="5" t="s">
        <v>52</v>
      </c>
    </row>
    <row r="37" spans="1:31" ht="27.75" customHeight="1">
      <c r="A37" s="86" t="s">
        <v>53</v>
      </c>
      <c r="B37" s="87"/>
      <c r="C37" s="25">
        <f t="shared" si="13"/>
        <v>0</v>
      </c>
      <c r="D37" s="20">
        <f t="shared" si="14"/>
        <v>0</v>
      </c>
      <c r="E37" s="20">
        <f t="shared" si="15"/>
        <v>0</v>
      </c>
      <c r="F37" s="20">
        <f t="shared" si="16"/>
        <v>0</v>
      </c>
      <c r="G37" s="20">
        <v>0</v>
      </c>
      <c r="H37" s="20">
        <v>0</v>
      </c>
      <c r="I37" s="20">
        <f t="shared" si="17"/>
        <v>0</v>
      </c>
      <c r="J37" s="20">
        <v>0</v>
      </c>
      <c r="K37" s="20">
        <v>0</v>
      </c>
      <c r="L37" s="20">
        <f t="shared" si="18"/>
        <v>0</v>
      </c>
      <c r="M37" s="20">
        <v>0</v>
      </c>
      <c r="N37" s="20">
        <v>0</v>
      </c>
      <c r="O37" s="20">
        <f t="shared" si="19"/>
        <v>0</v>
      </c>
      <c r="P37" s="20">
        <v>0</v>
      </c>
      <c r="Q37" s="20">
        <v>0</v>
      </c>
      <c r="R37" s="20"/>
      <c r="S37" s="20">
        <f t="shared" si="20"/>
        <v>0</v>
      </c>
      <c r="T37" s="20">
        <v>0</v>
      </c>
      <c r="U37" s="20">
        <v>0</v>
      </c>
      <c r="V37" s="23">
        <f>IF('第37表'!C37=0,REPT(" ",3)&amp;"-",ROUND(C37/'第37表'!C37*100,1))</f>
        <v>0</v>
      </c>
      <c r="W37" s="23">
        <f>IF('第37表'!D37=0,REPT(" ",3)&amp;"-",ROUND(D37/'第37表'!D37*100,1))</f>
        <v>0</v>
      </c>
      <c r="X37" s="23">
        <f>IF('第37表'!E37=0,REPT(" ",3)&amp;"-",ROUND(E37/'第37表'!E37*100,1))</f>
        <v>0</v>
      </c>
      <c r="Y37" s="20">
        <f t="shared" si="21"/>
        <v>0</v>
      </c>
      <c r="Z37" s="20">
        <v>0</v>
      </c>
      <c r="AA37" s="20">
        <v>0</v>
      </c>
      <c r="AB37" s="32" t="str">
        <f t="shared" si="22"/>
        <v>    -</v>
      </c>
      <c r="AC37" s="32" t="str">
        <f t="shared" si="24"/>
        <v>    -</v>
      </c>
      <c r="AD37" s="60" t="str">
        <f t="shared" si="23"/>
        <v>    -</v>
      </c>
      <c r="AE37" s="5" t="s">
        <v>54</v>
      </c>
    </row>
    <row r="38" spans="1:31" ht="27.75" customHeight="1">
      <c r="A38" s="79" t="s">
        <v>55</v>
      </c>
      <c r="B38" s="83"/>
      <c r="C38" s="26">
        <f t="shared" si="13"/>
        <v>0</v>
      </c>
      <c r="D38" s="21">
        <f t="shared" si="14"/>
        <v>0</v>
      </c>
      <c r="E38" s="21">
        <f t="shared" si="15"/>
        <v>0</v>
      </c>
      <c r="F38" s="21">
        <f t="shared" si="16"/>
        <v>0</v>
      </c>
      <c r="G38" s="21">
        <v>0</v>
      </c>
      <c r="H38" s="21">
        <v>0</v>
      </c>
      <c r="I38" s="21">
        <f t="shared" si="17"/>
        <v>0</v>
      </c>
      <c r="J38" s="21">
        <v>0</v>
      </c>
      <c r="K38" s="21">
        <v>0</v>
      </c>
      <c r="L38" s="21">
        <f t="shared" si="18"/>
        <v>0</v>
      </c>
      <c r="M38" s="21">
        <v>0</v>
      </c>
      <c r="N38" s="21">
        <v>0</v>
      </c>
      <c r="O38" s="21">
        <f t="shared" si="19"/>
        <v>0</v>
      </c>
      <c r="P38" s="21">
        <v>0</v>
      </c>
      <c r="Q38" s="21">
        <v>0</v>
      </c>
      <c r="R38" s="21"/>
      <c r="S38" s="21">
        <f t="shared" si="20"/>
        <v>0</v>
      </c>
      <c r="T38" s="21">
        <v>0</v>
      </c>
      <c r="U38" s="21">
        <v>0</v>
      </c>
      <c r="V38" s="24">
        <f>IF('第37表'!C38=0,REPT(" ",3)&amp;"-",ROUND(C38/'第37表'!C38*100,1))</f>
        <v>0</v>
      </c>
      <c r="W38" s="24">
        <f>IF('第37表'!D38=0,REPT(" ",3)&amp;"-",ROUND(D38/'第37表'!D38*100,1))</f>
        <v>0</v>
      </c>
      <c r="X38" s="24">
        <f>IF('第37表'!E38=0,REPT(" ",3)&amp;"-",ROUND(E38/'第37表'!E38*100,1))</f>
        <v>0</v>
      </c>
      <c r="Y38" s="21">
        <f t="shared" si="21"/>
        <v>0</v>
      </c>
      <c r="Z38" s="21">
        <v>0</v>
      </c>
      <c r="AA38" s="21">
        <v>0</v>
      </c>
      <c r="AB38" s="49" t="str">
        <f t="shared" si="22"/>
        <v>    -</v>
      </c>
      <c r="AC38" s="49" t="str">
        <f t="shared" si="24"/>
        <v>    -</v>
      </c>
      <c r="AD38" s="49" t="str">
        <f t="shared" si="23"/>
        <v>    -</v>
      </c>
      <c r="AE38" s="59" t="s">
        <v>56</v>
      </c>
    </row>
    <row r="39" ht="27.75" customHeight="1">
      <c r="B39" s="1" t="s">
        <v>79</v>
      </c>
    </row>
  </sheetData>
  <sheetProtection/>
  <mergeCells count="24">
    <mergeCell ref="V3:X4"/>
    <mergeCell ref="C3:E4"/>
    <mergeCell ref="F3:H4"/>
    <mergeCell ref="O3:Q3"/>
    <mergeCell ref="O4:Q4"/>
    <mergeCell ref="S3:U3"/>
    <mergeCell ref="S4:U4"/>
    <mergeCell ref="I3:K3"/>
    <mergeCell ref="I4:K4"/>
    <mergeCell ref="L3:N3"/>
    <mergeCell ref="L4:N4"/>
    <mergeCell ref="A29:B29"/>
    <mergeCell ref="A30:B30"/>
    <mergeCell ref="A31:B31"/>
    <mergeCell ref="A32:B32"/>
    <mergeCell ref="A26:B26"/>
    <mergeCell ref="A27:B27"/>
    <mergeCell ref="A28:B28"/>
    <mergeCell ref="A37:B37"/>
    <mergeCell ref="A38:B38"/>
    <mergeCell ref="A33:B33"/>
    <mergeCell ref="A34:B34"/>
    <mergeCell ref="A35:B35"/>
    <mergeCell ref="A36:B36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8"/>
  <sheetViews>
    <sheetView zoomScale="75" zoomScaleNormal="75" zoomScaleSheetLayoutView="75" zoomScalePageLayoutView="0" workbookViewId="0" topLeftCell="A1">
      <selection activeCell="B39" sqref="B39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4" width="8.66015625" style="1" customWidth="1"/>
    <col min="5" max="5" width="9.16015625" style="1" customWidth="1"/>
    <col min="6" max="7" width="8.16015625" style="1" customWidth="1"/>
    <col min="8" max="13" width="5.66015625" style="1" customWidth="1"/>
    <col min="14" max="20" width="7.66015625" style="1" customWidth="1"/>
    <col min="21" max="23" width="6.66015625" style="1" customWidth="1"/>
    <col min="24" max="26" width="7.66015625" style="1" customWidth="1"/>
    <col min="27" max="27" width="6.66015625" style="1" customWidth="1"/>
    <col min="28" max="16384" width="8.83203125" style="1" customWidth="1"/>
  </cols>
  <sheetData>
    <row r="1" ht="27.75" customHeight="1">
      <c r="B1" s="1" t="s">
        <v>68</v>
      </c>
    </row>
    <row r="2" spans="1:27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3:27" ht="27.75" customHeight="1">
      <c r="C3" s="3"/>
      <c r="D3" s="96" t="s">
        <v>101</v>
      </c>
      <c r="E3" s="97"/>
      <c r="F3" s="97"/>
      <c r="G3" s="97"/>
      <c r="H3" s="97"/>
      <c r="I3" s="97"/>
      <c r="J3" s="97"/>
      <c r="K3" s="97"/>
      <c r="L3" s="97"/>
      <c r="M3" s="97"/>
      <c r="N3" s="10"/>
      <c r="O3" s="63" t="s">
        <v>61</v>
      </c>
      <c r="P3" s="63"/>
      <c r="Q3" s="64"/>
      <c r="R3" s="71" t="s">
        <v>99</v>
      </c>
      <c r="S3" s="66"/>
      <c r="T3" s="67"/>
      <c r="U3" s="74" t="s">
        <v>98</v>
      </c>
      <c r="V3" s="63"/>
      <c r="W3" s="64"/>
      <c r="X3" s="71" t="s">
        <v>100</v>
      </c>
      <c r="Y3" s="66"/>
      <c r="Z3" s="67"/>
      <c r="AA3" s="3"/>
    </row>
    <row r="4" spans="3:27" ht="27.75" customHeight="1">
      <c r="C4" s="3"/>
      <c r="D4" s="98" t="s">
        <v>4</v>
      </c>
      <c r="E4" s="14" t="s">
        <v>62</v>
      </c>
      <c r="F4" s="15"/>
      <c r="G4" s="15"/>
      <c r="H4" s="76" t="s">
        <v>92</v>
      </c>
      <c r="I4" s="73"/>
      <c r="J4" s="77"/>
      <c r="K4" s="94" t="s">
        <v>93</v>
      </c>
      <c r="L4" s="73"/>
      <c r="M4" s="73"/>
      <c r="N4" s="10"/>
      <c r="O4" s="79"/>
      <c r="P4" s="79"/>
      <c r="Q4" s="83"/>
      <c r="R4" s="95"/>
      <c r="S4" s="69"/>
      <c r="T4" s="70"/>
      <c r="U4" s="76"/>
      <c r="V4" s="73"/>
      <c r="W4" s="84"/>
      <c r="X4" s="95"/>
      <c r="Y4" s="69"/>
      <c r="Z4" s="70"/>
      <c r="AA4" s="5" t="s">
        <v>2</v>
      </c>
    </row>
    <row r="5" spans="2:27" ht="27.75" customHeight="1">
      <c r="B5" s="1" t="s">
        <v>3</v>
      </c>
      <c r="C5" s="5" t="s">
        <v>4</v>
      </c>
      <c r="D5" s="98"/>
      <c r="E5" s="3"/>
      <c r="F5" s="3"/>
      <c r="G5" s="3"/>
      <c r="H5" s="3"/>
      <c r="I5" s="3"/>
      <c r="J5" s="3"/>
      <c r="K5" s="7"/>
      <c r="L5" s="3"/>
      <c r="M5" s="3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27.75" customHeight="1">
      <c r="C6" s="3"/>
      <c r="D6" s="98"/>
      <c r="E6" s="5" t="s">
        <v>4</v>
      </c>
      <c r="F6" s="5" t="s">
        <v>5</v>
      </c>
      <c r="G6" s="5" t="s">
        <v>6</v>
      </c>
      <c r="H6" s="5" t="s">
        <v>4</v>
      </c>
      <c r="I6" s="5" t="s">
        <v>5</v>
      </c>
      <c r="J6" s="5" t="s">
        <v>6</v>
      </c>
      <c r="K6" s="9" t="s">
        <v>4</v>
      </c>
      <c r="L6" s="5" t="s">
        <v>5</v>
      </c>
      <c r="M6" s="5" t="s">
        <v>6</v>
      </c>
      <c r="N6" s="11"/>
      <c r="O6" s="11" t="s">
        <v>4</v>
      </c>
      <c r="P6" s="5" t="s">
        <v>5</v>
      </c>
      <c r="Q6" s="5" t="s">
        <v>6</v>
      </c>
      <c r="R6" s="5" t="s">
        <v>4</v>
      </c>
      <c r="S6" s="5" t="s">
        <v>5</v>
      </c>
      <c r="T6" s="5" t="s">
        <v>6</v>
      </c>
      <c r="U6" s="5" t="s">
        <v>4</v>
      </c>
      <c r="V6" s="5" t="s">
        <v>5</v>
      </c>
      <c r="W6" s="5" t="s">
        <v>6</v>
      </c>
      <c r="X6" s="5" t="s">
        <v>4</v>
      </c>
      <c r="Y6" s="5" t="s">
        <v>5</v>
      </c>
      <c r="Z6" s="5" t="s">
        <v>6</v>
      </c>
      <c r="AA6" s="5" t="s">
        <v>7</v>
      </c>
    </row>
    <row r="7" spans="1:27" ht="27.75" customHeight="1">
      <c r="A7" s="2"/>
      <c r="B7" s="2"/>
      <c r="C7" s="4"/>
      <c r="D7" s="99"/>
      <c r="E7" s="4"/>
      <c r="F7" s="4"/>
      <c r="G7" s="4"/>
      <c r="H7" s="4"/>
      <c r="I7" s="4"/>
      <c r="J7" s="4"/>
      <c r="K7" s="8"/>
      <c r="L7" s="4"/>
      <c r="M7" s="4"/>
      <c r="N7" s="10"/>
      <c r="O7" s="1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3:27" ht="27.75" customHeight="1">
      <c r="C8" s="3"/>
      <c r="AA8" s="3"/>
    </row>
    <row r="9" spans="1:27" ht="27.75" customHeight="1">
      <c r="A9" s="57" t="s">
        <v>104</v>
      </c>
      <c r="B9" s="57"/>
      <c r="C9" s="19">
        <v>12618</v>
      </c>
      <c r="D9" s="20">
        <v>12393</v>
      </c>
      <c r="E9" s="20">
        <v>12246</v>
      </c>
      <c r="F9" s="20">
        <v>6275</v>
      </c>
      <c r="G9" s="20">
        <v>5971</v>
      </c>
      <c r="H9" s="20">
        <v>84</v>
      </c>
      <c r="I9" s="20">
        <v>55</v>
      </c>
      <c r="J9" s="20">
        <v>29</v>
      </c>
      <c r="K9" s="20">
        <v>63</v>
      </c>
      <c r="L9" s="20">
        <v>23</v>
      </c>
      <c r="M9" s="20">
        <v>40</v>
      </c>
      <c r="N9" s="20"/>
      <c r="O9" s="20">
        <v>170</v>
      </c>
      <c r="P9" s="20">
        <v>144</v>
      </c>
      <c r="Q9" s="20">
        <v>26</v>
      </c>
      <c r="R9" s="20">
        <v>55</v>
      </c>
      <c r="S9" s="20">
        <v>29</v>
      </c>
      <c r="T9" s="20">
        <v>26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58" t="s">
        <v>102</v>
      </c>
    </row>
    <row r="10" spans="3:27" ht="27.75" customHeight="1"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3"/>
    </row>
    <row r="11" spans="1:27" ht="27.75" customHeight="1">
      <c r="A11" s="1" t="s">
        <v>103</v>
      </c>
      <c r="C11" s="19">
        <f>SUM(C13:C38)</f>
        <v>12218</v>
      </c>
      <c r="D11" s="22">
        <f aca="true" t="shared" si="0" ref="D11:Z11">SUM(D13:D38)</f>
        <v>12011</v>
      </c>
      <c r="E11" s="22">
        <f t="shared" si="0"/>
        <v>11844</v>
      </c>
      <c r="F11" s="22">
        <f t="shared" si="0"/>
        <v>6060</v>
      </c>
      <c r="G11" s="22">
        <f t="shared" si="0"/>
        <v>5784</v>
      </c>
      <c r="H11" s="22">
        <f t="shared" si="0"/>
        <v>86</v>
      </c>
      <c r="I11" s="22">
        <f t="shared" si="0"/>
        <v>57</v>
      </c>
      <c r="J11" s="22">
        <f t="shared" si="0"/>
        <v>29</v>
      </c>
      <c r="K11" s="22">
        <f t="shared" si="0"/>
        <v>81</v>
      </c>
      <c r="L11" s="22">
        <f t="shared" si="0"/>
        <v>38</v>
      </c>
      <c r="M11" s="22">
        <f t="shared" si="0"/>
        <v>43</v>
      </c>
      <c r="N11" s="22"/>
      <c r="O11" s="22">
        <f t="shared" si="0"/>
        <v>160</v>
      </c>
      <c r="P11" s="22">
        <f t="shared" si="0"/>
        <v>131</v>
      </c>
      <c r="Q11" s="22">
        <f t="shared" si="0"/>
        <v>29</v>
      </c>
      <c r="R11" s="22">
        <f t="shared" si="0"/>
        <v>47</v>
      </c>
      <c r="S11" s="22">
        <f t="shared" si="0"/>
        <v>35</v>
      </c>
      <c r="T11" s="22">
        <f t="shared" si="0"/>
        <v>12</v>
      </c>
      <c r="U11" s="22">
        <f t="shared" si="0"/>
        <v>0</v>
      </c>
      <c r="V11" s="22">
        <f t="shared" si="0"/>
        <v>0</v>
      </c>
      <c r="W11" s="22">
        <f t="shared" si="0"/>
        <v>0</v>
      </c>
      <c r="X11" s="22">
        <f t="shared" si="0"/>
        <v>0</v>
      </c>
      <c r="Y11" s="22">
        <f t="shared" si="0"/>
        <v>0</v>
      </c>
      <c r="Z11" s="22">
        <f t="shared" si="0"/>
        <v>0</v>
      </c>
      <c r="AA11" s="5" t="s">
        <v>106</v>
      </c>
    </row>
    <row r="12" spans="1:27" ht="27.75" customHeight="1">
      <c r="A12" s="2"/>
      <c r="B12" s="2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4"/>
    </row>
    <row r="13" spans="1:27" ht="27.75" customHeight="1">
      <c r="A13" s="13" t="s">
        <v>8</v>
      </c>
      <c r="B13" s="13"/>
      <c r="C13" s="19">
        <f>D13+O13+R13+U13+X13</f>
        <v>4861</v>
      </c>
      <c r="D13" s="20">
        <f>E13+H13+K13</f>
        <v>4760</v>
      </c>
      <c r="E13" s="20">
        <f>F13+G13</f>
        <v>4691</v>
      </c>
      <c r="F13" s="20">
        <v>2374</v>
      </c>
      <c r="G13" s="20">
        <v>2317</v>
      </c>
      <c r="H13" s="20">
        <f>I13+J13</f>
        <v>28</v>
      </c>
      <c r="I13" s="20">
        <v>21</v>
      </c>
      <c r="J13" s="20">
        <v>7</v>
      </c>
      <c r="K13" s="20">
        <f>L13+M13</f>
        <v>41</v>
      </c>
      <c r="L13" s="20">
        <v>19</v>
      </c>
      <c r="M13" s="20">
        <v>22</v>
      </c>
      <c r="N13" s="20"/>
      <c r="O13" s="20">
        <f>P13+Q13</f>
        <v>84</v>
      </c>
      <c r="P13" s="20">
        <v>72</v>
      </c>
      <c r="Q13" s="20">
        <v>12</v>
      </c>
      <c r="R13" s="20">
        <f>S13+T13</f>
        <v>17</v>
      </c>
      <c r="S13" s="20">
        <v>13</v>
      </c>
      <c r="T13" s="20">
        <v>4</v>
      </c>
      <c r="U13" s="20">
        <f>V13+W13</f>
        <v>0</v>
      </c>
      <c r="V13" s="20">
        <v>0</v>
      </c>
      <c r="W13" s="20">
        <v>0</v>
      </c>
      <c r="X13" s="20">
        <f>Y13+Z13</f>
        <v>0</v>
      </c>
      <c r="Y13" s="20">
        <v>0</v>
      </c>
      <c r="Z13" s="20">
        <v>0</v>
      </c>
      <c r="AA13" s="5" t="s">
        <v>9</v>
      </c>
    </row>
    <row r="14" spans="1:27" ht="27.75" customHeight="1">
      <c r="A14" s="13" t="s">
        <v>10</v>
      </c>
      <c r="B14" s="13"/>
      <c r="C14" s="19">
        <f aca="true" t="shared" si="1" ref="C14:C38">D14+O14+R14+U14+X14</f>
        <v>1087</v>
      </c>
      <c r="D14" s="20">
        <f aca="true" t="shared" si="2" ref="D14:D38">E14+H14+K14</f>
        <v>1066</v>
      </c>
      <c r="E14" s="20">
        <f aca="true" t="shared" si="3" ref="E14:E38">F14+G14</f>
        <v>1043</v>
      </c>
      <c r="F14" s="20">
        <v>542</v>
      </c>
      <c r="G14" s="20">
        <v>501</v>
      </c>
      <c r="H14" s="20">
        <f aca="true" t="shared" si="4" ref="H14:H38">I14+J14</f>
        <v>13</v>
      </c>
      <c r="I14" s="20">
        <v>7</v>
      </c>
      <c r="J14" s="20">
        <v>6</v>
      </c>
      <c r="K14" s="20">
        <f aca="true" t="shared" si="5" ref="K14:K38">L14+M14</f>
        <v>10</v>
      </c>
      <c r="L14" s="20">
        <v>5</v>
      </c>
      <c r="M14" s="20">
        <v>5</v>
      </c>
      <c r="N14" s="20"/>
      <c r="O14" s="20">
        <f aca="true" t="shared" si="6" ref="O14:O38">P14+Q14</f>
        <v>10</v>
      </c>
      <c r="P14" s="20">
        <v>7</v>
      </c>
      <c r="Q14" s="20">
        <v>3</v>
      </c>
      <c r="R14" s="20">
        <f aca="true" t="shared" si="7" ref="R14:R38">S14+T14</f>
        <v>11</v>
      </c>
      <c r="S14" s="20">
        <v>9</v>
      </c>
      <c r="T14" s="20">
        <v>2</v>
      </c>
      <c r="U14" s="20">
        <f aca="true" t="shared" si="8" ref="U14:U38">V14+W14</f>
        <v>0</v>
      </c>
      <c r="V14" s="20">
        <v>0</v>
      </c>
      <c r="W14" s="20">
        <v>0</v>
      </c>
      <c r="X14" s="20">
        <f aca="true" t="shared" si="9" ref="X14:X38">Y14+Z14</f>
        <v>0</v>
      </c>
      <c r="Y14" s="20">
        <v>0</v>
      </c>
      <c r="Z14" s="20">
        <v>0</v>
      </c>
      <c r="AA14" s="5" t="s">
        <v>11</v>
      </c>
    </row>
    <row r="15" spans="1:27" ht="27.75" customHeight="1">
      <c r="A15" s="13" t="s">
        <v>12</v>
      </c>
      <c r="B15" s="13"/>
      <c r="C15" s="19">
        <f t="shared" si="1"/>
        <v>872</v>
      </c>
      <c r="D15" s="20">
        <f t="shared" si="2"/>
        <v>867</v>
      </c>
      <c r="E15" s="20">
        <f t="shared" si="3"/>
        <v>837</v>
      </c>
      <c r="F15" s="20">
        <v>422</v>
      </c>
      <c r="G15" s="20">
        <v>415</v>
      </c>
      <c r="H15" s="20">
        <f t="shared" si="4"/>
        <v>23</v>
      </c>
      <c r="I15" s="20">
        <v>14</v>
      </c>
      <c r="J15" s="20">
        <v>9</v>
      </c>
      <c r="K15" s="20">
        <f t="shared" si="5"/>
        <v>7</v>
      </c>
      <c r="L15" s="20">
        <v>3</v>
      </c>
      <c r="M15" s="20">
        <v>4</v>
      </c>
      <c r="N15" s="20"/>
      <c r="O15" s="20">
        <f t="shared" si="6"/>
        <v>2</v>
      </c>
      <c r="P15" s="20">
        <v>1</v>
      </c>
      <c r="Q15" s="20">
        <v>1</v>
      </c>
      <c r="R15" s="20">
        <f t="shared" si="7"/>
        <v>3</v>
      </c>
      <c r="S15" s="20">
        <v>2</v>
      </c>
      <c r="T15" s="20">
        <v>1</v>
      </c>
      <c r="U15" s="20">
        <f t="shared" si="8"/>
        <v>0</v>
      </c>
      <c r="V15" s="20">
        <v>0</v>
      </c>
      <c r="W15" s="20">
        <v>0</v>
      </c>
      <c r="X15" s="20">
        <f t="shared" si="9"/>
        <v>0</v>
      </c>
      <c r="Y15" s="20">
        <v>0</v>
      </c>
      <c r="Z15" s="20">
        <v>0</v>
      </c>
      <c r="AA15" s="5" t="s">
        <v>13</v>
      </c>
    </row>
    <row r="16" spans="1:27" ht="27.75" customHeight="1">
      <c r="A16" s="13" t="s">
        <v>14</v>
      </c>
      <c r="B16" s="13"/>
      <c r="C16" s="19">
        <f t="shared" si="1"/>
        <v>801</v>
      </c>
      <c r="D16" s="20">
        <f t="shared" si="2"/>
        <v>793</v>
      </c>
      <c r="E16" s="20">
        <f t="shared" si="3"/>
        <v>784</v>
      </c>
      <c r="F16" s="20">
        <v>404</v>
      </c>
      <c r="G16" s="20">
        <v>380</v>
      </c>
      <c r="H16" s="20">
        <f t="shared" si="4"/>
        <v>8</v>
      </c>
      <c r="I16" s="20">
        <v>4</v>
      </c>
      <c r="J16" s="20">
        <v>4</v>
      </c>
      <c r="K16" s="20">
        <f t="shared" si="5"/>
        <v>1</v>
      </c>
      <c r="L16" s="20">
        <v>1</v>
      </c>
      <c r="M16" s="20">
        <v>0</v>
      </c>
      <c r="N16" s="20"/>
      <c r="O16" s="20">
        <f t="shared" si="6"/>
        <v>5</v>
      </c>
      <c r="P16" s="20">
        <v>3</v>
      </c>
      <c r="Q16" s="20">
        <v>2</v>
      </c>
      <c r="R16" s="20">
        <f t="shared" si="7"/>
        <v>3</v>
      </c>
      <c r="S16" s="20">
        <v>3</v>
      </c>
      <c r="T16" s="20">
        <v>0</v>
      </c>
      <c r="U16" s="20">
        <f t="shared" si="8"/>
        <v>0</v>
      </c>
      <c r="V16" s="20">
        <v>0</v>
      </c>
      <c r="W16" s="20">
        <v>0</v>
      </c>
      <c r="X16" s="20">
        <f t="shared" si="9"/>
        <v>0</v>
      </c>
      <c r="Y16" s="20">
        <v>0</v>
      </c>
      <c r="Z16" s="20">
        <v>0</v>
      </c>
      <c r="AA16" s="5" t="s">
        <v>15</v>
      </c>
    </row>
    <row r="17" spans="1:27" ht="27.75" customHeight="1">
      <c r="A17" s="13" t="s">
        <v>16</v>
      </c>
      <c r="B17" s="13"/>
      <c r="C17" s="19">
        <f t="shared" si="1"/>
        <v>875</v>
      </c>
      <c r="D17" s="20">
        <f t="shared" si="2"/>
        <v>859</v>
      </c>
      <c r="E17" s="20">
        <f t="shared" si="3"/>
        <v>851</v>
      </c>
      <c r="F17" s="20">
        <v>435</v>
      </c>
      <c r="G17" s="20">
        <v>416</v>
      </c>
      <c r="H17" s="20">
        <f t="shared" si="4"/>
        <v>0</v>
      </c>
      <c r="I17" s="20">
        <v>0</v>
      </c>
      <c r="J17" s="20">
        <v>0</v>
      </c>
      <c r="K17" s="20">
        <f t="shared" si="5"/>
        <v>8</v>
      </c>
      <c r="L17" s="20">
        <v>2</v>
      </c>
      <c r="M17" s="20">
        <v>6</v>
      </c>
      <c r="N17" s="20"/>
      <c r="O17" s="20">
        <f t="shared" si="6"/>
        <v>15</v>
      </c>
      <c r="P17" s="20">
        <v>12</v>
      </c>
      <c r="Q17" s="20">
        <v>3</v>
      </c>
      <c r="R17" s="20">
        <f t="shared" si="7"/>
        <v>1</v>
      </c>
      <c r="S17" s="20">
        <v>1</v>
      </c>
      <c r="T17" s="20">
        <v>0</v>
      </c>
      <c r="U17" s="20">
        <f t="shared" si="8"/>
        <v>0</v>
      </c>
      <c r="V17" s="20">
        <v>0</v>
      </c>
      <c r="W17" s="20">
        <v>0</v>
      </c>
      <c r="X17" s="20">
        <f t="shared" si="9"/>
        <v>0</v>
      </c>
      <c r="Y17" s="20">
        <v>0</v>
      </c>
      <c r="Z17" s="20">
        <v>0</v>
      </c>
      <c r="AA17" s="5" t="s">
        <v>17</v>
      </c>
    </row>
    <row r="18" spans="1:27" ht="27.75" customHeight="1">
      <c r="A18" s="13" t="s">
        <v>18</v>
      </c>
      <c r="B18" s="13"/>
      <c r="C18" s="19">
        <f t="shared" si="1"/>
        <v>394</v>
      </c>
      <c r="D18" s="20">
        <f t="shared" si="2"/>
        <v>385</v>
      </c>
      <c r="E18" s="20">
        <f t="shared" si="3"/>
        <v>383</v>
      </c>
      <c r="F18" s="20">
        <v>191</v>
      </c>
      <c r="G18" s="20">
        <v>192</v>
      </c>
      <c r="H18" s="20">
        <f t="shared" si="4"/>
        <v>1</v>
      </c>
      <c r="I18" s="20">
        <v>0</v>
      </c>
      <c r="J18" s="20">
        <v>1</v>
      </c>
      <c r="K18" s="20">
        <f t="shared" si="5"/>
        <v>1</v>
      </c>
      <c r="L18" s="20">
        <v>1</v>
      </c>
      <c r="M18" s="20">
        <v>0</v>
      </c>
      <c r="N18" s="20"/>
      <c r="O18" s="20">
        <f t="shared" si="6"/>
        <v>5</v>
      </c>
      <c r="P18" s="20">
        <v>5</v>
      </c>
      <c r="Q18" s="20">
        <v>0</v>
      </c>
      <c r="R18" s="20">
        <f t="shared" si="7"/>
        <v>4</v>
      </c>
      <c r="S18" s="20">
        <v>3</v>
      </c>
      <c r="T18" s="20">
        <v>1</v>
      </c>
      <c r="U18" s="20">
        <f t="shared" si="8"/>
        <v>0</v>
      </c>
      <c r="V18" s="20">
        <v>0</v>
      </c>
      <c r="W18" s="20">
        <v>0</v>
      </c>
      <c r="X18" s="20">
        <f t="shared" si="9"/>
        <v>0</v>
      </c>
      <c r="Y18" s="20">
        <v>0</v>
      </c>
      <c r="Z18" s="20">
        <v>0</v>
      </c>
      <c r="AA18" s="5" t="s">
        <v>19</v>
      </c>
    </row>
    <row r="19" spans="1:27" ht="27.75" customHeight="1">
      <c r="A19" s="13" t="s">
        <v>20</v>
      </c>
      <c r="B19" s="13"/>
      <c r="C19" s="19">
        <f t="shared" si="1"/>
        <v>205</v>
      </c>
      <c r="D19" s="20">
        <f t="shared" si="2"/>
        <v>198</v>
      </c>
      <c r="E19" s="20">
        <f t="shared" si="3"/>
        <v>196</v>
      </c>
      <c r="F19" s="20">
        <v>102</v>
      </c>
      <c r="G19" s="20">
        <v>94</v>
      </c>
      <c r="H19" s="20">
        <f t="shared" si="4"/>
        <v>1</v>
      </c>
      <c r="I19" s="20">
        <v>1</v>
      </c>
      <c r="J19" s="20">
        <v>0</v>
      </c>
      <c r="K19" s="20">
        <f t="shared" si="5"/>
        <v>1</v>
      </c>
      <c r="L19" s="20">
        <v>1</v>
      </c>
      <c r="M19" s="20">
        <v>0</v>
      </c>
      <c r="N19" s="20"/>
      <c r="O19" s="20">
        <f t="shared" si="6"/>
        <v>6</v>
      </c>
      <c r="P19" s="20">
        <v>3</v>
      </c>
      <c r="Q19" s="20">
        <v>3</v>
      </c>
      <c r="R19" s="20">
        <f t="shared" si="7"/>
        <v>1</v>
      </c>
      <c r="S19" s="20">
        <v>0</v>
      </c>
      <c r="T19" s="20">
        <v>1</v>
      </c>
      <c r="U19" s="20">
        <f t="shared" si="8"/>
        <v>0</v>
      </c>
      <c r="V19" s="20">
        <v>0</v>
      </c>
      <c r="W19" s="20">
        <v>0</v>
      </c>
      <c r="X19" s="20">
        <f t="shared" si="9"/>
        <v>0</v>
      </c>
      <c r="Y19" s="20">
        <v>0</v>
      </c>
      <c r="Z19" s="20">
        <v>0</v>
      </c>
      <c r="AA19" s="5" t="s">
        <v>21</v>
      </c>
    </row>
    <row r="20" spans="1:27" ht="27.75" customHeight="1">
      <c r="A20" s="13" t="s">
        <v>22</v>
      </c>
      <c r="B20" s="13"/>
      <c r="C20" s="19">
        <f t="shared" si="1"/>
        <v>228</v>
      </c>
      <c r="D20" s="20">
        <f t="shared" si="2"/>
        <v>225</v>
      </c>
      <c r="E20" s="20">
        <f t="shared" si="3"/>
        <v>223</v>
      </c>
      <c r="F20" s="20">
        <v>129</v>
      </c>
      <c r="G20" s="20">
        <v>94</v>
      </c>
      <c r="H20" s="20">
        <f t="shared" si="4"/>
        <v>1</v>
      </c>
      <c r="I20" s="20">
        <v>1</v>
      </c>
      <c r="J20" s="20">
        <v>0</v>
      </c>
      <c r="K20" s="20">
        <f t="shared" si="5"/>
        <v>1</v>
      </c>
      <c r="L20" s="20">
        <v>0</v>
      </c>
      <c r="M20" s="20">
        <v>1</v>
      </c>
      <c r="N20" s="20"/>
      <c r="O20" s="20">
        <f t="shared" si="6"/>
        <v>3</v>
      </c>
      <c r="P20" s="20">
        <v>3</v>
      </c>
      <c r="Q20" s="20">
        <v>0</v>
      </c>
      <c r="R20" s="20">
        <f t="shared" si="7"/>
        <v>0</v>
      </c>
      <c r="S20" s="20">
        <v>0</v>
      </c>
      <c r="T20" s="20">
        <v>0</v>
      </c>
      <c r="U20" s="20">
        <f t="shared" si="8"/>
        <v>0</v>
      </c>
      <c r="V20" s="20">
        <v>0</v>
      </c>
      <c r="W20" s="20">
        <v>0</v>
      </c>
      <c r="X20" s="20">
        <f t="shared" si="9"/>
        <v>0</v>
      </c>
      <c r="Y20" s="20">
        <v>0</v>
      </c>
      <c r="Z20" s="20">
        <v>0</v>
      </c>
      <c r="AA20" s="5" t="s">
        <v>23</v>
      </c>
    </row>
    <row r="21" spans="1:27" ht="27.75" customHeight="1">
      <c r="A21" s="13" t="s">
        <v>24</v>
      </c>
      <c r="B21" s="13"/>
      <c r="C21" s="19">
        <f t="shared" si="1"/>
        <v>222</v>
      </c>
      <c r="D21" s="20">
        <f t="shared" si="2"/>
        <v>220</v>
      </c>
      <c r="E21" s="20">
        <f t="shared" si="3"/>
        <v>218</v>
      </c>
      <c r="F21" s="20">
        <v>111</v>
      </c>
      <c r="G21" s="20">
        <v>107</v>
      </c>
      <c r="H21" s="20">
        <f t="shared" si="4"/>
        <v>1</v>
      </c>
      <c r="I21" s="20">
        <v>1</v>
      </c>
      <c r="J21" s="20">
        <v>0</v>
      </c>
      <c r="K21" s="20">
        <f t="shared" si="5"/>
        <v>1</v>
      </c>
      <c r="L21" s="20">
        <v>1</v>
      </c>
      <c r="M21" s="20">
        <v>0</v>
      </c>
      <c r="N21" s="20"/>
      <c r="O21" s="20">
        <f t="shared" si="6"/>
        <v>2</v>
      </c>
      <c r="P21" s="20">
        <v>1</v>
      </c>
      <c r="Q21" s="20">
        <v>1</v>
      </c>
      <c r="R21" s="20">
        <f t="shared" si="7"/>
        <v>0</v>
      </c>
      <c r="S21" s="20">
        <v>0</v>
      </c>
      <c r="T21" s="20">
        <v>0</v>
      </c>
      <c r="U21" s="20">
        <f t="shared" si="8"/>
        <v>0</v>
      </c>
      <c r="V21" s="20">
        <v>0</v>
      </c>
      <c r="W21" s="20">
        <v>0</v>
      </c>
      <c r="X21" s="20">
        <f t="shared" si="9"/>
        <v>0</v>
      </c>
      <c r="Y21" s="20">
        <v>0</v>
      </c>
      <c r="Z21" s="20">
        <v>0</v>
      </c>
      <c r="AA21" s="5" t="s">
        <v>25</v>
      </c>
    </row>
    <row r="22" spans="1:27" ht="27.75" customHeight="1">
      <c r="A22" s="13" t="s">
        <v>26</v>
      </c>
      <c r="B22" s="13"/>
      <c r="C22" s="19">
        <f t="shared" si="1"/>
        <v>222</v>
      </c>
      <c r="D22" s="20">
        <f t="shared" si="2"/>
        <v>217</v>
      </c>
      <c r="E22" s="20">
        <f t="shared" si="3"/>
        <v>216</v>
      </c>
      <c r="F22" s="20">
        <v>119</v>
      </c>
      <c r="G22" s="20">
        <v>97</v>
      </c>
      <c r="H22" s="20">
        <f t="shared" si="4"/>
        <v>1</v>
      </c>
      <c r="I22" s="20">
        <v>1</v>
      </c>
      <c r="J22" s="20">
        <v>0</v>
      </c>
      <c r="K22" s="20">
        <f t="shared" si="5"/>
        <v>0</v>
      </c>
      <c r="L22" s="20">
        <v>0</v>
      </c>
      <c r="M22" s="20">
        <v>0</v>
      </c>
      <c r="N22" s="20"/>
      <c r="O22" s="20">
        <f t="shared" si="6"/>
        <v>5</v>
      </c>
      <c r="P22" s="20">
        <v>5</v>
      </c>
      <c r="Q22" s="20">
        <v>0</v>
      </c>
      <c r="R22" s="20">
        <f t="shared" si="7"/>
        <v>0</v>
      </c>
      <c r="S22" s="20">
        <v>0</v>
      </c>
      <c r="T22" s="20">
        <v>0</v>
      </c>
      <c r="U22" s="20">
        <f t="shared" si="8"/>
        <v>0</v>
      </c>
      <c r="V22" s="20">
        <v>0</v>
      </c>
      <c r="W22" s="20">
        <v>0</v>
      </c>
      <c r="X22" s="20">
        <f t="shared" si="9"/>
        <v>0</v>
      </c>
      <c r="Y22" s="20">
        <v>0</v>
      </c>
      <c r="Z22" s="20">
        <v>0</v>
      </c>
      <c r="AA22" s="5" t="s">
        <v>27</v>
      </c>
    </row>
    <row r="23" spans="1:27" ht="27.75" customHeight="1">
      <c r="A23" s="13" t="s">
        <v>28</v>
      </c>
      <c r="B23" s="13"/>
      <c r="C23" s="19">
        <f t="shared" si="1"/>
        <v>646</v>
      </c>
      <c r="D23" s="20">
        <f t="shared" si="2"/>
        <v>643</v>
      </c>
      <c r="E23" s="20">
        <f t="shared" si="3"/>
        <v>635</v>
      </c>
      <c r="F23" s="20">
        <v>317</v>
      </c>
      <c r="G23" s="20">
        <v>318</v>
      </c>
      <c r="H23" s="20">
        <f t="shared" si="4"/>
        <v>7</v>
      </c>
      <c r="I23" s="20">
        <v>6</v>
      </c>
      <c r="J23" s="20">
        <v>1</v>
      </c>
      <c r="K23" s="20">
        <f t="shared" si="5"/>
        <v>1</v>
      </c>
      <c r="L23" s="20">
        <v>0</v>
      </c>
      <c r="M23" s="20">
        <v>1</v>
      </c>
      <c r="N23" s="20"/>
      <c r="O23" s="20">
        <f t="shared" si="6"/>
        <v>2</v>
      </c>
      <c r="P23" s="20">
        <v>2</v>
      </c>
      <c r="Q23" s="20">
        <v>0</v>
      </c>
      <c r="R23" s="20">
        <f t="shared" si="7"/>
        <v>1</v>
      </c>
      <c r="S23" s="20">
        <v>1</v>
      </c>
      <c r="T23" s="20">
        <v>0</v>
      </c>
      <c r="U23" s="20">
        <f t="shared" si="8"/>
        <v>0</v>
      </c>
      <c r="V23" s="20">
        <v>0</v>
      </c>
      <c r="W23" s="20">
        <v>0</v>
      </c>
      <c r="X23" s="20">
        <f t="shared" si="9"/>
        <v>0</v>
      </c>
      <c r="Y23" s="20">
        <v>0</v>
      </c>
      <c r="Z23" s="20">
        <v>0</v>
      </c>
      <c r="AA23" s="5" t="s">
        <v>29</v>
      </c>
    </row>
    <row r="24" spans="1:27" ht="27.75" customHeight="1">
      <c r="A24" s="13" t="s">
        <v>105</v>
      </c>
      <c r="B24" s="13"/>
      <c r="C24" s="19">
        <f t="shared" si="1"/>
        <v>406</v>
      </c>
      <c r="D24" s="20">
        <f t="shared" si="2"/>
        <v>397</v>
      </c>
      <c r="E24" s="20">
        <f t="shared" si="3"/>
        <v>394</v>
      </c>
      <c r="F24" s="20">
        <v>200</v>
      </c>
      <c r="G24" s="20">
        <v>194</v>
      </c>
      <c r="H24" s="20">
        <f t="shared" si="4"/>
        <v>1</v>
      </c>
      <c r="I24" s="20">
        <v>1</v>
      </c>
      <c r="J24" s="20">
        <v>0</v>
      </c>
      <c r="K24" s="20">
        <f t="shared" si="5"/>
        <v>2</v>
      </c>
      <c r="L24" s="20">
        <v>1</v>
      </c>
      <c r="M24" s="20">
        <v>1</v>
      </c>
      <c r="N24" s="20"/>
      <c r="O24" s="20">
        <f t="shared" si="6"/>
        <v>6</v>
      </c>
      <c r="P24" s="20">
        <v>6</v>
      </c>
      <c r="Q24" s="20">
        <v>0</v>
      </c>
      <c r="R24" s="20">
        <f t="shared" si="7"/>
        <v>3</v>
      </c>
      <c r="S24" s="20">
        <v>1</v>
      </c>
      <c r="T24" s="20">
        <v>2</v>
      </c>
      <c r="U24" s="20">
        <f t="shared" si="8"/>
        <v>0</v>
      </c>
      <c r="V24" s="20">
        <v>0</v>
      </c>
      <c r="W24" s="20">
        <v>0</v>
      </c>
      <c r="X24" s="20">
        <f t="shared" si="9"/>
        <v>0</v>
      </c>
      <c r="Y24" s="20">
        <v>0</v>
      </c>
      <c r="Z24" s="20">
        <v>0</v>
      </c>
      <c r="AA24" s="5" t="s">
        <v>107</v>
      </c>
    </row>
    <row r="25" spans="1:27" ht="27.75" customHeight="1">
      <c r="A25" s="2"/>
      <c r="B25" s="2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4"/>
    </row>
    <row r="26" spans="1:27" ht="27.75" customHeight="1">
      <c r="A26" s="63" t="s">
        <v>31</v>
      </c>
      <c r="B26" s="64"/>
      <c r="C26" s="22">
        <f t="shared" si="1"/>
        <v>10</v>
      </c>
      <c r="D26" s="20">
        <f t="shared" si="2"/>
        <v>10</v>
      </c>
      <c r="E26" s="20">
        <f t="shared" si="3"/>
        <v>10</v>
      </c>
      <c r="F26" s="20">
        <v>7</v>
      </c>
      <c r="G26" s="20">
        <v>3</v>
      </c>
      <c r="H26" s="20">
        <f t="shared" si="4"/>
        <v>0</v>
      </c>
      <c r="I26" s="20">
        <v>0</v>
      </c>
      <c r="J26" s="20">
        <v>0</v>
      </c>
      <c r="K26" s="20">
        <f t="shared" si="5"/>
        <v>0</v>
      </c>
      <c r="L26" s="20">
        <v>0</v>
      </c>
      <c r="M26" s="20">
        <v>0</v>
      </c>
      <c r="N26" s="20"/>
      <c r="O26" s="20">
        <f t="shared" si="6"/>
        <v>0</v>
      </c>
      <c r="P26" s="20">
        <v>0</v>
      </c>
      <c r="Q26" s="20">
        <v>0</v>
      </c>
      <c r="R26" s="20">
        <f t="shared" si="7"/>
        <v>0</v>
      </c>
      <c r="S26" s="20">
        <v>0</v>
      </c>
      <c r="T26" s="20">
        <v>0</v>
      </c>
      <c r="U26" s="20">
        <f t="shared" si="8"/>
        <v>0</v>
      </c>
      <c r="V26" s="20">
        <v>0</v>
      </c>
      <c r="W26" s="20">
        <v>0</v>
      </c>
      <c r="X26" s="20">
        <f t="shared" si="9"/>
        <v>0</v>
      </c>
      <c r="Y26" s="20">
        <v>0</v>
      </c>
      <c r="Z26" s="20">
        <v>0</v>
      </c>
      <c r="AA26" s="5" t="s">
        <v>32</v>
      </c>
    </row>
    <row r="27" spans="1:27" ht="27.75" customHeight="1">
      <c r="A27" s="86" t="s">
        <v>33</v>
      </c>
      <c r="B27" s="87"/>
      <c r="C27" s="22">
        <f t="shared" si="1"/>
        <v>37</v>
      </c>
      <c r="D27" s="20">
        <f t="shared" si="2"/>
        <v>37</v>
      </c>
      <c r="E27" s="20">
        <f t="shared" si="3"/>
        <v>37</v>
      </c>
      <c r="F27" s="20">
        <v>23</v>
      </c>
      <c r="G27" s="20">
        <v>14</v>
      </c>
      <c r="H27" s="20">
        <f t="shared" si="4"/>
        <v>0</v>
      </c>
      <c r="I27" s="20">
        <v>0</v>
      </c>
      <c r="J27" s="20">
        <v>0</v>
      </c>
      <c r="K27" s="20">
        <f t="shared" si="5"/>
        <v>0</v>
      </c>
      <c r="L27" s="20">
        <v>0</v>
      </c>
      <c r="M27" s="20">
        <v>0</v>
      </c>
      <c r="N27" s="20"/>
      <c r="O27" s="20">
        <f t="shared" si="6"/>
        <v>0</v>
      </c>
      <c r="P27" s="20">
        <v>0</v>
      </c>
      <c r="Q27" s="20">
        <v>0</v>
      </c>
      <c r="R27" s="20">
        <f t="shared" si="7"/>
        <v>0</v>
      </c>
      <c r="S27" s="20">
        <v>0</v>
      </c>
      <c r="T27" s="20">
        <v>0</v>
      </c>
      <c r="U27" s="20">
        <f t="shared" si="8"/>
        <v>0</v>
      </c>
      <c r="V27" s="20">
        <v>0</v>
      </c>
      <c r="W27" s="20">
        <v>0</v>
      </c>
      <c r="X27" s="20">
        <f t="shared" si="9"/>
        <v>0</v>
      </c>
      <c r="Y27" s="20">
        <v>0</v>
      </c>
      <c r="Z27" s="20">
        <v>0</v>
      </c>
      <c r="AA27" s="5" t="s">
        <v>34</v>
      </c>
    </row>
    <row r="28" spans="1:27" ht="27.75" customHeight="1">
      <c r="A28" s="86" t="s">
        <v>35</v>
      </c>
      <c r="B28" s="87"/>
      <c r="C28" s="22">
        <f t="shared" si="1"/>
        <v>33</v>
      </c>
      <c r="D28" s="20">
        <f t="shared" si="2"/>
        <v>33</v>
      </c>
      <c r="E28" s="20">
        <f t="shared" si="3"/>
        <v>33</v>
      </c>
      <c r="F28" s="20">
        <v>15</v>
      </c>
      <c r="G28" s="20">
        <v>18</v>
      </c>
      <c r="H28" s="20">
        <f t="shared" si="4"/>
        <v>0</v>
      </c>
      <c r="I28" s="20">
        <v>0</v>
      </c>
      <c r="J28" s="20">
        <v>0</v>
      </c>
      <c r="K28" s="20">
        <f t="shared" si="5"/>
        <v>0</v>
      </c>
      <c r="L28" s="20">
        <v>0</v>
      </c>
      <c r="M28" s="20">
        <v>0</v>
      </c>
      <c r="N28" s="20"/>
      <c r="O28" s="20">
        <f t="shared" si="6"/>
        <v>0</v>
      </c>
      <c r="P28" s="20">
        <v>0</v>
      </c>
      <c r="Q28" s="20">
        <v>0</v>
      </c>
      <c r="R28" s="20">
        <f t="shared" si="7"/>
        <v>0</v>
      </c>
      <c r="S28" s="20">
        <v>0</v>
      </c>
      <c r="T28" s="20">
        <v>0</v>
      </c>
      <c r="U28" s="20">
        <f t="shared" si="8"/>
        <v>0</v>
      </c>
      <c r="V28" s="20">
        <v>0</v>
      </c>
      <c r="W28" s="20">
        <v>0</v>
      </c>
      <c r="X28" s="20">
        <f t="shared" si="9"/>
        <v>0</v>
      </c>
      <c r="Y28" s="20">
        <v>0</v>
      </c>
      <c r="Z28" s="20">
        <v>0</v>
      </c>
      <c r="AA28" s="5" t="s">
        <v>36</v>
      </c>
    </row>
    <row r="29" spans="1:27" ht="27.75" customHeight="1">
      <c r="A29" s="86" t="s">
        <v>37</v>
      </c>
      <c r="B29" s="87"/>
      <c r="C29" s="22">
        <f t="shared" si="1"/>
        <v>134</v>
      </c>
      <c r="D29" s="20">
        <f t="shared" si="2"/>
        <v>132</v>
      </c>
      <c r="E29" s="20">
        <f t="shared" si="3"/>
        <v>132</v>
      </c>
      <c r="F29" s="20">
        <v>66</v>
      </c>
      <c r="G29" s="20">
        <v>66</v>
      </c>
      <c r="H29" s="20">
        <f t="shared" si="4"/>
        <v>0</v>
      </c>
      <c r="I29" s="20">
        <v>0</v>
      </c>
      <c r="J29" s="20">
        <v>0</v>
      </c>
      <c r="K29" s="20">
        <f t="shared" si="5"/>
        <v>0</v>
      </c>
      <c r="L29" s="20">
        <v>0</v>
      </c>
      <c r="M29" s="20">
        <v>0</v>
      </c>
      <c r="N29" s="20"/>
      <c r="O29" s="20">
        <f t="shared" si="6"/>
        <v>0</v>
      </c>
      <c r="P29" s="20">
        <v>0</v>
      </c>
      <c r="Q29" s="20">
        <v>0</v>
      </c>
      <c r="R29" s="20">
        <f t="shared" si="7"/>
        <v>2</v>
      </c>
      <c r="S29" s="20">
        <v>1</v>
      </c>
      <c r="T29" s="20">
        <v>1</v>
      </c>
      <c r="U29" s="20">
        <f t="shared" si="8"/>
        <v>0</v>
      </c>
      <c r="V29" s="20">
        <v>0</v>
      </c>
      <c r="W29" s="20">
        <v>0</v>
      </c>
      <c r="X29" s="20">
        <f t="shared" si="9"/>
        <v>0</v>
      </c>
      <c r="Y29" s="20">
        <v>0</v>
      </c>
      <c r="Z29" s="20">
        <v>0</v>
      </c>
      <c r="AA29" s="5" t="s">
        <v>38</v>
      </c>
    </row>
    <row r="30" spans="1:27" ht="27.75" customHeight="1">
      <c r="A30" s="86" t="s">
        <v>39</v>
      </c>
      <c r="B30" s="87"/>
      <c r="C30" s="22">
        <f t="shared" si="1"/>
        <v>46</v>
      </c>
      <c r="D30" s="20">
        <f t="shared" si="2"/>
        <v>44</v>
      </c>
      <c r="E30" s="20">
        <f t="shared" si="3"/>
        <v>44</v>
      </c>
      <c r="F30" s="20">
        <v>21</v>
      </c>
      <c r="G30" s="20">
        <v>23</v>
      </c>
      <c r="H30" s="20">
        <f t="shared" si="4"/>
        <v>0</v>
      </c>
      <c r="I30" s="20">
        <v>0</v>
      </c>
      <c r="J30" s="20">
        <v>0</v>
      </c>
      <c r="K30" s="20">
        <f t="shared" si="5"/>
        <v>0</v>
      </c>
      <c r="L30" s="20">
        <v>0</v>
      </c>
      <c r="M30" s="20">
        <v>0</v>
      </c>
      <c r="N30" s="20"/>
      <c r="O30" s="20">
        <f t="shared" si="6"/>
        <v>2</v>
      </c>
      <c r="P30" s="20">
        <v>2</v>
      </c>
      <c r="Q30" s="20">
        <v>0</v>
      </c>
      <c r="R30" s="20">
        <f t="shared" si="7"/>
        <v>0</v>
      </c>
      <c r="S30" s="20">
        <v>0</v>
      </c>
      <c r="T30" s="20">
        <v>0</v>
      </c>
      <c r="U30" s="20">
        <f t="shared" si="8"/>
        <v>0</v>
      </c>
      <c r="V30" s="20">
        <v>0</v>
      </c>
      <c r="W30" s="20">
        <v>0</v>
      </c>
      <c r="X30" s="20">
        <f t="shared" si="9"/>
        <v>0</v>
      </c>
      <c r="Y30" s="20">
        <v>0</v>
      </c>
      <c r="Z30" s="20">
        <v>0</v>
      </c>
      <c r="AA30" s="5" t="s">
        <v>40</v>
      </c>
    </row>
    <row r="31" spans="1:27" ht="27.75" customHeight="1">
      <c r="A31" s="86" t="s">
        <v>41</v>
      </c>
      <c r="B31" s="87"/>
      <c r="C31" s="22">
        <f t="shared" si="1"/>
        <v>82</v>
      </c>
      <c r="D31" s="20">
        <f t="shared" si="2"/>
        <v>82</v>
      </c>
      <c r="E31" s="20">
        <f t="shared" si="3"/>
        <v>82</v>
      </c>
      <c r="F31" s="20">
        <v>48</v>
      </c>
      <c r="G31" s="20">
        <v>34</v>
      </c>
      <c r="H31" s="20">
        <f t="shared" si="4"/>
        <v>0</v>
      </c>
      <c r="I31" s="20">
        <v>0</v>
      </c>
      <c r="J31" s="20">
        <v>0</v>
      </c>
      <c r="K31" s="20">
        <f t="shared" si="5"/>
        <v>0</v>
      </c>
      <c r="L31" s="20">
        <v>0</v>
      </c>
      <c r="M31" s="20">
        <v>0</v>
      </c>
      <c r="N31" s="20"/>
      <c r="O31" s="20">
        <f t="shared" si="6"/>
        <v>0</v>
      </c>
      <c r="P31" s="20">
        <v>0</v>
      </c>
      <c r="Q31" s="20">
        <v>0</v>
      </c>
      <c r="R31" s="20">
        <f t="shared" si="7"/>
        <v>0</v>
      </c>
      <c r="S31" s="20">
        <v>0</v>
      </c>
      <c r="T31" s="20">
        <v>0</v>
      </c>
      <c r="U31" s="20">
        <f t="shared" si="8"/>
        <v>0</v>
      </c>
      <c r="V31" s="20">
        <v>0</v>
      </c>
      <c r="W31" s="20">
        <v>0</v>
      </c>
      <c r="X31" s="20">
        <f t="shared" si="9"/>
        <v>0</v>
      </c>
      <c r="Y31" s="20">
        <v>0</v>
      </c>
      <c r="Z31" s="20">
        <v>0</v>
      </c>
      <c r="AA31" s="5" t="s">
        <v>42</v>
      </c>
    </row>
    <row r="32" spans="1:27" ht="27.75" customHeight="1">
      <c r="A32" s="86" t="s">
        <v>43</v>
      </c>
      <c r="B32" s="87"/>
      <c r="C32" s="22">
        <f t="shared" si="1"/>
        <v>308</v>
      </c>
      <c r="D32" s="20">
        <f t="shared" si="2"/>
        <v>300</v>
      </c>
      <c r="E32" s="20">
        <f t="shared" si="3"/>
        <v>298</v>
      </c>
      <c r="F32" s="20">
        <v>141</v>
      </c>
      <c r="G32" s="20">
        <v>157</v>
      </c>
      <c r="H32" s="20">
        <f t="shared" si="4"/>
        <v>0</v>
      </c>
      <c r="I32" s="20">
        <v>0</v>
      </c>
      <c r="J32" s="20">
        <v>0</v>
      </c>
      <c r="K32" s="20">
        <f t="shared" si="5"/>
        <v>2</v>
      </c>
      <c r="L32" s="20">
        <v>1</v>
      </c>
      <c r="M32" s="20">
        <v>1</v>
      </c>
      <c r="N32" s="20"/>
      <c r="O32" s="20">
        <f t="shared" si="6"/>
        <v>8</v>
      </c>
      <c r="P32" s="20">
        <v>6</v>
      </c>
      <c r="Q32" s="20">
        <v>2</v>
      </c>
      <c r="R32" s="20">
        <f t="shared" si="7"/>
        <v>0</v>
      </c>
      <c r="S32" s="20">
        <v>0</v>
      </c>
      <c r="T32" s="20">
        <v>0</v>
      </c>
      <c r="U32" s="20">
        <f t="shared" si="8"/>
        <v>0</v>
      </c>
      <c r="V32" s="20">
        <v>0</v>
      </c>
      <c r="W32" s="20">
        <v>0</v>
      </c>
      <c r="X32" s="20">
        <f t="shared" si="9"/>
        <v>0</v>
      </c>
      <c r="Y32" s="20">
        <v>0</v>
      </c>
      <c r="Z32" s="20">
        <v>0</v>
      </c>
      <c r="AA32" s="5" t="s">
        <v>44</v>
      </c>
    </row>
    <row r="33" spans="1:27" ht="27.75" customHeight="1">
      <c r="A33" s="86" t="s">
        <v>45</v>
      </c>
      <c r="B33" s="87"/>
      <c r="C33" s="22">
        <f t="shared" si="1"/>
        <v>75</v>
      </c>
      <c r="D33" s="20">
        <f t="shared" si="2"/>
        <v>74</v>
      </c>
      <c r="E33" s="20">
        <f t="shared" si="3"/>
        <v>74</v>
      </c>
      <c r="F33" s="20">
        <v>41</v>
      </c>
      <c r="G33" s="20">
        <v>33</v>
      </c>
      <c r="H33" s="20">
        <f t="shared" si="4"/>
        <v>0</v>
      </c>
      <c r="I33" s="20">
        <v>0</v>
      </c>
      <c r="J33" s="20">
        <v>0</v>
      </c>
      <c r="K33" s="20">
        <f t="shared" si="5"/>
        <v>0</v>
      </c>
      <c r="L33" s="20">
        <v>0</v>
      </c>
      <c r="M33" s="20">
        <v>0</v>
      </c>
      <c r="N33" s="20"/>
      <c r="O33" s="20">
        <f t="shared" si="6"/>
        <v>1</v>
      </c>
      <c r="P33" s="20">
        <v>1</v>
      </c>
      <c r="Q33" s="20">
        <v>0</v>
      </c>
      <c r="R33" s="20">
        <f t="shared" si="7"/>
        <v>0</v>
      </c>
      <c r="S33" s="20">
        <v>0</v>
      </c>
      <c r="T33" s="20">
        <v>0</v>
      </c>
      <c r="U33" s="20">
        <f t="shared" si="8"/>
        <v>0</v>
      </c>
      <c r="V33" s="20">
        <v>0</v>
      </c>
      <c r="W33" s="20">
        <v>0</v>
      </c>
      <c r="X33" s="20">
        <f t="shared" si="9"/>
        <v>0</v>
      </c>
      <c r="Y33" s="20">
        <v>0</v>
      </c>
      <c r="Z33" s="20">
        <v>0</v>
      </c>
      <c r="AA33" s="5" t="s">
        <v>46</v>
      </c>
    </row>
    <row r="34" spans="1:27" ht="27.75" customHeight="1">
      <c r="A34" s="86" t="s">
        <v>47</v>
      </c>
      <c r="B34" s="87"/>
      <c r="C34" s="22">
        <f t="shared" si="1"/>
        <v>159</v>
      </c>
      <c r="D34" s="20">
        <f t="shared" si="2"/>
        <v>158</v>
      </c>
      <c r="E34" s="20">
        <f t="shared" si="3"/>
        <v>158</v>
      </c>
      <c r="F34" s="20">
        <v>92</v>
      </c>
      <c r="G34" s="20">
        <v>66</v>
      </c>
      <c r="H34" s="20">
        <f t="shared" si="4"/>
        <v>0</v>
      </c>
      <c r="I34" s="20">
        <v>0</v>
      </c>
      <c r="J34" s="20">
        <v>0</v>
      </c>
      <c r="K34" s="20">
        <f t="shared" si="5"/>
        <v>0</v>
      </c>
      <c r="L34" s="20">
        <v>0</v>
      </c>
      <c r="M34" s="20">
        <v>0</v>
      </c>
      <c r="N34" s="20"/>
      <c r="O34" s="20">
        <f t="shared" si="6"/>
        <v>1</v>
      </c>
      <c r="P34" s="20">
        <v>0</v>
      </c>
      <c r="Q34" s="20">
        <v>1</v>
      </c>
      <c r="R34" s="20">
        <f t="shared" si="7"/>
        <v>0</v>
      </c>
      <c r="S34" s="20">
        <v>0</v>
      </c>
      <c r="T34" s="20">
        <v>0</v>
      </c>
      <c r="U34" s="20">
        <f t="shared" si="8"/>
        <v>0</v>
      </c>
      <c r="V34" s="20">
        <v>0</v>
      </c>
      <c r="W34" s="20">
        <v>0</v>
      </c>
      <c r="X34" s="20">
        <f t="shared" si="9"/>
        <v>0</v>
      </c>
      <c r="Y34" s="20">
        <v>0</v>
      </c>
      <c r="Z34" s="20">
        <v>0</v>
      </c>
      <c r="AA34" s="5" t="s">
        <v>48</v>
      </c>
    </row>
    <row r="35" spans="1:27" ht="27.75" customHeight="1">
      <c r="A35" s="86" t="s">
        <v>49</v>
      </c>
      <c r="B35" s="87"/>
      <c r="C35" s="22">
        <f t="shared" si="1"/>
        <v>82</v>
      </c>
      <c r="D35" s="20">
        <f t="shared" si="2"/>
        <v>80</v>
      </c>
      <c r="E35" s="20">
        <f t="shared" si="3"/>
        <v>79</v>
      </c>
      <c r="F35" s="20">
        <v>38</v>
      </c>
      <c r="G35" s="20">
        <v>41</v>
      </c>
      <c r="H35" s="20">
        <f t="shared" si="4"/>
        <v>1</v>
      </c>
      <c r="I35" s="20">
        <v>0</v>
      </c>
      <c r="J35" s="20">
        <v>1</v>
      </c>
      <c r="K35" s="20">
        <f t="shared" si="5"/>
        <v>0</v>
      </c>
      <c r="L35" s="20">
        <v>0</v>
      </c>
      <c r="M35" s="20">
        <v>0</v>
      </c>
      <c r="N35" s="20"/>
      <c r="O35" s="20">
        <f t="shared" si="6"/>
        <v>2</v>
      </c>
      <c r="P35" s="20">
        <v>1</v>
      </c>
      <c r="Q35" s="20">
        <v>1</v>
      </c>
      <c r="R35" s="20">
        <f t="shared" si="7"/>
        <v>0</v>
      </c>
      <c r="S35" s="20">
        <v>0</v>
      </c>
      <c r="T35" s="20">
        <v>0</v>
      </c>
      <c r="U35" s="20">
        <f t="shared" si="8"/>
        <v>0</v>
      </c>
      <c r="V35" s="20">
        <v>0</v>
      </c>
      <c r="W35" s="20">
        <v>0</v>
      </c>
      <c r="X35" s="20">
        <f t="shared" si="9"/>
        <v>0</v>
      </c>
      <c r="Y35" s="20">
        <v>0</v>
      </c>
      <c r="Z35" s="20">
        <v>0</v>
      </c>
      <c r="AA35" s="5" t="s">
        <v>50</v>
      </c>
    </row>
    <row r="36" spans="1:27" ht="27.75" customHeight="1">
      <c r="A36" s="86" t="s">
        <v>51</v>
      </c>
      <c r="B36" s="87"/>
      <c r="C36" s="22">
        <f t="shared" si="1"/>
        <v>101</v>
      </c>
      <c r="D36" s="20">
        <f t="shared" si="2"/>
        <v>101</v>
      </c>
      <c r="E36" s="20">
        <f t="shared" si="3"/>
        <v>98</v>
      </c>
      <c r="F36" s="20">
        <v>54</v>
      </c>
      <c r="G36" s="20">
        <v>44</v>
      </c>
      <c r="H36" s="20">
        <f t="shared" si="4"/>
        <v>0</v>
      </c>
      <c r="I36" s="20">
        <v>0</v>
      </c>
      <c r="J36" s="20">
        <v>0</v>
      </c>
      <c r="K36" s="20">
        <f t="shared" si="5"/>
        <v>3</v>
      </c>
      <c r="L36" s="20">
        <v>2</v>
      </c>
      <c r="M36" s="20">
        <v>1</v>
      </c>
      <c r="N36" s="20"/>
      <c r="O36" s="20">
        <f t="shared" si="6"/>
        <v>0</v>
      </c>
      <c r="P36" s="20">
        <v>0</v>
      </c>
      <c r="Q36" s="20">
        <v>0</v>
      </c>
      <c r="R36" s="20">
        <f t="shared" si="7"/>
        <v>0</v>
      </c>
      <c r="S36" s="20">
        <v>0</v>
      </c>
      <c r="T36" s="20">
        <v>0</v>
      </c>
      <c r="U36" s="20">
        <f t="shared" si="8"/>
        <v>0</v>
      </c>
      <c r="V36" s="20">
        <v>0</v>
      </c>
      <c r="W36" s="20">
        <v>0</v>
      </c>
      <c r="X36" s="20">
        <f t="shared" si="9"/>
        <v>0</v>
      </c>
      <c r="Y36" s="20">
        <v>0</v>
      </c>
      <c r="Z36" s="20">
        <v>0</v>
      </c>
      <c r="AA36" s="5" t="s">
        <v>52</v>
      </c>
    </row>
    <row r="37" spans="1:27" ht="27.75" customHeight="1">
      <c r="A37" s="86" t="s">
        <v>53</v>
      </c>
      <c r="B37" s="87"/>
      <c r="C37" s="22">
        <f t="shared" si="1"/>
        <v>117</v>
      </c>
      <c r="D37" s="20">
        <f t="shared" si="2"/>
        <v>116</v>
      </c>
      <c r="E37" s="20">
        <f t="shared" si="3"/>
        <v>116</v>
      </c>
      <c r="F37" s="20">
        <v>54</v>
      </c>
      <c r="G37" s="20">
        <v>62</v>
      </c>
      <c r="H37" s="20">
        <f t="shared" si="4"/>
        <v>0</v>
      </c>
      <c r="I37" s="20">
        <v>0</v>
      </c>
      <c r="J37" s="20">
        <v>0</v>
      </c>
      <c r="K37" s="20">
        <f t="shared" si="5"/>
        <v>0</v>
      </c>
      <c r="L37" s="20">
        <v>0</v>
      </c>
      <c r="M37" s="20">
        <v>0</v>
      </c>
      <c r="N37" s="20"/>
      <c r="O37" s="20">
        <f t="shared" si="6"/>
        <v>1</v>
      </c>
      <c r="P37" s="20">
        <v>1</v>
      </c>
      <c r="Q37" s="20">
        <v>0</v>
      </c>
      <c r="R37" s="20">
        <f t="shared" si="7"/>
        <v>0</v>
      </c>
      <c r="S37" s="20">
        <v>0</v>
      </c>
      <c r="T37" s="20">
        <v>0</v>
      </c>
      <c r="U37" s="20">
        <f t="shared" si="8"/>
        <v>0</v>
      </c>
      <c r="V37" s="20">
        <v>0</v>
      </c>
      <c r="W37" s="20">
        <v>0</v>
      </c>
      <c r="X37" s="20">
        <f t="shared" si="9"/>
        <v>0</v>
      </c>
      <c r="Y37" s="20">
        <v>0</v>
      </c>
      <c r="Z37" s="20">
        <v>0</v>
      </c>
      <c r="AA37" s="5" t="s">
        <v>54</v>
      </c>
    </row>
    <row r="38" spans="1:27" ht="27.75" customHeight="1">
      <c r="A38" s="79" t="s">
        <v>55</v>
      </c>
      <c r="B38" s="83"/>
      <c r="C38" s="21">
        <f t="shared" si="1"/>
        <v>215</v>
      </c>
      <c r="D38" s="21">
        <f t="shared" si="2"/>
        <v>214</v>
      </c>
      <c r="E38" s="21">
        <f t="shared" si="3"/>
        <v>212</v>
      </c>
      <c r="F38" s="21">
        <v>114</v>
      </c>
      <c r="G38" s="21">
        <v>98</v>
      </c>
      <c r="H38" s="21">
        <f t="shared" si="4"/>
        <v>0</v>
      </c>
      <c r="I38" s="21">
        <v>0</v>
      </c>
      <c r="J38" s="21">
        <v>0</v>
      </c>
      <c r="K38" s="21">
        <f t="shared" si="5"/>
        <v>2</v>
      </c>
      <c r="L38" s="21">
        <v>1</v>
      </c>
      <c r="M38" s="21">
        <v>1</v>
      </c>
      <c r="N38" s="21"/>
      <c r="O38" s="21">
        <f t="shared" si="6"/>
        <v>0</v>
      </c>
      <c r="P38" s="21">
        <v>0</v>
      </c>
      <c r="Q38" s="21">
        <v>0</v>
      </c>
      <c r="R38" s="21">
        <f t="shared" si="7"/>
        <v>1</v>
      </c>
      <c r="S38" s="21">
        <v>1</v>
      </c>
      <c r="T38" s="21">
        <v>0</v>
      </c>
      <c r="U38" s="21">
        <f t="shared" si="8"/>
        <v>0</v>
      </c>
      <c r="V38" s="21">
        <v>0</v>
      </c>
      <c r="W38" s="21">
        <v>0</v>
      </c>
      <c r="X38" s="21">
        <f t="shared" si="9"/>
        <v>0</v>
      </c>
      <c r="Y38" s="21">
        <v>0</v>
      </c>
      <c r="Z38" s="21">
        <v>0</v>
      </c>
      <c r="AA38" s="59" t="s">
        <v>56</v>
      </c>
    </row>
  </sheetData>
  <sheetProtection/>
  <mergeCells count="21">
    <mergeCell ref="X3:Z4"/>
    <mergeCell ref="O3:Q4"/>
    <mergeCell ref="D3:M3"/>
    <mergeCell ref="D4:D7"/>
    <mergeCell ref="H4:J4"/>
    <mergeCell ref="K4:M4"/>
    <mergeCell ref="A26:B26"/>
    <mergeCell ref="A27:B27"/>
    <mergeCell ref="A28:B28"/>
    <mergeCell ref="A29:B29"/>
    <mergeCell ref="R3:T4"/>
    <mergeCell ref="U3:W4"/>
    <mergeCell ref="A38:B38"/>
    <mergeCell ref="A34:B34"/>
    <mergeCell ref="A35:B35"/>
    <mergeCell ref="A36:B36"/>
    <mergeCell ref="A37:B37"/>
    <mergeCell ref="A30:B30"/>
    <mergeCell ref="A31:B31"/>
    <mergeCell ref="A32:B32"/>
    <mergeCell ref="A33:B33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4" r:id="rId1"/>
  <rowBreaks count="1" manualBreakCount="1">
    <brk id="38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SheetLayoutView="75" zoomScalePageLayoutView="0" workbookViewId="0" topLeftCell="A1">
      <selection activeCell="B39" sqref="B39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9" width="10.66015625" style="1" customWidth="1"/>
    <col min="10" max="16384" width="8.83203125" style="1" customWidth="1"/>
  </cols>
  <sheetData>
    <row r="1" ht="27.75" customHeight="1">
      <c r="B1" s="1" t="s">
        <v>65</v>
      </c>
    </row>
    <row r="2" spans="1:9" ht="27.75" customHeight="1">
      <c r="A2" s="2"/>
      <c r="B2" s="2"/>
      <c r="C2" s="2"/>
      <c r="D2" s="2"/>
      <c r="E2" s="2"/>
      <c r="F2" s="2"/>
      <c r="G2" s="2"/>
      <c r="H2" s="2"/>
      <c r="I2" s="2"/>
    </row>
    <row r="3" spans="3:9" ht="27.75" customHeight="1">
      <c r="C3" s="3"/>
      <c r="D3" s="29"/>
      <c r="E3" s="30"/>
      <c r="F3" s="74" t="s">
        <v>89</v>
      </c>
      <c r="G3" s="64"/>
      <c r="H3" s="74" t="s">
        <v>63</v>
      </c>
      <c r="I3" s="63"/>
    </row>
    <row r="4" spans="3:9" ht="27.75" customHeight="1">
      <c r="C4" s="3"/>
      <c r="D4" s="2"/>
      <c r="E4" s="31"/>
      <c r="F4" s="76"/>
      <c r="G4" s="84"/>
      <c r="H4" s="76"/>
      <c r="I4" s="73"/>
    </row>
    <row r="5" spans="2:9" ht="27.75" customHeight="1">
      <c r="B5" s="1" t="s">
        <v>3</v>
      </c>
      <c r="C5" s="5" t="s">
        <v>4</v>
      </c>
      <c r="D5" s="5"/>
      <c r="E5" s="5"/>
      <c r="F5" s="3"/>
      <c r="G5" s="3"/>
      <c r="H5" s="3"/>
      <c r="I5" s="3"/>
    </row>
    <row r="6" spans="3:9" ht="27.75" customHeight="1">
      <c r="C6" s="3"/>
      <c r="D6" s="5" t="s">
        <v>5</v>
      </c>
      <c r="E6" s="5" t="s">
        <v>6</v>
      </c>
      <c r="F6" s="5" t="s">
        <v>5</v>
      </c>
      <c r="G6" s="5" t="s">
        <v>6</v>
      </c>
      <c r="H6" s="5" t="s">
        <v>5</v>
      </c>
      <c r="I6" s="5" t="s">
        <v>6</v>
      </c>
    </row>
    <row r="7" spans="1:9" ht="27.75" customHeight="1">
      <c r="A7" s="2"/>
      <c r="B7" s="2"/>
      <c r="C7" s="4"/>
      <c r="D7" s="4"/>
      <c r="E7" s="4"/>
      <c r="F7" s="4"/>
      <c r="G7" s="4"/>
      <c r="H7" s="4"/>
      <c r="I7" s="4"/>
    </row>
    <row r="8" spans="3:5" ht="27.75" customHeight="1">
      <c r="C8" s="3"/>
      <c r="D8" s="10"/>
      <c r="E8" s="10"/>
    </row>
    <row r="9" spans="1:9" ht="27.75" customHeight="1">
      <c r="A9" s="57" t="s">
        <v>104</v>
      </c>
      <c r="B9" s="57"/>
      <c r="C9" s="19">
        <v>18</v>
      </c>
      <c r="D9" s="22">
        <v>9</v>
      </c>
      <c r="E9" s="22">
        <v>9</v>
      </c>
      <c r="F9" s="20">
        <v>4</v>
      </c>
      <c r="G9" s="20">
        <v>4</v>
      </c>
      <c r="H9" s="20">
        <v>5</v>
      </c>
      <c r="I9" s="20">
        <v>5</v>
      </c>
    </row>
    <row r="10" spans="3:9" ht="27.75" customHeight="1">
      <c r="C10" s="19"/>
      <c r="D10" s="22"/>
      <c r="E10" s="22"/>
      <c r="F10" s="20"/>
      <c r="G10" s="20"/>
      <c r="H10" s="20"/>
      <c r="I10" s="20"/>
    </row>
    <row r="11" spans="1:9" ht="27.75" customHeight="1">
      <c r="A11" s="1" t="s">
        <v>103</v>
      </c>
      <c r="C11" s="19">
        <f>SUM(C13:C38)</f>
        <v>6</v>
      </c>
      <c r="D11" s="22">
        <f aca="true" t="shared" si="0" ref="D11:I11">SUM(D13:D38)</f>
        <v>3</v>
      </c>
      <c r="E11" s="22">
        <f t="shared" si="0"/>
        <v>3</v>
      </c>
      <c r="F11" s="22">
        <f t="shared" si="0"/>
        <v>1</v>
      </c>
      <c r="G11" s="22">
        <f t="shared" si="0"/>
        <v>1</v>
      </c>
      <c r="H11" s="22">
        <f t="shared" si="0"/>
        <v>2</v>
      </c>
      <c r="I11" s="22">
        <f t="shared" si="0"/>
        <v>2</v>
      </c>
    </row>
    <row r="12" spans="1:9" ht="27.75" customHeight="1">
      <c r="A12" s="2"/>
      <c r="B12" s="2"/>
      <c r="C12" s="19"/>
      <c r="D12" s="22"/>
      <c r="E12" s="22"/>
      <c r="F12" s="20"/>
      <c r="G12" s="20"/>
      <c r="H12" s="20"/>
      <c r="I12" s="20"/>
    </row>
    <row r="13" spans="1:9" ht="27.75" customHeight="1">
      <c r="A13" s="13" t="s">
        <v>8</v>
      </c>
      <c r="B13" s="13"/>
      <c r="C13" s="19">
        <f>SUM(D13:E13)</f>
        <v>5</v>
      </c>
      <c r="D13" s="22">
        <f>F13+H13</f>
        <v>3</v>
      </c>
      <c r="E13" s="22">
        <f>G13+I13</f>
        <v>2</v>
      </c>
      <c r="F13" s="20">
        <v>1</v>
      </c>
      <c r="G13" s="20">
        <v>0</v>
      </c>
      <c r="H13" s="20">
        <v>2</v>
      </c>
      <c r="I13" s="20">
        <v>2</v>
      </c>
    </row>
    <row r="14" spans="1:9" ht="27.75" customHeight="1">
      <c r="A14" s="13" t="s">
        <v>10</v>
      </c>
      <c r="B14" s="13"/>
      <c r="C14" s="19">
        <f aca="true" t="shared" si="1" ref="C14:C38">SUM(D14:E14)</f>
        <v>0</v>
      </c>
      <c r="D14" s="22">
        <f aca="true" t="shared" si="2" ref="D14:D38">F14+H14</f>
        <v>0</v>
      </c>
      <c r="E14" s="22">
        <f aca="true" t="shared" si="3" ref="E14:E38">G14+I14</f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ht="27.75" customHeight="1">
      <c r="A15" s="13" t="s">
        <v>12</v>
      </c>
      <c r="B15" s="13"/>
      <c r="C15" s="19">
        <f t="shared" si="1"/>
        <v>0</v>
      </c>
      <c r="D15" s="22">
        <f t="shared" si="2"/>
        <v>0</v>
      </c>
      <c r="E15" s="22">
        <f t="shared" si="3"/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ht="27.75" customHeight="1">
      <c r="A16" s="13" t="s">
        <v>14</v>
      </c>
      <c r="B16" s="13"/>
      <c r="C16" s="19">
        <f t="shared" si="1"/>
        <v>0</v>
      </c>
      <c r="D16" s="22">
        <f t="shared" si="2"/>
        <v>0</v>
      </c>
      <c r="E16" s="22">
        <f t="shared" si="3"/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ht="27.75" customHeight="1">
      <c r="A17" s="13" t="s">
        <v>16</v>
      </c>
      <c r="B17" s="13"/>
      <c r="C17" s="19">
        <f t="shared" si="1"/>
        <v>0</v>
      </c>
      <c r="D17" s="22">
        <f t="shared" si="2"/>
        <v>0</v>
      </c>
      <c r="E17" s="22">
        <f t="shared" si="3"/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ht="27.75" customHeight="1">
      <c r="A18" s="13" t="s">
        <v>18</v>
      </c>
      <c r="B18" s="13"/>
      <c r="C18" s="19">
        <f t="shared" si="1"/>
        <v>0</v>
      </c>
      <c r="D18" s="22">
        <f t="shared" si="2"/>
        <v>0</v>
      </c>
      <c r="E18" s="22">
        <f t="shared" si="3"/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ht="27.75" customHeight="1">
      <c r="A19" s="13" t="s">
        <v>20</v>
      </c>
      <c r="B19" s="13"/>
      <c r="C19" s="19">
        <f t="shared" si="1"/>
        <v>0</v>
      </c>
      <c r="D19" s="22">
        <f t="shared" si="2"/>
        <v>0</v>
      </c>
      <c r="E19" s="22">
        <f t="shared" si="3"/>
        <v>0</v>
      </c>
      <c r="F19" s="20">
        <v>0</v>
      </c>
      <c r="G19" s="20">
        <v>0</v>
      </c>
      <c r="H19" s="20">
        <v>0</v>
      </c>
      <c r="I19" s="20">
        <v>0</v>
      </c>
    </row>
    <row r="20" spans="1:9" ht="27.75" customHeight="1">
      <c r="A20" s="13" t="s">
        <v>22</v>
      </c>
      <c r="B20" s="13"/>
      <c r="C20" s="19">
        <f t="shared" si="1"/>
        <v>0</v>
      </c>
      <c r="D20" s="22">
        <f t="shared" si="2"/>
        <v>0</v>
      </c>
      <c r="E20" s="22">
        <f t="shared" si="3"/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ht="27.75" customHeight="1">
      <c r="A21" s="13" t="s">
        <v>24</v>
      </c>
      <c r="B21" s="13"/>
      <c r="C21" s="19">
        <f t="shared" si="1"/>
        <v>0</v>
      </c>
      <c r="D21" s="22">
        <f t="shared" si="2"/>
        <v>0</v>
      </c>
      <c r="E21" s="22">
        <f t="shared" si="3"/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ht="27.75" customHeight="1">
      <c r="A22" s="13" t="s">
        <v>26</v>
      </c>
      <c r="B22" s="13"/>
      <c r="C22" s="19">
        <f t="shared" si="1"/>
        <v>0</v>
      </c>
      <c r="D22" s="22">
        <f t="shared" si="2"/>
        <v>0</v>
      </c>
      <c r="E22" s="22">
        <f t="shared" si="3"/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ht="27.75" customHeight="1">
      <c r="A23" s="13" t="s">
        <v>28</v>
      </c>
      <c r="B23" s="13"/>
      <c r="C23" s="19">
        <f t="shared" si="1"/>
        <v>0</v>
      </c>
      <c r="D23" s="22">
        <f t="shared" si="2"/>
        <v>0</v>
      </c>
      <c r="E23" s="22">
        <f t="shared" si="3"/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 ht="27.75" customHeight="1">
      <c r="A24" s="13" t="s">
        <v>105</v>
      </c>
      <c r="B24" s="13"/>
      <c r="C24" s="19">
        <f t="shared" si="1"/>
        <v>0</v>
      </c>
      <c r="D24" s="22">
        <f t="shared" si="2"/>
        <v>0</v>
      </c>
      <c r="E24" s="22">
        <f t="shared" si="3"/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ht="27.75" customHeight="1">
      <c r="A25" s="2"/>
      <c r="B25" s="2"/>
      <c r="C25" s="19"/>
      <c r="D25" s="22"/>
      <c r="E25" s="22"/>
      <c r="F25" s="20"/>
      <c r="G25" s="20"/>
      <c r="H25" s="20"/>
      <c r="I25" s="20"/>
    </row>
    <row r="26" spans="1:9" ht="27.75" customHeight="1">
      <c r="A26" s="63" t="s">
        <v>31</v>
      </c>
      <c r="B26" s="64"/>
      <c r="C26" s="22">
        <f t="shared" si="1"/>
        <v>0</v>
      </c>
      <c r="D26" s="22">
        <f t="shared" si="2"/>
        <v>0</v>
      </c>
      <c r="E26" s="22">
        <f t="shared" si="3"/>
        <v>0</v>
      </c>
      <c r="F26" s="20">
        <v>0</v>
      </c>
      <c r="G26" s="20">
        <v>0</v>
      </c>
      <c r="H26" s="20">
        <v>0</v>
      </c>
      <c r="I26" s="20">
        <v>0</v>
      </c>
    </row>
    <row r="27" spans="1:9" ht="27.75" customHeight="1">
      <c r="A27" s="86" t="s">
        <v>33</v>
      </c>
      <c r="B27" s="87"/>
      <c r="C27" s="22">
        <f t="shared" si="1"/>
        <v>0</v>
      </c>
      <c r="D27" s="22">
        <f t="shared" si="2"/>
        <v>0</v>
      </c>
      <c r="E27" s="22">
        <f t="shared" si="3"/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ht="27.75" customHeight="1">
      <c r="A28" s="86" t="s">
        <v>35</v>
      </c>
      <c r="B28" s="87"/>
      <c r="C28" s="22">
        <f t="shared" si="1"/>
        <v>0</v>
      </c>
      <c r="D28" s="22">
        <f t="shared" si="2"/>
        <v>0</v>
      </c>
      <c r="E28" s="22">
        <f t="shared" si="3"/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ht="27.75" customHeight="1">
      <c r="A29" s="86" t="s">
        <v>37</v>
      </c>
      <c r="B29" s="87"/>
      <c r="C29" s="22">
        <f t="shared" si="1"/>
        <v>0</v>
      </c>
      <c r="D29" s="22">
        <f t="shared" si="2"/>
        <v>0</v>
      </c>
      <c r="E29" s="22">
        <f t="shared" si="3"/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ht="27.75" customHeight="1">
      <c r="A30" s="86" t="s">
        <v>39</v>
      </c>
      <c r="B30" s="87"/>
      <c r="C30" s="22">
        <f t="shared" si="1"/>
        <v>0</v>
      </c>
      <c r="D30" s="22">
        <f t="shared" si="2"/>
        <v>0</v>
      </c>
      <c r="E30" s="22">
        <f t="shared" si="3"/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ht="27.75" customHeight="1">
      <c r="A31" s="86" t="s">
        <v>41</v>
      </c>
      <c r="B31" s="87"/>
      <c r="C31" s="22">
        <f t="shared" si="1"/>
        <v>0</v>
      </c>
      <c r="D31" s="22">
        <f t="shared" si="2"/>
        <v>0</v>
      </c>
      <c r="E31" s="22">
        <f t="shared" si="3"/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ht="27.75" customHeight="1">
      <c r="A32" s="86" t="s">
        <v>43</v>
      </c>
      <c r="B32" s="87"/>
      <c r="C32" s="22">
        <f t="shared" si="1"/>
        <v>1</v>
      </c>
      <c r="D32" s="22">
        <f t="shared" si="2"/>
        <v>0</v>
      </c>
      <c r="E32" s="22">
        <f t="shared" si="3"/>
        <v>1</v>
      </c>
      <c r="F32" s="20">
        <v>0</v>
      </c>
      <c r="G32" s="20">
        <v>1</v>
      </c>
      <c r="H32" s="20">
        <v>0</v>
      </c>
      <c r="I32" s="20">
        <v>0</v>
      </c>
    </row>
    <row r="33" spans="1:9" ht="27.75" customHeight="1">
      <c r="A33" s="86" t="s">
        <v>45</v>
      </c>
      <c r="B33" s="87"/>
      <c r="C33" s="22">
        <f t="shared" si="1"/>
        <v>0</v>
      </c>
      <c r="D33" s="22">
        <f t="shared" si="2"/>
        <v>0</v>
      </c>
      <c r="E33" s="22">
        <f t="shared" si="3"/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ht="27.75" customHeight="1">
      <c r="A34" s="86" t="s">
        <v>47</v>
      </c>
      <c r="B34" s="87"/>
      <c r="C34" s="22">
        <f t="shared" si="1"/>
        <v>0</v>
      </c>
      <c r="D34" s="22">
        <f t="shared" si="2"/>
        <v>0</v>
      </c>
      <c r="E34" s="22">
        <f t="shared" si="3"/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ht="27.75" customHeight="1">
      <c r="A35" s="86" t="s">
        <v>49</v>
      </c>
      <c r="B35" s="87"/>
      <c r="C35" s="22">
        <f t="shared" si="1"/>
        <v>0</v>
      </c>
      <c r="D35" s="22">
        <f t="shared" si="2"/>
        <v>0</v>
      </c>
      <c r="E35" s="22">
        <f t="shared" si="3"/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ht="27.75" customHeight="1">
      <c r="A36" s="86" t="s">
        <v>51</v>
      </c>
      <c r="B36" s="87"/>
      <c r="C36" s="22">
        <f t="shared" si="1"/>
        <v>0</v>
      </c>
      <c r="D36" s="22">
        <f t="shared" si="2"/>
        <v>0</v>
      </c>
      <c r="E36" s="22">
        <f t="shared" si="3"/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27.75" customHeight="1">
      <c r="A37" s="86" t="s">
        <v>53</v>
      </c>
      <c r="B37" s="87"/>
      <c r="C37" s="22">
        <f t="shared" si="1"/>
        <v>0</v>
      </c>
      <c r="D37" s="22">
        <f t="shared" si="2"/>
        <v>0</v>
      </c>
      <c r="E37" s="22">
        <f t="shared" si="3"/>
        <v>0</v>
      </c>
      <c r="F37" s="20">
        <v>0</v>
      </c>
      <c r="G37" s="20">
        <v>0</v>
      </c>
      <c r="H37" s="20">
        <v>0</v>
      </c>
      <c r="I37" s="20">
        <v>0</v>
      </c>
    </row>
    <row r="38" spans="1:9" ht="27.75" customHeight="1">
      <c r="A38" s="79" t="s">
        <v>55</v>
      </c>
      <c r="B38" s="83"/>
      <c r="C38" s="21">
        <f t="shared" si="1"/>
        <v>0</v>
      </c>
      <c r="D38" s="21">
        <f t="shared" si="2"/>
        <v>0</v>
      </c>
      <c r="E38" s="21">
        <f t="shared" si="3"/>
        <v>0</v>
      </c>
      <c r="F38" s="21">
        <v>0</v>
      </c>
      <c r="G38" s="21">
        <v>0</v>
      </c>
      <c r="H38" s="21">
        <v>0</v>
      </c>
      <c r="I38" s="21">
        <v>0</v>
      </c>
    </row>
  </sheetData>
  <sheetProtection/>
  <mergeCells count="15">
    <mergeCell ref="A26:B26"/>
    <mergeCell ref="A27:B27"/>
    <mergeCell ref="A28:B28"/>
    <mergeCell ref="A29:B29"/>
    <mergeCell ref="H3:I4"/>
    <mergeCell ref="F3:G4"/>
    <mergeCell ref="A38:B38"/>
    <mergeCell ref="A34:B34"/>
    <mergeCell ref="A35:B35"/>
    <mergeCell ref="A36:B36"/>
    <mergeCell ref="A37:B37"/>
    <mergeCell ref="A30:B30"/>
    <mergeCell ref="A31:B31"/>
    <mergeCell ref="A32:B32"/>
    <mergeCell ref="A33:B33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9"/>
  <sheetViews>
    <sheetView showOutlineSymbols="0" zoomScale="75" zoomScaleNormal="75" zoomScalePageLayoutView="0" workbookViewId="0" topLeftCell="A1">
      <selection activeCell="B39" sqref="B39"/>
    </sheetView>
  </sheetViews>
  <sheetFormatPr defaultColWidth="10.66015625" defaultRowHeight="27.75" customHeight="1"/>
  <cols>
    <col min="1" max="1" width="4.58203125" style="1" customWidth="1"/>
    <col min="2" max="2" width="12.66015625" style="1" customWidth="1"/>
    <col min="3" max="3" width="9.66015625" style="1" customWidth="1"/>
    <col min="4" max="5" width="8.66015625" style="1" customWidth="1"/>
    <col min="6" max="11" width="8.16015625" style="1" customWidth="1"/>
    <col min="12" max="12" width="10.66015625" style="1" customWidth="1"/>
    <col min="13" max="13" width="4.66015625" style="1" customWidth="1"/>
    <col min="14" max="14" width="12.66015625" style="1" customWidth="1"/>
    <col min="15" max="25" width="6.66015625" style="1" customWidth="1"/>
    <col min="26" max="16384" width="10.66015625" style="1" customWidth="1"/>
  </cols>
  <sheetData>
    <row r="1" ht="27.75" customHeight="1">
      <c r="B1" s="1" t="s">
        <v>109</v>
      </c>
    </row>
    <row r="2" spans="1:27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A2" s="1" t="s">
        <v>30</v>
      </c>
    </row>
    <row r="3" spans="3:27" ht="27.75" customHeight="1">
      <c r="C3" s="17" t="s">
        <v>110</v>
      </c>
      <c r="D3" s="16"/>
      <c r="E3" s="15"/>
      <c r="F3" s="15"/>
      <c r="G3" s="15"/>
      <c r="H3" s="15"/>
      <c r="I3" s="74" t="s">
        <v>111</v>
      </c>
      <c r="J3" s="63"/>
      <c r="K3" s="63"/>
      <c r="AA3" s="1" t="s">
        <v>30</v>
      </c>
    </row>
    <row r="4" spans="3:11" ht="27.75" customHeight="1">
      <c r="C4" s="14" t="s">
        <v>62</v>
      </c>
      <c r="D4" s="15"/>
      <c r="E4" s="15"/>
      <c r="F4" s="14" t="s">
        <v>112</v>
      </c>
      <c r="G4" s="15"/>
      <c r="H4" s="15"/>
      <c r="I4" s="76"/>
      <c r="J4" s="73"/>
      <c r="K4" s="73"/>
    </row>
    <row r="5" spans="2:28" ht="27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3"/>
      <c r="AA5" s="1" t="s">
        <v>30</v>
      </c>
      <c r="AB5" s="1" t="s">
        <v>30</v>
      </c>
    </row>
    <row r="6" spans="3:28" ht="27.75" customHeight="1">
      <c r="C6" s="5" t="s">
        <v>4</v>
      </c>
      <c r="D6" s="5" t="s">
        <v>5</v>
      </c>
      <c r="E6" s="5" t="s">
        <v>6</v>
      </c>
      <c r="F6" s="5" t="s">
        <v>4</v>
      </c>
      <c r="G6" s="5" t="s">
        <v>5</v>
      </c>
      <c r="H6" s="5" t="s">
        <v>6</v>
      </c>
      <c r="I6" s="5" t="s">
        <v>4</v>
      </c>
      <c r="J6" s="5" t="s">
        <v>5</v>
      </c>
      <c r="K6" s="5" t="s">
        <v>6</v>
      </c>
      <c r="AB6" s="1" t="s">
        <v>30</v>
      </c>
    </row>
    <row r="7" spans="1:28" ht="27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AB7" s="1" t="s">
        <v>30</v>
      </c>
    </row>
    <row r="8" ht="27.75" customHeight="1">
      <c r="C8" s="3"/>
    </row>
    <row r="9" spans="1:11" ht="27.75" customHeight="1">
      <c r="A9" s="57" t="s">
        <v>104</v>
      </c>
      <c r="B9" s="57"/>
      <c r="C9" s="19">
        <v>12310</v>
      </c>
      <c r="D9" s="20">
        <v>6303</v>
      </c>
      <c r="E9" s="20">
        <v>6007</v>
      </c>
      <c r="F9" s="20">
        <v>90</v>
      </c>
      <c r="G9" s="20">
        <v>59</v>
      </c>
      <c r="H9" s="20">
        <v>31</v>
      </c>
      <c r="I9" s="20">
        <v>172</v>
      </c>
      <c r="J9" s="20">
        <v>146</v>
      </c>
      <c r="K9" s="20">
        <v>26</v>
      </c>
    </row>
    <row r="10" spans="3:11" ht="27.75" customHeight="1">
      <c r="C10" s="19"/>
      <c r="D10" s="20"/>
      <c r="E10" s="20"/>
      <c r="F10" s="20"/>
      <c r="G10" s="20"/>
      <c r="H10" s="20"/>
      <c r="I10" s="20"/>
      <c r="J10" s="20"/>
      <c r="K10" s="20"/>
    </row>
    <row r="11" spans="1:11" ht="27.75" customHeight="1">
      <c r="A11" s="1" t="s">
        <v>103</v>
      </c>
      <c r="C11" s="19">
        <f>SUM(C13:C38)</f>
        <v>11903</v>
      </c>
      <c r="D11" s="22">
        <f aca="true" t="shared" si="0" ref="D11:K11">SUM(D13:D38)</f>
        <v>6094</v>
      </c>
      <c r="E11" s="22">
        <f t="shared" si="0"/>
        <v>5809</v>
      </c>
      <c r="F11" s="22">
        <f t="shared" si="0"/>
        <v>90</v>
      </c>
      <c r="G11" s="22">
        <f t="shared" si="0"/>
        <v>60</v>
      </c>
      <c r="H11" s="22">
        <f t="shared" si="0"/>
        <v>30</v>
      </c>
      <c r="I11" s="22">
        <f t="shared" si="0"/>
        <v>161</v>
      </c>
      <c r="J11" s="22">
        <f t="shared" si="0"/>
        <v>131</v>
      </c>
      <c r="K11" s="22">
        <f t="shared" si="0"/>
        <v>30</v>
      </c>
    </row>
    <row r="12" spans="1:11" ht="27.75" customHeight="1">
      <c r="A12" s="2"/>
      <c r="B12" s="2"/>
      <c r="C12" s="19"/>
      <c r="D12" s="20"/>
      <c r="E12" s="20"/>
      <c r="F12" s="20"/>
      <c r="G12" s="20"/>
      <c r="H12" s="20"/>
      <c r="I12" s="20"/>
      <c r="J12" s="20"/>
      <c r="K12" s="20"/>
    </row>
    <row r="13" spans="1:11" ht="27.75" customHeight="1">
      <c r="A13" s="13" t="s">
        <v>8</v>
      </c>
      <c r="B13" s="13"/>
      <c r="C13" s="19">
        <f>D13+E13</f>
        <v>4719</v>
      </c>
      <c r="D13" s="20">
        <v>2391</v>
      </c>
      <c r="E13" s="20">
        <v>2328</v>
      </c>
      <c r="F13" s="20">
        <f>G13+H13</f>
        <v>29</v>
      </c>
      <c r="G13" s="20">
        <v>22</v>
      </c>
      <c r="H13" s="20">
        <v>7</v>
      </c>
      <c r="I13" s="20">
        <f>J13+K13</f>
        <v>85</v>
      </c>
      <c r="J13" s="20">
        <v>72</v>
      </c>
      <c r="K13" s="20">
        <v>13</v>
      </c>
    </row>
    <row r="14" spans="1:11" ht="27.75" customHeight="1">
      <c r="A14" s="13" t="s">
        <v>10</v>
      </c>
      <c r="B14" s="13"/>
      <c r="C14" s="19">
        <f aca="true" t="shared" si="1" ref="C14:C38">D14+E14</f>
        <v>1049</v>
      </c>
      <c r="D14" s="20">
        <v>546</v>
      </c>
      <c r="E14" s="20">
        <v>503</v>
      </c>
      <c r="F14" s="20">
        <f aca="true" t="shared" si="2" ref="F14:F38">G14+H14</f>
        <v>13</v>
      </c>
      <c r="G14" s="20">
        <v>7</v>
      </c>
      <c r="H14" s="20">
        <v>6</v>
      </c>
      <c r="I14" s="20">
        <f aca="true" t="shared" si="3" ref="I14:I38">J14+K14</f>
        <v>10</v>
      </c>
      <c r="J14" s="20">
        <v>7</v>
      </c>
      <c r="K14" s="20">
        <v>3</v>
      </c>
    </row>
    <row r="15" spans="1:11" ht="27.75" customHeight="1">
      <c r="A15" s="13" t="s">
        <v>12</v>
      </c>
      <c r="B15" s="13"/>
      <c r="C15" s="19">
        <f t="shared" si="1"/>
        <v>841</v>
      </c>
      <c r="D15" s="20">
        <v>425</v>
      </c>
      <c r="E15" s="20">
        <v>416</v>
      </c>
      <c r="F15" s="20">
        <f t="shared" si="2"/>
        <v>25</v>
      </c>
      <c r="G15" s="20">
        <v>15</v>
      </c>
      <c r="H15" s="20">
        <v>10</v>
      </c>
      <c r="I15" s="20">
        <f t="shared" si="3"/>
        <v>2</v>
      </c>
      <c r="J15" s="20">
        <v>1</v>
      </c>
      <c r="K15" s="20">
        <v>1</v>
      </c>
    </row>
    <row r="16" spans="1:11" ht="27.75" customHeight="1">
      <c r="A16" s="13" t="s">
        <v>14</v>
      </c>
      <c r="B16" s="13"/>
      <c r="C16" s="19">
        <f t="shared" si="1"/>
        <v>792</v>
      </c>
      <c r="D16" s="20">
        <v>407</v>
      </c>
      <c r="E16" s="20">
        <v>385</v>
      </c>
      <c r="F16" s="20">
        <f t="shared" si="2"/>
        <v>9</v>
      </c>
      <c r="G16" s="20">
        <v>5</v>
      </c>
      <c r="H16" s="20">
        <v>4</v>
      </c>
      <c r="I16" s="20">
        <f t="shared" si="3"/>
        <v>5</v>
      </c>
      <c r="J16" s="20">
        <v>3</v>
      </c>
      <c r="K16" s="20">
        <v>2</v>
      </c>
    </row>
    <row r="17" spans="1:11" ht="27.75" customHeight="1">
      <c r="A17" s="13" t="s">
        <v>16</v>
      </c>
      <c r="B17" s="13"/>
      <c r="C17" s="19">
        <f t="shared" si="1"/>
        <v>853</v>
      </c>
      <c r="D17" s="20">
        <v>436</v>
      </c>
      <c r="E17" s="20">
        <v>417</v>
      </c>
      <c r="F17" s="20">
        <f t="shared" si="2"/>
        <v>0</v>
      </c>
      <c r="G17" s="20">
        <v>0</v>
      </c>
      <c r="H17" s="20">
        <v>0</v>
      </c>
      <c r="I17" s="20">
        <f t="shared" si="3"/>
        <v>15</v>
      </c>
      <c r="J17" s="20">
        <v>12</v>
      </c>
      <c r="K17" s="20">
        <v>3</v>
      </c>
    </row>
    <row r="18" spans="1:11" ht="27.75" customHeight="1">
      <c r="A18" s="13" t="s">
        <v>18</v>
      </c>
      <c r="B18" s="13"/>
      <c r="C18" s="19">
        <f t="shared" si="1"/>
        <v>384</v>
      </c>
      <c r="D18" s="20">
        <v>192</v>
      </c>
      <c r="E18" s="20">
        <v>192</v>
      </c>
      <c r="F18" s="20">
        <f t="shared" si="2"/>
        <v>1</v>
      </c>
      <c r="G18" s="20">
        <v>0</v>
      </c>
      <c r="H18" s="20">
        <v>1</v>
      </c>
      <c r="I18" s="20">
        <f t="shared" si="3"/>
        <v>5</v>
      </c>
      <c r="J18" s="20">
        <v>5</v>
      </c>
      <c r="K18" s="20">
        <v>0</v>
      </c>
    </row>
    <row r="19" spans="1:11" ht="27.75" customHeight="1">
      <c r="A19" s="13" t="s">
        <v>20</v>
      </c>
      <c r="B19" s="13"/>
      <c r="C19" s="19">
        <f t="shared" si="1"/>
        <v>197</v>
      </c>
      <c r="D19" s="20">
        <v>103</v>
      </c>
      <c r="E19" s="20">
        <v>94</v>
      </c>
      <c r="F19" s="20">
        <f t="shared" si="2"/>
        <v>1</v>
      </c>
      <c r="G19" s="20">
        <v>1</v>
      </c>
      <c r="H19" s="20">
        <v>0</v>
      </c>
      <c r="I19" s="20">
        <f t="shared" si="3"/>
        <v>6</v>
      </c>
      <c r="J19" s="20">
        <v>3</v>
      </c>
      <c r="K19" s="20">
        <v>3</v>
      </c>
    </row>
    <row r="20" spans="1:11" ht="27.75" customHeight="1">
      <c r="A20" s="13" t="s">
        <v>22</v>
      </c>
      <c r="B20" s="13"/>
      <c r="C20" s="19">
        <f t="shared" si="1"/>
        <v>223</v>
      </c>
      <c r="D20" s="20">
        <v>129</v>
      </c>
      <c r="E20" s="20">
        <v>94</v>
      </c>
      <c r="F20" s="20">
        <f t="shared" si="2"/>
        <v>1</v>
      </c>
      <c r="G20" s="20">
        <v>1</v>
      </c>
      <c r="H20" s="20">
        <v>0</v>
      </c>
      <c r="I20" s="20">
        <f t="shared" si="3"/>
        <v>3</v>
      </c>
      <c r="J20" s="20">
        <v>3</v>
      </c>
      <c r="K20" s="20">
        <v>0</v>
      </c>
    </row>
    <row r="21" spans="1:11" ht="27.75" customHeight="1">
      <c r="A21" s="13" t="s">
        <v>24</v>
      </c>
      <c r="B21" s="13"/>
      <c r="C21" s="19">
        <f t="shared" si="1"/>
        <v>219</v>
      </c>
      <c r="D21" s="20">
        <v>112</v>
      </c>
      <c r="E21" s="20">
        <v>107</v>
      </c>
      <c r="F21" s="20">
        <f t="shared" si="2"/>
        <v>1</v>
      </c>
      <c r="G21" s="20">
        <v>1</v>
      </c>
      <c r="H21" s="20">
        <v>0</v>
      </c>
      <c r="I21" s="20">
        <f t="shared" si="3"/>
        <v>2</v>
      </c>
      <c r="J21" s="20">
        <v>1</v>
      </c>
      <c r="K21" s="20">
        <v>1</v>
      </c>
    </row>
    <row r="22" spans="1:11" ht="27.75" customHeight="1">
      <c r="A22" s="13" t="s">
        <v>26</v>
      </c>
      <c r="B22" s="13"/>
      <c r="C22" s="19">
        <f t="shared" si="1"/>
        <v>217</v>
      </c>
      <c r="D22" s="20">
        <v>120</v>
      </c>
      <c r="E22" s="20">
        <v>97</v>
      </c>
      <c r="F22" s="20">
        <f t="shared" si="2"/>
        <v>1</v>
      </c>
      <c r="G22" s="20">
        <v>1</v>
      </c>
      <c r="H22" s="20">
        <v>0</v>
      </c>
      <c r="I22" s="20">
        <f t="shared" si="3"/>
        <v>5</v>
      </c>
      <c r="J22" s="20">
        <v>5</v>
      </c>
      <c r="K22" s="20">
        <v>0</v>
      </c>
    </row>
    <row r="23" spans="1:11" ht="27.75" customHeight="1">
      <c r="A23" s="13" t="s">
        <v>28</v>
      </c>
      <c r="B23" s="13"/>
      <c r="C23" s="19">
        <f t="shared" si="1"/>
        <v>637</v>
      </c>
      <c r="D23" s="20">
        <v>317</v>
      </c>
      <c r="E23" s="20">
        <v>320</v>
      </c>
      <c r="F23" s="20">
        <f t="shared" si="2"/>
        <v>7</v>
      </c>
      <c r="G23" s="20">
        <v>6</v>
      </c>
      <c r="H23" s="20">
        <v>1</v>
      </c>
      <c r="I23" s="20">
        <f t="shared" si="3"/>
        <v>2</v>
      </c>
      <c r="J23" s="20">
        <v>2</v>
      </c>
      <c r="K23" s="20">
        <v>0</v>
      </c>
    </row>
    <row r="24" spans="1:11" ht="27.75" customHeight="1">
      <c r="A24" s="13" t="s">
        <v>105</v>
      </c>
      <c r="B24" s="13"/>
      <c r="C24" s="19">
        <f t="shared" si="1"/>
        <v>394</v>
      </c>
      <c r="D24" s="20">
        <v>200</v>
      </c>
      <c r="E24" s="20">
        <v>194</v>
      </c>
      <c r="F24" s="20">
        <f t="shared" si="2"/>
        <v>1</v>
      </c>
      <c r="G24" s="20">
        <v>1</v>
      </c>
      <c r="H24" s="20">
        <v>0</v>
      </c>
      <c r="I24" s="20">
        <f t="shared" si="3"/>
        <v>6</v>
      </c>
      <c r="J24" s="20">
        <v>6</v>
      </c>
      <c r="K24" s="20">
        <v>0</v>
      </c>
    </row>
    <row r="25" spans="1:11" ht="27.75" customHeight="1">
      <c r="A25" s="2"/>
      <c r="B25" s="2"/>
      <c r="C25" s="19"/>
      <c r="D25" s="20"/>
      <c r="E25" s="20"/>
      <c r="F25" s="20"/>
      <c r="G25" s="20"/>
      <c r="H25" s="20"/>
      <c r="I25" s="20"/>
      <c r="J25" s="20"/>
      <c r="K25" s="20"/>
    </row>
    <row r="26" spans="1:11" ht="27.75" customHeight="1">
      <c r="A26" s="63" t="s">
        <v>31</v>
      </c>
      <c r="B26" s="64"/>
      <c r="C26" s="19">
        <f t="shared" si="1"/>
        <v>10</v>
      </c>
      <c r="D26" s="20">
        <v>7</v>
      </c>
      <c r="E26" s="20">
        <v>3</v>
      </c>
      <c r="F26" s="20">
        <f t="shared" si="2"/>
        <v>0</v>
      </c>
      <c r="G26" s="20">
        <v>0</v>
      </c>
      <c r="H26" s="20">
        <v>0</v>
      </c>
      <c r="I26" s="20">
        <f t="shared" si="3"/>
        <v>0</v>
      </c>
      <c r="J26" s="20">
        <v>0</v>
      </c>
      <c r="K26" s="20">
        <v>0</v>
      </c>
    </row>
    <row r="27" spans="1:11" ht="27.75" customHeight="1">
      <c r="A27" s="86" t="s">
        <v>33</v>
      </c>
      <c r="B27" s="87"/>
      <c r="C27" s="19">
        <f t="shared" si="1"/>
        <v>37</v>
      </c>
      <c r="D27" s="20">
        <v>23</v>
      </c>
      <c r="E27" s="20">
        <v>14</v>
      </c>
      <c r="F27" s="20">
        <f t="shared" si="2"/>
        <v>0</v>
      </c>
      <c r="G27" s="20">
        <v>0</v>
      </c>
      <c r="H27" s="20">
        <v>0</v>
      </c>
      <c r="I27" s="20">
        <f t="shared" si="3"/>
        <v>0</v>
      </c>
      <c r="J27" s="20">
        <v>0</v>
      </c>
      <c r="K27" s="20">
        <v>0</v>
      </c>
    </row>
    <row r="28" spans="1:11" ht="27.75" customHeight="1">
      <c r="A28" s="86" t="s">
        <v>35</v>
      </c>
      <c r="B28" s="87"/>
      <c r="C28" s="19">
        <f t="shared" si="1"/>
        <v>33</v>
      </c>
      <c r="D28" s="20">
        <v>15</v>
      </c>
      <c r="E28" s="20">
        <v>18</v>
      </c>
      <c r="F28" s="20">
        <f t="shared" si="2"/>
        <v>0</v>
      </c>
      <c r="G28" s="20">
        <v>0</v>
      </c>
      <c r="H28" s="20">
        <v>0</v>
      </c>
      <c r="I28" s="20">
        <f t="shared" si="3"/>
        <v>0</v>
      </c>
      <c r="J28" s="20">
        <v>0</v>
      </c>
      <c r="K28" s="20">
        <v>0</v>
      </c>
    </row>
    <row r="29" spans="1:11" ht="27.75" customHeight="1">
      <c r="A29" s="86" t="s">
        <v>37</v>
      </c>
      <c r="B29" s="87"/>
      <c r="C29" s="19">
        <f t="shared" si="1"/>
        <v>132</v>
      </c>
      <c r="D29" s="20">
        <v>66</v>
      </c>
      <c r="E29" s="20">
        <v>66</v>
      </c>
      <c r="F29" s="20">
        <f t="shared" si="2"/>
        <v>0</v>
      </c>
      <c r="G29" s="20">
        <v>0</v>
      </c>
      <c r="H29" s="20">
        <v>0</v>
      </c>
      <c r="I29" s="20">
        <f t="shared" si="3"/>
        <v>0</v>
      </c>
      <c r="J29" s="20">
        <v>0</v>
      </c>
      <c r="K29" s="20">
        <v>0</v>
      </c>
    </row>
    <row r="30" spans="1:11" ht="27.75" customHeight="1">
      <c r="A30" s="86" t="s">
        <v>39</v>
      </c>
      <c r="B30" s="87"/>
      <c r="C30" s="19">
        <f t="shared" si="1"/>
        <v>44</v>
      </c>
      <c r="D30" s="20">
        <v>21</v>
      </c>
      <c r="E30" s="20">
        <v>23</v>
      </c>
      <c r="F30" s="20">
        <f t="shared" si="2"/>
        <v>0</v>
      </c>
      <c r="G30" s="20">
        <v>0</v>
      </c>
      <c r="H30" s="20">
        <v>0</v>
      </c>
      <c r="I30" s="20">
        <f t="shared" si="3"/>
        <v>2</v>
      </c>
      <c r="J30" s="20">
        <v>2</v>
      </c>
      <c r="K30" s="20">
        <v>0</v>
      </c>
    </row>
    <row r="31" spans="1:11" ht="27.75" customHeight="1">
      <c r="A31" s="86" t="s">
        <v>41</v>
      </c>
      <c r="B31" s="87"/>
      <c r="C31" s="19">
        <f t="shared" si="1"/>
        <v>83</v>
      </c>
      <c r="D31" s="20">
        <v>49</v>
      </c>
      <c r="E31" s="20">
        <v>34</v>
      </c>
      <c r="F31" s="20">
        <f t="shared" si="2"/>
        <v>0</v>
      </c>
      <c r="G31" s="20">
        <v>0</v>
      </c>
      <c r="H31" s="20">
        <v>0</v>
      </c>
      <c r="I31" s="20">
        <f t="shared" si="3"/>
        <v>0</v>
      </c>
      <c r="J31" s="20">
        <v>0</v>
      </c>
      <c r="K31" s="20">
        <v>0</v>
      </c>
    </row>
    <row r="32" spans="1:11" ht="27.75" customHeight="1">
      <c r="A32" s="86" t="s">
        <v>43</v>
      </c>
      <c r="B32" s="87"/>
      <c r="C32" s="19">
        <f t="shared" si="1"/>
        <v>298</v>
      </c>
      <c r="D32" s="20">
        <v>141</v>
      </c>
      <c r="E32" s="20">
        <v>157</v>
      </c>
      <c r="F32" s="20">
        <f t="shared" si="2"/>
        <v>0</v>
      </c>
      <c r="G32" s="20">
        <v>0</v>
      </c>
      <c r="H32" s="20">
        <v>0</v>
      </c>
      <c r="I32" s="20">
        <f t="shared" si="3"/>
        <v>8</v>
      </c>
      <c r="J32" s="20">
        <v>6</v>
      </c>
      <c r="K32" s="20">
        <v>2</v>
      </c>
    </row>
    <row r="33" spans="1:11" ht="27.75" customHeight="1">
      <c r="A33" s="86" t="s">
        <v>45</v>
      </c>
      <c r="B33" s="87"/>
      <c r="C33" s="19">
        <f t="shared" si="1"/>
        <v>74</v>
      </c>
      <c r="D33" s="20">
        <v>41</v>
      </c>
      <c r="E33" s="20">
        <v>33</v>
      </c>
      <c r="F33" s="20">
        <f t="shared" si="2"/>
        <v>0</v>
      </c>
      <c r="G33" s="20">
        <v>0</v>
      </c>
      <c r="H33" s="20">
        <v>0</v>
      </c>
      <c r="I33" s="20">
        <f t="shared" si="3"/>
        <v>1</v>
      </c>
      <c r="J33" s="20">
        <v>1</v>
      </c>
      <c r="K33" s="20">
        <v>0</v>
      </c>
    </row>
    <row r="34" spans="1:11" ht="27.75" customHeight="1">
      <c r="A34" s="86" t="s">
        <v>113</v>
      </c>
      <c r="B34" s="87"/>
      <c r="C34" s="19">
        <f t="shared" si="1"/>
        <v>158</v>
      </c>
      <c r="D34" s="20">
        <v>92</v>
      </c>
      <c r="E34" s="20">
        <v>66</v>
      </c>
      <c r="F34" s="20">
        <f t="shared" si="2"/>
        <v>0</v>
      </c>
      <c r="G34" s="20">
        <v>0</v>
      </c>
      <c r="H34" s="20">
        <v>0</v>
      </c>
      <c r="I34" s="20">
        <f t="shared" si="3"/>
        <v>1</v>
      </c>
      <c r="J34" s="20">
        <v>0</v>
      </c>
      <c r="K34" s="20">
        <v>1</v>
      </c>
    </row>
    <row r="35" spans="1:11" ht="27.75" customHeight="1">
      <c r="A35" s="86" t="s">
        <v>49</v>
      </c>
      <c r="B35" s="87"/>
      <c r="C35" s="19">
        <f t="shared" si="1"/>
        <v>79</v>
      </c>
      <c r="D35" s="20">
        <v>38</v>
      </c>
      <c r="E35" s="20">
        <v>41</v>
      </c>
      <c r="F35" s="20">
        <f t="shared" si="2"/>
        <v>1</v>
      </c>
      <c r="G35" s="20">
        <v>0</v>
      </c>
      <c r="H35" s="20">
        <v>1</v>
      </c>
      <c r="I35" s="20">
        <f t="shared" si="3"/>
        <v>2</v>
      </c>
      <c r="J35" s="20">
        <v>1</v>
      </c>
      <c r="K35" s="20">
        <v>1</v>
      </c>
    </row>
    <row r="36" spans="1:11" ht="27.75" customHeight="1">
      <c r="A36" s="86" t="s">
        <v>51</v>
      </c>
      <c r="B36" s="87"/>
      <c r="C36" s="19">
        <f t="shared" si="1"/>
        <v>99</v>
      </c>
      <c r="D36" s="20">
        <v>54</v>
      </c>
      <c r="E36" s="20">
        <v>45</v>
      </c>
      <c r="F36" s="20">
        <f t="shared" si="2"/>
        <v>0</v>
      </c>
      <c r="G36" s="20">
        <v>0</v>
      </c>
      <c r="H36" s="20">
        <v>0</v>
      </c>
      <c r="I36" s="20">
        <f t="shared" si="3"/>
        <v>0</v>
      </c>
      <c r="J36" s="20">
        <v>0</v>
      </c>
      <c r="K36" s="20">
        <v>0</v>
      </c>
    </row>
    <row r="37" spans="1:11" ht="27.75" customHeight="1">
      <c r="A37" s="86" t="s">
        <v>53</v>
      </c>
      <c r="B37" s="87"/>
      <c r="C37" s="19">
        <f t="shared" si="1"/>
        <v>116</v>
      </c>
      <c r="D37" s="20">
        <v>54</v>
      </c>
      <c r="E37" s="20">
        <v>62</v>
      </c>
      <c r="F37" s="20">
        <f t="shared" si="2"/>
        <v>0</v>
      </c>
      <c r="G37" s="20">
        <v>0</v>
      </c>
      <c r="H37" s="20">
        <v>0</v>
      </c>
      <c r="I37" s="20">
        <f t="shared" si="3"/>
        <v>1</v>
      </c>
      <c r="J37" s="20">
        <v>1</v>
      </c>
      <c r="K37" s="20">
        <v>0</v>
      </c>
    </row>
    <row r="38" spans="1:11" ht="27.75" customHeight="1">
      <c r="A38" s="73" t="s">
        <v>55</v>
      </c>
      <c r="B38" s="84"/>
      <c r="C38" s="27">
        <f t="shared" si="1"/>
        <v>215</v>
      </c>
      <c r="D38" s="21">
        <v>115</v>
      </c>
      <c r="E38" s="21">
        <v>100</v>
      </c>
      <c r="F38" s="21">
        <f t="shared" si="2"/>
        <v>0</v>
      </c>
      <c r="G38" s="21">
        <v>0</v>
      </c>
      <c r="H38" s="21">
        <v>0</v>
      </c>
      <c r="I38" s="21">
        <f t="shared" si="3"/>
        <v>0</v>
      </c>
      <c r="J38" s="21">
        <v>0</v>
      </c>
      <c r="K38" s="21">
        <v>0</v>
      </c>
    </row>
    <row r="39" ht="27.75" customHeight="1">
      <c r="E39" s="1" t="s">
        <v>30</v>
      </c>
    </row>
  </sheetData>
  <sheetProtection/>
  <mergeCells count="14">
    <mergeCell ref="A37:B37"/>
    <mergeCell ref="A38:B38"/>
    <mergeCell ref="A31:B31"/>
    <mergeCell ref="A32:B32"/>
    <mergeCell ref="A33:B33"/>
    <mergeCell ref="A34:B34"/>
    <mergeCell ref="A35:B35"/>
    <mergeCell ref="A36:B36"/>
    <mergeCell ref="I3:K4"/>
    <mergeCell ref="A26:B26"/>
    <mergeCell ref="A27:B27"/>
    <mergeCell ref="A28:B28"/>
    <mergeCell ref="A29:B29"/>
    <mergeCell ref="A30:B30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B39" sqref="B39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7.66015625" style="1" customWidth="1"/>
    <col min="6" max="13" width="6.66015625" style="1" customWidth="1"/>
    <col min="14" max="16384" width="8.83203125" style="1" customWidth="1"/>
  </cols>
  <sheetData>
    <row r="1" ht="27.75" customHeight="1">
      <c r="B1" s="1" t="s">
        <v>114</v>
      </c>
    </row>
    <row r="2" spans="1:13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27.75" customHeight="1">
      <c r="C3" s="100" t="s">
        <v>115</v>
      </c>
      <c r="D3" s="101"/>
      <c r="E3" s="102"/>
      <c r="F3" s="71" t="s">
        <v>116</v>
      </c>
      <c r="G3" s="67"/>
      <c r="H3" s="71" t="s">
        <v>117</v>
      </c>
      <c r="I3" s="67"/>
      <c r="J3" s="71" t="s">
        <v>118</v>
      </c>
      <c r="K3" s="67"/>
      <c r="L3" s="71" t="s">
        <v>119</v>
      </c>
      <c r="M3" s="66"/>
    </row>
    <row r="4" spans="3:13" ht="27.75" customHeight="1">
      <c r="C4" s="103"/>
      <c r="D4" s="104"/>
      <c r="E4" s="105"/>
      <c r="F4" s="95"/>
      <c r="G4" s="70"/>
      <c r="H4" s="95"/>
      <c r="I4" s="70"/>
      <c r="J4" s="95"/>
      <c r="K4" s="70"/>
      <c r="L4" s="95"/>
      <c r="M4" s="69"/>
    </row>
    <row r="5" spans="2:13" ht="27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3:13" ht="27.75" customHeight="1"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5" t="s">
        <v>5</v>
      </c>
      <c r="I6" s="5" t="s">
        <v>6</v>
      </c>
      <c r="J6" s="5" t="s">
        <v>5</v>
      </c>
      <c r="K6" s="5" t="s">
        <v>6</v>
      </c>
      <c r="L6" s="5" t="s">
        <v>5</v>
      </c>
      <c r="M6" s="5" t="s">
        <v>6</v>
      </c>
    </row>
    <row r="7" spans="1:13" ht="27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ht="27.75" customHeight="1">
      <c r="C8" s="3"/>
    </row>
    <row r="9" spans="1:13" ht="27.75" customHeight="1">
      <c r="A9" s="57" t="s">
        <v>104</v>
      </c>
      <c r="B9" s="57"/>
      <c r="C9" s="19">
        <v>92</v>
      </c>
      <c r="D9" s="20">
        <v>63</v>
      </c>
      <c r="E9" s="20">
        <v>29</v>
      </c>
      <c r="F9" s="20">
        <v>2</v>
      </c>
      <c r="G9" s="20">
        <v>0</v>
      </c>
      <c r="H9" s="20">
        <v>33</v>
      </c>
      <c r="I9" s="20">
        <v>6</v>
      </c>
      <c r="J9" s="20">
        <v>26</v>
      </c>
      <c r="K9" s="20">
        <v>20</v>
      </c>
      <c r="L9" s="20">
        <v>2</v>
      </c>
      <c r="M9" s="20">
        <v>3</v>
      </c>
    </row>
    <row r="10" spans="3:13" ht="27.75" customHeight="1"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7.75" customHeight="1">
      <c r="A11" s="1" t="s">
        <v>103</v>
      </c>
      <c r="C11" s="19">
        <f>SUM(C13:C38)</f>
        <v>89</v>
      </c>
      <c r="D11" s="22">
        <f aca="true" t="shared" si="0" ref="D11:M11">SUM(D13:D38)</f>
        <v>64</v>
      </c>
      <c r="E11" s="22">
        <f t="shared" si="0"/>
        <v>25</v>
      </c>
      <c r="F11" s="22">
        <f t="shared" si="0"/>
        <v>1</v>
      </c>
      <c r="G11" s="22">
        <f t="shared" si="0"/>
        <v>0</v>
      </c>
      <c r="H11" s="22">
        <f t="shared" si="0"/>
        <v>35</v>
      </c>
      <c r="I11" s="22">
        <f t="shared" si="0"/>
        <v>5</v>
      </c>
      <c r="J11" s="22">
        <f t="shared" si="0"/>
        <v>23</v>
      </c>
      <c r="K11" s="22">
        <f t="shared" si="0"/>
        <v>19</v>
      </c>
      <c r="L11" s="22">
        <f t="shared" si="0"/>
        <v>5</v>
      </c>
      <c r="M11" s="22">
        <f t="shared" si="0"/>
        <v>1</v>
      </c>
    </row>
    <row r="12" spans="1:13" ht="27.75" customHeight="1">
      <c r="A12" s="2"/>
      <c r="B12" s="2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27.75" customHeight="1">
      <c r="A13" s="13" t="s">
        <v>8</v>
      </c>
      <c r="B13" s="13"/>
      <c r="C13" s="19">
        <f>D13+E13</f>
        <v>32</v>
      </c>
      <c r="D13" s="20">
        <f>F13+H13+J13+L13</f>
        <v>25</v>
      </c>
      <c r="E13" s="20">
        <f>G13+I13+K13+M13</f>
        <v>7</v>
      </c>
      <c r="F13" s="20">
        <v>0</v>
      </c>
      <c r="G13" s="20">
        <v>0</v>
      </c>
      <c r="H13" s="20">
        <v>16</v>
      </c>
      <c r="I13" s="20">
        <v>0</v>
      </c>
      <c r="J13" s="20">
        <v>6</v>
      </c>
      <c r="K13" s="20">
        <v>7</v>
      </c>
      <c r="L13" s="20">
        <v>3</v>
      </c>
      <c r="M13" s="20">
        <v>0</v>
      </c>
    </row>
    <row r="14" spans="1:13" ht="27.75" customHeight="1">
      <c r="A14" s="13" t="s">
        <v>10</v>
      </c>
      <c r="B14" s="13"/>
      <c r="C14" s="19">
        <f>D14+E14</f>
        <v>15</v>
      </c>
      <c r="D14" s="20">
        <f>F14+H14+J14+L14</f>
        <v>11</v>
      </c>
      <c r="E14" s="20">
        <f>G14+I14+K14+M14</f>
        <v>4</v>
      </c>
      <c r="F14" s="20">
        <v>0</v>
      </c>
      <c r="G14" s="20">
        <v>0</v>
      </c>
      <c r="H14" s="20">
        <v>5</v>
      </c>
      <c r="I14" s="20">
        <v>0</v>
      </c>
      <c r="J14" s="20">
        <v>5</v>
      </c>
      <c r="K14" s="20">
        <v>4</v>
      </c>
      <c r="L14" s="20">
        <v>1</v>
      </c>
      <c r="M14" s="20">
        <v>0</v>
      </c>
    </row>
    <row r="15" spans="1:13" ht="27.75" customHeight="1">
      <c r="A15" s="13" t="s">
        <v>12</v>
      </c>
      <c r="B15" s="13"/>
      <c r="C15" s="19">
        <f aca="true" t="shared" si="1" ref="C15:C38">D15+E15</f>
        <v>10</v>
      </c>
      <c r="D15" s="20">
        <f aca="true" t="shared" si="2" ref="D15:E30">F15+H15+J15+L15</f>
        <v>5</v>
      </c>
      <c r="E15" s="20">
        <f t="shared" si="2"/>
        <v>5</v>
      </c>
      <c r="F15" s="20">
        <v>1</v>
      </c>
      <c r="G15" s="20">
        <v>0</v>
      </c>
      <c r="H15" s="20">
        <v>0</v>
      </c>
      <c r="I15" s="20">
        <v>4</v>
      </c>
      <c r="J15" s="20">
        <v>4</v>
      </c>
      <c r="K15" s="20">
        <v>1</v>
      </c>
      <c r="L15" s="20">
        <v>0</v>
      </c>
      <c r="M15" s="20">
        <v>0</v>
      </c>
    </row>
    <row r="16" spans="1:13" ht="27.75" customHeight="1">
      <c r="A16" s="13" t="s">
        <v>14</v>
      </c>
      <c r="B16" s="13"/>
      <c r="C16" s="19">
        <f t="shared" si="1"/>
        <v>4</v>
      </c>
      <c r="D16" s="20">
        <f t="shared" si="2"/>
        <v>3</v>
      </c>
      <c r="E16" s="20">
        <f t="shared" si="2"/>
        <v>1</v>
      </c>
      <c r="F16" s="20">
        <v>0</v>
      </c>
      <c r="G16" s="20">
        <v>0</v>
      </c>
      <c r="H16" s="20">
        <v>2</v>
      </c>
      <c r="I16" s="20">
        <v>1</v>
      </c>
      <c r="J16" s="20">
        <v>1</v>
      </c>
      <c r="K16" s="20">
        <v>0</v>
      </c>
      <c r="L16" s="20">
        <v>0</v>
      </c>
      <c r="M16" s="20">
        <v>0</v>
      </c>
    </row>
    <row r="17" spans="1:13" ht="27.75" customHeight="1">
      <c r="A17" s="13" t="s">
        <v>16</v>
      </c>
      <c r="B17" s="13"/>
      <c r="C17" s="19">
        <f t="shared" si="1"/>
        <v>3</v>
      </c>
      <c r="D17" s="20">
        <f t="shared" si="2"/>
        <v>1</v>
      </c>
      <c r="E17" s="20">
        <f t="shared" si="2"/>
        <v>2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  <c r="K17" s="20">
        <v>2</v>
      </c>
      <c r="L17" s="20">
        <v>0</v>
      </c>
      <c r="M17" s="20">
        <v>0</v>
      </c>
    </row>
    <row r="18" spans="1:13" ht="27.75" customHeight="1">
      <c r="A18" s="13" t="s">
        <v>18</v>
      </c>
      <c r="B18" s="13"/>
      <c r="C18" s="19">
        <f t="shared" si="1"/>
        <v>5</v>
      </c>
      <c r="D18" s="20">
        <f t="shared" si="2"/>
        <v>3</v>
      </c>
      <c r="E18" s="20">
        <f t="shared" si="2"/>
        <v>2</v>
      </c>
      <c r="F18" s="20">
        <v>0</v>
      </c>
      <c r="G18" s="20">
        <v>0</v>
      </c>
      <c r="H18" s="20">
        <v>3</v>
      </c>
      <c r="I18" s="20">
        <v>0</v>
      </c>
      <c r="J18" s="20">
        <v>0</v>
      </c>
      <c r="K18" s="20">
        <v>2</v>
      </c>
      <c r="L18" s="20">
        <v>0</v>
      </c>
      <c r="M18" s="20">
        <v>0</v>
      </c>
    </row>
    <row r="19" spans="1:13" ht="27.75" customHeight="1">
      <c r="A19" s="13" t="s">
        <v>20</v>
      </c>
      <c r="B19" s="13"/>
      <c r="C19" s="19">
        <f t="shared" si="1"/>
        <v>0</v>
      </c>
      <c r="D19" s="20">
        <f t="shared" si="2"/>
        <v>0</v>
      </c>
      <c r="E19" s="20">
        <f t="shared" si="2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27.75" customHeight="1">
      <c r="A20" s="13" t="s">
        <v>22</v>
      </c>
      <c r="B20" s="13"/>
      <c r="C20" s="19">
        <f t="shared" si="1"/>
        <v>0</v>
      </c>
      <c r="D20" s="20">
        <f t="shared" si="2"/>
        <v>0</v>
      </c>
      <c r="E20" s="20">
        <f t="shared" si="2"/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 ht="27.75" customHeight="1">
      <c r="A21" s="13" t="s">
        <v>24</v>
      </c>
      <c r="B21" s="13"/>
      <c r="C21" s="19">
        <f t="shared" si="1"/>
        <v>0</v>
      </c>
      <c r="D21" s="20">
        <f t="shared" si="2"/>
        <v>0</v>
      </c>
      <c r="E21" s="20">
        <f t="shared" si="2"/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1:13" ht="27.75" customHeight="1">
      <c r="A22" s="13" t="s">
        <v>26</v>
      </c>
      <c r="B22" s="13"/>
      <c r="C22" s="19">
        <f t="shared" si="1"/>
        <v>7</v>
      </c>
      <c r="D22" s="20">
        <f t="shared" si="2"/>
        <v>7</v>
      </c>
      <c r="E22" s="20">
        <f t="shared" si="2"/>
        <v>0</v>
      </c>
      <c r="F22" s="20">
        <v>0</v>
      </c>
      <c r="G22" s="20">
        <v>0</v>
      </c>
      <c r="H22" s="20">
        <v>5</v>
      </c>
      <c r="I22" s="20">
        <v>0</v>
      </c>
      <c r="J22" s="20">
        <v>2</v>
      </c>
      <c r="K22" s="20">
        <v>0</v>
      </c>
      <c r="L22" s="20">
        <v>0</v>
      </c>
      <c r="M22" s="20">
        <v>0</v>
      </c>
    </row>
    <row r="23" spans="1:13" ht="27.75" customHeight="1">
      <c r="A23" s="13" t="s">
        <v>28</v>
      </c>
      <c r="B23" s="13"/>
      <c r="C23" s="19">
        <f t="shared" si="1"/>
        <v>9</v>
      </c>
      <c r="D23" s="20">
        <f t="shared" si="2"/>
        <v>5</v>
      </c>
      <c r="E23" s="20">
        <f t="shared" si="2"/>
        <v>4</v>
      </c>
      <c r="F23" s="20">
        <v>0</v>
      </c>
      <c r="G23" s="20">
        <v>0</v>
      </c>
      <c r="H23" s="20">
        <v>2</v>
      </c>
      <c r="I23" s="20">
        <v>0</v>
      </c>
      <c r="J23" s="20">
        <v>2</v>
      </c>
      <c r="K23" s="20">
        <v>3</v>
      </c>
      <c r="L23" s="20">
        <v>1</v>
      </c>
      <c r="M23" s="20">
        <v>1</v>
      </c>
    </row>
    <row r="24" spans="1:13" ht="27.75" customHeight="1">
      <c r="A24" s="13" t="s">
        <v>105</v>
      </c>
      <c r="B24" s="13"/>
      <c r="C24" s="19">
        <f t="shared" si="1"/>
        <v>1</v>
      </c>
      <c r="D24" s="20">
        <f t="shared" si="2"/>
        <v>1</v>
      </c>
      <c r="E24" s="20">
        <f t="shared" si="2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</row>
    <row r="25" spans="1:13" ht="27.75" customHeight="1">
      <c r="A25" s="2"/>
      <c r="B25" s="2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27.75" customHeight="1">
      <c r="A26" s="63" t="s">
        <v>31</v>
      </c>
      <c r="B26" s="64"/>
      <c r="C26" s="22">
        <f t="shared" si="1"/>
        <v>0</v>
      </c>
      <c r="D26" s="20">
        <f t="shared" si="2"/>
        <v>0</v>
      </c>
      <c r="E26" s="20">
        <f t="shared" si="2"/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</row>
    <row r="27" spans="1:13" ht="27.75" customHeight="1">
      <c r="A27" s="86" t="s">
        <v>33</v>
      </c>
      <c r="B27" s="87"/>
      <c r="C27" s="22">
        <f t="shared" si="1"/>
        <v>0</v>
      </c>
      <c r="D27" s="20">
        <f t="shared" si="2"/>
        <v>0</v>
      </c>
      <c r="E27" s="20">
        <f t="shared" si="2"/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</row>
    <row r="28" spans="1:13" ht="27.75" customHeight="1">
      <c r="A28" s="86" t="s">
        <v>35</v>
      </c>
      <c r="B28" s="87"/>
      <c r="C28" s="22">
        <f t="shared" si="1"/>
        <v>0</v>
      </c>
      <c r="D28" s="20">
        <f t="shared" si="2"/>
        <v>0</v>
      </c>
      <c r="E28" s="20">
        <f t="shared" si="2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</row>
    <row r="29" spans="1:13" ht="27.75" customHeight="1">
      <c r="A29" s="86" t="s">
        <v>37</v>
      </c>
      <c r="B29" s="87"/>
      <c r="C29" s="22">
        <f t="shared" si="1"/>
        <v>0</v>
      </c>
      <c r="D29" s="20">
        <f t="shared" si="2"/>
        <v>0</v>
      </c>
      <c r="E29" s="20">
        <f t="shared" si="2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</row>
    <row r="30" spans="1:13" ht="27.75" customHeight="1">
      <c r="A30" s="86" t="s">
        <v>39</v>
      </c>
      <c r="B30" s="87"/>
      <c r="C30" s="22">
        <f t="shared" si="1"/>
        <v>0</v>
      </c>
      <c r="D30" s="20">
        <f t="shared" si="2"/>
        <v>0</v>
      </c>
      <c r="E30" s="20">
        <f t="shared" si="2"/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</row>
    <row r="31" spans="1:13" ht="27.75" customHeight="1">
      <c r="A31" s="86" t="s">
        <v>41</v>
      </c>
      <c r="B31" s="87"/>
      <c r="C31" s="22">
        <f t="shared" si="1"/>
        <v>0</v>
      </c>
      <c r="D31" s="20">
        <f aca="true" t="shared" si="3" ref="D31:E45">F31+H31+J31+L31</f>
        <v>0</v>
      </c>
      <c r="E31" s="20">
        <f t="shared" si="3"/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</row>
    <row r="32" spans="1:13" ht="27.75" customHeight="1">
      <c r="A32" s="86" t="s">
        <v>43</v>
      </c>
      <c r="B32" s="87"/>
      <c r="C32" s="22">
        <f t="shared" si="1"/>
        <v>0</v>
      </c>
      <c r="D32" s="20">
        <f t="shared" si="3"/>
        <v>0</v>
      </c>
      <c r="E32" s="20">
        <f t="shared" si="3"/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</row>
    <row r="33" spans="1:13" ht="27.75" customHeight="1">
      <c r="A33" s="86" t="s">
        <v>45</v>
      </c>
      <c r="B33" s="87"/>
      <c r="C33" s="22">
        <f t="shared" si="1"/>
        <v>1</v>
      </c>
      <c r="D33" s="20">
        <f t="shared" si="3"/>
        <v>1</v>
      </c>
      <c r="E33" s="20">
        <f t="shared" si="3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1</v>
      </c>
      <c r="K33" s="20">
        <v>0</v>
      </c>
      <c r="L33" s="20">
        <v>0</v>
      </c>
      <c r="M33" s="20">
        <v>0</v>
      </c>
    </row>
    <row r="34" spans="1:13" ht="27.75" customHeight="1">
      <c r="A34" s="86" t="s">
        <v>113</v>
      </c>
      <c r="B34" s="87"/>
      <c r="C34" s="22">
        <f t="shared" si="1"/>
        <v>2</v>
      </c>
      <c r="D34" s="20">
        <f t="shared" si="3"/>
        <v>2</v>
      </c>
      <c r="E34" s="20">
        <f t="shared" si="3"/>
        <v>0</v>
      </c>
      <c r="F34" s="20">
        <v>0</v>
      </c>
      <c r="G34" s="20">
        <v>0</v>
      </c>
      <c r="H34" s="20">
        <v>2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ht="27.75" customHeight="1">
      <c r="A35" s="86" t="s">
        <v>49</v>
      </c>
      <c r="B35" s="87"/>
      <c r="C35" s="22">
        <f t="shared" si="1"/>
        <v>0</v>
      </c>
      <c r="D35" s="20">
        <f t="shared" si="3"/>
        <v>0</v>
      </c>
      <c r="E35" s="20">
        <f t="shared" si="3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</row>
    <row r="36" spans="1:13" ht="27.75" customHeight="1">
      <c r="A36" s="86" t="s">
        <v>51</v>
      </c>
      <c r="B36" s="87"/>
      <c r="C36" s="22">
        <f t="shared" si="1"/>
        <v>0</v>
      </c>
      <c r="D36" s="20">
        <f t="shared" si="3"/>
        <v>0</v>
      </c>
      <c r="E36" s="20">
        <f t="shared" si="3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</row>
    <row r="37" spans="1:13" ht="27.75" customHeight="1">
      <c r="A37" s="86" t="s">
        <v>53</v>
      </c>
      <c r="B37" s="87"/>
      <c r="C37" s="22">
        <f t="shared" si="1"/>
        <v>0</v>
      </c>
      <c r="D37" s="20">
        <f t="shared" si="3"/>
        <v>0</v>
      </c>
      <c r="E37" s="20">
        <f t="shared" si="3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</row>
    <row r="38" spans="1:13" ht="27.75" customHeight="1">
      <c r="A38" s="79" t="s">
        <v>55</v>
      </c>
      <c r="B38" s="83"/>
      <c r="C38" s="21">
        <f t="shared" si="1"/>
        <v>0</v>
      </c>
      <c r="D38" s="21">
        <f t="shared" si="3"/>
        <v>0</v>
      </c>
      <c r="E38" s="21">
        <f t="shared" si="3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</sheetData>
  <sheetProtection/>
  <mergeCells count="18"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C3:E4"/>
    <mergeCell ref="F3:G4"/>
    <mergeCell ref="H3:I4"/>
    <mergeCell ref="J3:K4"/>
    <mergeCell ref="L3:M4"/>
    <mergeCell ref="A26:B26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2010-02-12T08:19:13Z</cp:lastPrinted>
  <dcterms:created xsi:type="dcterms:W3CDTF">2010-02-12T08:20:02Z</dcterms:created>
  <dcterms:modified xsi:type="dcterms:W3CDTF">2010-02-12T08:20:02Z</dcterms:modified>
  <cp:category/>
  <cp:version/>
  <cp:contentType/>
  <cp:contentStatus/>
</cp:coreProperties>
</file>