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5875" windowHeight="10755"/>
  </bookViews>
  <sheets>
    <sheet name="第１表一般状況" sheetId="1" r:id="rId1"/>
  </sheets>
  <externalReferences>
    <externalReference r:id="rId2"/>
  </externalReferences>
  <definedNames>
    <definedName name="_xlnm.Print_Area" localSheetId="0">第１表一般状況!$A$1:$T$45</definedName>
  </definedNames>
  <calcPr calcId="145621"/>
</workbook>
</file>

<file path=xl/calcChain.xml><?xml version="1.0" encoding="utf-8"?>
<calcChain xmlns="http://schemas.openxmlformats.org/spreadsheetml/2006/main">
  <c r="Q37" i="1" l="1"/>
  <c r="O37" i="1"/>
  <c r="P37" i="1" s="1"/>
  <c r="N37" i="1"/>
  <c r="M37" i="1"/>
  <c r="L37" i="1"/>
  <c r="K37" i="1"/>
  <c r="J37" i="1"/>
  <c r="I37" i="1"/>
  <c r="H37" i="1"/>
  <c r="G37" i="1"/>
  <c r="F37" i="1"/>
  <c r="Q32" i="1"/>
  <c r="O32" i="1"/>
  <c r="N32" i="1"/>
  <c r="N13" i="1" s="1"/>
  <c r="M32" i="1"/>
  <c r="L32" i="1"/>
  <c r="K32" i="1"/>
  <c r="J32" i="1"/>
  <c r="J13" i="1" s="1"/>
  <c r="I32" i="1"/>
  <c r="H32" i="1"/>
  <c r="G32" i="1"/>
  <c r="F32" i="1"/>
  <c r="F13" i="1" s="1"/>
  <c r="S31" i="1"/>
  <c r="Q31" i="1"/>
  <c r="O31" i="1"/>
  <c r="P31" i="1" s="1"/>
  <c r="N31" i="1"/>
  <c r="M31" i="1"/>
  <c r="L31" i="1"/>
  <c r="K31" i="1"/>
  <c r="J31" i="1"/>
  <c r="I31" i="1"/>
  <c r="H31" i="1"/>
  <c r="G31" i="1"/>
  <c r="F31" i="1"/>
  <c r="E31" i="1"/>
  <c r="D31" i="1"/>
  <c r="S30" i="1"/>
  <c r="Q30" i="1"/>
  <c r="O30" i="1"/>
  <c r="N30" i="1"/>
  <c r="M30" i="1"/>
  <c r="L30" i="1"/>
  <c r="K30" i="1"/>
  <c r="J30" i="1"/>
  <c r="I30" i="1"/>
  <c r="H30" i="1"/>
  <c r="G30" i="1"/>
  <c r="F30" i="1"/>
  <c r="E30" i="1"/>
  <c r="D30" i="1"/>
  <c r="S29" i="1"/>
  <c r="Q29" i="1"/>
  <c r="O29" i="1"/>
  <c r="N29" i="1"/>
  <c r="M29" i="1"/>
  <c r="L29" i="1"/>
  <c r="K29" i="1"/>
  <c r="J29" i="1"/>
  <c r="I29" i="1"/>
  <c r="H29" i="1"/>
  <c r="G29" i="1"/>
  <c r="F29" i="1"/>
  <c r="E29" i="1"/>
  <c r="D29" i="1"/>
  <c r="S28" i="1"/>
  <c r="Q28" i="1"/>
  <c r="O28" i="1"/>
  <c r="P28" i="1" s="1"/>
  <c r="N28" i="1"/>
  <c r="M28" i="1"/>
  <c r="L28" i="1"/>
  <c r="K28" i="1"/>
  <c r="J28" i="1"/>
  <c r="I28" i="1"/>
  <c r="H28" i="1"/>
  <c r="G28" i="1"/>
  <c r="F28" i="1"/>
  <c r="E28" i="1"/>
  <c r="D28" i="1"/>
  <c r="S27" i="1"/>
  <c r="Q27" i="1"/>
  <c r="O27" i="1"/>
  <c r="P27" i="1" s="1"/>
  <c r="N27" i="1"/>
  <c r="M27" i="1"/>
  <c r="L27" i="1"/>
  <c r="K27" i="1"/>
  <c r="J27" i="1"/>
  <c r="I27" i="1"/>
  <c r="H27" i="1"/>
  <c r="G27" i="1"/>
  <c r="F27" i="1"/>
  <c r="E27" i="1"/>
  <c r="D27" i="1"/>
  <c r="S26" i="1"/>
  <c r="Q26" i="1"/>
  <c r="O26" i="1"/>
  <c r="N26" i="1"/>
  <c r="M26" i="1"/>
  <c r="L26" i="1"/>
  <c r="K26" i="1"/>
  <c r="J26" i="1"/>
  <c r="I26" i="1"/>
  <c r="H26" i="1"/>
  <c r="G26" i="1"/>
  <c r="F26" i="1"/>
  <c r="E26" i="1"/>
  <c r="D26" i="1"/>
  <c r="S25" i="1"/>
  <c r="Q25" i="1"/>
  <c r="O25" i="1"/>
  <c r="N25" i="1"/>
  <c r="M25" i="1"/>
  <c r="L25" i="1"/>
  <c r="K25" i="1"/>
  <c r="J25" i="1"/>
  <c r="I25" i="1"/>
  <c r="H25" i="1"/>
  <c r="G25" i="1"/>
  <c r="F25" i="1"/>
  <c r="E25" i="1"/>
  <c r="D25" i="1"/>
  <c r="S24" i="1"/>
  <c r="Q24" i="1"/>
  <c r="O24" i="1"/>
  <c r="P24" i="1" s="1"/>
  <c r="N24" i="1"/>
  <c r="M24" i="1"/>
  <c r="L24" i="1"/>
  <c r="K24" i="1"/>
  <c r="J24" i="1"/>
  <c r="I24" i="1"/>
  <c r="H24" i="1"/>
  <c r="G24" i="1"/>
  <c r="F24" i="1"/>
  <c r="E24" i="1"/>
  <c r="D24" i="1"/>
  <c r="S23" i="1"/>
  <c r="Q23" i="1"/>
  <c r="O23" i="1"/>
  <c r="N23" i="1"/>
  <c r="M23" i="1"/>
  <c r="L23" i="1"/>
  <c r="K23" i="1"/>
  <c r="J23" i="1"/>
  <c r="I23" i="1"/>
  <c r="H23" i="1"/>
  <c r="G23" i="1"/>
  <c r="F23" i="1"/>
  <c r="E23" i="1"/>
  <c r="D23" i="1"/>
  <c r="S22" i="1"/>
  <c r="Q22" i="1"/>
  <c r="O22" i="1"/>
  <c r="P22" i="1" s="1"/>
  <c r="N22" i="1"/>
  <c r="M22" i="1"/>
  <c r="L22" i="1"/>
  <c r="K22" i="1"/>
  <c r="J22" i="1"/>
  <c r="I22" i="1"/>
  <c r="H22" i="1"/>
  <c r="G22" i="1"/>
  <c r="F22" i="1"/>
  <c r="E22" i="1"/>
  <c r="D22" i="1"/>
  <c r="S21" i="1"/>
  <c r="Q21" i="1"/>
  <c r="O21" i="1"/>
  <c r="N21" i="1"/>
  <c r="M21" i="1"/>
  <c r="L21" i="1"/>
  <c r="K21" i="1"/>
  <c r="J21" i="1"/>
  <c r="I21" i="1"/>
  <c r="P21" i="1" s="1"/>
  <c r="H21" i="1"/>
  <c r="G21" i="1"/>
  <c r="F21" i="1"/>
  <c r="E21" i="1"/>
  <c r="D21" i="1"/>
  <c r="S20" i="1"/>
  <c r="Q20" i="1"/>
  <c r="O20" i="1"/>
  <c r="P20" i="1" s="1"/>
  <c r="N20" i="1"/>
  <c r="M20" i="1"/>
  <c r="L20" i="1"/>
  <c r="K20" i="1"/>
  <c r="J20" i="1"/>
  <c r="I20" i="1"/>
  <c r="H20" i="1"/>
  <c r="G20" i="1"/>
  <c r="F20" i="1"/>
  <c r="E20" i="1"/>
  <c r="D20" i="1"/>
  <c r="S19" i="1"/>
  <c r="Q19" i="1"/>
  <c r="O19" i="1"/>
  <c r="N19" i="1"/>
  <c r="M19" i="1"/>
  <c r="L19" i="1"/>
  <c r="K19" i="1"/>
  <c r="J19" i="1"/>
  <c r="I19" i="1"/>
  <c r="H19" i="1"/>
  <c r="G19" i="1"/>
  <c r="F19" i="1"/>
  <c r="E19" i="1"/>
  <c r="D19" i="1"/>
  <c r="S18" i="1"/>
  <c r="Q18" i="1"/>
  <c r="O18" i="1"/>
  <c r="P18" i="1" s="1"/>
  <c r="N18" i="1"/>
  <c r="M18" i="1"/>
  <c r="L18" i="1"/>
  <c r="K18" i="1"/>
  <c r="J18" i="1"/>
  <c r="I18" i="1"/>
  <c r="H18" i="1"/>
  <c r="G18" i="1"/>
  <c r="F18" i="1"/>
  <c r="E18" i="1"/>
  <c r="D18" i="1"/>
  <c r="S17" i="1"/>
  <c r="Q17" i="1"/>
  <c r="O17" i="1"/>
  <c r="N17" i="1"/>
  <c r="M17" i="1"/>
  <c r="L17" i="1"/>
  <c r="K17" i="1"/>
  <c r="J17" i="1"/>
  <c r="I17" i="1"/>
  <c r="P17" i="1" s="1"/>
  <c r="H17" i="1"/>
  <c r="G17" i="1"/>
  <c r="F17" i="1"/>
  <c r="E17" i="1"/>
  <c r="D17" i="1"/>
  <c r="S16" i="1"/>
  <c r="Q16" i="1"/>
  <c r="P16" i="1"/>
  <c r="O16" i="1"/>
  <c r="N16" i="1"/>
  <c r="M16" i="1"/>
  <c r="L16" i="1"/>
  <c r="K16" i="1"/>
  <c r="J16" i="1"/>
  <c r="I16" i="1"/>
  <c r="H16" i="1"/>
  <c r="G16" i="1"/>
  <c r="F16" i="1"/>
  <c r="E16" i="1"/>
  <c r="D16" i="1"/>
  <c r="S15" i="1"/>
  <c r="Q15" i="1"/>
  <c r="O15" i="1"/>
  <c r="P15" i="1" s="1"/>
  <c r="N15" i="1"/>
  <c r="M15" i="1"/>
  <c r="L15" i="1"/>
  <c r="K15" i="1"/>
  <c r="J15" i="1"/>
  <c r="J11" i="1" s="1"/>
  <c r="I15" i="1"/>
  <c r="H15" i="1"/>
  <c r="G15" i="1"/>
  <c r="F15" i="1"/>
  <c r="F11" i="1" s="1"/>
  <c r="E15" i="1"/>
  <c r="D15" i="1"/>
  <c r="S14" i="1"/>
  <c r="Q14" i="1"/>
  <c r="O14" i="1"/>
  <c r="N14" i="1"/>
  <c r="N11" i="1" s="1"/>
  <c r="M14" i="1"/>
  <c r="L14" i="1"/>
  <c r="K14" i="1"/>
  <c r="J14" i="1"/>
  <c r="I14" i="1"/>
  <c r="H14" i="1"/>
  <c r="G14" i="1"/>
  <c r="F14" i="1"/>
  <c r="E14" i="1"/>
  <c r="D14" i="1"/>
  <c r="Q13" i="1"/>
  <c r="M13" i="1"/>
  <c r="L13" i="1"/>
  <c r="I13" i="1"/>
  <c r="H13" i="1"/>
  <c r="L12" i="1"/>
  <c r="H12" i="1"/>
  <c r="D12" i="1"/>
  <c r="J10" i="1" l="1"/>
  <c r="J9" i="1" s="1"/>
  <c r="N10" i="1"/>
  <c r="N9" i="1" s="1"/>
  <c r="K11" i="1"/>
  <c r="M11" i="1"/>
  <c r="D11" i="1"/>
  <c r="D10" i="1" s="1"/>
  <c r="D9" i="1" s="1"/>
  <c r="H11" i="1"/>
  <c r="H10" i="1" s="1"/>
  <c r="H9" i="1" s="1"/>
  <c r="P19" i="1"/>
  <c r="P14" i="1"/>
  <c r="P23" i="1"/>
  <c r="F12" i="1"/>
  <c r="F10" i="1" s="1"/>
  <c r="F9" i="1" s="1"/>
  <c r="J12" i="1"/>
  <c r="N12" i="1"/>
  <c r="P29" i="1"/>
  <c r="P30" i="1"/>
  <c r="G11" i="1"/>
  <c r="E11" i="1"/>
  <c r="Q11" i="1"/>
  <c r="Q12" i="1"/>
  <c r="G13" i="1"/>
  <c r="K13" i="1"/>
  <c r="O13" i="1"/>
  <c r="P13" i="1" s="1"/>
  <c r="I11" i="1"/>
  <c r="L11" i="1"/>
  <c r="L10" i="1" s="1"/>
  <c r="L9" i="1" s="1"/>
  <c r="E12" i="1"/>
  <c r="P25" i="1"/>
  <c r="M12" i="1"/>
  <c r="G12" i="1"/>
  <c r="K12" i="1"/>
  <c r="O12" i="1"/>
  <c r="P26" i="1"/>
  <c r="P32" i="1"/>
  <c r="O11" i="1"/>
  <c r="I12" i="1"/>
  <c r="P12" i="1" s="1"/>
  <c r="Q10" i="1" l="1"/>
  <c r="Q9" i="1" s="1"/>
  <c r="E10" i="1"/>
  <c r="E9" i="1" s="1"/>
  <c r="G10" i="1"/>
  <c r="G9" i="1" s="1"/>
  <c r="K10" i="1"/>
  <c r="K9" i="1" s="1"/>
  <c r="M10" i="1"/>
  <c r="M9" i="1" s="1"/>
  <c r="I10" i="1"/>
  <c r="I9" i="1" s="1"/>
  <c r="O10" i="1"/>
  <c r="P11" i="1"/>
  <c r="O9" i="1" l="1"/>
  <c r="P9" i="1" s="1"/>
  <c r="P10" i="1"/>
</calcChain>
</file>

<file path=xl/sharedStrings.xml><?xml version="1.0" encoding="utf-8"?>
<sst xmlns="http://schemas.openxmlformats.org/spreadsheetml/2006/main" count="115" uniqueCount="78">
  <si>
    <t>平成28年度国民健康保険事業状況（大分県）</t>
    <rPh sb="0" eb="2">
      <t>ヘイセイ</t>
    </rPh>
    <rPh sb="4" eb="6">
      <t>ネンド</t>
    </rPh>
    <rPh sb="6" eb="8">
      <t>コクミン</t>
    </rPh>
    <rPh sb="8" eb="10">
      <t>ケンコウ</t>
    </rPh>
    <rPh sb="10" eb="12">
      <t>ホケン</t>
    </rPh>
    <rPh sb="12" eb="14">
      <t>ジギョウ</t>
    </rPh>
    <rPh sb="14" eb="16">
      <t>ジョウキョウ</t>
    </rPh>
    <rPh sb="17" eb="20">
      <t>オオイタケン</t>
    </rPh>
    <phoneticPr fontId="4"/>
  </si>
  <si>
    <t>第１表　保険者別一般状況</t>
    <rPh sb="0" eb="1">
      <t>ダイ</t>
    </rPh>
    <rPh sb="2" eb="3">
      <t>ヒョウ</t>
    </rPh>
    <rPh sb="4" eb="7">
      <t>ホケンシャ</t>
    </rPh>
    <rPh sb="7" eb="8">
      <t>ベツ</t>
    </rPh>
    <rPh sb="8" eb="10">
      <t>イッパン</t>
    </rPh>
    <rPh sb="10" eb="12">
      <t>ジョウキョウ</t>
    </rPh>
    <phoneticPr fontId="4"/>
  </si>
  <si>
    <t>（単位 ： 世帯・人・円）</t>
    <rPh sb="1" eb="3">
      <t>タンイ</t>
    </rPh>
    <rPh sb="6" eb="8">
      <t>セタイ</t>
    </rPh>
    <rPh sb="9" eb="10">
      <t>ニン</t>
    </rPh>
    <rPh sb="11" eb="12">
      <t>エン</t>
    </rPh>
    <phoneticPr fontId="4"/>
  </si>
  <si>
    <t>保険者番号</t>
    <rPh sb="0" eb="3">
      <t>ホケンシャ</t>
    </rPh>
    <rPh sb="3" eb="5">
      <t>バンゴウ</t>
    </rPh>
    <phoneticPr fontId="4"/>
  </si>
  <si>
    <t>保険者名</t>
    <rPh sb="0" eb="3">
      <t>ホケンシャ</t>
    </rPh>
    <rPh sb="3" eb="4">
      <t>メイ</t>
    </rPh>
    <phoneticPr fontId="4"/>
  </si>
  <si>
    <t>事業
開始
年月日</t>
    <rPh sb="0" eb="2">
      <t>ジギョウ</t>
    </rPh>
    <rPh sb="3" eb="5">
      <t>カイシ</t>
    </rPh>
    <rPh sb="6" eb="9">
      <t>ネンガッピ</t>
    </rPh>
    <phoneticPr fontId="4"/>
  </si>
  <si>
    <t>総世帯数</t>
    <rPh sb="0" eb="1">
      <t>ソウ</t>
    </rPh>
    <rPh sb="1" eb="4">
      <t>セタイスウ</t>
    </rPh>
    <phoneticPr fontId="4"/>
  </si>
  <si>
    <t>総人口</t>
    <rPh sb="0" eb="3">
      <t>ソウジンコウ</t>
    </rPh>
    <phoneticPr fontId="4"/>
  </si>
  <si>
    <t>世帯数</t>
    <rPh sb="0" eb="3">
      <t>セタイスウ</t>
    </rPh>
    <phoneticPr fontId="4"/>
  </si>
  <si>
    <t>被保険者数</t>
    <rPh sb="0" eb="4">
      <t>ヒホケンシャ</t>
    </rPh>
    <rPh sb="4" eb="5">
      <t>スウ</t>
    </rPh>
    <phoneticPr fontId="4"/>
  </si>
  <si>
    <t>（再掲）前期高齢者</t>
    <rPh sb="1" eb="3">
      <t>サイケイ</t>
    </rPh>
    <rPh sb="4" eb="6">
      <t>ゼンキ</t>
    </rPh>
    <rPh sb="6" eb="9">
      <t>コウレイシャ</t>
    </rPh>
    <phoneticPr fontId="4"/>
  </si>
  <si>
    <t>事務
職員数
年度末
現在</t>
    <rPh sb="0" eb="2">
      <t>ジム</t>
    </rPh>
    <rPh sb="3" eb="6">
      <t>ショクインスウ</t>
    </rPh>
    <rPh sb="7" eb="10">
      <t>ネンドマツ</t>
    </rPh>
    <rPh sb="11" eb="13">
      <t>ゲンザイ</t>
    </rPh>
    <phoneticPr fontId="4"/>
  </si>
  <si>
    <t>その他の保険給付（給付範囲）</t>
    <rPh sb="2" eb="3">
      <t>タ</t>
    </rPh>
    <rPh sb="4" eb="6">
      <t>ホケン</t>
    </rPh>
    <rPh sb="6" eb="8">
      <t>キュウフ</t>
    </rPh>
    <rPh sb="9" eb="11">
      <t>キュウフ</t>
    </rPh>
    <rPh sb="11" eb="13">
      <t>ハンイ</t>
    </rPh>
    <phoneticPr fontId="4"/>
  </si>
  <si>
    <t>総数</t>
    <rPh sb="0" eb="2">
      <t>ソウスウ</t>
    </rPh>
    <phoneticPr fontId="4"/>
  </si>
  <si>
    <t>一般被保険者</t>
    <rPh sb="0" eb="2">
      <t>イッパン</t>
    </rPh>
    <rPh sb="2" eb="6">
      <t>ヒホケンシャ</t>
    </rPh>
    <phoneticPr fontId="4"/>
  </si>
  <si>
    <t>退職被保険者等</t>
    <rPh sb="0" eb="2">
      <t>タイショク</t>
    </rPh>
    <rPh sb="2" eb="6">
      <t>ヒホケンシャ</t>
    </rPh>
    <rPh sb="6" eb="7">
      <t>トウ</t>
    </rPh>
    <phoneticPr fontId="4"/>
  </si>
  <si>
    <t>年度末
現在</t>
    <rPh sb="0" eb="3">
      <t>ネンドマツ</t>
    </rPh>
    <rPh sb="4" eb="6">
      <t>ゲンザイ</t>
    </rPh>
    <phoneticPr fontId="4"/>
  </si>
  <si>
    <t>年度
平均</t>
    <rPh sb="0" eb="2">
      <t>ネンド</t>
    </rPh>
    <rPh sb="3" eb="5">
      <t>ヘイキン</t>
    </rPh>
    <phoneticPr fontId="4"/>
  </si>
  <si>
    <t>加入率</t>
    <rPh sb="0" eb="3">
      <t>カニュウリツ</t>
    </rPh>
    <phoneticPr fontId="4"/>
  </si>
  <si>
    <t>出産育児
一時金</t>
    <rPh sb="0" eb="2">
      <t>シュッサン</t>
    </rPh>
    <rPh sb="2" eb="4">
      <t>イクジ</t>
    </rPh>
    <rPh sb="5" eb="8">
      <t>イチジキン</t>
    </rPh>
    <phoneticPr fontId="4"/>
  </si>
  <si>
    <t>葬祭</t>
    <rPh sb="0" eb="2">
      <t>ソウサイ</t>
    </rPh>
    <phoneticPr fontId="4"/>
  </si>
  <si>
    <t>その他</t>
    <rPh sb="2" eb="3">
      <t>タ</t>
    </rPh>
    <phoneticPr fontId="4"/>
  </si>
  <si>
    <t>Ａ</t>
    <phoneticPr fontId="4"/>
  </si>
  <si>
    <t>Ｂ</t>
    <phoneticPr fontId="4"/>
  </si>
  <si>
    <t>Ｂ / Ａ</t>
    <phoneticPr fontId="4"/>
  </si>
  <si>
    <t>県計</t>
    <phoneticPr fontId="4"/>
  </si>
  <si>
    <t>-</t>
    <phoneticPr fontId="4"/>
  </si>
  <si>
    <t>市町村計</t>
  </si>
  <si>
    <t>市　小計</t>
    <rPh sb="0" eb="1">
      <t>シ</t>
    </rPh>
    <rPh sb="2" eb="4">
      <t>ショウケイ</t>
    </rPh>
    <phoneticPr fontId="4"/>
  </si>
  <si>
    <t>町村小計</t>
    <rPh sb="0" eb="2">
      <t>チョウソン</t>
    </rPh>
    <rPh sb="2" eb="4">
      <t>ショウケイ</t>
    </rPh>
    <phoneticPr fontId="4"/>
  </si>
  <si>
    <t>組合計</t>
  </si>
  <si>
    <t>大分市</t>
  </si>
  <si>
    <t>S38. 3.10</t>
    <phoneticPr fontId="4"/>
  </si>
  <si>
    <t>別府市</t>
  </si>
  <si>
    <t>S35.10. 1</t>
    <phoneticPr fontId="4"/>
  </si>
  <si>
    <t>中津市</t>
  </si>
  <si>
    <t>S29.10. 1</t>
    <phoneticPr fontId="4"/>
  </si>
  <si>
    <t>日田市</t>
  </si>
  <si>
    <t>S33. 9. 1</t>
    <phoneticPr fontId="4"/>
  </si>
  <si>
    <t>佐伯市</t>
  </si>
  <si>
    <t>H17. 3. 3</t>
    <phoneticPr fontId="4"/>
  </si>
  <si>
    <t>臼杵市</t>
  </si>
  <si>
    <t>H17. 1. 1</t>
    <phoneticPr fontId="4"/>
  </si>
  <si>
    <t>津久見市</t>
  </si>
  <si>
    <t>S35. 4. 1</t>
    <phoneticPr fontId="4"/>
  </si>
  <si>
    <t>竹田市</t>
  </si>
  <si>
    <t>S29. 3.31</t>
    <phoneticPr fontId="4"/>
  </si>
  <si>
    <t>豊後高田市</t>
  </si>
  <si>
    <t>H17. 3.31</t>
    <phoneticPr fontId="4"/>
  </si>
  <si>
    <t>杵築市</t>
  </si>
  <si>
    <t>H17.10. 1</t>
    <phoneticPr fontId="4"/>
  </si>
  <si>
    <t>宇佐市</t>
  </si>
  <si>
    <t>姫島村</t>
  </si>
  <si>
    <t>S32. 4. 1</t>
    <phoneticPr fontId="4"/>
  </si>
  <si>
    <t>日出町</t>
  </si>
  <si>
    <t>九重町</t>
  </si>
  <si>
    <t>S30. 2. 1</t>
    <phoneticPr fontId="4"/>
  </si>
  <si>
    <t>玖珠町</t>
  </si>
  <si>
    <t>S30. 3. 1</t>
    <phoneticPr fontId="4"/>
  </si>
  <si>
    <t>豊後大野市</t>
  </si>
  <si>
    <t>由布市</t>
  </si>
  <si>
    <t>国東市</t>
  </si>
  <si>
    <t>歯科医師</t>
  </si>
  <si>
    <t>S32. 9. 1</t>
    <phoneticPr fontId="4"/>
  </si>
  <si>
    <t>開設者</t>
    <rPh sb="0" eb="2">
      <t>カイセツ</t>
    </rPh>
    <rPh sb="2" eb="3">
      <t>シャ</t>
    </rPh>
    <phoneticPr fontId="4"/>
  </si>
  <si>
    <t>傷病手当金</t>
    <rPh sb="0" eb="2">
      <t>ショウビョウ</t>
    </rPh>
    <rPh sb="2" eb="5">
      <t>テアテキン</t>
    </rPh>
    <phoneticPr fontId="4"/>
  </si>
  <si>
    <t>本人入院10日目より</t>
    <rPh sb="0" eb="2">
      <t>ホンニン</t>
    </rPh>
    <rPh sb="2" eb="4">
      <t>ニュウイン</t>
    </rPh>
    <rPh sb="6" eb="8">
      <t>ニチメ</t>
    </rPh>
    <phoneticPr fontId="4"/>
  </si>
  <si>
    <t>1日2,000円(90日)</t>
    <rPh sb="1" eb="2">
      <t>ニチ</t>
    </rPh>
    <rPh sb="7" eb="8">
      <t>エン</t>
    </rPh>
    <rPh sb="11" eb="12">
      <t>ニチ</t>
    </rPh>
    <phoneticPr fontId="4"/>
  </si>
  <si>
    <t>医師</t>
  </si>
  <si>
    <t>医師組合員</t>
    <rPh sb="0" eb="2">
      <t>イシ</t>
    </rPh>
    <rPh sb="2" eb="5">
      <t>クミアイイン</t>
    </rPh>
    <phoneticPr fontId="4"/>
  </si>
  <si>
    <t>医師組合員　1日10,000円(365日)</t>
    <rPh sb="0" eb="2">
      <t>イシ</t>
    </rPh>
    <rPh sb="2" eb="5">
      <t>クミアイイン</t>
    </rPh>
    <rPh sb="7" eb="8">
      <t>ニチ</t>
    </rPh>
    <rPh sb="14" eb="15">
      <t>エン</t>
    </rPh>
    <rPh sb="19" eb="20">
      <t>ニチ</t>
    </rPh>
    <phoneticPr fontId="4"/>
  </si>
  <si>
    <t>その他　1日3,000円(90日)</t>
    <rPh sb="2" eb="3">
      <t>タ</t>
    </rPh>
    <rPh sb="5" eb="6">
      <t>ニチ</t>
    </rPh>
    <rPh sb="11" eb="12">
      <t>エン</t>
    </rPh>
    <rPh sb="15" eb="16">
      <t>ニチ</t>
    </rPh>
    <phoneticPr fontId="4"/>
  </si>
  <si>
    <t>注）</t>
    <rPh sb="0" eb="1">
      <t>チュウ</t>
    </rPh>
    <phoneticPr fontId="4"/>
  </si>
  <si>
    <t>１．平成28年度国民健康保険事業状況報告書（事業年報）Ａ表より作成。</t>
    <rPh sb="2" eb="4">
      <t>ヘイセイ</t>
    </rPh>
    <rPh sb="6" eb="8">
      <t>ネンド</t>
    </rPh>
    <rPh sb="8" eb="10">
      <t>コクミン</t>
    </rPh>
    <rPh sb="10" eb="12">
      <t>ケンコウ</t>
    </rPh>
    <rPh sb="12" eb="14">
      <t>ホケン</t>
    </rPh>
    <rPh sb="14" eb="16">
      <t>ジギョウ</t>
    </rPh>
    <rPh sb="16" eb="18">
      <t>ジョウキョウ</t>
    </rPh>
    <rPh sb="18" eb="20">
      <t>ホウコク</t>
    </rPh>
    <rPh sb="20" eb="21">
      <t>ショ</t>
    </rPh>
    <rPh sb="22" eb="24">
      <t>ジギョウ</t>
    </rPh>
    <phoneticPr fontId="4"/>
  </si>
  <si>
    <t>２．「総世帯数」、「総人口」は、「大分県の人口推計（大分県の市町村別人口と世帯）平成29年4月1日現在」による。</t>
    <phoneticPr fontId="4"/>
  </si>
  <si>
    <t>３．世帯数及び被保険者数の「年度平均」は、市町村は当該年３月から翌年２月、国民健康保険組合は当該年４月から翌年３月の平均値である。</t>
    <rPh sb="2" eb="5">
      <t>セタイスウ</t>
    </rPh>
    <rPh sb="5" eb="6">
      <t>オヨ</t>
    </rPh>
    <rPh sb="7" eb="11">
      <t>ヒホケンシャ</t>
    </rPh>
    <rPh sb="11" eb="12">
      <t>スウ</t>
    </rPh>
    <rPh sb="14" eb="16">
      <t>ネンド</t>
    </rPh>
    <rPh sb="16" eb="18">
      <t>ヘイキン</t>
    </rPh>
    <rPh sb="21" eb="24">
      <t>シチョウソン</t>
    </rPh>
    <rPh sb="25" eb="27">
      <t>トウガイ</t>
    </rPh>
    <rPh sb="27" eb="28">
      <t>ネン</t>
    </rPh>
    <rPh sb="29" eb="30">
      <t>ガツ</t>
    </rPh>
    <rPh sb="32" eb="34">
      <t>ヨクネン</t>
    </rPh>
    <rPh sb="35" eb="36">
      <t>ガツ</t>
    </rPh>
    <rPh sb="37" eb="39">
      <t>コクミン</t>
    </rPh>
    <rPh sb="39" eb="41">
      <t>ケンコウ</t>
    </rPh>
    <rPh sb="41" eb="43">
      <t>ホケン</t>
    </rPh>
    <rPh sb="43" eb="45">
      <t>クミアイ</t>
    </rPh>
    <rPh sb="46" eb="48">
      <t>トウガイ</t>
    </rPh>
    <rPh sb="48" eb="49">
      <t>ネン</t>
    </rPh>
    <rPh sb="50" eb="51">
      <t>ガツ</t>
    </rPh>
    <rPh sb="53" eb="55">
      <t>ヨクネン</t>
    </rPh>
    <rPh sb="56" eb="57">
      <t>ガツ</t>
    </rPh>
    <rPh sb="58" eb="61">
      <t>ヘイキンチ</t>
    </rPh>
    <phoneticPr fontId="4"/>
  </si>
  <si>
    <t>４．「出産育児一時金」欄について、市町村で産科医補償制度に加入していない分娩機関での分娩の場合は404,000円。</t>
    <rPh sb="3" eb="5">
      <t>シュッサン</t>
    </rPh>
    <rPh sb="5" eb="7">
      <t>イクジ</t>
    </rPh>
    <rPh sb="7" eb="10">
      <t>イチジキン</t>
    </rPh>
    <rPh sb="11" eb="12">
      <t>ラン</t>
    </rPh>
    <rPh sb="17" eb="20">
      <t>シチョウソン</t>
    </rPh>
    <rPh sb="21" eb="24">
      <t>サンカイ</t>
    </rPh>
    <rPh sb="24" eb="26">
      <t>ホショウ</t>
    </rPh>
    <rPh sb="26" eb="28">
      <t>セイド</t>
    </rPh>
    <rPh sb="29" eb="31">
      <t>カニュウ</t>
    </rPh>
    <rPh sb="36" eb="38">
      <t>ブンベン</t>
    </rPh>
    <rPh sb="38" eb="40">
      <t>キカン</t>
    </rPh>
    <rPh sb="42" eb="44">
      <t>ブンベン</t>
    </rPh>
    <rPh sb="45" eb="47">
      <t>バアイ</t>
    </rPh>
    <rPh sb="55" eb="56">
      <t>エン</t>
    </rPh>
    <phoneticPr fontId="4"/>
  </si>
  <si>
    <t>－　１５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</si>
</sst>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6" x14ac:knownFonts="1">
    <font>
      <sz val="11"/>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6"/>
      <name val="ＭＳ Ｐゴシック"/>
      <family val="3"/>
      <charset val="128"/>
    </font>
    <font>
      <sz val="8"/>
      <color theme="1"/>
      <name val="ＭＳ Ｐゴシック"/>
      <family val="3"/>
      <charset val="128"/>
      <scheme val="minor"/>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thin">
        <color indexed="64"/>
      </left>
      <right style="thin">
        <color indexed="64"/>
      </right>
      <top/>
      <bottom style="dotted">
        <color indexed="64"/>
      </bottom>
      <diagonal/>
    </border>
    <border>
      <left style="dotted">
        <color indexed="64"/>
      </left>
      <right/>
      <top/>
      <bottom style="dotted">
        <color indexed="64"/>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s>
  <cellStyleXfs count="1">
    <xf numFmtId="0" fontId="0" fillId="0" borderId="0">
      <alignment vertical="center"/>
    </xf>
  </cellStyleXfs>
  <cellXfs count="133">
    <xf numFmtId="0" fontId="0" fillId="0" borderId="0" xfId="0">
      <alignment vertical="center"/>
    </xf>
    <xf numFmtId="0" fontId="1" fillId="0" borderId="0" xfId="0" applyFont="1">
      <alignment vertical="center"/>
    </xf>
    <xf numFmtId="176" fontId="3" fillId="0" borderId="0" xfId="0" applyNumberFormat="1" applyFont="1" applyAlignment="1">
      <alignment horizontal="left" vertical="center"/>
    </xf>
    <xf numFmtId="176" fontId="1" fillId="0" borderId="0" xfId="0" applyNumberFormat="1" applyFont="1" applyAlignment="1">
      <alignment vertical="center" shrinkToFit="1"/>
    </xf>
    <xf numFmtId="176" fontId="0" fillId="0" borderId="0" xfId="0" applyNumberFormat="1" applyAlignment="1">
      <alignment vertical="center" shrinkToFit="1"/>
    </xf>
    <xf numFmtId="176" fontId="0" fillId="0" borderId="0" xfId="0" applyNumberFormat="1" applyFont="1" applyAlignment="1">
      <alignment vertical="center"/>
    </xf>
    <xf numFmtId="176" fontId="1" fillId="0" borderId="0" xfId="0" applyNumberFormat="1" applyFont="1" applyAlignment="1">
      <alignment horizontal="right" vertical="center" shrinkToFit="1"/>
    </xf>
    <xf numFmtId="0" fontId="5" fillId="0" borderId="1" xfId="0" applyFont="1" applyBorder="1" applyAlignment="1">
      <alignment horizontal="center" vertical="center" textRotation="255" shrinkToFit="1"/>
    </xf>
    <xf numFmtId="0" fontId="5" fillId="0" borderId="1" xfId="0" applyFont="1" applyBorder="1" applyAlignment="1">
      <alignment horizontal="center" vertical="center" shrinkToFit="1"/>
    </xf>
    <xf numFmtId="0" fontId="5" fillId="0" borderId="1" xfId="0" applyFont="1" applyBorder="1" applyAlignment="1">
      <alignment horizontal="distributed" vertical="center" wrapText="1" justifyLastLine="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 xfId="0" applyFont="1" applyBorder="1" applyAlignment="1">
      <alignment horizontal="distributed" vertical="center" wrapText="1"/>
    </xf>
    <xf numFmtId="0" fontId="5" fillId="0" borderId="4" xfId="0" applyFont="1" applyBorder="1" applyAlignment="1">
      <alignment horizontal="distributed" vertical="center" wrapText="1" justifyLastLine="1"/>
    </xf>
    <xf numFmtId="0" fontId="5" fillId="0" borderId="5" xfId="0" applyFont="1" applyBorder="1" applyAlignment="1">
      <alignment horizontal="distributed" vertical="center" wrapText="1" justifyLastLine="1"/>
    </xf>
    <xf numFmtId="0" fontId="5" fillId="0" borderId="6" xfId="0" applyFont="1" applyBorder="1" applyAlignment="1">
      <alignment horizontal="distributed" vertical="center" wrapText="1" justifyLastLine="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 fillId="0" borderId="0" xfId="0" applyFont="1" applyAlignment="1">
      <alignment vertical="center" wrapText="1"/>
    </xf>
    <xf numFmtId="0" fontId="5" fillId="0" borderId="10" xfId="0" applyFont="1" applyBorder="1" applyAlignment="1">
      <alignment horizontal="distributed" vertical="center" wrapText="1"/>
    </xf>
    <xf numFmtId="0" fontId="5" fillId="0" borderId="11" xfId="0" applyFont="1" applyBorder="1" applyAlignment="1">
      <alignment horizontal="distributed" vertical="center" wrapText="1" justifyLastLine="1"/>
    </xf>
    <xf numFmtId="0" fontId="5" fillId="0" borderId="12" xfId="0" applyFont="1" applyBorder="1" applyAlignment="1">
      <alignment horizontal="distributed" vertical="center" wrapText="1" justifyLastLine="1"/>
    </xf>
    <xf numFmtId="0" fontId="5" fillId="0" borderId="13" xfId="0" applyFont="1" applyBorder="1" applyAlignment="1">
      <alignment horizontal="distributed" vertical="center" wrapText="1" justifyLastLine="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distributed" vertical="center" wrapText="1" justifyLastLine="1"/>
    </xf>
    <xf numFmtId="0" fontId="5" fillId="0" borderId="18" xfId="0" applyFont="1" applyBorder="1" applyAlignment="1">
      <alignment horizontal="distributed" vertical="center" wrapText="1" justifyLastLine="1"/>
    </xf>
    <xf numFmtId="0" fontId="5" fillId="0" borderId="19" xfId="0" applyFont="1" applyBorder="1" applyAlignment="1">
      <alignment horizontal="distributed" vertical="center" wrapText="1" justifyLastLine="1"/>
    </xf>
    <xf numFmtId="0" fontId="5" fillId="0" borderId="20" xfId="0" applyFont="1" applyBorder="1" applyAlignment="1">
      <alignment horizontal="distributed" vertical="center" wrapText="1" justifyLastLine="1"/>
    </xf>
    <xf numFmtId="0" fontId="5" fillId="0" borderId="21" xfId="0" applyFont="1" applyBorder="1" applyAlignment="1">
      <alignment horizontal="distributed" vertical="center" wrapText="1" justifyLastLine="1"/>
    </xf>
    <xf numFmtId="0" fontId="5" fillId="0" borderId="22" xfId="0" applyFont="1" applyBorder="1" applyAlignment="1">
      <alignment horizontal="distributed" vertical="center" wrapText="1" justifyLastLine="1"/>
    </xf>
    <xf numFmtId="0" fontId="5" fillId="0" borderId="23" xfId="0" applyFont="1" applyBorder="1" applyAlignment="1">
      <alignment horizontal="distributed" vertical="center" wrapText="1" justifyLastLine="1"/>
    </xf>
    <xf numFmtId="0" fontId="5" fillId="0" borderId="24" xfId="0" applyFont="1" applyBorder="1" applyAlignment="1">
      <alignment horizontal="distributed" vertical="center" wrapText="1" justifyLastLine="1"/>
    </xf>
    <xf numFmtId="0" fontId="5" fillId="0" borderId="25" xfId="0" applyFont="1" applyBorder="1" applyAlignment="1">
      <alignment horizontal="distributed" vertical="center" wrapText="1" justifyLastLine="1"/>
    </xf>
    <xf numFmtId="0" fontId="5" fillId="0" borderId="7" xfId="0" applyFont="1" applyBorder="1" applyAlignment="1">
      <alignment horizontal="distributed" vertical="center" wrapText="1" justifyLastLine="1"/>
    </xf>
    <xf numFmtId="0" fontId="5" fillId="0" borderId="26" xfId="0" applyFont="1" applyBorder="1" applyAlignment="1">
      <alignment horizontal="distributed" vertical="center" wrapText="1" justifyLastLine="1"/>
    </xf>
    <xf numFmtId="0" fontId="5" fillId="0" borderId="27" xfId="0" applyFont="1" applyBorder="1" applyAlignment="1">
      <alignment horizontal="distributed" vertical="center" wrapText="1" justifyLastLine="1"/>
    </xf>
    <xf numFmtId="0" fontId="5" fillId="0" borderId="28" xfId="0" applyFont="1" applyBorder="1" applyAlignment="1">
      <alignment horizontal="distributed" vertical="center" wrapText="1" justifyLastLine="1"/>
    </xf>
    <xf numFmtId="0" fontId="5" fillId="0" borderId="29" xfId="0" applyFont="1" applyBorder="1" applyAlignment="1">
      <alignment horizontal="distributed" vertical="center" wrapText="1" justifyLastLine="1"/>
    </xf>
    <xf numFmtId="0" fontId="5" fillId="0" borderId="30" xfId="0" applyFont="1" applyBorder="1" applyAlignment="1">
      <alignment horizontal="distributed" vertical="center" wrapText="1" justifyLastLine="1"/>
    </xf>
    <xf numFmtId="0" fontId="5" fillId="0" borderId="31" xfId="0" applyFont="1" applyBorder="1" applyAlignment="1">
      <alignment horizontal="distributed" vertical="center" wrapText="1" justifyLastLine="1"/>
    </xf>
    <xf numFmtId="0" fontId="5" fillId="0" borderId="32" xfId="0" applyFont="1" applyBorder="1" applyAlignment="1">
      <alignment horizontal="distributed" vertical="center" wrapText="1" justifyLastLine="1"/>
    </xf>
    <xf numFmtId="0" fontId="5" fillId="0" borderId="33" xfId="0" applyFont="1" applyBorder="1" applyAlignment="1">
      <alignment horizontal="distributed" vertical="center" wrapText="1" justifyLastLine="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34" xfId="0" applyFont="1" applyBorder="1" applyAlignment="1">
      <alignment vertical="center" wrapText="1"/>
    </xf>
    <xf numFmtId="0" fontId="5" fillId="0" borderId="35" xfId="0" applyFont="1" applyBorder="1" applyAlignment="1">
      <alignment horizontal="center" vertical="center" wrapText="1"/>
    </xf>
    <xf numFmtId="0" fontId="5" fillId="0" borderId="35" xfId="0" applyFont="1" applyBorder="1" applyAlignment="1">
      <alignment vertical="center" wrapText="1"/>
    </xf>
    <xf numFmtId="0" fontId="5" fillId="0" borderId="18" xfId="0" applyFont="1" applyBorder="1" applyAlignment="1">
      <alignment horizontal="center" vertical="center" wrapText="1"/>
    </xf>
    <xf numFmtId="0" fontId="5" fillId="0" borderId="1" xfId="0" applyFont="1" applyBorder="1" applyAlignment="1">
      <alignment vertical="center"/>
    </xf>
    <xf numFmtId="0" fontId="5" fillId="0" borderId="10" xfId="0" applyFont="1" applyBorder="1" applyAlignment="1">
      <alignment vertical="center" shrinkToFit="1"/>
    </xf>
    <xf numFmtId="176" fontId="5" fillId="0" borderId="10" xfId="0" applyNumberFormat="1" applyFont="1" applyFill="1" applyBorder="1" applyAlignment="1">
      <alignment vertical="center" shrinkToFit="1"/>
    </xf>
    <xf numFmtId="176" fontId="5" fillId="0" borderId="4" xfId="0" applyNumberFormat="1" applyFont="1" applyFill="1" applyBorder="1" applyAlignment="1">
      <alignment vertical="center" shrinkToFit="1"/>
    </xf>
    <xf numFmtId="176" fontId="5" fillId="0" borderId="36" xfId="0" applyNumberFormat="1" applyFont="1" applyFill="1" applyBorder="1" applyAlignment="1">
      <alignment vertical="center" shrinkToFit="1"/>
    </xf>
    <xf numFmtId="176" fontId="5" fillId="0" borderId="37" xfId="0" applyNumberFormat="1" applyFont="1" applyFill="1" applyBorder="1" applyAlignment="1">
      <alignment vertical="center" shrinkToFit="1"/>
    </xf>
    <xf numFmtId="176" fontId="5" fillId="0" borderId="38" xfId="0" applyNumberFormat="1" applyFont="1" applyFill="1" applyBorder="1" applyAlignment="1">
      <alignment vertical="center" shrinkToFit="1"/>
    </xf>
    <xf numFmtId="177" fontId="5" fillId="0" borderId="36" xfId="0" applyNumberFormat="1" applyFont="1" applyFill="1" applyBorder="1" applyAlignment="1">
      <alignment horizontal="right" vertical="center" shrinkToFit="1"/>
    </xf>
    <xf numFmtId="0" fontId="5" fillId="0" borderId="36" xfId="0" applyFont="1" applyFill="1" applyBorder="1">
      <alignment vertical="center"/>
    </xf>
    <xf numFmtId="0" fontId="5" fillId="0" borderId="39" xfId="0" applyFont="1" applyBorder="1" applyAlignment="1">
      <alignment horizontal="right" vertical="center"/>
    </xf>
    <xf numFmtId="176" fontId="5" fillId="0" borderId="39" xfId="0" applyNumberFormat="1" applyFont="1" applyFill="1" applyBorder="1" applyAlignment="1">
      <alignment vertical="center" shrinkToFit="1"/>
    </xf>
    <xf numFmtId="176" fontId="5" fillId="0" borderId="40" xfId="0" applyNumberFormat="1" applyFont="1" applyFill="1" applyBorder="1" applyAlignment="1">
      <alignment vertical="center" shrinkToFit="1"/>
    </xf>
    <xf numFmtId="176" fontId="5" fillId="0" borderId="21" xfId="0" applyNumberFormat="1" applyFont="1" applyFill="1" applyBorder="1" applyAlignment="1">
      <alignment vertical="center" shrinkToFit="1"/>
    </xf>
    <xf numFmtId="176" fontId="5" fillId="0" borderId="19" xfId="0" applyNumberFormat="1" applyFont="1" applyFill="1" applyBorder="1" applyAlignment="1">
      <alignment vertical="center" shrinkToFit="1"/>
    </xf>
    <xf numFmtId="176" fontId="5" fillId="0" borderId="20" xfId="0" applyNumberFormat="1" applyFont="1" applyFill="1" applyBorder="1" applyAlignment="1">
      <alignment vertical="center" shrinkToFit="1"/>
    </xf>
    <xf numFmtId="177" fontId="5" fillId="0" borderId="21" xfId="0" applyNumberFormat="1" applyFont="1" applyFill="1" applyBorder="1" applyAlignment="1">
      <alignment horizontal="right" vertical="center" shrinkToFit="1"/>
    </xf>
    <xf numFmtId="0" fontId="5" fillId="0" borderId="21" xfId="0" applyFont="1" applyFill="1" applyBorder="1">
      <alignment vertical="center"/>
    </xf>
    <xf numFmtId="0" fontId="5" fillId="0" borderId="39" xfId="0" applyFont="1" applyBorder="1" applyAlignment="1">
      <alignment horizontal="right" vertical="center" shrinkToFit="1"/>
    </xf>
    <xf numFmtId="176" fontId="5" fillId="0" borderId="39" xfId="0" applyNumberFormat="1" applyFont="1" applyFill="1" applyBorder="1">
      <alignment vertical="center"/>
    </xf>
    <xf numFmtId="176" fontId="5" fillId="0" borderId="40" xfId="0" applyNumberFormat="1" applyFont="1" applyFill="1" applyBorder="1">
      <alignment vertical="center"/>
    </xf>
    <xf numFmtId="176" fontId="5" fillId="0" borderId="21" xfId="0" applyNumberFormat="1" applyFont="1" applyFill="1" applyBorder="1">
      <alignment vertical="center"/>
    </xf>
    <xf numFmtId="176" fontId="5" fillId="0" borderId="19" xfId="0" applyNumberFormat="1" applyFont="1" applyFill="1" applyBorder="1">
      <alignment vertical="center"/>
    </xf>
    <xf numFmtId="176" fontId="5" fillId="0" borderId="20" xfId="0" applyNumberFormat="1" applyFont="1" applyFill="1" applyBorder="1">
      <alignment vertical="center"/>
    </xf>
    <xf numFmtId="0" fontId="5" fillId="0" borderId="41" xfId="0" applyFont="1" applyBorder="1" applyAlignment="1">
      <alignment horizontal="left" vertical="center" indent="1" shrinkToFit="1"/>
    </xf>
    <xf numFmtId="176" fontId="5" fillId="0" borderId="41" xfId="0" applyNumberFormat="1" applyFont="1" applyFill="1" applyBorder="1" applyAlignment="1">
      <alignment vertical="center" shrinkToFit="1"/>
    </xf>
    <xf numFmtId="176" fontId="5" fillId="0" borderId="42" xfId="0" applyNumberFormat="1" applyFont="1" applyFill="1" applyBorder="1" applyAlignment="1">
      <alignment vertical="center" shrinkToFit="1"/>
    </xf>
    <xf numFmtId="176" fontId="5" fillId="0" borderId="24" xfId="0" applyNumberFormat="1" applyFont="1" applyFill="1" applyBorder="1" applyAlignment="1">
      <alignment vertical="center" shrinkToFit="1"/>
    </xf>
    <xf numFmtId="176" fontId="5" fillId="0" borderId="22" xfId="0" applyNumberFormat="1" applyFont="1" applyFill="1" applyBorder="1" applyAlignment="1">
      <alignment vertical="center" shrinkToFit="1"/>
    </xf>
    <xf numFmtId="176" fontId="5" fillId="0" borderId="23" xfId="0" applyNumberFormat="1" applyFont="1" applyFill="1" applyBorder="1" applyAlignment="1">
      <alignment vertical="center" shrinkToFit="1"/>
    </xf>
    <xf numFmtId="177" fontId="5" fillId="0" borderId="24" xfId="0" applyNumberFormat="1" applyFont="1" applyFill="1" applyBorder="1" applyAlignment="1">
      <alignment horizontal="right" vertical="center" shrinkToFit="1"/>
    </xf>
    <xf numFmtId="0" fontId="5" fillId="0" borderId="24" xfId="0" applyFont="1" applyFill="1" applyBorder="1">
      <alignment vertical="center"/>
    </xf>
    <xf numFmtId="0" fontId="5" fillId="0" borderId="10" xfId="0" applyFont="1" applyBorder="1">
      <alignment vertical="center"/>
    </xf>
    <xf numFmtId="49" fontId="5" fillId="0" borderId="10" xfId="0" applyNumberFormat="1" applyFont="1" applyFill="1" applyBorder="1" applyAlignment="1">
      <alignment horizontal="right" vertical="center" shrinkToFit="1"/>
    </xf>
    <xf numFmtId="0" fontId="5" fillId="0" borderId="39" xfId="0" applyFont="1" applyBorder="1">
      <alignment vertical="center"/>
    </xf>
    <xf numFmtId="49" fontId="5" fillId="0" borderId="39" xfId="0" applyNumberFormat="1" applyFont="1" applyFill="1" applyBorder="1" applyAlignment="1">
      <alignment horizontal="right" vertical="center" shrinkToFit="1"/>
    </xf>
    <xf numFmtId="0" fontId="5" fillId="0" borderId="41" xfId="0" applyFont="1" applyBorder="1">
      <alignment vertical="center"/>
    </xf>
    <xf numFmtId="49" fontId="5" fillId="0" borderId="41" xfId="0" applyNumberFormat="1" applyFont="1" applyFill="1" applyBorder="1" applyAlignment="1">
      <alignment horizontal="right" vertical="center" shrinkToFit="1"/>
    </xf>
    <xf numFmtId="0" fontId="5" fillId="0" borderId="43" xfId="0" applyFont="1" applyBorder="1">
      <alignment vertical="center"/>
    </xf>
    <xf numFmtId="49" fontId="5" fillId="0" borderId="43" xfId="0" applyNumberFormat="1" applyFont="1" applyFill="1" applyBorder="1" applyAlignment="1">
      <alignment horizontal="right" vertical="center" shrinkToFit="1"/>
    </xf>
    <xf numFmtId="176" fontId="5" fillId="0" borderId="29" xfId="0" applyNumberFormat="1" applyFont="1" applyFill="1" applyBorder="1" applyAlignment="1">
      <alignment vertical="center" shrinkToFit="1"/>
    </xf>
    <xf numFmtId="176" fontId="5" fillId="0" borderId="26" xfId="0" applyNumberFormat="1" applyFont="1" applyFill="1" applyBorder="1" applyAlignment="1">
      <alignment vertical="center" shrinkToFit="1"/>
    </xf>
    <xf numFmtId="176" fontId="5" fillId="0" borderId="30" xfId="0" applyNumberFormat="1" applyFont="1" applyFill="1" applyBorder="1" applyAlignment="1">
      <alignment vertical="center" shrinkToFit="1"/>
    </xf>
    <xf numFmtId="177" fontId="5" fillId="0" borderId="44" xfId="0" applyNumberFormat="1" applyFont="1" applyFill="1" applyBorder="1" applyAlignment="1">
      <alignment horizontal="right" vertical="center" shrinkToFit="1"/>
    </xf>
    <xf numFmtId="176" fontId="5" fillId="0" borderId="43" xfId="0" applyNumberFormat="1" applyFont="1" applyFill="1" applyBorder="1" applyAlignment="1">
      <alignment vertical="center" shrinkToFit="1"/>
    </xf>
    <xf numFmtId="0" fontId="5" fillId="0" borderId="26" xfId="0" applyFont="1" applyFill="1" applyBorder="1">
      <alignment vertical="center"/>
    </xf>
    <xf numFmtId="0" fontId="5" fillId="0" borderId="45" xfId="0" applyFont="1" applyBorder="1">
      <alignment vertical="center"/>
    </xf>
    <xf numFmtId="49" fontId="5" fillId="0" borderId="45" xfId="0" applyNumberFormat="1" applyFont="1" applyFill="1" applyBorder="1" applyAlignment="1">
      <alignment horizontal="right" vertical="center" shrinkToFit="1"/>
    </xf>
    <xf numFmtId="176" fontId="5" fillId="0" borderId="46" xfId="0" applyNumberFormat="1" applyFont="1" applyFill="1" applyBorder="1" applyAlignment="1">
      <alignment vertical="center" shrinkToFit="1"/>
    </xf>
    <xf numFmtId="176" fontId="5" fillId="0" borderId="33" xfId="0" applyNumberFormat="1" applyFont="1" applyFill="1" applyBorder="1" applyAlignment="1">
      <alignment vertical="center" shrinkToFit="1"/>
    </xf>
    <xf numFmtId="176" fontId="5" fillId="0" borderId="47" xfId="0" applyNumberFormat="1" applyFont="1" applyFill="1" applyBorder="1" applyAlignment="1">
      <alignment vertical="center" shrinkToFit="1"/>
    </xf>
    <xf numFmtId="177" fontId="5" fillId="0" borderId="48" xfId="0" applyNumberFormat="1" applyFont="1" applyFill="1" applyBorder="1" applyAlignment="1">
      <alignment horizontal="right" vertical="center" shrinkToFit="1"/>
    </xf>
    <xf numFmtId="176" fontId="5" fillId="0" borderId="45" xfId="0" applyNumberFormat="1" applyFont="1" applyFill="1" applyBorder="1" applyAlignment="1">
      <alignment vertical="center" shrinkToFit="1"/>
    </xf>
    <xf numFmtId="0" fontId="5" fillId="0" borderId="33" xfId="0" applyFont="1" applyFill="1" applyBorder="1">
      <alignment vertical="center"/>
    </xf>
    <xf numFmtId="0" fontId="5" fillId="0" borderId="49" xfId="0" applyFont="1" applyBorder="1">
      <alignment vertical="center"/>
    </xf>
    <xf numFmtId="49" fontId="5" fillId="0" borderId="49" xfId="0" applyNumberFormat="1" applyFont="1" applyFill="1" applyBorder="1" applyAlignment="1">
      <alignment horizontal="right" vertical="center" shrinkToFit="1"/>
    </xf>
    <xf numFmtId="176" fontId="5" fillId="0" borderId="11" xfId="0" applyNumberFormat="1" applyFont="1" applyFill="1" applyBorder="1" applyAlignment="1">
      <alignment vertical="center" shrinkToFit="1"/>
    </xf>
    <xf numFmtId="176" fontId="5" fillId="0" borderId="13" xfId="0" applyNumberFormat="1" applyFont="1" applyFill="1" applyBorder="1" applyAlignment="1">
      <alignment vertical="center" shrinkToFit="1"/>
    </xf>
    <xf numFmtId="176" fontId="5" fillId="0" borderId="12" xfId="0" applyNumberFormat="1" applyFont="1" applyFill="1" applyBorder="1" applyAlignment="1">
      <alignment vertical="center" shrinkToFit="1"/>
    </xf>
    <xf numFmtId="177" fontId="5" fillId="0" borderId="50" xfId="0" applyNumberFormat="1" applyFont="1" applyFill="1" applyBorder="1" applyAlignment="1">
      <alignment horizontal="right" vertical="center" shrinkToFit="1"/>
    </xf>
    <xf numFmtId="176" fontId="5" fillId="0" borderId="49" xfId="0" applyNumberFormat="1" applyFont="1" applyFill="1" applyBorder="1" applyAlignment="1">
      <alignment vertical="center" shrinkToFit="1"/>
    </xf>
    <xf numFmtId="0" fontId="5" fillId="0" borderId="13" xfId="0" applyFont="1" applyFill="1" applyBorder="1">
      <alignment vertical="center"/>
    </xf>
    <xf numFmtId="0" fontId="5" fillId="0" borderId="45" xfId="0" applyFont="1" applyFill="1" applyBorder="1">
      <alignment vertical="center"/>
    </xf>
    <xf numFmtId="0" fontId="5" fillId="0" borderId="46" xfId="0" applyFont="1" applyFill="1" applyBorder="1">
      <alignment vertical="center"/>
    </xf>
    <xf numFmtId="0" fontId="5" fillId="0" borderId="47" xfId="0" applyFont="1" applyFill="1" applyBorder="1">
      <alignment vertical="center"/>
    </xf>
    <xf numFmtId="0" fontId="5" fillId="0" borderId="48" xfId="0" applyFont="1" applyFill="1" applyBorder="1">
      <alignment vertical="center"/>
    </xf>
    <xf numFmtId="176" fontId="5" fillId="0" borderId="47" xfId="0" applyNumberFormat="1" applyFont="1" applyFill="1" applyBorder="1">
      <alignment vertical="center"/>
    </xf>
    <xf numFmtId="0" fontId="5" fillId="0" borderId="51" xfId="0" applyFont="1" applyBorder="1">
      <alignment vertical="center"/>
    </xf>
    <xf numFmtId="0" fontId="5" fillId="0" borderId="51" xfId="0" applyFont="1" applyFill="1" applyBorder="1">
      <alignment vertical="center"/>
    </xf>
    <xf numFmtId="0" fontId="5" fillId="0" borderId="34" xfId="0" applyFont="1" applyFill="1" applyBorder="1">
      <alignment vertical="center"/>
    </xf>
    <xf numFmtId="0" fontId="5" fillId="0" borderId="18" xfId="0" applyFont="1" applyFill="1" applyBorder="1">
      <alignment vertical="center"/>
    </xf>
    <xf numFmtId="0" fontId="5" fillId="0" borderId="35" xfId="0" applyFont="1" applyFill="1" applyBorder="1">
      <alignment vertical="center"/>
    </xf>
    <xf numFmtId="0" fontId="5" fillId="0" borderId="52" xfId="0" applyFont="1" applyFill="1" applyBorder="1">
      <alignment vertical="center"/>
    </xf>
    <xf numFmtId="176" fontId="5" fillId="0" borderId="35" xfId="0" applyNumberFormat="1" applyFont="1" applyFill="1" applyBorder="1">
      <alignment vertical="center"/>
    </xf>
    <xf numFmtId="0" fontId="5" fillId="0" borderId="18" xfId="0" applyFont="1" applyFill="1" applyBorder="1" applyAlignment="1">
      <alignment vertical="center" wrapText="1"/>
    </xf>
    <xf numFmtId="0" fontId="5" fillId="0" borderId="0" xfId="0" applyFont="1">
      <alignment vertical="center"/>
    </xf>
    <xf numFmtId="176" fontId="5" fillId="0" borderId="0" xfId="0" applyNumberFormat="1" applyFont="1" applyAlignment="1">
      <alignment horizontal="right" vertical="center" shrinkToFit="1"/>
    </xf>
    <xf numFmtId="176" fontId="5" fillId="0" borderId="0" xfId="0" applyNumberFormat="1" applyFont="1" applyAlignment="1">
      <alignment vertical="center"/>
    </xf>
    <xf numFmtId="176" fontId="5" fillId="0" borderId="0" xfId="0" applyNumberFormat="1" applyFont="1">
      <alignment vertical="center"/>
    </xf>
    <xf numFmtId="176" fontId="0" fillId="0" borderId="0" xfId="0" applyNumberFormat="1">
      <alignment vertical="center"/>
    </xf>
    <xf numFmtId="49" fontId="3" fillId="0" borderId="0" xfId="0" applyNumberFormat="1" applyFont="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21508;&#31278;&#32113;&#35336;&#22577;&#21578;/&#22269;&#20445;&#20107;&#26989;&#29366;&#27841;/H28&#22269;&#20445;&#20107;&#26989;&#29366;&#27841;/H28&#22269;&#20445;&#29366;&#27841;&#30906;&#23450;/3&#22522;&#30990;&#34920;/&#31532;&#65297;&#34920;&#19968;&#33324;&#29366;&#2784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表一般状況"/>
      <sheetName val="第１表一般状況続き"/>
      <sheetName val="JK第1表"/>
      <sheetName val="JK第1表続き"/>
      <sheetName val="県人口"/>
    </sheetNames>
    <sheetDataSet>
      <sheetData sheetId="0"/>
      <sheetData sheetId="1" refreshError="1"/>
      <sheetData sheetId="2">
        <row r="4">
          <cell r="F4">
            <v>61167</v>
          </cell>
          <cell r="G4">
            <v>62669</v>
          </cell>
          <cell r="H4">
            <v>97226</v>
          </cell>
          <cell r="I4">
            <v>100537</v>
          </cell>
          <cell r="J4">
            <v>95104</v>
          </cell>
          <cell r="K4">
            <v>97609</v>
          </cell>
          <cell r="L4">
            <v>2122</v>
          </cell>
          <cell r="M4">
            <v>2928</v>
          </cell>
          <cell r="N4">
            <v>44049</v>
          </cell>
          <cell r="O4">
            <v>44517</v>
          </cell>
          <cell r="Q4">
            <v>60</v>
          </cell>
          <cell r="S4">
            <v>20000</v>
          </cell>
        </row>
        <row r="5">
          <cell r="F5">
            <v>20202</v>
          </cell>
          <cell r="G5">
            <v>20945</v>
          </cell>
          <cell r="H5">
            <v>29266</v>
          </cell>
          <cell r="I5">
            <v>30502</v>
          </cell>
          <cell r="J5">
            <v>28782</v>
          </cell>
          <cell r="K5">
            <v>29845</v>
          </cell>
          <cell r="L5">
            <v>484</v>
          </cell>
          <cell r="M5">
            <v>657</v>
          </cell>
          <cell r="N5">
            <v>12105</v>
          </cell>
          <cell r="O5">
            <v>12388</v>
          </cell>
          <cell r="Q5">
            <v>29</v>
          </cell>
          <cell r="S5">
            <v>20000</v>
          </cell>
        </row>
        <row r="6">
          <cell r="F6">
            <v>11638</v>
          </cell>
          <cell r="G6">
            <v>11993</v>
          </cell>
          <cell r="H6">
            <v>18587</v>
          </cell>
          <cell r="I6">
            <v>19348</v>
          </cell>
          <cell r="J6">
            <v>18115</v>
          </cell>
          <cell r="K6">
            <v>18675</v>
          </cell>
          <cell r="L6">
            <v>472</v>
          </cell>
          <cell r="M6">
            <v>673</v>
          </cell>
          <cell r="N6">
            <v>8796</v>
          </cell>
          <cell r="O6">
            <v>8896</v>
          </cell>
          <cell r="Q6">
            <v>35</v>
          </cell>
          <cell r="S6">
            <v>30000</v>
          </cell>
        </row>
        <row r="7">
          <cell r="F7">
            <v>10025</v>
          </cell>
          <cell r="G7">
            <v>10285</v>
          </cell>
          <cell r="H7">
            <v>17092</v>
          </cell>
          <cell r="I7">
            <v>17778</v>
          </cell>
          <cell r="J7">
            <v>16671</v>
          </cell>
          <cell r="K7">
            <v>17215</v>
          </cell>
          <cell r="L7">
            <v>421</v>
          </cell>
          <cell r="M7">
            <v>563</v>
          </cell>
          <cell r="N7">
            <v>7282</v>
          </cell>
          <cell r="O7">
            <v>7338</v>
          </cell>
          <cell r="Q7">
            <v>19</v>
          </cell>
          <cell r="S7">
            <v>35000</v>
          </cell>
        </row>
        <row r="8">
          <cell r="F8">
            <v>12453</v>
          </cell>
          <cell r="G8">
            <v>12835</v>
          </cell>
          <cell r="H8">
            <v>20158</v>
          </cell>
          <cell r="I8">
            <v>20973</v>
          </cell>
          <cell r="J8">
            <v>19667</v>
          </cell>
          <cell r="K8">
            <v>20299</v>
          </cell>
          <cell r="L8">
            <v>491</v>
          </cell>
          <cell r="M8">
            <v>674</v>
          </cell>
          <cell r="N8">
            <v>9254</v>
          </cell>
          <cell r="O8">
            <v>9409</v>
          </cell>
          <cell r="Q8">
            <v>11</v>
          </cell>
          <cell r="S8">
            <v>30000</v>
          </cell>
        </row>
        <row r="9">
          <cell r="F9">
            <v>6116</v>
          </cell>
          <cell r="G9">
            <v>6265</v>
          </cell>
          <cell r="H9">
            <v>9903</v>
          </cell>
          <cell r="I9">
            <v>10244</v>
          </cell>
          <cell r="J9">
            <v>9670</v>
          </cell>
          <cell r="K9">
            <v>9942</v>
          </cell>
          <cell r="L9">
            <v>233</v>
          </cell>
          <cell r="M9">
            <v>302</v>
          </cell>
          <cell r="N9">
            <v>5042</v>
          </cell>
          <cell r="O9">
            <v>5092</v>
          </cell>
          <cell r="Q9">
            <v>7</v>
          </cell>
          <cell r="S9">
            <v>20000</v>
          </cell>
        </row>
        <row r="10">
          <cell r="F10">
            <v>2800</v>
          </cell>
          <cell r="G10">
            <v>2894</v>
          </cell>
          <cell r="H10">
            <v>4372</v>
          </cell>
          <cell r="I10">
            <v>4566</v>
          </cell>
          <cell r="J10">
            <v>4272</v>
          </cell>
          <cell r="K10">
            <v>4434</v>
          </cell>
          <cell r="L10">
            <v>100</v>
          </cell>
          <cell r="M10">
            <v>132</v>
          </cell>
          <cell r="N10">
            <v>2407</v>
          </cell>
          <cell r="O10">
            <v>2455</v>
          </cell>
          <cell r="Q10">
            <v>5</v>
          </cell>
          <cell r="S10">
            <v>20000</v>
          </cell>
        </row>
        <row r="11">
          <cell r="F11">
            <v>3966</v>
          </cell>
          <cell r="G11">
            <v>4058</v>
          </cell>
          <cell r="H11">
            <v>6589</v>
          </cell>
          <cell r="I11">
            <v>6780</v>
          </cell>
          <cell r="J11">
            <v>6401</v>
          </cell>
          <cell r="K11">
            <v>6528</v>
          </cell>
          <cell r="L11">
            <v>188</v>
          </cell>
          <cell r="M11">
            <v>252</v>
          </cell>
          <cell r="N11">
            <v>3085</v>
          </cell>
          <cell r="O11">
            <v>3107</v>
          </cell>
          <cell r="Q11">
            <v>9</v>
          </cell>
          <cell r="S11">
            <v>20000</v>
          </cell>
        </row>
        <row r="12">
          <cell r="F12">
            <v>3630</v>
          </cell>
          <cell r="G12">
            <v>3722</v>
          </cell>
          <cell r="H12">
            <v>5875</v>
          </cell>
          <cell r="I12">
            <v>6057</v>
          </cell>
          <cell r="J12">
            <v>5715</v>
          </cell>
          <cell r="K12">
            <v>5841</v>
          </cell>
          <cell r="L12">
            <v>160</v>
          </cell>
          <cell r="M12">
            <v>216</v>
          </cell>
          <cell r="N12">
            <v>2742</v>
          </cell>
          <cell r="O12">
            <v>2764</v>
          </cell>
          <cell r="Q12">
            <v>7</v>
          </cell>
          <cell r="S12">
            <v>20000</v>
          </cell>
        </row>
        <row r="13">
          <cell r="F13">
            <v>4637</v>
          </cell>
          <cell r="G13">
            <v>4750</v>
          </cell>
          <cell r="H13">
            <v>7615</v>
          </cell>
          <cell r="I13">
            <v>7912</v>
          </cell>
          <cell r="J13">
            <v>7387</v>
          </cell>
          <cell r="K13">
            <v>7597</v>
          </cell>
          <cell r="L13">
            <v>228</v>
          </cell>
          <cell r="M13">
            <v>315</v>
          </cell>
          <cell r="N13">
            <v>3510</v>
          </cell>
          <cell r="O13">
            <v>3519</v>
          </cell>
          <cell r="Q13">
            <v>10</v>
          </cell>
          <cell r="S13">
            <v>20000</v>
          </cell>
        </row>
        <row r="14">
          <cell r="F14">
            <v>8458</v>
          </cell>
          <cell r="G14">
            <v>8702</v>
          </cell>
          <cell r="H14">
            <v>13420</v>
          </cell>
          <cell r="I14">
            <v>13889</v>
          </cell>
          <cell r="J14">
            <v>13011</v>
          </cell>
          <cell r="K14">
            <v>13310</v>
          </cell>
          <cell r="L14">
            <v>409</v>
          </cell>
          <cell r="M14">
            <v>579</v>
          </cell>
          <cell r="N14">
            <v>6481</v>
          </cell>
          <cell r="O14">
            <v>6572</v>
          </cell>
          <cell r="Q14">
            <v>8</v>
          </cell>
          <cell r="S14">
            <v>20000</v>
          </cell>
        </row>
        <row r="15">
          <cell r="F15">
            <v>434</v>
          </cell>
          <cell r="G15">
            <v>445</v>
          </cell>
          <cell r="H15">
            <v>730</v>
          </cell>
          <cell r="I15">
            <v>751</v>
          </cell>
          <cell r="J15">
            <v>697</v>
          </cell>
          <cell r="K15">
            <v>706</v>
          </cell>
          <cell r="L15">
            <v>33</v>
          </cell>
          <cell r="M15">
            <v>45</v>
          </cell>
          <cell r="N15">
            <v>376</v>
          </cell>
          <cell r="O15">
            <v>375</v>
          </cell>
          <cell r="Q15">
            <v>2</v>
          </cell>
          <cell r="S15">
            <v>30000</v>
          </cell>
        </row>
        <row r="16">
          <cell r="F16">
            <v>3800</v>
          </cell>
          <cell r="G16">
            <v>3903</v>
          </cell>
          <cell r="H16">
            <v>6205</v>
          </cell>
          <cell r="I16">
            <v>6417</v>
          </cell>
          <cell r="J16">
            <v>6052</v>
          </cell>
          <cell r="K16">
            <v>6211</v>
          </cell>
          <cell r="L16">
            <v>153</v>
          </cell>
          <cell r="M16">
            <v>206</v>
          </cell>
          <cell r="N16">
            <v>2946</v>
          </cell>
          <cell r="O16">
            <v>2973</v>
          </cell>
          <cell r="Q16">
            <v>7</v>
          </cell>
          <cell r="S16">
            <v>20000</v>
          </cell>
        </row>
        <row r="17">
          <cell r="F17">
            <v>1655</v>
          </cell>
          <cell r="G17">
            <v>1668</v>
          </cell>
          <cell r="H17">
            <v>2949</v>
          </cell>
          <cell r="I17">
            <v>3030</v>
          </cell>
          <cell r="J17">
            <v>2856</v>
          </cell>
          <cell r="K17">
            <v>2899</v>
          </cell>
          <cell r="L17">
            <v>93</v>
          </cell>
          <cell r="M17">
            <v>131</v>
          </cell>
          <cell r="N17">
            <v>1247</v>
          </cell>
          <cell r="O17">
            <v>1250</v>
          </cell>
          <cell r="Q17">
            <v>3</v>
          </cell>
          <cell r="S17">
            <v>30000</v>
          </cell>
        </row>
        <row r="18">
          <cell r="F18">
            <v>2509</v>
          </cell>
          <cell r="G18">
            <v>2585</v>
          </cell>
          <cell r="H18">
            <v>4266</v>
          </cell>
          <cell r="I18">
            <v>4473</v>
          </cell>
          <cell r="J18">
            <v>4154</v>
          </cell>
          <cell r="K18">
            <v>4327</v>
          </cell>
          <cell r="L18">
            <v>112</v>
          </cell>
          <cell r="M18">
            <v>146</v>
          </cell>
          <cell r="N18">
            <v>1949</v>
          </cell>
          <cell r="O18">
            <v>1965</v>
          </cell>
          <cell r="Q18">
            <v>5</v>
          </cell>
          <cell r="S18">
            <v>30000</v>
          </cell>
        </row>
        <row r="19">
          <cell r="F19">
            <v>5615</v>
          </cell>
          <cell r="G19">
            <v>5798</v>
          </cell>
          <cell r="H19">
            <v>9034</v>
          </cell>
          <cell r="I19">
            <v>9390</v>
          </cell>
          <cell r="J19">
            <v>8724</v>
          </cell>
          <cell r="K19">
            <v>8950</v>
          </cell>
          <cell r="L19">
            <v>310</v>
          </cell>
          <cell r="M19">
            <v>440</v>
          </cell>
          <cell r="N19">
            <v>4698</v>
          </cell>
          <cell r="O19">
            <v>4742</v>
          </cell>
          <cell r="Q19">
            <v>13</v>
          </cell>
          <cell r="S19">
            <v>20000</v>
          </cell>
        </row>
        <row r="20">
          <cell r="F20">
            <v>4949</v>
          </cell>
          <cell r="G20">
            <v>5079</v>
          </cell>
          <cell r="H20">
            <v>8031</v>
          </cell>
          <cell r="I20">
            <v>8311</v>
          </cell>
          <cell r="J20">
            <v>7815</v>
          </cell>
          <cell r="K20">
            <v>8032</v>
          </cell>
          <cell r="L20">
            <v>216</v>
          </cell>
          <cell r="M20">
            <v>279</v>
          </cell>
          <cell r="N20">
            <v>3735</v>
          </cell>
          <cell r="O20">
            <v>3793</v>
          </cell>
          <cell r="Q20">
            <v>8</v>
          </cell>
          <cell r="S20">
            <v>30000</v>
          </cell>
        </row>
        <row r="21">
          <cell r="F21">
            <v>4696</v>
          </cell>
          <cell r="G21">
            <v>4857</v>
          </cell>
          <cell r="H21">
            <v>7770</v>
          </cell>
          <cell r="I21">
            <v>8091</v>
          </cell>
          <cell r="J21">
            <v>7489</v>
          </cell>
          <cell r="K21">
            <v>7718</v>
          </cell>
          <cell r="L21">
            <v>281</v>
          </cell>
          <cell r="M21">
            <v>373</v>
          </cell>
          <cell r="N21">
            <v>3858</v>
          </cell>
          <cell r="O21">
            <v>3934</v>
          </cell>
          <cell r="Q21">
            <v>5</v>
          </cell>
          <cell r="S21">
            <v>24000</v>
          </cell>
        </row>
        <row r="22">
          <cell r="F22">
            <v>2004</v>
          </cell>
          <cell r="G22">
            <v>2029</v>
          </cell>
          <cell r="H22">
            <v>3078</v>
          </cell>
          <cell r="I22">
            <v>3120</v>
          </cell>
          <cell r="J22">
            <v>3078</v>
          </cell>
          <cell r="K22">
            <v>3120</v>
          </cell>
          <cell r="L22">
            <v>0</v>
          </cell>
          <cell r="M22">
            <v>0</v>
          </cell>
          <cell r="N22">
            <v>287</v>
          </cell>
          <cell r="O22">
            <v>286</v>
          </cell>
          <cell r="Q22">
            <v>2</v>
          </cell>
        </row>
        <row r="23">
          <cell r="F23">
            <v>2526</v>
          </cell>
          <cell r="G23">
            <v>2556</v>
          </cell>
          <cell r="H23">
            <v>3812</v>
          </cell>
          <cell r="I23">
            <v>3859</v>
          </cell>
          <cell r="J23">
            <v>3812</v>
          </cell>
          <cell r="K23">
            <v>3859</v>
          </cell>
          <cell r="L23">
            <v>0</v>
          </cell>
          <cell r="M23">
            <v>0</v>
          </cell>
          <cell r="N23">
            <v>349</v>
          </cell>
          <cell r="O23">
            <v>350</v>
          </cell>
          <cell r="Q23">
            <v>3</v>
          </cell>
        </row>
      </sheetData>
      <sheetData sheetId="3" refreshError="1"/>
      <sheetData sheetId="4">
        <row r="9">
          <cell r="B9">
            <v>206305</v>
          </cell>
          <cell r="C9">
            <v>477000</v>
          </cell>
        </row>
        <row r="10">
          <cell r="B10">
            <v>54846</v>
          </cell>
          <cell r="C10">
            <v>120091</v>
          </cell>
        </row>
        <row r="11">
          <cell r="B11">
            <v>36214</v>
          </cell>
          <cell r="C11">
            <v>83363</v>
          </cell>
        </row>
        <row r="12">
          <cell r="B12">
            <v>25260</v>
          </cell>
          <cell r="C12">
            <v>65101</v>
          </cell>
        </row>
        <row r="13">
          <cell r="B13">
            <v>29438</v>
          </cell>
          <cell r="C13">
            <v>70506</v>
          </cell>
        </row>
        <row r="14">
          <cell r="B14">
            <v>14986</v>
          </cell>
          <cell r="C14">
            <v>37990</v>
          </cell>
        </row>
        <row r="15">
          <cell r="B15">
            <v>7374</v>
          </cell>
          <cell r="C15">
            <v>17334</v>
          </cell>
        </row>
        <row r="16">
          <cell r="B16">
            <v>8963</v>
          </cell>
          <cell r="C16">
            <v>21611</v>
          </cell>
        </row>
        <row r="17">
          <cell r="B17">
            <v>9584</v>
          </cell>
          <cell r="C17">
            <v>22556</v>
          </cell>
        </row>
        <row r="18">
          <cell r="B18">
            <v>12134</v>
          </cell>
          <cell r="C18">
            <v>29598</v>
          </cell>
        </row>
        <row r="19">
          <cell r="B19">
            <v>22600</v>
          </cell>
          <cell r="C19">
            <v>55345</v>
          </cell>
        </row>
        <row r="20">
          <cell r="B20">
            <v>14197</v>
          </cell>
          <cell r="C20">
            <v>35662</v>
          </cell>
        </row>
        <row r="21">
          <cell r="B21">
            <v>13282</v>
          </cell>
          <cell r="C21">
            <v>33737</v>
          </cell>
        </row>
        <row r="22">
          <cell r="B22">
            <v>12126</v>
          </cell>
          <cell r="C22">
            <v>27879</v>
          </cell>
        </row>
        <row r="24">
          <cell r="B24">
            <v>869</v>
          </cell>
          <cell r="C24">
            <v>1913</v>
          </cell>
        </row>
        <row r="26">
          <cell r="B26">
            <v>11061</v>
          </cell>
          <cell r="C26">
            <v>28048</v>
          </cell>
        </row>
        <row r="28">
          <cell r="B28">
            <v>3434</v>
          </cell>
          <cell r="C28">
            <v>9293</v>
          </cell>
        </row>
        <row r="29">
          <cell r="B29">
            <v>5862</v>
          </cell>
          <cell r="C29">
            <v>15356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tabSelected="1" zoomScaleNormal="100" workbookViewId="0">
      <selection activeCell="O46" sqref="O46"/>
    </sheetView>
  </sheetViews>
  <sheetFormatPr defaultRowHeight="13.5" x14ac:dyDescent="0.15"/>
  <cols>
    <col min="1" max="1" width="2.875" style="1" customWidth="1"/>
    <col min="2" max="2" width="8.125" style="1" customWidth="1"/>
    <col min="3" max="3" width="6.5" style="1" customWidth="1"/>
    <col min="4" max="4" width="6.875" style="1" customWidth="1"/>
    <col min="5" max="5" width="7.625" style="1" customWidth="1"/>
    <col min="6" max="15" width="6" customWidth="1"/>
    <col min="16" max="16" width="5.75" customWidth="1"/>
    <col min="17" max="17" width="4.875" customWidth="1"/>
    <col min="18" max="18" width="6.375" customWidth="1"/>
    <col min="19" max="19" width="5.875" customWidth="1"/>
    <col min="20" max="20" width="21.125" customWidth="1"/>
  </cols>
  <sheetData>
    <row r="1" spans="1:20" x14ac:dyDescent="0.15">
      <c r="C1" s="2" t="s">
        <v>0</v>
      </c>
      <c r="D1" s="3"/>
    </row>
    <row r="2" spans="1:20" x14ac:dyDescent="0.15">
      <c r="C2" s="4"/>
      <c r="D2" s="5" t="s">
        <v>1</v>
      </c>
    </row>
    <row r="3" spans="1:20" x14ac:dyDescent="0.15">
      <c r="T3" s="6" t="s">
        <v>2</v>
      </c>
    </row>
    <row r="4" spans="1:20" s="20" customFormat="1" ht="12.75" customHeight="1" x14ac:dyDescent="0.15">
      <c r="A4" s="7" t="s">
        <v>3</v>
      </c>
      <c r="B4" s="8" t="s">
        <v>4</v>
      </c>
      <c r="C4" s="9" t="s">
        <v>5</v>
      </c>
      <c r="D4" s="10" t="s">
        <v>6</v>
      </c>
      <c r="E4" s="11" t="s">
        <v>7</v>
      </c>
      <c r="F4" s="9" t="s">
        <v>8</v>
      </c>
      <c r="G4" s="12"/>
      <c r="H4" s="13" t="s">
        <v>9</v>
      </c>
      <c r="I4" s="14"/>
      <c r="J4" s="14"/>
      <c r="K4" s="14"/>
      <c r="L4" s="14"/>
      <c r="M4" s="15"/>
      <c r="N4" s="16" t="s">
        <v>10</v>
      </c>
      <c r="O4" s="16"/>
      <c r="P4" s="16"/>
      <c r="Q4" s="9" t="s">
        <v>11</v>
      </c>
      <c r="R4" s="17" t="s">
        <v>12</v>
      </c>
      <c r="S4" s="18"/>
      <c r="T4" s="19"/>
    </row>
    <row r="5" spans="1:20" s="20" customFormat="1" ht="12.75" customHeight="1" x14ac:dyDescent="0.15">
      <c r="A5" s="7"/>
      <c r="B5" s="8"/>
      <c r="C5" s="9"/>
      <c r="D5" s="10"/>
      <c r="E5" s="11"/>
      <c r="F5" s="21"/>
      <c r="G5" s="21"/>
      <c r="H5" s="22" t="s">
        <v>13</v>
      </c>
      <c r="I5" s="23"/>
      <c r="J5" s="23" t="s">
        <v>14</v>
      </c>
      <c r="K5" s="23"/>
      <c r="L5" s="23" t="s">
        <v>15</v>
      </c>
      <c r="M5" s="24"/>
      <c r="N5" s="25"/>
      <c r="O5" s="25"/>
      <c r="P5" s="25"/>
      <c r="Q5" s="9"/>
      <c r="R5" s="26"/>
      <c r="S5" s="27"/>
      <c r="T5" s="28"/>
    </row>
    <row r="6" spans="1:20" s="20" customFormat="1" ht="12.75" customHeight="1" x14ac:dyDescent="0.15">
      <c r="A6" s="7"/>
      <c r="B6" s="8"/>
      <c r="C6" s="9"/>
      <c r="D6" s="10"/>
      <c r="E6" s="11"/>
      <c r="F6" s="29" t="s">
        <v>16</v>
      </c>
      <c r="G6" s="30" t="s">
        <v>17</v>
      </c>
      <c r="H6" s="31" t="s">
        <v>16</v>
      </c>
      <c r="I6" s="32" t="s">
        <v>17</v>
      </c>
      <c r="J6" s="32" t="s">
        <v>16</v>
      </c>
      <c r="K6" s="32" t="s">
        <v>17</v>
      </c>
      <c r="L6" s="32" t="s">
        <v>16</v>
      </c>
      <c r="M6" s="33" t="s">
        <v>17</v>
      </c>
      <c r="N6" s="34" t="s">
        <v>16</v>
      </c>
      <c r="O6" s="35" t="s">
        <v>17</v>
      </c>
      <c r="P6" s="36" t="s">
        <v>18</v>
      </c>
      <c r="Q6" s="9"/>
      <c r="R6" s="34" t="s">
        <v>19</v>
      </c>
      <c r="S6" s="35" t="s">
        <v>20</v>
      </c>
      <c r="T6" s="37" t="s">
        <v>21</v>
      </c>
    </row>
    <row r="7" spans="1:20" s="20" customFormat="1" ht="12.75" customHeight="1" x14ac:dyDescent="0.15">
      <c r="A7" s="7"/>
      <c r="B7" s="8"/>
      <c r="C7" s="9"/>
      <c r="D7" s="10"/>
      <c r="E7" s="11"/>
      <c r="F7" s="38"/>
      <c r="G7" s="39"/>
      <c r="H7" s="40"/>
      <c r="I7" s="41"/>
      <c r="J7" s="41"/>
      <c r="K7" s="41"/>
      <c r="L7" s="41"/>
      <c r="M7" s="37"/>
      <c r="N7" s="42"/>
      <c r="O7" s="43"/>
      <c r="P7" s="39"/>
      <c r="Q7" s="9"/>
      <c r="R7" s="44"/>
      <c r="S7" s="45"/>
      <c r="T7" s="46"/>
    </row>
    <row r="8" spans="1:20" s="20" customFormat="1" ht="12.75" customHeight="1" x14ac:dyDescent="0.15">
      <c r="A8" s="7"/>
      <c r="B8" s="8"/>
      <c r="C8" s="9"/>
      <c r="D8" s="10"/>
      <c r="E8" s="11"/>
      <c r="F8" s="47"/>
      <c r="G8" s="48"/>
      <c r="H8" s="49"/>
      <c r="I8" s="50" t="s">
        <v>22</v>
      </c>
      <c r="J8" s="51"/>
      <c r="K8" s="51"/>
      <c r="L8" s="51"/>
      <c r="M8" s="48"/>
      <c r="N8" s="49"/>
      <c r="O8" s="50" t="s">
        <v>23</v>
      </c>
      <c r="P8" s="52" t="s">
        <v>24</v>
      </c>
      <c r="Q8" s="9"/>
      <c r="R8" s="44"/>
      <c r="S8" s="45"/>
      <c r="T8" s="30"/>
    </row>
    <row r="9" spans="1:20" ht="12.75" customHeight="1" x14ac:dyDescent="0.15">
      <c r="A9" s="53"/>
      <c r="B9" s="54" t="s">
        <v>25</v>
      </c>
      <c r="C9" s="55" t="s">
        <v>26</v>
      </c>
      <c r="D9" s="56">
        <f>D10</f>
        <v>488535</v>
      </c>
      <c r="E9" s="57">
        <f>E10</f>
        <v>1152383</v>
      </c>
      <c r="F9" s="56">
        <f>F10+F13</f>
        <v>173280</v>
      </c>
      <c r="G9" s="57">
        <f>G10+G13</f>
        <v>178038</v>
      </c>
      <c r="H9" s="58">
        <f t="shared" ref="H9:Q9" si="0">H10+H13</f>
        <v>275978</v>
      </c>
      <c r="I9" s="59">
        <f t="shared" si="0"/>
        <v>286028</v>
      </c>
      <c r="J9" s="59">
        <f t="shared" si="0"/>
        <v>269472</v>
      </c>
      <c r="K9" s="59">
        <f t="shared" si="0"/>
        <v>277117</v>
      </c>
      <c r="L9" s="59">
        <f t="shared" si="0"/>
        <v>6506</v>
      </c>
      <c r="M9" s="57">
        <f t="shared" si="0"/>
        <v>8911</v>
      </c>
      <c r="N9" s="58">
        <f t="shared" si="0"/>
        <v>124198</v>
      </c>
      <c r="O9" s="59">
        <f t="shared" si="0"/>
        <v>125725</v>
      </c>
      <c r="P9" s="60">
        <f>ROUND(O9/I9*100,2)</f>
        <v>43.96</v>
      </c>
      <c r="Q9" s="55">
        <f t="shared" si="0"/>
        <v>248</v>
      </c>
      <c r="R9" s="58" t="s">
        <v>26</v>
      </c>
      <c r="S9" s="59" t="s">
        <v>26</v>
      </c>
      <c r="T9" s="61"/>
    </row>
    <row r="10" spans="1:20" ht="12.75" customHeight="1" x14ac:dyDescent="0.15">
      <c r="A10" s="53"/>
      <c r="B10" s="62" t="s">
        <v>27</v>
      </c>
      <c r="C10" s="63" t="s">
        <v>26</v>
      </c>
      <c r="D10" s="64">
        <f t="shared" ref="D10:O10" si="1">SUM(D11:D12)</f>
        <v>488535</v>
      </c>
      <c r="E10" s="65">
        <f t="shared" si="1"/>
        <v>1152383</v>
      </c>
      <c r="F10" s="64">
        <f t="shared" si="1"/>
        <v>168750</v>
      </c>
      <c r="G10" s="65">
        <f t="shared" si="1"/>
        <v>173453</v>
      </c>
      <c r="H10" s="66">
        <f t="shared" si="1"/>
        <v>269088</v>
      </c>
      <c r="I10" s="67">
        <f t="shared" si="1"/>
        <v>279049</v>
      </c>
      <c r="J10" s="67">
        <f t="shared" si="1"/>
        <v>262582</v>
      </c>
      <c r="K10" s="67">
        <f t="shared" si="1"/>
        <v>270138</v>
      </c>
      <c r="L10" s="67">
        <f t="shared" si="1"/>
        <v>6506</v>
      </c>
      <c r="M10" s="65">
        <f t="shared" si="1"/>
        <v>8911</v>
      </c>
      <c r="N10" s="66">
        <f t="shared" si="1"/>
        <v>123562</v>
      </c>
      <c r="O10" s="67">
        <f t="shared" si="1"/>
        <v>125089</v>
      </c>
      <c r="P10" s="68">
        <f t="shared" ref="P10:P37" si="2">ROUND(O10/I10*100,2)</f>
        <v>44.83</v>
      </c>
      <c r="Q10" s="63">
        <f>SUM(Q11:Q12)</f>
        <v>243</v>
      </c>
      <c r="R10" s="66" t="s">
        <v>26</v>
      </c>
      <c r="S10" s="67" t="s">
        <v>26</v>
      </c>
      <c r="T10" s="69"/>
    </row>
    <row r="11" spans="1:20" ht="12.75" customHeight="1" x14ac:dyDescent="0.15">
      <c r="A11" s="53"/>
      <c r="B11" s="62" t="s">
        <v>28</v>
      </c>
      <c r="C11" s="63" t="s">
        <v>26</v>
      </c>
      <c r="D11" s="64">
        <f>SUM(D14:D24)+SUM(D29:D31)</f>
        <v>467309</v>
      </c>
      <c r="E11" s="65">
        <f>SUM(E14:E24)+SUM(E29:E31)</f>
        <v>1097773</v>
      </c>
      <c r="F11" s="64">
        <f>SUM(F14:F24)+SUM(F29:F31)</f>
        <v>160352</v>
      </c>
      <c r="G11" s="65">
        <f>SUM(G14:G24)+SUM(G29:G31)</f>
        <v>164852</v>
      </c>
      <c r="H11" s="66">
        <f t="shared" ref="H11:O11" si="3">SUM(H14:H24)+SUM(H29:H31)</f>
        <v>254938</v>
      </c>
      <c r="I11" s="67">
        <f t="shared" si="3"/>
        <v>264378</v>
      </c>
      <c r="J11" s="67">
        <f t="shared" si="3"/>
        <v>248823</v>
      </c>
      <c r="K11" s="67">
        <f t="shared" si="3"/>
        <v>255995</v>
      </c>
      <c r="L11" s="67">
        <f t="shared" si="3"/>
        <v>6115</v>
      </c>
      <c r="M11" s="65">
        <f t="shared" si="3"/>
        <v>8383</v>
      </c>
      <c r="N11" s="66">
        <f t="shared" si="3"/>
        <v>117044</v>
      </c>
      <c r="O11" s="67">
        <f t="shared" si="3"/>
        <v>118526</v>
      </c>
      <c r="P11" s="68">
        <f t="shared" si="2"/>
        <v>44.83</v>
      </c>
      <c r="Q11" s="63">
        <f>SUM(Q14:Q24)+SUM(Q29:Q31)</f>
        <v>226</v>
      </c>
      <c r="R11" s="66" t="s">
        <v>26</v>
      </c>
      <c r="S11" s="67" t="s">
        <v>26</v>
      </c>
      <c r="T11" s="69"/>
    </row>
    <row r="12" spans="1:20" ht="12.75" customHeight="1" x14ac:dyDescent="0.15">
      <c r="A12" s="53"/>
      <c r="B12" s="70" t="s">
        <v>29</v>
      </c>
      <c r="C12" s="71" t="s">
        <v>26</v>
      </c>
      <c r="D12" s="72">
        <f>SUM(D25:D28)</f>
        <v>21226</v>
      </c>
      <c r="E12" s="73">
        <f>SUM(E25:E28)</f>
        <v>54610</v>
      </c>
      <c r="F12" s="72">
        <f>SUM(F25:F28)</f>
        <v>8398</v>
      </c>
      <c r="G12" s="73">
        <f>SUM(G25:G28)</f>
        <v>8601</v>
      </c>
      <c r="H12" s="74">
        <f t="shared" ref="H12:O12" si="4">SUM(H25:H28)</f>
        <v>14150</v>
      </c>
      <c r="I12" s="75">
        <f t="shared" si="4"/>
        <v>14671</v>
      </c>
      <c r="J12" s="75">
        <f t="shared" si="4"/>
        <v>13759</v>
      </c>
      <c r="K12" s="75">
        <f t="shared" si="4"/>
        <v>14143</v>
      </c>
      <c r="L12" s="75">
        <f t="shared" si="4"/>
        <v>391</v>
      </c>
      <c r="M12" s="73">
        <f t="shared" si="4"/>
        <v>528</v>
      </c>
      <c r="N12" s="74">
        <f t="shared" si="4"/>
        <v>6518</v>
      </c>
      <c r="O12" s="75">
        <f t="shared" si="4"/>
        <v>6563</v>
      </c>
      <c r="P12" s="68">
        <f t="shared" si="2"/>
        <v>44.73</v>
      </c>
      <c r="Q12" s="71">
        <f>SUM(Q25:Q28)</f>
        <v>17</v>
      </c>
      <c r="R12" s="74" t="s">
        <v>26</v>
      </c>
      <c r="S12" s="75" t="s">
        <v>26</v>
      </c>
      <c r="T12" s="69"/>
    </row>
    <row r="13" spans="1:20" ht="12.75" customHeight="1" x14ac:dyDescent="0.15">
      <c r="A13" s="53"/>
      <c r="B13" s="76" t="s">
        <v>30</v>
      </c>
      <c r="C13" s="77" t="s">
        <v>26</v>
      </c>
      <c r="D13" s="78" t="s">
        <v>26</v>
      </c>
      <c r="E13" s="79" t="s">
        <v>26</v>
      </c>
      <c r="F13" s="78">
        <f t="shared" ref="F13:O13" si="5">F32+F37</f>
        <v>4530</v>
      </c>
      <c r="G13" s="79">
        <f t="shared" si="5"/>
        <v>4585</v>
      </c>
      <c r="H13" s="80">
        <f t="shared" si="5"/>
        <v>6890</v>
      </c>
      <c r="I13" s="81">
        <f t="shared" si="5"/>
        <v>6979</v>
      </c>
      <c r="J13" s="81">
        <f t="shared" si="5"/>
        <v>6890</v>
      </c>
      <c r="K13" s="81">
        <f t="shared" si="5"/>
        <v>6979</v>
      </c>
      <c r="L13" s="81">
        <f t="shared" si="5"/>
        <v>0</v>
      </c>
      <c r="M13" s="79">
        <f t="shared" si="5"/>
        <v>0</v>
      </c>
      <c r="N13" s="80">
        <f t="shared" si="5"/>
        <v>636</v>
      </c>
      <c r="O13" s="81">
        <f t="shared" si="5"/>
        <v>636</v>
      </c>
      <c r="P13" s="82">
        <f t="shared" si="2"/>
        <v>9.11</v>
      </c>
      <c r="Q13" s="77">
        <f>Q32+Q37</f>
        <v>5</v>
      </c>
      <c r="R13" s="80" t="s">
        <v>26</v>
      </c>
      <c r="S13" s="81" t="s">
        <v>26</v>
      </c>
      <c r="T13" s="83"/>
    </row>
    <row r="14" spans="1:20" ht="12.75" customHeight="1" x14ac:dyDescent="0.15">
      <c r="A14" s="84">
        <v>1</v>
      </c>
      <c r="B14" s="84" t="s">
        <v>31</v>
      </c>
      <c r="C14" s="85" t="s">
        <v>32</v>
      </c>
      <c r="D14" s="56">
        <f>[1]県人口!B9</f>
        <v>206305</v>
      </c>
      <c r="E14" s="57">
        <f>[1]県人口!C9</f>
        <v>477000</v>
      </c>
      <c r="F14" s="56">
        <f>[1]JK第1表!F4</f>
        <v>61167</v>
      </c>
      <c r="G14" s="57">
        <f>[1]JK第1表!G4</f>
        <v>62669</v>
      </c>
      <c r="H14" s="58">
        <f>[1]JK第1表!H4</f>
        <v>97226</v>
      </c>
      <c r="I14" s="59">
        <f>[1]JK第1表!I4</f>
        <v>100537</v>
      </c>
      <c r="J14" s="59">
        <f>[1]JK第1表!J4</f>
        <v>95104</v>
      </c>
      <c r="K14" s="59">
        <f>[1]JK第1表!K4</f>
        <v>97609</v>
      </c>
      <c r="L14" s="59">
        <f>[1]JK第1表!L4</f>
        <v>2122</v>
      </c>
      <c r="M14" s="57">
        <f>[1]JK第1表!M4</f>
        <v>2928</v>
      </c>
      <c r="N14" s="58">
        <f>[1]JK第1表!N4</f>
        <v>44049</v>
      </c>
      <c r="O14" s="59">
        <f>[1]JK第1表!O4</f>
        <v>44517</v>
      </c>
      <c r="P14" s="60">
        <f t="shared" si="2"/>
        <v>44.28</v>
      </c>
      <c r="Q14" s="55">
        <f>[1]JK第1表!Q4</f>
        <v>60</v>
      </c>
      <c r="R14" s="58">
        <v>420000</v>
      </c>
      <c r="S14" s="59">
        <f>[1]JK第1表!S4</f>
        <v>20000</v>
      </c>
      <c r="T14" s="61"/>
    </row>
    <row r="15" spans="1:20" ht="12.75" customHeight="1" x14ac:dyDescent="0.15">
      <c r="A15" s="86">
        <v>2</v>
      </c>
      <c r="B15" s="86" t="s">
        <v>33</v>
      </c>
      <c r="C15" s="87" t="s">
        <v>34</v>
      </c>
      <c r="D15" s="64">
        <f>[1]県人口!B10</f>
        <v>54846</v>
      </c>
      <c r="E15" s="65">
        <f>[1]県人口!C10</f>
        <v>120091</v>
      </c>
      <c r="F15" s="64">
        <f>[1]JK第1表!F5</f>
        <v>20202</v>
      </c>
      <c r="G15" s="65">
        <f>[1]JK第1表!G5</f>
        <v>20945</v>
      </c>
      <c r="H15" s="66">
        <f>[1]JK第1表!H5</f>
        <v>29266</v>
      </c>
      <c r="I15" s="67">
        <f>[1]JK第1表!I5</f>
        <v>30502</v>
      </c>
      <c r="J15" s="67">
        <f>[1]JK第1表!J5</f>
        <v>28782</v>
      </c>
      <c r="K15" s="67">
        <f>[1]JK第1表!K5</f>
        <v>29845</v>
      </c>
      <c r="L15" s="67">
        <f>[1]JK第1表!L5</f>
        <v>484</v>
      </c>
      <c r="M15" s="65">
        <f>[1]JK第1表!M5</f>
        <v>657</v>
      </c>
      <c r="N15" s="66">
        <f>[1]JK第1表!N5</f>
        <v>12105</v>
      </c>
      <c r="O15" s="67">
        <f>[1]JK第1表!O5</f>
        <v>12388</v>
      </c>
      <c r="P15" s="68">
        <f t="shared" si="2"/>
        <v>40.61</v>
      </c>
      <c r="Q15" s="63">
        <f>[1]JK第1表!Q5</f>
        <v>29</v>
      </c>
      <c r="R15" s="66">
        <v>420000</v>
      </c>
      <c r="S15" s="67">
        <f>[1]JK第1表!S5</f>
        <v>20000</v>
      </c>
      <c r="T15" s="69"/>
    </row>
    <row r="16" spans="1:20" ht="12.75" customHeight="1" x14ac:dyDescent="0.15">
      <c r="A16" s="86">
        <v>3</v>
      </c>
      <c r="B16" s="86" t="s">
        <v>35</v>
      </c>
      <c r="C16" s="87" t="s">
        <v>36</v>
      </c>
      <c r="D16" s="64">
        <f>[1]県人口!B11</f>
        <v>36214</v>
      </c>
      <c r="E16" s="65">
        <f>[1]県人口!C11</f>
        <v>83363</v>
      </c>
      <c r="F16" s="64">
        <f>[1]JK第1表!F6</f>
        <v>11638</v>
      </c>
      <c r="G16" s="65">
        <f>[1]JK第1表!G6</f>
        <v>11993</v>
      </c>
      <c r="H16" s="66">
        <f>[1]JK第1表!H6</f>
        <v>18587</v>
      </c>
      <c r="I16" s="67">
        <f>[1]JK第1表!I6</f>
        <v>19348</v>
      </c>
      <c r="J16" s="67">
        <f>[1]JK第1表!J6</f>
        <v>18115</v>
      </c>
      <c r="K16" s="67">
        <f>[1]JK第1表!K6</f>
        <v>18675</v>
      </c>
      <c r="L16" s="67">
        <f>[1]JK第1表!L6</f>
        <v>472</v>
      </c>
      <c r="M16" s="65">
        <f>[1]JK第1表!M6</f>
        <v>673</v>
      </c>
      <c r="N16" s="66">
        <f>[1]JK第1表!N6</f>
        <v>8796</v>
      </c>
      <c r="O16" s="67">
        <f>[1]JK第1表!O6</f>
        <v>8896</v>
      </c>
      <c r="P16" s="68">
        <f t="shared" si="2"/>
        <v>45.98</v>
      </c>
      <c r="Q16" s="63">
        <f>[1]JK第1表!Q6</f>
        <v>35</v>
      </c>
      <c r="R16" s="66">
        <v>420000</v>
      </c>
      <c r="S16" s="67">
        <f>[1]JK第1表!S6</f>
        <v>30000</v>
      </c>
      <c r="T16" s="69"/>
    </row>
    <row r="17" spans="1:20" ht="12.75" customHeight="1" x14ac:dyDescent="0.15">
      <c r="A17" s="86">
        <v>4</v>
      </c>
      <c r="B17" s="86" t="s">
        <v>37</v>
      </c>
      <c r="C17" s="87" t="s">
        <v>38</v>
      </c>
      <c r="D17" s="64">
        <f>[1]県人口!B12</f>
        <v>25260</v>
      </c>
      <c r="E17" s="65">
        <f>[1]県人口!C12</f>
        <v>65101</v>
      </c>
      <c r="F17" s="64">
        <f>[1]JK第1表!F7</f>
        <v>10025</v>
      </c>
      <c r="G17" s="65">
        <f>[1]JK第1表!G7</f>
        <v>10285</v>
      </c>
      <c r="H17" s="66">
        <f>[1]JK第1表!H7</f>
        <v>17092</v>
      </c>
      <c r="I17" s="67">
        <f>[1]JK第1表!I7</f>
        <v>17778</v>
      </c>
      <c r="J17" s="67">
        <f>[1]JK第1表!J7</f>
        <v>16671</v>
      </c>
      <c r="K17" s="67">
        <f>[1]JK第1表!K7</f>
        <v>17215</v>
      </c>
      <c r="L17" s="67">
        <f>[1]JK第1表!L7</f>
        <v>421</v>
      </c>
      <c r="M17" s="65">
        <f>[1]JK第1表!M7</f>
        <v>563</v>
      </c>
      <c r="N17" s="66">
        <f>[1]JK第1表!N7</f>
        <v>7282</v>
      </c>
      <c r="O17" s="67">
        <f>[1]JK第1表!O7</f>
        <v>7338</v>
      </c>
      <c r="P17" s="68">
        <f t="shared" si="2"/>
        <v>41.28</v>
      </c>
      <c r="Q17" s="63">
        <f>[1]JK第1表!Q7</f>
        <v>19</v>
      </c>
      <c r="R17" s="66">
        <v>420000</v>
      </c>
      <c r="S17" s="67">
        <f>[1]JK第1表!S7</f>
        <v>35000</v>
      </c>
      <c r="T17" s="69"/>
    </row>
    <row r="18" spans="1:20" ht="12.75" customHeight="1" x14ac:dyDescent="0.15">
      <c r="A18" s="88">
        <v>5</v>
      </c>
      <c r="B18" s="88" t="s">
        <v>39</v>
      </c>
      <c r="C18" s="89" t="s">
        <v>40</v>
      </c>
      <c r="D18" s="78">
        <f>[1]県人口!B13</f>
        <v>29438</v>
      </c>
      <c r="E18" s="79">
        <f>[1]県人口!C13</f>
        <v>70506</v>
      </c>
      <c r="F18" s="78">
        <f>[1]JK第1表!F8</f>
        <v>12453</v>
      </c>
      <c r="G18" s="79">
        <f>[1]JK第1表!G8</f>
        <v>12835</v>
      </c>
      <c r="H18" s="80">
        <f>[1]JK第1表!H8</f>
        <v>20158</v>
      </c>
      <c r="I18" s="81">
        <f>[1]JK第1表!I8</f>
        <v>20973</v>
      </c>
      <c r="J18" s="81">
        <f>[1]JK第1表!J8</f>
        <v>19667</v>
      </c>
      <c r="K18" s="81">
        <f>[1]JK第1表!K8</f>
        <v>20299</v>
      </c>
      <c r="L18" s="81">
        <f>[1]JK第1表!L8</f>
        <v>491</v>
      </c>
      <c r="M18" s="79">
        <f>[1]JK第1表!M8</f>
        <v>674</v>
      </c>
      <c r="N18" s="80">
        <f>[1]JK第1表!N8</f>
        <v>9254</v>
      </c>
      <c r="O18" s="81">
        <f>[1]JK第1表!O8</f>
        <v>9409</v>
      </c>
      <c r="P18" s="82">
        <f t="shared" si="2"/>
        <v>44.86</v>
      </c>
      <c r="Q18" s="77">
        <f>[1]JK第1表!Q8</f>
        <v>11</v>
      </c>
      <c r="R18" s="80">
        <v>420000</v>
      </c>
      <c r="S18" s="81">
        <f>[1]JK第1表!S8</f>
        <v>30000</v>
      </c>
      <c r="T18" s="83"/>
    </row>
    <row r="19" spans="1:20" ht="12.75" customHeight="1" x14ac:dyDescent="0.15">
      <c r="A19" s="84">
        <v>6</v>
      </c>
      <c r="B19" s="84" t="s">
        <v>41</v>
      </c>
      <c r="C19" s="85" t="s">
        <v>42</v>
      </c>
      <c r="D19" s="56">
        <f>[1]県人口!B14</f>
        <v>14986</v>
      </c>
      <c r="E19" s="57">
        <f>[1]県人口!C14</f>
        <v>37990</v>
      </c>
      <c r="F19" s="56">
        <f>[1]JK第1表!F9</f>
        <v>6116</v>
      </c>
      <c r="G19" s="57">
        <f>[1]JK第1表!G9</f>
        <v>6265</v>
      </c>
      <c r="H19" s="58">
        <f>[1]JK第1表!H9</f>
        <v>9903</v>
      </c>
      <c r="I19" s="59">
        <f>[1]JK第1表!I9</f>
        <v>10244</v>
      </c>
      <c r="J19" s="59">
        <f>[1]JK第1表!J9</f>
        <v>9670</v>
      </c>
      <c r="K19" s="59">
        <f>[1]JK第1表!K9</f>
        <v>9942</v>
      </c>
      <c r="L19" s="59">
        <f>[1]JK第1表!L9</f>
        <v>233</v>
      </c>
      <c r="M19" s="57">
        <f>[1]JK第1表!M9</f>
        <v>302</v>
      </c>
      <c r="N19" s="58">
        <f>[1]JK第1表!N9</f>
        <v>5042</v>
      </c>
      <c r="O19" s="59">
        <f>[1]JK第1表!O9</f>
        <v>5092</v>
      </c>
      <c r="P19" s="60">
        <f t="shared" si="2"/>
        <v>49.71</v>
      </c>
      <c r="Q19" s="55">
        <f>[1]JK第1表!Q9</f>
        <v>7</v>
      </c>
      <c r="R19" s="58">
        <v>420000</v>
      </c>
      <c r="S19" s="59">
        <f>[1]JK第1表!S9</f>
        <v>20000</v>
      </c>
      <c r="T19" s="61"/>
    </row>
    <row r="20" spans="1:20" ht="12.75" customHeight="1" x14ac:dyDescent="0.15">
      <c r="A20" s="86">
        <v>7</v>
      </c>
      <c r="B20" s="86" t="s">
        <v>43</v>
      </c>
      <c r="C20" s="87" t="s">
        <v>44</v>
      </c>
      <c r="D20" s="64">
        <f>[1]県人口!B15</f>
        <v>7374</v>
      </c>
      <c r="E20" s="65">
        <f>[1]県人口!C15</f>
        <v>17334</v>
      </c>
      <c r="F20" s="64">
        <f>[1]JK第1表!F10</f>
        <v>2800</v>
      </c>
      <c r="G20" s="65">
        <f>[1]JK第1表!G10</f>
        <v>2894</v>
      </c>
      <c r="H20" s="66">
        <f>[1]JK第1表!H10</f>
        <v>4372</v>
      </c>
      <c r="I20" s="67">
        <f>[1]JK第1表!I10</f>
        <v>4566</v>
      </c>
      <c r="J20" s="67">
        <f>[1]JK第1表!J10</f>
        <v>4272</v>
      </c>
      <c r="K20" s="67">
        <f>[1]JK第1表!K10</f>
        <v>4434</v>
      </c>
      <c r="L20" s="67">
        <f>[1]JK第1表!L10</f>
        <v>100</v>
      </c>
      <c r="M20" s="65">
        <f>[1]JK第1表!M10</f>
        <v>132</v>
      </c>
      <c r="N20" s="66">
        <f>[1]JK第1表!N10</f>
        <v>2407</v>
      </c>
      <c r="O20" s="67">
        <f>[1]JK第1表!O10</f>
        <v>2455</v>
      </c>
      <c r="P20" s="68">
        <f t="shared" si="2"/>
        <v>53.77</v>
      </c>
      <c r="Q20" s="63">
        <f>[1]JK第1表!Q10</f>
        <v>5</v>
      </c>
      <c r="R20" s="66">
        <v>420000</v>
      </c>
      <c r="S20" s="67">
        <f>[1]JK第1表!S10</f>
        <v>20000</v>
      </c>
      <c r="T20" s="69"/>
    </row>
    <row r="21" spans="1:20" ht="12.75" customHeight="1" x14ac:dyDescent="0.15">
      <c r="A21" s="86">
        <v>8</v>
      </c>
      <c r="B21" s="86" t="s">
        <v>45</v>
      </c>
      <c r="C21" s="87" t="s">
        <v>46</v>
      </c>
      <c r="D21" s="64">
        <f>[1]県人口!B16</f>
        <v>8963</v>
      </c>
      <c r="E21" s="65">
        <f>[1]県人口!C16</f>
        <v>21611</v>
      </c>
      <c r="F21" s="64">
        <f>[1]JK第1表!F11</f>
        <v>3966</v>
      </c>
      <c r="G21" s="65">
        <f>[1]JK第1表!G11</f>
        <v>4058</v>
      </c>
      <c r="H21" s="66">
        <f>[1]JK第1表!H11</f>
        <v>6589</v>
      </c>
      <c r="I21" s="67">
        <f>[1]JK第1表!I11</f>
        <v>6780</v>
      </c>
      <c r="J21" s="67">
        <f>[1]JK第1表!J11</f>
        <v>6401</v>
      </c>
      <c r="K21" s="67">
        <f>[1]JK第1表!K11</f>
        <v>6528</v>
      </c>
      <c r="L21" s="67">
        <f>[1]JK第1表!L11</f>
        <v>188</v>
      </c>
      <c r="M21" s="65">
        <f>[1]JK第1表!M11</f>
        <v>252</v>
      </c>
      <c r="N21" s="66">
        <f>[1]JK第1表!N11</f>
        <v>3085</v>
      </c>
      <c r="O21" s="67">
        <f>[1]JK第1表!O11</f>
        <v>3107</v>
      </c>
      <c r="P21" s="68">
        <f t="shared" si="2"/>
        <v>45.83</v>
      </c>
      <c r="Q21" s="63">
        <f>[1]JK第1表!Q11</f>
        <v>9</v>
      </c>
      <c r="R21" s="66">
        <v>420000</v>
      </c>
      <c r="S21" s="67">
        <f>[1]JK第1表!S11</f>
        <v>20000</v>
      </c>
      <c r="T21" s="69"/>
    </row>
    <row r="22" spans="1:20" ht="12.75" customHeight="1" x14ac:dyDescent="0.15">
      <c r="A22" s="86">
        <v>9</v>
      </c>
      <c r="B22" s="86" t="s">
        <v>47</v>
      </c>
      <c r="C22" s="87" t="s">
        <v>48</v>
      </c>
      <c r="D22" s="64">
        <f>[1]県人口!B17</f>
        <v>9584</v>
      </c>
      <c r="E22" s="65">
        <f>[1]県人口!C17</f>
        <v>22556</v>
      </c>
      <c r="F22" s="64">
        <f>[1]JK第1表!F12</f>
        <v>3630</v>
      </c>
      <c r="G22" s="65">
        <f>[1]JK第1表!G12</f>
        <v>3722</v>
      </c>
      <c r="H22" s="66">
        <f>[1]JK第1表!H12</f>
        <v>5875</v>
      </c>
      <c r="I22" s="67">
        <f>[1]JK第1表!I12</f>
        <v>6057</v>
      </c>
      <c r="J22" s="67">
        <f>[1]JK第1表!J12</f>
        <v>5715</v>
      </c>
      <c r="K22" s="67">
        <f>[1]JK第1表!K12</f>
        <v>5841</v>
      </c>
      <c r="L22" s="67">
        <f>[1]JK第1表!L12</f>
        <v>160</v>
      </c>
      <c r="M22" s="65">
        <f>[1]JK第1表!M12</f>
        <v>216</v>
      </c>
      <c r="N22" s="66">
        <f>[1]JK第1表!N12</f>
        <v>2742</v>
      </c>
      <c r="O22" s="67">
        <f>[1]JK第1表!O12</f>
        <v>2764</v>
      </c>
      <c r="P22" s="68">
        <f t="shared" si="2"/>
        <v>45.63</v>
      </c>
      <c r="Q22" s="63">
        <f>[1]JK第1表!Q12</f>
        <v>7</v>
      </c>
      <c r="R22" s="66">
        <v>420000</v>
      </c>
      <c r="S22" s="67">
        <f>[1]JK第1表!S12</f>
        <v>20000</v>
      </c>
      <c r="T22" s="69"/>
    </row>
    <row r="23" spans="1:20" ht="12.75" customHeight="1" x14ac:dyDescent="0.15">
      <c r="A23" s="88">
        <v>10</v>
      </c>
      <c r="B23" s="88" t="s">
        <v>49</v>
      </c>
      <c r="C23" s="89" t="s">
        <v>50</v>
      </c>
      <c r="D23" s="78">
        <f>[1]県人口!B18</f>
        <v>12134</v>
      </c>
      <c r="E23" s="79">
        <f>[1]県人口!C18</f>
        <v>29598</v>
      </c>
      <c r="F23" s="78">
        <f>[1]JK第1表!F13</f>
        <v>4637</v>
      </c>
      <c r="G23" s="79">
        <f>[1]JK第1表!G13</f>
        <v>4750</v>
      </c>
      <c r="H23" s="80">
        <f>[1]JK第1表!H13</f>
        <v>7615</v>
      </c>
      <c r="I23" s="81">
        <f>[1]JK第1表!I13</f>
        <v>7912</v>
      </c>
      <c r="J23" s="81">
        <f>[1]JK第1表!J13</f>
        <v>7387</v>
      </c>
      <c r="K23" s="81">
        <f>[1]JK第1表!K13</f>
        <v>7597</v>
      </c>
      <c r="L23" s="81">
        <f>[1]JK第1表!L13</f>
        <v>228</v>
      </c>
      <c r="M23" s="79">
        <f>[1]JK第1表!M13</f>
        <v>315</v>
      </c>
      <c r="N23" s="80">
        <f>[1]JK第1表!N13</f>
        <v>3510</v>
      </c>
      <c r="O23" s="81">
        <f>[1]JK第1表!O13</f>
        <v>3519</v>
      </c>
      <c r="P23" s="82">
        <f t="shared" si="2"/>
        <v>44.48</v>
      </c>
      <c r="Q23" s="77">
        <f>[1]JK第1表!Q13</f>
        <v>10</v>
      </c>
      <c r="R23" s="80">
        <v>420000</v>
      </c>
      <c r="S23" s="81">
        <f>[1]JK第1表!S13</f>
        <v>20000</v>
      </c>
      <c r="T23" s="83"/>
    </row>
    <row r="24" spans="1:20" ht="12.75" customHeight="1" x14ac:dyDescent="0.15">
      <c r="A24" s="84">
        <v>11</v>
      </c>
      <c r="B24" s="84" t="s">
        <v>51</v>
      </c>
      <c r="C24" s="85" t="s">
        <v>48</v>
      </c>
      <c r="D24" s="56">
        <f>[1]県人口!B19</f>
        <v>22600</v>
      </c>
      <c r="E24" s="57">
        <f>[1]県人口!C19</f>
        <v>55345</v>
      </c>
      <c r="F24" s="56">
        <f>[1]JK第1表!F14</f>
        <v>8458</v>
      </c>
      <c r="G24" s="57">
        <f>[1]JK第1表!G14</f>
        <v>8702</v>
      </c>
      <c r="H24" s="58">
        <f>[1]JK第1表!H14</f>
        <v>13420</v>
      </c>
      <c r="I24" s="59">
        <f>[1]JK第1表!I14</f>
        <v>13889</v>
      </c>
      <c r="J24" s="59">
        <f>[1]JK第1表!J14</f>
        <v>13011</v>
      </c>
      <c r="K24" s="59">
        <f>[1]JK第1表!K14</f>
        <v>13310</v>
      </c>
      <c r="L24" s="59">
        <f>[1]JK第1表!L14</f>
        <v>409</v>
      </c>
      <c r="M24" s="57">
        <f>[1]JK第1表!M14</f>
        <v>579</v>
      </c>
      <c r="N24" s="58">
        <f>[1]JK第1表!N14</f>
        <v>6481</v>
      </c>
      <c r="O24" s="59">
        <f>[1]JK第1表!O14</f>
        <v>6572</v>
      </c>
      <c r="P24" s="60">
        <f t="shared" si="2"/>
        <v>47.32</v>
      </c>
      <c r="Q24" s="55">
        <f>[1]JK第1表!Q14</f>
        <v>8</v>
      </c>
      <c r="R24" s="58">
        <v>420000</v>
      </c>
      <c r="S24" s="59">
        <f>[1]JK第1表!S14</f>
        <v>20000</v>
      </c>
      <c r="T24" s="61"/>
    </row>
    <row r="25" spans="1:20" ht="12.75" customHeight="1" x14ac:dyDescent="0.15">
      <c r="A25" s="86">
        <v>16</v>
      </c>
      <c r="B25" s="86" t="s">
        <v>52</v>
      </c>
      <c r="C25" s="87" t="s">
        <v>53</v>
      </c>
      <c r="D25" s="64">
        <f>[1]県人口!B24</f>
        <v>869</v>
      </c>
      <c r="E25" s="65">
        <f>[1]県人口!C24</f>
        <v>1913</v>
      </c>
      <c r="F25" s="64">
        <f>[1]JK第1表!F15</f>
        <v>434</v>
      </c>
      <c r="G25" s="65">
        <f>[1]JK第1表!G15</f>
        <v>445</v>
      </c>
      <c r="H25" s="66">
        <f>[1]JK第1表!H15</f>
        <v>730</v>
      </c>
      <c r="I25" s="67">
        <f>[1]JK第1表!I15</f>
        <v>751</v>
      </c>
      <c r="J25" s="67">
        <f>[1]JK第1表!J15</f>
        <v>697</v>
      </c>
      <c r="K25" s="67">
        <f>[1]JK第1表!K15</f>
        <v>706</v>
      </c>
      <c r="L25" s="67">
        <f>[1]JK第1表!L15</f>
        <v>33</v>
      </c>
      <c r="M25" s="65">
        <f>[1]JK第1表!M15</f>
        <v>45</v>
      </c>
      <c r="N25" s="66">
        <f>[1]JK第1表!N15</f>
        <v>376</v>
      </c>
      <c r="O25" s="67">
        <f>[1]JK第1表!O15</f>
        <v>375</v>
      </c>
      <c r="P25" s="68">
        <f t="shared" si="2"/>
        <v>49.93</v>
      </c>
      <c r="Q25" s="63">
        <f>[1]JK第1表!Q15</f>
        <v>2</v>
      </c>
      <c r="R25" s="66">
        <v>420000</v>
      </c>
      <c r="S25" s="67">
        <f>[1]JK第1表!S15</f>
        <v>30000</v>
      </c>
      <c r="T25" s="69"/>
    </row>
    <row r="26" spans="1:20" ht="12.75" customHeight="1" x14ac:dyDescent="0.15">
      <c r="A26" s="86">
        <v>20</v>
      </c>
      <c r="B26" s="86" t="s">
        <v>54</v>
      </c>
      <c r="C26" s="87" t="s">
        <v>44</v>
      </c>
      <c r="D26" s="64">
        <f>[1]県人口!B26</f>
        <v>11061</v>
      </c>
      <c r="E26" s="65">
        <f>[1]県人口!C26</f>
        <v>28048</v>
      </c>
      <c r="F26" s="64">
        <f>[1]JK第1表!F16</f>
        <v>3800</v>
      </c>
      <c r="G26" s="65">
        <f>[1]JK第1表!G16</f>
        <v>3903</v>
      </c>
      <c r="H26" s="66">
        <f>[1]JK第1表!H16</f>
        <v>6205</v>
      </c>
      <c r="I26" s="67">
        <f>[1]JK第1表!I16</f>
        <v>6417</v>
      </c>
      <c r="J26" s="67">
        <f>[1]JK第1表!J16</f>
        <v>6052</v>
      </c>
      <c r="K26" s="67">
        <f>[1]JK第1表!K16</f>
        <v>6211</v>
      </c>
      <c r="L26" s="67">
        <f>[1]JK第1表!L16</f>
        <v>153</v>
      </c>
      <c r="M26" s="65">
        <f>[1]JK第1表!M16</f>
        <v>206</v>
      </c>
      <c r="N26" s="66">
        <f>[1]JK第1表!N16</f>
        <v>2946</v>
      </c>
      <c r="O26" s="67">
        <f>[1]JK第1表!O16</f>
        <v>2973</v>
      </c>
      <c r="P26" s="68">
        <f t="shared" si="2"/>
        <v>46.33</v>
      </c>
      <c r="Q26" s="63">
        <f>[1]JK第1表!Q16</f>
        <v>7</v>
      </c>
      <c r="R26" s="66">
        <v>420000</v>
      </c>
      <c r="S26" s="67">
        <f>[1]JK第1表!S16</f>
        <v>20000</v>
      </c>
      <c r="T26" s="69"/>
    </row>
    <row r="27" spans="1:20" ht="12.75" customHeight="1" x14ac:dyDescent="0.15">
      <c r="A27" s="86">
        <v>46</v>
      </c>
      <c r="B27" s="86" t="s">
        <v>55</v>
      </c>
      <c r="C27" s="87" t="s">
        <v>56</v>
      </c>
      <c r="D27" s="64">
        <f>[1]県人口!B28</f>
        <v>3434</v>
      </c>
      <c r="E27" s="65">
        <f>[1]県人口!C28</f>
        <v>9293</v>
      </c>
      <c r="F27" s="64">
        <f>[1]JK第1表!F17</f>
        <v>1655</v>
      </c>
      <c r="G27" s="65">
        <f>[1]JK第1表!G17</f>
        <v>1668</v>
      </c>
      <c r="H27" s="66">
        <f>[1]JK第1表!H17</f>
        <v>2949</v>
      </c>
      <c r="I27" s="67">
        <f>[1]JK第1表!I17</f>
        <v>3030</v>
      </c>
      <c r="J27" s="67">
        <f>[1]JK第1表!J17</f>
        <v>2856</v>
      </c>
      <c r="K27" s="67">
        <f>[1]JK第1表!K17</f>
        <v>2899</v>
      </c>
      <c r="L27" s="67">
        <f>[1]JK第1表!L17</f>
        <v>93</v>
      </c>
      <c r="M27" s="65">
        <f>[1]JK第1表!M17</f>
        <v>131</v>
      </c>
      <c r="N27" s="66">
        <f>[1]JK第1表!N17</f>
        <v>1247</v>
      </c>
      <c r="O27" s="67">
        <f>[1]JK第1表!O17</f>
        <v>1250</v>
      </c>
      <c r="P27" s="68">
        <f t="shared" si="2"/>
        <v>41.25</v>
      </c>
      <c r="Q27" s="63">
        <f>[1]JK第1表!Q17</f>
        <v>3</v>
      </c>
      <c r="R27" s="66">
        <v>420000</v>
      </c>
      <c r="S27" s="67">
        <f>[1]JK第1表!S17</f>
        <v>30000</v>
      </c>
      <c r="T27" s="69"/>
    </row>
    <row r="28" spans="1:20" ht="12.75" customHeight="1" x14ac:dyDescent="0.15">
      <c r="A28" s="88">
        <v>47</v>
      </c>
      <c r="B28" s="88" t="s">
        <v>57</v>
      </c>
      <c r="C28" s="89" t="s">
        <v>58</v>
      </c>
      <c r="D28" s="78">
        <f>[1]県人口!B29</f>
        <v>5862</v>
      </c>
      <c r="E28" s="79">
        <f>[1]県人口!C29</f>
        <v>15356</v>
      </c>
      <c r="F28" s="78">
        <f>[1]JK第1表!F18</f>
        <v>2509</v>
      </c>
      <c r="G28" s="79">
        <f>[1]JK第1表!G18</f>
        <v>2585</v>
      </c>
      <c r="H28" s="80">
        <f>[1]JK第1表!H18</f>
        <v>4266</v>
      </c>
      <c r="I28" s="81">
        <f>[1]JK第1表!I18</f>
        <v>4473</v>
      </c>
      <c r="J28" s="81">
        <f>[1]JK第1表!J18</f>
        <v>4154</v>
      </c>
      <c r="K28" s="81">
        <f>[1]JK第1表!K18</f>
        <v>4327</v>
      </c>
      <c r="L28" s="81">
        <f>[1]JK第1表!L18</f>
        <v>112</v>
      </c>
      <c r="M28" s="79">
        <f>[1]JK第1表!M18</f>
        <v>146</v>
      </c>
      <c r="N28" s="80">
        <f>[1]JK第1表!N18</f>
        <v>1949</v>
      </c>
      <c r="O28" s="81">
        <f>[1]JK第1表!O18</f>
        <v>1965</v>
      </c>
      <c r="P28" s="82">
        <f t="shared" si="2"/>
        <v>43.93</v>
      </c>
      <c r="Q28" s="77">
        <f>[1]JK第1表!Q18</f>
        <v>5</v>
      </c>
      <c r="R28" s="80">
        <v>420000</v>
      </c>
      <c r="S28" s="81">
        <f>[1]JK第1表!S18</f>
        <v>30000</v>
      </c>
      <c r="T28" s="83"/>
    </row>
    <row r="29" spans="1:20" ht="12.75" customHeight="1" x14ac:dyDescent="0.15">
      <c r="A29" s="84">
        <v>101</v>
      </c>
      <c r="B29" s="84" t="s">
        <v>59</v>
      </c>
      <c r="C29" s="85" t="s">
        <v>48</v>
      </c>
      <c r="D29" s="56">
        <f>[1]県人口!B20</f>
        <v>14197</v>
      </c>
      <c r="E29" s="57">
        <f>[1]県人口!C20</f>
        <v>35662</v>
      </c>
      <c r="F29" s="56">
        <f>[1]JK第1表!F19</f>
        <v>5615</v>
      </c>
      <c r="G29" s="57">
        <f>[1]JK第1表!G19</f>
        <v>5798</v>
      </c>
      <c r="H29" s="58">
        <f>[1]JK第1表!H19</f>
        <v>9034</v>
      </c>
      <c r="I29" s="59">
        <f>[1]JK第1表!I19</f>
        <v>9390</v>
      </c>
      <c r="J29" s="59">
        <f>[1]JK第1表!J19</f>
        <v>8724</v>
      </c>
      <c r="K29" s="59">
        <f>[1]JK第1表!K19</f>
        <v>8950</v>
      </c>
      <c r="L29" s="59">
        <f>[1]JK第1表!L19</f>
        <v>310</v>
      </c>
      <c r="M29" s="57">
        <f>[1]JK第1表!M19</f>
        <v>440</v>
      </c>
      <c r="N29" s="58">
        <f>[1]JK第1表!N19</f>
        <v>4698</v>
      </c>
      <c r="O29" s="59">
        <f>[1]JK第1表!O19</f>
        <v>4742</v>
      </c>
      <c r="P29" s="60">
        <f t="shared" si="2"/>
        <v>50.5</v>
      </c>
      <c r="Q29" s="55">
        <f>[1]JK第1表!Q19</f>
        <v>13</v>
      </c>
      <c r="R29" s="58">
        <v>420000</v>
      </c>
      <c r="S29" s="59">
        <f>[1]JK第1表!S19</f>
        <v>20000</v>
      </c>
      <c r="T29" s="61"/>
    </row>
    <row r="30" spans="1:20" ht="12.75" customHeight="1" x14ac:dyDescent="0.15">
      <c r="A30" s="86">
        <v>102</v>
      </c>
      <c r="B30" s="86" t="s">
        <v>60</v>
      </c>
      <c r="C30" s="87" t="s">
        <v>50</v>
      </c>
      <c r="D30" s="64">
        <f>[1]県人口!B21</f>
        <v>13282</v>
      </c>
      <c r="E30" s="65">
        <f>[1]県人口!C21</f>
        <v>33737</v>
      </c>
      <c r="F30" s="64">
        <f>[1]JK第1表!F20</f>
        <v>4949</v>
      </c>
      <c r="G30" s="65">
        <f>[1]JK第1表!G20</f>
        <v>5079</v>
      </c>
      <c r="H30" s="66">
        <f>[1]JK第1表!H20</f>
        <v>8031</v>
      </c>
      <c r="I30" s="67">
        <f>[1]JK第1表!I20</f>
        <v>8311</v>
      </c>
      <c r="J30" s="67">
        <f>[1]JK第1表!J20</f>
        <v>7815</v>
      </c>
      <c r="K30" s="67">
        <f>[1]JK第1表!K20</f>
        <v>8032</v>
      </c>
      <c r="L30" s="67">
        <f>[1]JK第1表!L20</f>
        <v>216</v>
      </c>
      <c r="M30" s="65">
        <f>[1]JK第1表!M20</f>
        <v>279</v>
      </c>
      <c r="N30" s="66">
        <f>[1]JK第1表!N20</f>
        <v>3735</v>
      </c>
      <c r="O30" s="67">
        <f>[1]JK第1表!O20</f>
        <v>3793</v>
      </c>
      <c r="P30" s="68">
        <f t="shared" si="2"/>
        <v>45.64</v>
      </c>
      <c r="Q30" s="63">
        <f>[1]JK第1表!Q20</f>
        <v>8</v>
      </c>
      <c r="R30" s="66">
        <v>420000</v>
      </c>
      <c r="S30" s="67">
        <f>[1]JK第1表!S20</f>
        <v>30000</v>
      </c>
      <c r="T30" s="69"/>
    </row>
    <row r="31" spans="1:20" ht="12.75" customHeight="1" x14ac:dyDescent="0.15">
      <c r="A31" s="88">
        <v>103</v>
      </c>
      <c r="B31" s="88" t="s">
        <v>61</v>
      </c>
      <c r="C31" s="89" t="s">
        <v>50</v>
      </c>
      <c r="D31" s="78">
        <f>[1]県人口!B22</f>
        <v>12126</v>
      </c>
      <c r="E31" s="79">
        <f>[1]県人口!C22</f>
        <v>27879</v>
      </c>
      <c r="F31" s="78">
        <f>[1]JK第1表!F21</f>
        <v>4696</v>
      </c>
      <c r="G31" s="79">
        <f>[1]JK第1表!G21</f>
        <v>4857</v>
      </c>
      <c r="H31" s="80">
        <f>[1]JK第1表!H21</f>
        <v>7770</v>
      </c>
      <c r="I31" s="81">
        <f>[1]JK第1表!I21</f>
        <v>8091</v>
      </c>
      <c r="J31" s="81">
        <f>[1]JK第1表!J21</f>
        <v>7489</v>
      </c>
      <c r="K31" s="81">
        <f>[1]JK第1表!K21</f>
        <v>7718</v>
      </c>
      <c r="L31" s="81">
        <f>[1]JK第1表!L21</f>
        <v>281</v>
      </c>
      <c r="M31" s="79">
        <f>[1]JK第1表!M21</f>
        <v>373</v>
      </c>
      <c r="N31" s="80">
        <f>[1]JK第1表!N21</f>
        <v>3858</v>
      </c>
      <c r="O31" s="81">
        <f>[1]JK第1表!O21</f>
        <v>3934</v>
      </c>
      <c r="P31" s="82">
        <f t="shared" si="2"/>
        <v>48.62</v>
      </c>
      <c r="Q31" s="77">
        <f>[1]JK第1表!Q21</f>
        <v>5</v>
      </c>
      <c r="R31" s="80">
        <v>420000</v>
      </c>
      <c r="S31" s="81">
        <f>[1]JK第1表!S21</f>
        <v>24000</v>
      </c>
      <c r="T31" s="83"/>
    </row>
    <row r="32" spans="1:20" ht="12.75" customHeight="1" x14ac:dyDescent="0.15">
      <c r="A32" s="90">
        <v>301</v>
      </c>
      <c r="B32" s="90" t="s">
        <v>62</v>
      </c>
      <c r="C32" s="91" t="s">
        <v>63</v>
      </c>
      <c r="D32" s="92" t="s">
        <v>26</v>
      </c>
      <c r="E32" s="93" t="s">
        <v>26</v>
      </c>
      <c r="F32" s="92">
        <f>[1]JK第1表!F22</f>
        <v>2004</v>
      </c>
      <c r="G32" s="93">
        <f>[1]JK第1表!G22</f>
        <v>2029</v>
      </c>
      <c r="H32" s="92">
        <f>[1]JK第1表!H22</f>
        <v>3078</v>
      </c>
      <c r="I32" s="94">
        <f>[1]JK第1表!I22</f>
        <v>3120</v>
      </c>
      <c r="J32" s="94">
        <f>[1]JK第1表!J22</f>
        <v>3078</v>
      </c>
      <c r="K32" s="94">
        <f>[1]JK第1表!K22</f>
        <v>3120</v>
      </c>
      <c r="L32" s="94">
        <f>[1]JK第1表!L22</f>
        <v>0</v>
      </c>
      <c r="M32" s="93">
        <f>[1]JK第1表!M22</f>
        <v>0</v>
      </c>
      <c r="N32" s="92">
        <f>[1]JK第1表!N22</f>
        <v>287</v>
      </c>
      <c r="O32" s="94">
        <f>[1]JK第1表!O22</f>
        <v>286</v>
      </c>
      <c r="P32" s="95">
        <f t="shared" si="2"/>
        <v>9.17</v>
      </c>
      <c r="Q32" s="96">
        <f>[1]JK第1表!Q22</f>
        <v>2</v>
      </c>
      <c r="R32" s="92">
        <v>420000</v>
      </c>
      <c r="S32" s="94" t="s">
        <v>64</v>
      </c>
      <c r="T32" s="97" t="s">
        <v>65</v>
      </c>
    </row>
    <row r="33" spans="1:20" ht="12.75" customHeight="1" x14ac:dyDescent="0.15">
      <c r="A33" s="98"/>
      <c r="B33" s="98"/>
      <c r="C33" s="99"/>
      <c r="D33" s="100"/>
      <c r="E33" s="101"/>
      <c r="F33" s="100"/>
      <c r="G33" s="101"/>
      <c r="H33" s="100"/>
      <c r="I33" s="102"/>
      <c r="J33" s="102"/>
      <c r="K33" s="102"/>
      <c r="L33" s="102"/>
      <c r="M33" s="101"/>
      <c r="N33" s="100"/>
      <c r="O33" s="102"/>
      <c r="P33" s="103"/>
      <c r="Q33" s="104"/>
      <c r="R33" s="100"/>
      <c r="S33" s="102">
        <v>200000</v>
      </c>
      <c r="T33" s="105" t="s">
        <v>66</v>
      </c>
    </row>
    <row r="34" spans="1:20" ht="12.75" customHeight="1" x14ac:dyDescent="0.15">
      <c r="A34" s="98"/>
      <c r="B34" s="98"/>
      <c r="C34" s="99"/>
      <c r="D34" s="100"/>
      <c r="E34" s="101"/>
      <c r="F34" s="100"/>
      <c r="G34" s="101"/>
      <c r="H34" s="100"/>
      <c r="I34" s="102"/>
      <c r="J34" s="102"/>
      <c r="K34" s="102"/>
      <c r="L34" s="102"/>
      <c r="M34" s="101"/>
      <c r="N34" s="100"/>
      <c r="O34" s="102"/>
      <c r="P34" s="103"/>
      <c r="Q34" s="104"/>
      <c r="R34" s="100"/>
      <c r="S34" s="102" t="s">
        <v>21</v>
      </c>
      <c r="T34" s="105" t="s">
        <v>67</v>
      </c>
    </row>
    <row r="35" spans="1:20" ht="12.75" customHeight="1" x14ac:dyDescent="0.15">
      <c r="A35" s="98"/>
      <c r="B35" s="98"/>
      <c r="C35" s="99"/>
      <c r="D35" s="100"/>
      <c r="E35" s="101"/>
      <c r="F35" s="100"/>
      <c r="G35" s="101"/>
      <c r="H35" s="100"/>
      <c r="I35" s="102"/>
      <c r="J35" s="102"/>
      <c r="K35" s="102"/>
      <c r="L35" s="102"/>
      <c r="M35" s="101"/>
      <c r="N35" s="100"/>
      <c r="O35" s="102"/>
      <c r="P35" s="103"/>
      <c r="Q35" s="104"/>
      <c r="R35" s="100"/>
      <c r="S35" s="102">
        <v>100000</v>
      </c>
      <c r="T35" s="105"/>
    </row>
    <row r="36" spans="1:20" ht="6" customHeight="1" x14ac:dyDescent="0.15">
      <c r="A36" s="106"/>
      <c r="B36" s="106"/>
      <c r="C36" s="107"/>
      <c r="D36" s="108"/>
      <c r="E36" s="109"/>
      <c r="F36" s="108"/>
      <c r="G36" s="109"/>
      <c r="H36" s="108"/>
      <c r="I36" s="110"/>
      <c r="J36" s="110"/>
      <c r="K36" s="110"/>
      <c r="L36" s="110"/>
      <c r="M36" s="109"/>
      <c r="N36" s="108"/>
      <c r="O36" s="110"/>
      <c r="P36" s="111"/>
      <c r="Q36" s="112"/>
      <c r="R36" s="108"/>
      <c r="S36" s="110"/>
      <c r="T36" s="113"/>
    </row>
    <row r="37" spans="1:20" ht="12.75" customHeight="1" x14ac:dyDescent="0.15">
      <c r="A37" s="98">
        <v>302</v>
      </c>
      <c r="B37" s="98" t="s">
        <v>68</v>
      </c>
      <c r="C37" s="99" t="s">
        <v>38</v>
      </c>
      <c r="D37" s="100" t="s">
        <v>26</v>
      </c>
      <c r="E37" s="101" t="s">
        <v>26</v>
      </c>
      <c r="F37" s="100">
        <f>[1]JK第1表!F23</f>
        <v>2526</v>
      </c>
      <c r="G37" s="101">
        <f>[1]JK第1表!G23</f>
        <v>2556</v>
      </c>
      <c r="H37" s="100">
        <f>[1]JK第1表!H23</f>
        <v>3812</v>
      </c>
      <c r="I37" s="102">
        <f>[1]JK第1表!I23</f>
        <v>3859</v>
      </c>
      <c r="J37" s="102">
        <f>[1]JK第1表!J23</f>
        <v>3812</v>
      </c>
      <c r="K37" s="102">
        <f>[1]JK第1表!K23</f>
        <v>3859</v>
      </c>
      <c r="L37" s="102">
        <f>[1]JK第1表!L23</f>
        <v>0</v>
      </c>
      <c r="M37" s="101">
        <f>[1]JK第1表!M23</f>
        <v>0</v>
      </c>
      <c r="N37" s="100">
        <f>[1]JK第1表!N23</f>
        <v>349</v>
      </c>
      <c r="O37" s="102">
        <f>[1]JK第1表!O23</f>
        <v>350</v>
      </c>
      <c r="P37" s="103">
        <f t="shared" si="2"/>
        <v>9.07</v>
      </c>
      <c r="Q37" s="104">
        <f>[1]JK第1表!Q23</f>
        <v>3</v>
      </c>
      <c r="R37" s="100">
        <v>450000</v>
      </c>
      <c r="S37" s="102" t="s">
        <v>69</v>
      </c>
      <c r="T37" s="105" t="s">
        <v>65</v>
      </c>
    </row>
    <row r="38" spans="1:20" ht="12.75" customHeight="1" x14ac:dyDescent="0.15">
      <c r="A38" s="98"/>
      <c r="B38" s="98"/>
      <c r="C38" s="114"/>
      <c r="D38" s="115"/>
      <c r="E38" s="105"/>
      <c r="F38" s="115"/>
      <c r="G38" s="105"/>
      <c r="H38" s="115"/>
      <c r="I38" s="116"/>
      <c r="J38" s="116"/>
      <c r="K38" s="116"/>
      <c r="L38" s="116"/>
      <c r="M38" s="105"/>
      <c r="N38" s="115"/>
      <c r="O38" s="116"/>
      <c r="P38" s="117"/>
      <c r="Q38" s="114"/>
      <c r="R38" s="115"/>
      <c r="S38" s="118">
        <v>500000</v>
      </c>
      <c r="T38" s="105" t="s">
        <v>70</v>
      </c>
    </row>
    <row r="39" spans="1:20" ht="12.75" customHeight="1" x14ac:dyDescent="0.15">
      <c r="A39" s="98"/>
      <c r="B39" s="98"/>
      <c r="C39" s="114"/>
      <c r="D39" s="115"/>
      <c r="E39" s="105"/>
      <c r="F39" s="115"/>
      <c r="G39" s="105"/>
      <c r="H39" s="115"/>
      <c r="I39" s="116"/>
      <c r="J39" s="116"/>
      <c r="K39" s="116"/>
      <c r="L39" s="116"/>
      <c r="M39" s="105"/>
      <c r="N39" s="115"/>
      <c r="O39" s="116"/>
      <c r="P39" s="117"/>
      <c r="Q39" s="114"/>
      <c r="R39" s="115"/>
      <c r="S39" s="118" t="s">
        <v>21</v>
      </c>
      <c r="T39" s="105" t="s">
        <v>71</v>
      </c>
    </row>
    <row r="40" spans="1:20" ht="12.75" customHeight="1" x14ac:dyDescent="0.15">
      <c r="A40" s="98"/>
      <c r="B40" s="98"/>
      <c r="C40" s="114"/>
      <c r="D40" s="115"/>
      <c r="E40" s="105"/>
      <c r="F40" s="115"/>
      <c r="G40" s="105"/>
      <c r="H40" s="115"/>
      <c r="I40" s="116"/>
      <c r="J40" s="116"/>
      <c r="K40" s="116"/>
      <c r="L40" s="116"/>
      <c r="M40" s="105"/>
      <c r="N40" s="115"/>
      <c r="O40" s="116"/>
      <c r="P40" s="117"/>
      <c r="Q40" s="114"/>
      <c r="R40" s="115"/>
      <c r="S40" s="118">
        <v>200000</v>
      </c>
      <c r="T40" s="105"/>
    </row>
    <row r="41" spans="1:20" ht="6" customHeight="1" x14ac:dyDescent="0.15">
      <c r="A41" s="119"/>
      <c r="B41" s="119"/>
      <c r="C41" s="120"/>
      <c r="D41" s="121"/>
      <c r="E41" s="122"/>
      <c r="F41" s="121"/>
      <c r="G41" s="122"/>
      <c r="H41" s="121"/>
      <c r="I41" s="123"/>
      <c r="J41" s="123"/>
      <c r="K41" s="123"/>
      <c r="L41" s="123"/>
      <c r="M41" s="122"/>
      <c r="N41" s="121"/>
      <c r="O41" s="123"/>
      <c r="P41" s="124"/>
      <c r="Q41" s="120"/>
      <c r="R41" s="121"/>
      <c r="S41" s="125"/>
      <c r="T41" s="126"/>
    </row>
    <row r="42" spans="1:20" ht="12.75" customHeight="1" x14ac:dyDescent="0.15">
      <c r="A42" s="127"/>
      <c r="B42" s="128" t="s">
        <v>72</v>
      </c>
      <c r="C42" s="129" t="s">
        <v>73</v>
      </c>
      <c r="D42" s="129"/>
      <c r="E42" s="127"/>
      <c r="F42" s="127"/>
      <c r="G42" s="127"/>
      <c r="H42" s="127"/>
      <c r="I42" s="127"/>
      <c r="J42" s="127"/>
      <c r="K42" s="129" t="s">
        <v>74</v>
      </c>
      <c r="L42" s="127"/>
      <c r="M42" s="127"/>
      <c r="N42" s="127"/>
      <c r="O42" s="127"/>
      <c r="P42" s="127"/>
      <c r="Q42" s="127"/>
      <c r="R42" s="127"/>
      <c r="S42" s="130"/>
      <c r="T42" s="127"/>
    </row>
    <row r="43" spans="1:20" ht="12.75" customHeight="1" x14ac:dyDescent="0.15">
      <c r="A43" s="127"/>
      <c r="B43" s="127"/>
      <c r="C43" s="129" t="s">
        <v>75</v>
      </c>
      <c r="D43" s="129"/>
      <c r="E43" s="127"/>
      <c r="F43" s="127"/>
      <c r="G43" s="127"/>
      <c r="H43" s="127"/>
      <c r="I43" s="127"/>
      <c r="J43" s="127"/>
      <c r="K43" s="127"/>
      <c r="L43" s="127"/>
      <c r="M43" s="127"/>
      <c r="N43" s="127"/>
      <c r="O43" s="127"/>
      <c r="P43" s="127"/>
      <c r="Q43" s="127"/>
      <c r="R43" s="127"/>
      <c r="S43" s="130"/>
      <c r="T43" s="127"/>
    </row>
    <row r="44" spans="1:20" ht="12.75" customHeight="1" x14ac:dyDescent="0.15">
      <c r="A44" s="127"/>
      <c r="B44" s="127"/>
      <c r="C44" s="129" t="s">
        <v>76</v>
      </c>
      <c r="D44" s="129"/>
      <c r="E44" s="127"/>
      <c r="F44" s="127"/>
      <c r="G44" s="127"/>
      <c r="H44" s="127"/>
      <c r="I44" s="127"/>
      <c r="J44" s="127"/>
      <c r="K44" s="127"/>
      <c r="L44" s="127"/>
      <c r="M44" s="127"/>
      <c r="N44" s="127"/>
      <c r="O44" s="127"/>
      <c r="P44" s="127"/>
      <c r="Q44" s="127"/>
      <c r="R44" s="127"/>
      <c r="S44" s="130"/>
      <c r="T44" s="127"/>
    </row>
    <row r="45" spans="1:20" ht="12.75" customHeight="1" x14ac:dyDescent="0.15">
      <c r="C45"/>
      <c r="D45"/>
      <c r="E45"/>
      <c r="S45" s="131"/>
      <c r="T45" s="132" t="s">
        <v>77</v>
      </c>
    </row>
    <row r="46" spans="1:20" x14ac:dyDescent="0.15">
      <c r="C46"/>
      <c r="D46"/>
      <c r="E46"/>
      <c r="S46" s="131"/>
    </row>
  </sheetData>
  <mergeCells count="28">
    <mergeCell ref="R6:R8"/>
    <mergeCell ref="S6:S8"/>
    <mergeCell ref="T6:T8"/>
    <mergeCell ref="A9:A13"/>
    <mergeCell ref="K6:K7"/>
    <mergeCell ref="L6:L7"/>
    <mergeCell ref="M6:M7"/>
    <mergeCell ref="N6:N7"/>
    <mergeCell ref="O6:O7"/>
    <mergeCell ref="P6:P7"/>
    <mergeCell ref="H4:M4"/>
    <mergeCell ref="N4:P5"/>
    <mergeCell ref="Q4:Q8"/>
    <mergeCell ref="R4:T5"/>
    <mergeCell ref="H5:I5"/>
    <mergeCell ref="J5:K5"/>
    <mergeCell ref="L5:M5"/>
    <mergeCell ref="H6:H7"/>
    <mergeCell ref="I6:I7"/>
    <mergeCell ref="J6:J7"/>
    <mergeCell ref="A4:A8"/>
    <mergeCell ref="B4:B8"/>
    <mergeCell ref="C4:C8"/>
    <mergeCell ref="D4:D8"/>
    <mergeCell ref="E4:E8"/>
    <mergeCell ref="F4:G5"/>
    <mergeCell ref="F6:F7"/>
    <mergeCell ref="G6:G7"/>
  </mergeCells>
  <phoneticPr fontId="2"/>
  <pageMargins left="0.70866141732283472" right="0.51181102362204722"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第１表一般状況</vt:lpstr>
      <vt:lpstr>第１表一般状況!Print_Area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2018-04-25T04:42:45Z</dcterms:created>
  <dcterms:modified xsi:type="dcterms:W3CDTF">2018-04-25T04:46:01Z</dcterms:modified>
</cp:coreProperties>
</file>