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25635" windowHeight="10470"/>
  </bookViews>
  <sheets>
    <sheet name="第１表一般状況続き" sheetId="1" r:id="rId1"/>
  </sheets>
  <externalReferences>
    <externalReference r:id="rId2"/>
  </externalReferences>
  <definedNames>
    <definedName name="_xlnm.Print_Area" localSheetId="0">第１表一般状況続き!$A$1:$P$35</definedName>
  </definedNames>
  <calcPr calcId="145621"/>
</workbook>
</file>

<file path=xl/calcChain.xml><?xml version="1.0" encoding="utf-8"?>
<calcChain xmlns="http://schemas.openxmlformats.org/spreadsheetml/2006/main">
  <c r="L32" i="1" l="1"/>
  <c r="K32" i="1"/>
  <c r="J32" i="1"/>
  <c r="I32" i="1"/>
  <c r="H32" i="1"/>
  <c r="G32" i="1"/>
  <c r="F32" i="1"/>
  <c r="E32" i="1"/>
  <c r="D32" i="1"/>
  <c r="C32" i="1"/>
  <c r="L31" i="1"/>
  <c r="L12" i="1" s="1"/>
  <c r="K31" i="1"/>
  <c r="K12" i="1" s="1"/>
  <c r="J31" i="1"/>
  <c r="I31" i="1"/>
  <c r="H31" i="1"/>
  <c r="H12" i="1" s="1"/>
  <c r="G31" i="1"/>
  <c r="G12" i="1" s="1"/>
  <c r="F31" i="1"/>
  <c r="E31" i="1"/>
  <c r="D31" i="1"/>
  <c r="D12" i="1" s="1"/>
  <c r="C31" i="1"/>
  <c r="C12" i="1" s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29" i="1"/>
  <c r="O29" i="1"/>
  <c r="M29" i="1" s="1"/>
  <c r="N29" i="1"/>
  <c r="L29" i="1"/>
  <c r="K29" i="1"/>
  <c r="J29" i="1"/>
  <c r="I29" i="1"/>
  <c r="H29" i="1"/>
  <c r="G29" i="1"/>
  <c r="F29" i="1"/>
  <c r="E29" i="1"/>
  <c r="D29" i="1"/>
  <c r="C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P27" i="1"/>
  <c r="O27" i="1"/>
  <c r="M27" i="1" s="1"/>
  <c r="N27" i="1"/>
  <c r="L27" i="1"/>
  <c r="K27" i="1"/>
  <c r="J27" i="1"/>
  <c r="I27" i="1"/>
  <c r="H27" i="1"/>
  <c r="G27" i="1"/>
  <c r="F27" i="1"/>
  <c r="E27" i="1"/>
  <c r="D27" i="1"/>
  <c r="C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P25" i="1"/>
  <c r="O25" i="1"/>
  <c r="M25" i="1" s="1"/>
  <c r="N25" i="1"/>
  <c r="L25" i="1"/>
  <c r="K25" i="1"/>
  <c r="J25" i="1"/>
  <c r="I25" i="1"/>
  <c r="H25" i="1"/>
  <c r="G25" i="1"/>
  <c r="F25" i="1"/>
  <c r="E25" i="1"/>
  <c r="D25" i="1"/>
  <c r="C25" i="1"/>
  <c r="P24" i="1"/>
  <c r="O24" i="1"/>
  <c r="N24" i="1"/>
  <c r="N11" i="1" s="1"/>
  <c r="M24" i="1"/>
  <c r="L24" i="1"/>
  <c r="K24" i="1"/>
  <c r="J24" i="1"/>
  <c r="J11" i="1" s="1"/>
  <c r="I24" i="1"/>
  <c r="I11" i="1" s="1"/>
  <c r="H24" i="1"/>
  <c r="G24" i="1"/>
  <c r="F24" i="1"/>
  <c r="F11" i="1" s="1"/>
  <c r="E24" i="1"/>
  <c r="E11" i="1" s="1"/>
  <c r="D24" i="1"/>
  <c r="C24" i="1"/>
  <c r="P23" i="1"/>
  <c r="O23" i="1"/>
  <c r="M23" i="1" s="1"/>
  <c r="N23" i="1"/>
  <c r="L23" i="1"/>
  <c r="K23" i="1"/>
  <c r="J23" i="1"/>
  <c r="I23" i="1"/>
  <c r="H23" i="1"/>
  <c r="G23" i="1"/>
  <c r="F23" i="1"/>
  <c r="E23" i="1"/>
  <c r="D23" i="1"/>
  <c r="C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P21" i="1"/>
  <c r="O21" i="1"/>
  <c r="M21" i="1" s="1"/>
  <c r="N21" i="1"/>
  <c r="L21" i="1"/>
  <c r="K21" i="1"/>
  <c r="J21" i="1"/>
  <c r="I21" i="1"/>
  <c r="H21" i="1"/>
  <c r="G21" i="1"/>
  <c r="F21" i="1"/>
  <c r="E21" i="1"/>
  <c r="D21" i="1"/>
  <c r="C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P19" i="1"/>
  <c r="O19" i="1"/>
  <c r="M19" i="1" s="1"/>
  <c r="N19" i="1"/>
  <c r="L19" i="1"/>
  <c r="K19" i="1"/>
  <c r="J19" i="1"/>
  <c r="I19" i="1"/>
  <c r="H19" i="1"/>
  <c r="G19" i="1"/>
  <c r="F19" i="1"/>
  <c r="E19" i="1"/>
  <c r="D19" i="1"/>
  <c r="C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P17" i="1"/>
  <c r="O17" i="1"/>
  <c r="M17" i="1" s="1"/>
  <c r="N17" i="1"/>
  <c r="L17" i="1"/>
  <c r="K17" i="1"/>
  <c r="J17" i="1"/>
  <c r="I17" i="1"/>
  <c r="H17" i="1"/>
  <c r="G17" i="1"/>
  <c r="F17" i="1"/>
  <c r="E17" i="1"/>
  <c r="D17" i="1"/>
  <c r="C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P15" i="1"/>
  <c r="O15" i="1"/>
  <c r="M15" i="1" s="1"/>
  <c r="N15" i="1"/>
  <c r="L15" i="1"/>
  <c r="K15" i="1"/>
  <c r="J15" i="1"/>
  <c r="I15" i="1"/>
  <c r="H15" i="1"/>
  <c r="G15" i="1"/>
  <c r="F15" i="1"/>
  <c r="E15" i="1"/>
  <c r="D15" i="1"/>
  <c r="C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P13" i="1"/>
  <c r="P10" i="1" s="1"/>
  <c r="P9" i="1" s="1"/>
  <c r="P8" i="1" s="1"/>
  <c r="O13" i="1"/>
  <c r="M13" i="1" s="1"/>
  <c r="M10" i="1" s="1"/>
  <c r="N13" i="1"/>
  <c r="L13" i="1"/>
  <c r="L10" i="1" s="1"/>
  <c r="L9" i="1" s="1"/>
  <c r="K13" i="1"/>
  <c r="K10" i="1" s="1"/>
  <c r="K9" i="1" s="1"/>
  <c r="J13" i="1"/>
  <c r="I13" i="1"/>
  <c r="H13" i="1"/>
  <c r="H10" i="1" s="1"/>
  <c r="H9" i="1" s="1"/>
  <c r="G13" i="1"/>
  <c r="G10" i="1" s="1"/>
  <c r="G9" i="1" s="1"/>
  <c r="F13" i="1"/>
  <c r="E13" i="1"/>
  <c r="D13" i="1"/>
  <c r="D10" i="1" s="1"/>
  <c r="D9" i="1" s="1"/>
  <c r="C13" i="1"/>
  <c r="C10" i="1" s="1"/>
  <c r="C9" i="1" s="1"/>
  <c r="J12" i="1"/>
  <c r="I12" i="1"/>
  <c r="F12" i="1"/>
  <c r="E12" i="1"/>
  <c r="P11" i="1"/>
  <c r="O11" i="1"/>
  <c r="L11" i="1"/>
  <c r="K11" i="1"/>
  <c r="H11" i="1"/>
  <c r="G11" i="1"/>
  <c r="D11" i="1"/>
  <c r="C11" i="1"/>
  <c r="N10" i="1"/>
  <c r="N9" i="1" s="1"/>
  <c r="N8" i="1" s="1"/>
  <c r="J10" i="1"/>
  <c r="I10" i="1"/>
  <c r="I9" i="1" s="1"/>
  <c r="I8" i="1" s="1"/>
  <c r="F10" i="1"/>
  <c r="E10" i="1"/>
  <c r="E9" i="1" s="1"/>
  <c r="E8" i="1" s="1"/>
  <c r="F9" i="1" l="1"/>
  <c r="F8" i="1" s="1"/>
  <c r="G8" i="1"/>
  <c r="D8" i="1"/>
  <c r="H8" i="1"/>
  <c r="L8" i="1"/>
  <c r="C8" i="1"/>
  <c r="K8" i="1"/>
  <c r="J9" i="1"/>
  <c r="J8" i="1" s="1"/>
  <c r="M11" i="1"/>
  <c r="M9" i="1" s="1"/>
  <c r="M8" i="1" s="1"/>
  <c r="O10" i="1"/>
  <c r="O9" i="1" s="1"/>
  <c r="O8" i="1" s="1"/>
</calcChain>
</file>

<file path=xl/sharedStrings.xml><?xml version="1.0" encoding="utf-8"?>
<sst xmlns="http://schemas.openxmlformats.org/spreadsheetml/2006/main" count="72" uniqueCount="46">
  <si>
    <t>平成28年度国民健康保険事業状況（大分県）</t>
    <phoneticPr fontId="4"/>
  </si>
  <si>
    <t>第１表　保険者別一般状況（続き）</t>
  </si>
  <si>
    <t>（単位 ： 人）</t>
    <rPh sb="1" eb="3">
      <t>タンイ</t>
    </rPh>
    <rPh sb="6" eb="7">
      <t>ニン</t>
    </rPh>
    <phoneticPr fontId="4"/>
  </si>
  <si>
    <t>保険者番号</t>
    <rPh sb="0" eb="3">
      <t>ホケンシャ</t>
    </rPh>
    <rPh sb="3" eb="5">
      <t>バンゴウ</t>
    </rPh>
    <phoneticPr fontId="4"/>
  </si>
  <si>
    <t>保険者名</t>
    <rPh sb="0" eb="3">
      <t>ホケンシャ</t>
    </rPh>
    <rPh sb="3" eb="4">
      <t>メイ</t>
    </rPh>
    <phoneticPr fontId="4"/>
  </si>
  <si>
    <t>計</t>
    <rPh sb="0" eb="1">
      <t>ケイ</t>
    </rPh>
    <phoneticPr fontId="4"/>
  </si>
  <si>
    <t>被保険者数　総数</t>
    <rPh sb="0" eb="4">
      <t>ヒホケンシャ</t>
    </rPh>
    <rPh sb="4" eb="5">
      <t>スウ</t>
    </rPh>
    <rPh sb="6" eb="8">
      <t>ソウスウ</t>
    </rPh>
    <phoneticPr fontId="4"/>
  </si>
  <si>
    <t>被保険者数　一般被保険者</t>
    <rPh sb="0" eb="4">
      <t>ヒホケンシャ</t>
    </rPh>
    <rPh sb="4" eb="5">
      <t>スウ</t>
    </rPh>
    <rPh sb="6" eb="8">
      <t>イッパン</t>
    </rPh>
    <rPh sb="8" eb="12">
      <t>ヒホケンシャ</t>
    </rPh>
    <phoneticPr fontId="4"/>
  </si>
  <si>
    <t>被保険者数　退職被保険者等</t>
    <rPh sb="0" eb="4">
      <t>ヒホケンシャ</t>
    </rPh>
    <rPh sb="4" eb="5">
      <t>スウ</t>
    </rPh>
    <rPh sb="6" eb="8">
      <t>タイショク</t>
    </rPh>
    <rPh sb="8" eb="12">
      <t>ヒホケンシャ</t>
    </rPh>
    <rPh sb="12" eb="13">
      <t>トウ</t>
    </rPh>
    <phoneticPr fontId="4"/>
  </si>
  <si>
    <t>（再掲）</t>
    <rPh sb="1" eb="3">
      <t>サイケイ</t>
    </rPh>
    <phoneticPr fontId="4"/>
  </si>
  <si>
    <t>退職
被保険者</t>
    <rPh sb="0" eb="2">
      <t>タイショク</t>
    </rPh>
    <rPh sb="3" eb="7">
      <t>ヒホケンシャ</t>
    </rPh>
    <phoneticPr fontId="4"/>
  </si>
  <si>
    <t>被扶養者</t>
    <rPh sb="0" eb="4">
      <t>ヒフヨウシャ</t>
    </rPh>
    <phoneticPr fontId="4"/>
  </si>
  <si>
    <t>未就学児</t>
    <rPh sb="0" eb="4">
      <t>ミシュウガクジ</t>
    </rPh>
    <phoneticPr fontId="4"/>
  </si>
  <si>
    <t>前期高齢者</t>
    <rPh sb="0" eb="2">
      <t>ゼンキ</t>
    </rPh>
    <rPh sb="2" eb="5">
      <t>コウレイシャ</t>
    </rPh>
    <phoneticPr fontId="4"/>
  </si>
  <si>
    <t>70歳以上
一般</t>
    <rPh sb="2" eb="3">
      <t>サイ</t>
    </rPh>
    <rPh sb="3" eb="5">
      <t>イジョウ</t>
    </rPh>
    <rPh sb="6" eb="8">
      <t>イッパン</t>
    </rPh>
    <phoneticPr fontId="4"/>
  </si>
  <si>
    <t>70歳以上
現役並み</t>
    <rPh sb="2" eb="3">
      <t>サイ</t>
    </rPh>
    <rPh sb="3" eb="5">
      <t>イジョウ</t>
    </rPh>
    <rPh sb="6" eb="8">
      <t>ゲンエキ</t>
    </rPh>
    <rPh sb="8" eb="9">
      <t>ナ</t>
    </rPh>
    <phoneticPr fontId="4"/>
  </si>
  <si>
    <t>県計</t>
    <phoneticPr fontId="4"/>
  </si>
  <si>
    <t>市町村計</t>
  </si>
  <si>
    <t>市　小計</t>
    <rPh sb="0" eb="1">
      <t>シ</t>
    </rPh>
    <rPh sb="2" eb="4">
      <t>ショウケイ</t>
    </rPh>
    <phoneticPr fontId="4"/>
  </si>
  <si>
    <t>町村小計</t>
    <rPh sb="0" eb="2">
      <t>チョウソン</t>
    </rPh>
    <rPh sb="2" eb="4">
      <t>ショウケイ</t>
    </rPh>
    <phoneticPr fontId="4"/>
  </si>
  <si>
    <t>組合計</t>
  </si>
  <si>
    <t>-</t>
    <phoneticPr fontId="4"/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</si>
  <si>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</si>
  <si>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</si>
  <si>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</si>
  <si>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</si>
  <si>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</si>
  <si>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</si>
  <si>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</si>
  <si>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</si>
  <si>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</si>
  <si>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</si>
  <si>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</si>
  <si>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姫島村</t>
  </si>
  <si>
    <t>日出町</t>
  </si>
  <si>
    <t>九重町</t>
  </si>
  <si>
    <t>玖珠町</t>
  </si>
  <si>
    <t>豊後大野市</t>
  </si>
  <si>
    <t>由布市</t>
  </si>
  <si>
    <t>国東市</t>
  </si>
  <si>
    <t>歯科医師</t>
  </si>
  <si>
    <t>医師</t>
  </si>
  <si>
    <t>注）</t>
  </si>
  <si>
    <t>１．平成28年度国民健康保険事業状況報告書（事業年報）Ａ表、Ｅ表（１）より作成。</t>
    <rPh sb="2" eb="4">
      <t>ヘイセイ</t>
    </rPh>
    <rPh sb="6" eb="8">
      <t>ネンド</t>
    </rPh>
    <rPh sb="8" eb="10">
      <t>コクミン</t>
    </rPh>
    <rPh sb="10" eb="12">
      <t>ケンコウ</t>
    </rPh>
    <rPh sb="12" eb="14">
      <t>ホケン</t>
    </rPh>
    <rPh sb="14" eb="16">
      <t>ジギョウ</t>
    </rPh>
    <rPh sb="16" eb="18">
      <t>ジョウキョウ</t>
    </rPh>
    <rPh sb="18" eb="20">
      <t>ホウコク</t>
    </rPh>
    <rPh sb="20" eb="21">
      <t>ショ</t>
    </rPh>
    <rPh sb="22" eb="24">
      <t>ジギョウ</t>
    </rPh>
    <rPh sb="31" eb="32">
      <t>ヒョウ</t>
    </rPh>
    <phoneticPr fontId="4"/>
  </si>
  <si>
    <t>２．年度末現在の数。</t>
    <phoneticPr fontId="4"/>
  </si>
  <si>
    <t>－　１６　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</si>
</sst>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shrinkToFi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176" fontId="1" fillId="0" borderId="16" xfId="0" applyNumberFormat="1" applyFont="1" applyFill="1" applyBorder="1" applyAlignment="1">
      <alignment vertical="center" shrinkToFit="1"/>
    </xf>
    <xf numFmtId="176" fontId="1" fillId="0" borderId="17" xfId="0" applyNumberFormat="1" applyFont="1" applyFill="1" applyBorder="1" applyAlignment="1">
      <alignment vertical="center" shrinkToFit="1"/>
    </xf>
    <xf numFmtId="176" fontId="1" fillId="0" borderId="18" xfId="0" applyNumberFormat="1" applyFont="1" applyFill="1" applyBorder="1" applyAlignment="1">
      <alignment vertical="center" shrinkToFit="1"/>
    </xf>
    <xf numFmtId="0" fontId="1" fillId="0" borderId="19" xfId="0" applyFont="1" applyBorder="1">
      <alignment vertical="center"/>
    </xf>
    <xf numFmtId="0" fontId="1" fillId="0" borderId="20" xfId="0" applyFont="1" applyBorder="1" applyAlignment="1">
      <alignment horizontal="left" vertical="center" indent="1" shrinkToFit="1"/>
    </xf>
    <xf numFmtId="176" fontId="1" fillId="0" borderId="21" xfId="0" applyNumberFormat="1" applyFont="1" applyFill="1" applyBorder="1" applyAlignment="1">
      <alignment vertical="center" shrinkToFit="1"/>
    </xf>
    <xf numFmtId="176" fontId="1" fillId="0" borderId="22" xfId="0" applyNumberFormat="1" applyFont="1" applyFill="1" applyBorder="1" applyAlignment="1">
      <alignment vertical="center" shrinkToFit="1"/>
    </xf>
    <xf numFmtId="176" fontId="1" fillId="0" borderId="23" xfId="0" applyNumberFormat="1" applyFont="1" applyFill="1" applyBorder="1" applyAlignment="1">
      <alignment vertical="center" shrinkToFit="1"/>
    </xf>
    <xf numFmtId="0" fontId="1" fillId="0" borderId="20" xfId="0" applyFont="1" applyBorder="1" applyAlignment="1">
      <alignment horizontal="left" vertical="center" indent="2" shrinkToFit="1"/>
    </xf>
    <xf numFmtId="176" fontId="1" fillId="0" borderId="21" xfId="0" applyNumberFormat="1" applyFont="1" applyFill="1" applyBorder="1">
      <alignment vertical="center"/>
    </xf>
    <xf numFmtId="176" fontId="1" fillId="0" borderId="22" xfId="0" applyNumberFormat="1" applyFont="1" applyFill="1" applyBorder="1">
      <alignment vertical="center"/>
    </xf>
    <xf numFmtId="176" fontId="1" fillId="0" borderId="23" xfId="0" applyNumberFormat="1" applyFont="1" applyFill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 applyAlignment="1">
      <alignment horizontal="left" vertical="center" indent="1" shrinkToFit="1"/>
    </xf>
    <xf numFmtId="176" fontId="1" fillId="0" borderId="26" xfId="0" applyNumberFormat="1" applyFont="1" applyFill="1" applyBorder="1" applyAlignment="1">
      <alignment vertical="center" shrinkToFit="1"/>
    </xf>
    <xf numFmtId="176" fontId="1" fillId="0" borderId="27" xfId="0" applyNumberFormat="1" applyFont="1" applyFill="1" applyBorder="1" applyAlignment="1">
      <alignment vertical="center" shrinkToFit="1"/>
    </xf>
    <xf numFmtId="176" fontId="1" fillId="0" borderId="28" xfId="0" applyNumberFormat="1" applyFont="1" applyFill="1" applyBorder="1" applyAlignment="1">
      <alignment vertical="center" shrinkToFit="1"/>
    </xf>
    <xf numFmtId="0" fontId="1" fillId="0" borderId="20" xfId="0" applyFont="1" applyBorder="1">
      <alignment vertical="center"/>
    </xf>
    <xf numFmtId="0" fontId="1" fillId="0" borderId="25" xfId="0" applyFont="1" applyBorder="1">
      <alignment vertical="center"/>
    </xf>
    <xf numFmtId="176" fontId="1" fillId="0" borderId="29" xfId="0" applyNumberFormat="1" applyFont="1" applyFill="1" applyBorder="1" applyAlignment="1">
      <alignment vertical="center" shrinkToFit="1"/>
    </xf>
    <xf numFmtId="176" fontId="1" fillId="0" borderId="9" xfId="0" applyNumberFormat="1" applyFont="1" applyFill="1" applyBorder="1" applyAlignment="1">
      <alignment vertical="center" shrinkToFit="1"/>
    </xf>
    <xf numFmtId="176" fontId="1" fillId="0" borderId="15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  <xf numFmtId="49" fontId="3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/&#21508;&#31278;&#32113;&#35336;&#22577;&#21578;/&#22269;&#20445;&#20107;&#26989;&#29366;&#27841;/H28&#22269;&#20445;&#20107;&#26989;&#29366;&#27841;/H28&#22269;&#20445;&#29366;&#27841;&#30906;&#23450;/3&#22522;&#30990;&#34920;/&#31532;&#65297;&#34920;&#19968;&#33324;&#29366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表一般状況"/>
      <sheetName val="第１表一般状況続き"/>
      <sheetName val="JK第1表"/>
      <sheetName val="JK第1表続き"/>
      <sheetName val="県人口"/>
    </sheetNames>
    <sheetDataSet>
      <sheetData sheetId="0"/>
      <sheetData sheetId="1"/>
      <sheetData sheetId="2"/>
      <sheetData sheetId="3">
        <row r="4">
          <cell r="C4">
            <v>97226</v>
          </cell>
          <cell r="D4">
            <v>2981</v>
          </cell>
          <cell r="E4">
            <v>44049</v>
          </cell>
          <cell r="F4">
            <v>18971</v>
          </cell>
          <cell r="G4">
            <v>965</v>
          </cell>
          <cell r="H4">
            <v>95104</v>
          </cell>
          <cell r="I4">
            <v>2980</v>
          </cell>
          <cell r="J4">
            <v>44049</v>
          </cell>
          <cell r="K4">
            <v>18971</v>
          </cell>
          <cell r="L4">
            <v>965</v>
          </cell>
          <cell r="N4">
            <v>1663</v>
          </cell>
          <cell r="O4">
            <v>459</v>
          </cell>
          <cell r="P4">
            <v>1</v>
          </cell>
        </row>
        <row r="5">
          <cell r="C5">
            <v>29266</v>
          </cell>
          <cell r="D5">
            <v>713</v>
          </cell>
          <cell r="E5">
            <v>12105</v>
          </cell>
          <cell r="F5">
            <v>5579</v>
          </cell>
          <cell r="G5">
            <v>197</v>
          </cell>
          <cell r="H5">
            <v>28782</v>
          </cell>
          <cell r="I5">
            <v>713</v>
          </cell>
          <cell r="J5">
            <v>12105</v>
          </cell>
          <cell r="K5">
            <v>5579</v>
          </cell>
          <cell r="L5">
            <v>197</v>
          </cell>
          <cell r="N5">
            <v>376</v>
          </cell>
          <cell r="O5">
            <v>108</v>
          </cell>
          <cell r="P5">
            <v>0</v>
          </cell>
        </row>
        <row r="6">
          <cell r="C6">
            <v>18587</v>
          </cell>
          <cell r="D6">
            <v>527</v>
          </cell>
          <cell r="E6">
            <v>8796</v>
          </cell>
          <cell r="F6">
            <v>3713</v>
          </cell>
          <cell r="G6">
            <v>139</v>
          </cell>
          <cell r="H6">
            <v>18115</v>
          </cell>
          <cell r="I6">
            <v>527</v>
          </cell>
          <cell r="J6">
            <v>8796</v>
          </cell>
          <cell r="K6">
            <v>3713</v>
          </cell>
          <cell r="L6">
            <v>139</v>
          </cell>
          <cell r="N6">
            <v>369</v>
          </cell>
          <cell r="O6">
            <v>103</v>
          </cell>
          <cell r="P6">
            <v>0</v>
          </cell>
        </row>
        <row r="7">
          <cell r="C7">
            <v>17092</v>
          </cell>
          <cell r="D7">
            <v>487</v>
          </cell>
          <cell r="E7">
            <v>7282</v>
          </cell>
          <cell r="F7">
            <v>3010</v>
          </cell>
          <cell r="G7">
            <v>108</v>
          </cell>
          <cell r="H7">
            <v>16671</v>
          </cell>
          <cell r="I7">
            <v>487</v>
          </cell>
          <cell r="J7">
            <v>7282</v>
          </cell>
          <cell r="K7">
            <v>3010</v>
          </cell>
          <cell r="L7">
            <v>108</v>
          </cell>
          <cell r="N7">
            <v>367</v>
          </cell>
          <cell r="O7">
            <v>54</v>
          </cell>
          <cell r="P7">
            <v>0</v>
          </cell>
        </row>
        <row r="8">
          <cell r="C8">
            <v>20158</v>
          </cell>
          <cell r="D8">
            <v>525</v>
          </cell>
          <cell r="E8">
            <v>9254</v>
          </cell>
          <cell r="F8">
            <v>4022</v>
          </cell>
          <cell r="G8">
            <v>143</v>
          </cell>
          <cell r="H8">
            <v>19667</v>
          </cell>
          <cell r="I8">
            <v>524</v>
          </cell>
          <cell r="J8">
            <v>9254</v>
          </cell>
          <cell r="K8">
            <v>4022</v>
          </cell>
          <cell r="L8">
            <v>143</v>
          </cell>
          <cell r="N8">
            <v>393</v>
          </cell>
          <cell r="O8">
            <v>98</v>
          </cell>
          <cell r="P8">
            <v>1</v>
          </cell>
        </row>
        <row r="9">
          <cell r="C9">
            <v>9903</v>
          </cell>
          <cell r="D9">
            <v>226</v>
          </cell>
          <cell r="E9">
            <v>5042</v>
          </cell>
          <cell r="F9">
            <v>2180</v>
          </cell>
          <cell r="G9">
            <v>78</v>
          </cell>
          <cell r="H9">
            <v>9670</v>
          </cell>
          <cell r="I9">
            <v>226</v>
          </cell>
          <cell r="J9">
            <v>5042</v>
          </cell>
          <cell r="K9">
            <v>2180</v>
          </cell>
          <cell r="L9">
            <v>78</v>
          </cell>
          <cell r="N9">
            <v>186</v>
          </cell>
          <cell r="O9">
            <v>47</v>
          </cell>
          <cell r="P9">
            <v>0</v>
          </cell>
        </row>
        <row r="10">
          <cell r="C10">
            <v>4372</v>
          </cell>
          <cell r="D10">
            <v>72</v>
          </cell>
          <cell r="E10">
            <v>2407</v>
          </cell>
          <cell r="F10">
            <v>1057</v>
          </cell>
          <cell r="G10">
            <v>21</v>
          </cell>
          <cell r="H10">
            <v>4272</v>
          </cell>
          <cell r="I10">
            <v>72</v>
          </cell>
          <cell r="J10">
            <v>2407</v>
          </cell>
          <cell r="K10">
            <v>1057</v>
          </cell>
          <cell r="L10">
            <v>21</v>
          </cell>
          <cell r="N10">
            <v>78</v>
          </cell>
          <cell r="O10">
            <v>22</v>
          </cell>
          <cell r="P10">
            <v>0</v>
          </cell>
        </row>
        <row r="11">
          <cell r="C11">
            <v>6589</v>
          </cell>
          <cell r="D11">
            <v>175</v>
          </cell>
          <cell r="E11">
            <v>3085</v>
          </cell>
          <cell r="F11">
            <v>1197</v>
          </cell>
          <cell r="G11">
            <v>47</v>
          </cell>
          <cell r="H11">
            <v>6401</v>
          </cell>
          <cell r="I11">
            <v>172</v>
          </cell>
          <cell r="J11">
            <v>3085</v>
          </cell>
          <cell r="K11">
            <v>1197</v>
          </cell>
          <cell r="L11">
            <v>47</v>
          </cell>
          <cell r="N11">
            <v>152</v>
          </cell>
          <cell r="O11">
            <v>36</v>
          </cell>
          <cell r="P11">
            <v>3</v>
          </cell>
        </row>
        <row r="12">
          <cell r="C12">
            <v>5875</v>
          </cell>
          <cell r="D12">
            <v>161</v>
          </cell>
          <cell r="E12">
            <v>2742</v>
          </cell>
          <cell r="F12">
            <v>1123</v>
          </cell>
          <cell r="G12">
            <v>41</v>
          </cell>
          <cell r="H12">
            <v>5715</v>
          </cell>
          <cell r="I12">
            <v>159</v>
          </cell>
          <cell r="J12">
            <v>2742</v>
          </cell>
          <cell r="K12">
            <v>1123</v>
          </cell>
          <cell r="L12">
            <v>41</v>
          </cell>
          <cell r="N12">
            <v>135</v>
          </cell>
          <cell r="O12">
            <v>25</v>
          </cell>
          <cell r="P12">
            <v>2</v>
          </cell>
        </row>
        <row r="13">
          <cell r="C13">
            <v>7615</v>
          </cell>
          <cell r="D13">
            <v>201</v>
          </cell>
          <cell r="E13">
            <v>3510</v>
          </cell>
          <cell r="F13">
            <v>1471</v>
          </cell>
          <cell r="G13">
            <v>51</v>
          </cell>
          <cell r="H13">
            <v>7387</v>
          </cell>
          <cell r="I13">
            <v>201</v>
          </cell>
          <cell r="J13">
            <v>3510</v>
          </cell>
          <cell r="K13">
            <v>1471</v>
          </cell>
          <cell r="L13">
            <v>51</v>
          </cell>
          <cell r="N13">
            <v>170</v>
          </cell>
          <cell r="O13">
            <v>58</v>
          </cell>
          <cell r="P13">
            <v>0</v>
          </cell>
        </row>
        <row r="14">
          <cell r="C14">
            <v>13420</v>
          </cell>
          <cell r="D14">
            <v>336</v>
          </cell>
          <cell r="E14">
            <v>6481</v>
          </cell>
          <cell r="F14">
            <v>2752</v>
          </cell>
          <cell r="G14">
            <v>83</v>
          </cell>
          <cell r="H14">
            <v>13011</v>
          </cell>
          <cell r="I14">
            <v>336</v>
          </cell>
          <cell r="J14">
            <v>6481</v>
          </cell>
          <cell r="K14">
            <v>2752</v>
          </cell>
          <cell r="L14">
            <v>83</v>
          </cell>
          <cell r="N14">
            <v>312</v>
          </cell>
          <cell r="O14">
            <v>97</v>
          </cell>
          <cell r="P14">
            <v>0</v>
          </cell>
        </row>
        <row r="15">
          <cell r="C15">
            <v>730</v>
          </cell>
          <cell r="D15">
            <v>13</v>
          </cell>
          <cell r="E15">
            <v>376</v>
          </cell>
          <cell r="F15">
            <v>166</v>
          </cell>
          <cell r="G15">
            <v>2</v>
          </cell>
          <cell r="H15">
            <v>697</v>
          </cell>
          <cell r="I15">
            <v>13</v>
          </cell>
          <cell r="J15">
            <v>376</v>
          </cell>
          <cell r="K15">
            <v>166</v>
          </cell>
          <cell r="L15">
            <v>2</v>
          </cell>
          <cell r="N15">
            <v>22</v>
          </cell>
          <cell r="O15">
            <v>11</v>
          </cell>
          <cell r="P15">
            <v>0</v>
          </cell>
        </row>
        <row r="16">
          <cell r="C16">
            <v>6205</v>
          </cell>
          <cell r="D16">
            <v>167</v>
          </cell>
          <cell r="E16">
            <v>2946</v>
          </cell>
          <cell r="F16">
            <v>1233</v>
          </cell>
          <cell r="G16">
            <v>70</v>
          </cell>
          <cell r="H16">
            <v>6052</v>
          </cell>
          <cell r="I16">
            <v>167</v>
          </cell>
          <cell r="J16">
            <v>2946</v>
          </cell>
          <cell r="K16">
            <v>1233</v>
          </cell>
          <cell r="L16">
            <v>70</v>
          </cell>
          <cell r="N16">
            <v>124</v>
          </cell>
          <cell r="O16">
            <v>29</v>
          </cell>
          <cell r="P16">
            <v>0</v>
          </cell>
        </row>
        <row r="17">
          <cell r="C17">
            <v>2949</v>
          </cell>
          <cell r="D17">
            <v>91</v>
          </cell>
          <cell r="E17">
            <v>1247</v>
          </cell>
          <cell r="F17">
            <v>504</v>
          </cell>
          <cell r="G17">
            <v>16</v>
          </cell>
          <cell r="H17">
            <v>2856</v>
          </cell>
          <cell r="I17">
            <v>91</v>
          </cell>
          <cell r="J17">
            <v>1247</v>
          </cell>
          <cell r="K17">
            <v>504</v>
          </cell>
          <cell r="L17">
            <v>16</v>
          </cell>
          <cell r="N17">
            <v>68</v>
          </cell>
          <cell r="O17">
            <v>25</v>
          </cell>
          <cell r="P17">
            <v>0</v>
          </cell>
        </row>
        <row r="18">
          <cell r="C18">
            <v>4266</v>
          </cell>
          <cell r="D18">
            <v>91</v>
          </cell>
          <cell r="E18">
            <v>1949</v>
          </cell>
          <cell r="F18">
            <v>776</v>
          </cell>
          <cell r="G18">
            <v>26</v>
          </cell>
          <cell r="H18">
            <v>4154</v>
          </cell>
          <cell r="I18">
            <v>91</v>
          </cell>
          <cell r="J18">
            <v>1949</v>
          </cell>
          <cell r="K18">
            <v>776</v>
          </cell>
          <cell r="L18">
            <v>26</v>
          </cell>
          <cell r="N18">
            <v>93</v>
          </cell>
          <cell r="O18">
            <v>19</v>
          </cell>
          <cell r="P18">
            <v>0</v>
          </cell>
        </row>
        <row r="19">
          <cell r="C19">
            <v>9034</v>
          </cell>
          <cell r="D19">
            <v>216</v>
          </cell>
          <cell r="E19">
            <v>4698</v>
          </cell>
          <cell r="F19">
            <v>1986</v>
          </cell>
          <cell r="G19">
            <v>55</v>
          </cell>
          <cell r="H19">
            <v>8724</v>
          </cell>
          <cell r="I19">
            <v>216</v>
          </cell>
          <cell r="J19">
            <v>4698</v>
          </cell>
          <cell r="K19">
            <v>1986</v>
          </cell>
          <cell r="L19">
            <v>55</v>
          </cell>
          <cell r="N19">
            <v>249</v>
          </cell>
          <cell r="O19">
            <v>61</v>
          </cell>
          <cell r="P19">
            <v>0</v>
          </cell>
        </row>
        <row r="20">
          <cell r="C20">
            <v>8031</v>
          </cell>
          <cell r="D20">
            <v>208</v>
          </cell>
          <cell r="E20">
            <v>3735</v>
          </cell>
          <cell r="F20">
            <v>1607</v>
          </cell>
          <cell r="G20">
            <v>52</v>
          </cell>
          <cell r="H20">
            <v>7815</v>
          </cell>
          <cell r="I20">
            <v>208</v>
          </cell>
          <cell r="J20">
            <v>3735</v>
          </cell>
          <cell r="K20">
            <v>1607</v>
          </cell>
          <cell r="L20">
            <v>52</v>
          </cell>
          <cell r="N20">
            <v>182</v>
          </cell>
          <cell r="O20">
            <v>34</v>
          </cell>
          <cell r="P20">
            <v>0</v>
          </cell>
        </row>
        <row r="21">
          <cell r="C21">
            <v>7770</v>
          </cell>
          <cell r="D21">
            <v>166</v>
          </cell>
          <cell r="E21">
            <v>3858</v>
          </cell>
          <cell r="F21">
            <v>1649</v>
          </cell>
          <cell r="G21">
            <v>46</v>
          </cell>
          <cell r="H21">
            <v>7489</v>
          </cell>
          <cell r="I21">
            <v>166</v>
          </cell>
          <cell r="J21">
            <v>3858</v>
          </cell>
          <cell r="K21">
            <v>1649</v>
          </cell>
          <cell r="L21">
            <v>46</v>
          </cell>
          <cell r="N21">
            <v>237</v>
          </cell>
          <cell r="O21">
            <v>44</v>
          </cell>
          <cell r="P21">
            <v>0</v>
          </cell>
        </row>
        <row r="22">
          <cell r="C22">
            <v>3078</v>
          </cell>
          <cell r="D22">
            <v>124</v>
          </cell>
          <cell r="E22">
            <v>287</v>
          </cell>
          <cell r="F22">
            <v>45</v>
          </cell>
          <cell r="G22">
            <v>52</v>
          </cell>
          <cell r="H22">
            <v>3078</v>
          </cell>
          <cell r="I22">
            <v>124</v>
          </cell>
          <cell r="J22">
            <v>287</v>
          </cell>
          <cell r="K22">
            <v>45</v>
          </cell>
          <cell r="L22">
            <v>52</v>
          </cell>
        </row>
        <row r="23">
          <cell r="C23">
            <v>3812</v>
          </cell>
          <cell r="D23">
            <v>135</v>
          </cell>
          <cell r="E23">
            <v>349</v>
          </cell>
          <cell r="F23">
            <v>35</v>
          </cell>
          <cell r="G23">
            <v>77</v>
          </cell>
          <cell r="H23">
            <v>3812</v>
          </cell>
          <cell r="I23">
            <v>135</v>
          </cell>
          <cell r="J23">
            <v>349</v>
          </cell>
          <cell r="K23">
            <v>35</v>
          </cell>
          <cell r="L23">
            <v>77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zoomScaleNormal="100" workbookViewId="0">
      <selection activeCell="D36" sqref="D36"/>
    </sheetView>
  </sheetViews>
  <sheetFormatPr defaultRowHeight="11.25" x14ac:dyDescent="0.15"/>
  <cols>
    <col min="1" max="1" width="3.75" style="1" customWidth="1"/>
    <col min="2" max="2" width="10.625" style="1" customWidth="1"/>
    <col min="3" max="13" width="8.625" style="1" customWidth="1"/>
    <col min="14" max="16" width="7.625" style="1" customWidth="1"/>
    <col min="17" max="16384" width="9" style="1"/>
  </cols>
  <sheetData>
    <row r="1" spans="1:16" ht="11.25" customHeight="1" x14ac:dyDescent="0.15">
      <c r="C1" s="2" t="s">
        <v>0</v>
      </c>
      <c r="D1"/>
    </row>
    <row r="2" spans="1:16" ht="13.5" x14ac:dyDescent="0.15">
      <c r="C2"/>
      <c r="D2" s="3" t="s">
        <v>1</v>
      </c>
    </row>
    <row r="3" spans="1:16" s="4" customFormat="1" ht="13.5" customHeight="1" x14ac:dyDescent="0.15">
      <c r="P3" s="5" t="s">
        <v>2</v>
      </c>
    </row>
    <row r="4" spans="1:16" s="4" customFormat="1" ht="17.100000000000001" customHeight="1" x14ac:dyDescent="0.15">
      <c r="A4" s="6" t="s">
        <v>3</v>
      </c>
      <c r="B4" s="7" t="s">
        <v>4</v>
      </c>
      <c r="C4" s="8" t="s">
        <v>5</v>
      </c>
      <c r="D4" s="9" t="s">
        <v>6</v>
      </c>
      <c r="E4" s="10"/>
      <c r="F4" s="10"/>
      <c r="G4" s="10"/>
      <c r="H4" s="8" t="s">
        <v>5</v>
      </c>
      <c r="I4" s="9" t="s">
        <v>7</v>
      </c>
      <c r="J4" s="10"/>
      <c r="K4" s="10"/>
      <c r="L4" s="10"/>
      <c r="M4" s="8" t="s">
        <v>5</v>
      </c>
      <c r="N4" s="11" t="s">
        <v>8</v>
      </c>
      <c r="O4" s="12"/>
      <c r="P4" s="12"/>
    </row>
    <row r="5" spans="1:16" s="4" customFormat="1" ht="17.100000000000001" customHeight="1" x14ac:dyDescent="0.15">
      <c r="A5" s="6"/>
      <c r="B5" s="7"/>
      <c r="C5" s="8"/>
      <c r="D5" s="13" t="s">
        <v>9</v>
      </c>
      <c r="E5" s="13" t="s">
        <v>9</v>
      </c>
      <c r="F5" s="13" t="s">
        <v>9</v>
      </c>
      <c r="G5" s="14" t="s">
        <v>9</v>
      </c>
      <c r="H5" s="8"/>
      <c r="I5" s="13" t="s">
        <v>9</v>
      </c>
      <c r="J5" s="13" t="s">
        <v>9</v>
      </c>
      <c r="K5" s="13" t="s">
        <v>9</v>
      </c>
      <c r="L5" s="14" t="s">
        <v>9</v>
      </c>
      <c r="M5" s="8"/>
      <c r="N5" s="15" t="s">
        <v>10</v>
      </c>
      <c r="O5" s="16" t="s">
        <v>11</v>
      </c>
      <c r="P5" s="17"/>
    </row>
    <row r="6" spans="1:16" s="4" customFormat="1" ht="17.100000000000001" customHeight="1" x14ac:dyDescent="0.15">
      <c r="A6" s="6"/>
      <c r="B6" s="7"/>
      <c r="C6" s="8"/>
      <c r="D6" s="18" t="s">
        <v>12</v>
      </c>
      <c r="E6" s="19" t="s">
        <v>13</v>
      </c>
      <c r="F6" s="18" t="s">
        <v>14</v>
      </c>
      <c r="G6" s="20" t="s">
        <v>15</v>
      </c>
      <c r="H6" s="8"/>
      <c r="I6" s="18" t="s">
        <v>12</v>
      </c>
      <c r="J6" s="19" t="s">
        <v>13</v>
      </c>
      <c r="K6" s="18" t="s">
        <v>14</v>
      </c>
      <c r="L6" s="20" t="s">
        <v>15</v>
      </c>
      <c r="M6" s="8"/>
      <c r="N6" s="21"/>
      <c r="O6" s="21"/>
      <c r="P6" s="14" t="s">
        <v>9</v>
      </c>
    </row>
    <row r="7" spans="1:16" s="4" customFormat="1" ht="17.100000000000001" customHeight="1" x14ac:dyDescent="0.15">
      <c r="A7" s="6"/>
      <c r="B7" s="7"/>
      <c r="C7" s="8"/>
      <c r="D7" s="22"/>
      <c r="E7" s="23"/>
      <c r="F7" s="22"/>
      <c r="G7" s="24"/>
      <c r="H7" s="8"/>
      <c r="I7" s="22"/>
      <c r="J7" s="23"/>
      <c r="K7" s="22"/>
      <c r="L7" s="24"/>
      <c r="M7" s="8"/>
      <c r="N7" s="21"/>
      <c r="O7" s="21"/>
      <c r="P7" s="25" t="s">
        <v>12</v>
      </c>
    </row>
    <row r="8" spans="1:16" ht="17.100000000000001" customHeight="1" x14ac:dyDescent="0.15">
      <c r="A8" s="26"/>
      <c r="B8" s="27" t="s">
        <v>16</v>
      </c>
      <c r="C8" s="28">
        <f>C9+C12</f>
        <v>275978</v>
      </c>
      <c r="D8" s="29">
        <f>D9+D12</f>
        <v>7615</v>
      </c>
      <c r="E8" s="29">
        <f t="shared" ref="E8:L8" si="0">E9+E12</f>
        <v>124198</v>
      </c>
      <c r="F8" s="29">
        <f t="shared" si="0"/>
        <v>53076</v>
      </c>
      <c r="G8" s="30">
        <f t="shared" si="0"/>
        <v>2269</v>
      </c>
      <c r="H8" s="28">
        <f t="shared" si="0"/>
        <v>269472</v>
      </c>
      <c r="I8" s="29">
        <f t="shared" si="0"/>
        <v>7608</v>
      </c>
      <c r="J8" s="29">
        <f t="shared" si="0"/>
        <v>124198</v>
      </c>
      <c r="K8" s="29">
        <f t="shared" si="0"/>
        <v>53076</v>
      </c>
      <c r="L8" s="30">
        <f t="shared" si="0"/>
        <v>2269</v>
      </c>
      <c r="M8" s="28">
        <f>M9</f>
        <v>6506</v>
      </c>
      <c r="N8" s="29">
        <f>N9</f>
        <v>5176</v>
      </c>
      <c r="O8" s="29">
        <f>O9</f>
        <v>1330</v>
      </c>
      <c r="P8" s="30">
        <f>P9</f>
        <v>7</v>
      </c>
    </row>
    <row r="9" spans="1:16" ht="17.100000000000001" customHeight="1" x14ac:dyDescent="0.15">
      <c r="A9" s="31"/>
      <c r="B9" s="32" t="s">
        <v>17</v>
      </c>
      <c r="C9" s="33">
        <f>SUM(C10:C11)</f>
        <v>269088</v>
      </c>
      <c r="D9" s="34">
        <f>SUM(D10:D11)</f>
        <v>7356</v>
      </c>
      <c r="E9" s="34">
        <f t="shared" ref="E9:L9" si="1">SUM(E10:E11)</f>
        <v>123562</v>
      </c>
      <c r="F9" s="34">
        <f t="shared" si="1"/>
        <v>52996</v>
      </c>
      <c r="G9" s="35">
        <f t="shared" si="1"/>
        <v>2140</v>
      </c>
      <c r="H9" s="33">
        <f t="shared" si="1"/>
        <v>262582</v>
      </c>
      <c r="I9" s="34">
        <f t="shared" si="1"/>
        <v>7349</v>
      </c>
      <c r="J9" s="34">
        <f t="shared" si="1"/>
        <v>123562</v>
      </c>
      <c r="K9" s="34">
        <f t="shared" si="1"/>
        <v>52996</v>
      </c>
      <c r="L9" s="35">
        <f t="shared" si="1"/>
        <v>2140</v>
      </c>
      <c r="M9" s="33">
        <f>SUM(M10:M11)</f>
        <v>6506</v>
      </c>
      <c r="N9" s="34">
        <f>SUM(N10:N11)</f>
        <v>5176</v>
      </c>
      <c r="O9" s="34">
        <f>SUM(O10:O11)</f>
        <v>1330</v>
      </c>
      <c r="P9" s="35">
        <f>SUM(P10:P11)</f>
        <v>7</v>
      </c>
    </row>
    <row r="10" spans="1:16" ht="17.100000000000001" customHeight="1" x14ac:dyDescent="0.15">
      <c r="A10" s="31"/>
      <c r="B10" s="36" t="s">
        <v>18</v>
      </c>
      <c r="C10" s="37">
        <f>SUM(C13:C23)+SUM(C28:C30)</f>
        <v>254938</v>
      </c>
      <c r="D10" s="38">
        <f>SUM(D13:D23)+SUM(D28:D30)</f>
        <v>6994</v>
      </c>
      <c r="E10" s="38">
        <f t="shared" ref="E10:L10" si="2">SUM(E13:E23)+SUM(E28:E30)</f>
        <v>117044</v>
      </c>
      <c r="F10" s="38">
        <f t="shared" si="2"/>
        <v>50317</v>
      </c>
      <c r="G10" s="39">
        <f t="shared" si="2"/>
        <v>2026</v>
      </c>
      <c r="H10" s="37">
        <f t="shared" si="2"/>
        <v>248823</v>
      </c>
      <c r="I10" s="38">
        <f t="shared" si="2"/>
        <v>6987</v>
      </c>
      <c r="J10" s="38">
        <f t="shared" si="2"/>
        <v>117044</v>
      </c>
      <c r="K10" s="38">
        <f t="shared" si="2"/>
        <v>50317</v>
      </c>
      <c r="L10" s="39">
        <f t="shared" si="2"/>
        <v>2026</v>
      </c>
      <c r="M10" s="37">
        <f>SUM(M13:M23)+SUM(M28:M30)</f>
        <v>6115</v>
      </c>
      <c r="N10" s="38">
        <f>SUM(N13:N23)+SUM(N28:N30)</f>
        <v>4869</v>
      </c>
      <c r="O10" s="38">
        <f>SUM(O13:O23)+SUM(O28:O30)</f>
        <v>1246</v>
      </c>
      <c r="P10" s="39">
        <f>SUM(P13:P23)+SUM(P28:P30)</f>
        <v>7</v>
      </c>
    </row>
    <row r="11" spans="1:16" ht="17.100000000000001" customHeight="1" x14ac:dyDescent="0.15">
      <c r="A11" s="31"/>
      <c r="B11" s="36" t="s">
        <v>19</v>
      </c>
      <c r="C11" s="37">
        <f>SUM(C24:C27)</f>
        <v>14150</v>
      </c>
      <c r="D11" s="38">
        <f>SUM(D24:D27)</f>
        <v>362</v>
      </c>
      <c r="E11" s="38">
        <f t="shared" ref="E11:L11" si="3">SUM(E24:E27)</f>
        <v>6518</v>
      </c>
      <c r="F11" s="38">
        <f t="shared" si="3"/>
        <v>2679</v>
      </c>
      <c r="G11" s="39">
        <f t="shared" si="3"/>
        <v>114</v>
      </c>
      <c r="H11" s="37">
        <f t="shared" si="3"/>
        <v>13759</v>
      </c>
      <c r="I11" s="38">
        <f t="shared" si="3"/>
        <v>362</v>
      </c>
      <c r="J11" s="38">
        <f t="shared" si="3"/>
        <v>6518</v>
      </c>
      <c r="K11" s="38">
        <f t="shared" si="3"/>
        <v>2679</v>
      </c>
      <c r="L11" s="39">
        <f t="shared" si="3"/>
        <v>114</v>
      </c>
      <c r="M11" s="37">
        <f>SUM(M24:M27)</f>
        <v>391</v>
      </c>
      <c r="N11" s="38">
        <f>SUM(N24:N27)</f>
        <v>307</v>
      </c>
      <c r="O11" s="38">
        <f>SUM(O24:O27)</f>
        <v>84</v>
      </c>
      <c r="P11" s="39">
        <f>SUM(P24:P27)</f>
        <v>0</v>
      </c>
    </row>
    <row r="12" spans="1:16" ht="17.100000000000001" customHeight="1" x14ac:dyDescent="0.15">
      <c r="A12" s="40"/>
      <c r="B12" s="41" t="s">
        <v>20</v>
      </c>
      <c r="C12" s="42">
        <f>C31+C32</f>
        <v>6890</v>
      </c>
      <c r="D12" s="43">
        <f>D31+D32</f>
        <v>259</v>
      </c>
      <c r="E12" s="43">
        <f t="shared" ref="E12:L12" si="4">E31+E32</f>
        <v>636</v>
      </c>
      <c r="F12" s="43">
        <f t="shared" si="4"/>
        <v>80</v>
      </c>
      <c r="G12" s="44">
        <f t="shared" si="4"/>
        <v>129</v>
      </c>
      <c r="H12" s="42">
        <f t="shared" si="4"/>
        <v>6890</v>
      </c>
      <c r="I12" s="43">
        <f t="shared" si="4"/>
        <v>259</v>
      </c>
      <c r="J12" s="43">
        <f t="shared" si="4"/>
        <v>636</v>
      </c>
      <c r="K12" s="43">
        <f t="shared" si="4"/>
        <v>80</v>
      </c>
      <c r="L12" s="44">
        <f t="shared" si="4"/>
        <v>129</v>
      </c>
      <c r="M12" s="42" t="s">
        <v>21</v>
      </c>
      <c r="N12" s="43" t="s">
        <v>21</v>
      </c>
      <c r="O12" s="43" t="s">
        <v>21</v>
      </c>
      <c r="P12" s="44" t="s">
        <v>21</v>
      </c>
    </row>
    <row r="13" spans="1:16" ht="17.100000000000001" customHeight="1" x14ac:dyDescent="0.15">
      <c r="A13" s="27">
        <v>1</v>
      </c>
      <c r="B13" s="27" t="s">
        <v>22</v>
      </c>
      <c r="C13" s="28">
        <f>[1]JK第1表続き!C4</f>
        <v>97226</v>
      </c>
      <c r="D13" s="29">
        <f>[1]JK第1表続き!D4</f>
        <v>2981</v>
      </c>
      <c r="E13" s="29">
        <f>[1]JK第1表続き!E4</f>
        <v>44049</v>
      </c>
      <c r="F13" s="29">
        <f>[1]JK第1表続き!F4</f>
        <v>18971</v>
      </c>
      <c r="G13" s="30">
        <f>[1]JK第1表続き!G4</f>
        <v>965</v>
      </c>
      <c r="H13" s="28">
        <f>[1]JK第1表続き!H4</f>
        <v>95104</v>
      </c>
      <c r="I13" s="29">
        <f>[1]JK第1表続き!I4</f>
        <v>2980</v>
      </c>
      <c r="J13" s="29">
        <f>[1]JK第1表続き!J4</f>
        <v>44049</v>
      </c>
      <c r="K13" s="29">
        <f>[1]JK第1表続き!K4</f>
        <v>18971</v>
      </c>
      <c r="L13" s="30">
        <f>[1]JK第1表続き!L4</f>
        <v>965</v>
      </c>
      <c r="M13" s="28">
        <f>N13+O13</f>
        <v>2122</v>
      </c>
      <c r="N13" s="29">
        <f>[1]JK第1表続き!N4</f>
        <v>1663</v>
      </c>
      <c r="O13" s="29">
        <f>[1]JK第1表続き!O4</f>
        <v>459</v>
      </c>
      <c r="P13" s="30">
        <f>[1]JK第1表続き!P4</f>
        <v>1</v>
      </c>
    </row>
    <row r="14" spans="1:16" ht="17.100000000000001" customHeight="1" x14ac:dyDescent="0.15">
      <c r="A14" s="45">
        <v>2</v>
      </c>
      <c r="B14" s="45" t="s">
        <v>23</v>
      </c>
      <c r="C14" s="33">
        <f>[1]JK第1表続き!C5</f>
        <v>29266</v>
      </c>
      <c r="D14" s="34">
        <f>[1]JK第1表続き!D5</f>
        <v>713</v>
      </c>
      <c r="E14" s="34">
        <f>[1]JK第1表続き!E5</f>
        <v>12105</v>
      </c>
      <c r="F14" s="34">
        <f>[1]JK第1表続き!F5</f>
        <v>5579</v>
      </c>
      <c r="G14" s="35">
        <f>[1]JK第1表続き!G5</f>
        <v>197</v>
      </c>
      <c r="H14" s="33">
        <f>[1]JK第1表続き!H5</f>
        <v>28782</v>
      </c>
      <c r="I14" s="34">
        <f>[1]JK第1表続き!I5</f>
        <v>713</v>
      </c>
      <c r="J14" s="34">
        <f>[1]JK第1表続き!J5</f>
        <v>12105</v>
      </c>
      <c r="K14" s="34">
        <f>[1]JK第1表続き!K5</f>
        <v>5579</v>
      </c>
      <c r="L14" s="35">
        <f>[1]JK第1表続き!L5</f>
        <v>197</v>
      </c>
      <c r="M14" s="33">
        <f t="shared" ref="M14:M30" si="5">N14+O14</f>
        <v>484</v>
      </c>
      <c r="N14" s="34">
        <f>[1]JK第1表続き!N5</f>
        <v>376</v>
      </c>
      <c r="O14" s="34">
        <f>[1]JK第1表続き!O5</f>
        <v>108</v>
      </c>
      <c r="P14" s="35">
        <f>[1]JK第1表続き!P5</f>
        <v>0</v>
      </c>
    </row>
    <row r="15" spans="1:16" ht="17.100000000000001" customHeight="1" x14ac:dyDescent="0.15">
      <c r="A15" s="45">
        <v>3</v>
      </c>
      <c r="B15" s="45" t="s">
        <v>24</v>
      </c>
      <c r="C15" s="33">
        <f>[1]JK第1表続き!C6</f>
        <v>18587</v>
      </c>
      <c r="D15" s="34">
        <f>[1]JK第1表続き!D6</f>
        <v>527</v>
      </c>
      <c r="E15" s="34">
        <f>[1]JK第1表続き!E6</f>
        <v>8796</v>
      </c>
      <c r="F15" s="34">
        <f>[1]JK第1表続き!F6</f>
        <v>3713</v>
      </c>
      <c r="G15" s="35">
        <f>[1]JK第1表続き!G6</f>
        <v>139</v>
      </c>
      <c r="H15" s="33">
        <f>[1]JK第1表続き!H6</f>
        <v>18115</v>
      </c>
      <c r="I15" s="34">
        <f>[1]JK第1表続き!I6</f>
        <v>527</v>
      </c>
      <c r="J15" s="34">
        <f>[1]JK第1表続き!J6</f>
        <v>8796</v>
      </c>
      <c r="K15" s="34">
        <f>[1]JK第1表続き!K6</f>
        <v>3713</v>
      </c>
      <c r="L15" s="35">
        <f>[1]JK第1表続き!L6</f>
        <v>139</v>
      </c>
      <c r="M15" s="33">
        <f t="shared" si="5"/>
        <v>472</v>
      </c>
      <c r="N15" s="34">
        <f>[1]JK第1表続き!N6</f>
        <v>369</v>
      </c>
      <c r="O15" s="34">
        <f>[1]JK第1表続き!O6</f>
        <v>103</v>
      </c>
      <c r="P15" s="35">
        <f>[1]JK第1表続き!P6</f>
        <v>0</v>
      </c>
    </row>
    <row r="16" spans="1:16" ht="17.100000000000001" customHeight="1" x14ac:dyDescent="0.15">
      <c r="A16" s="45">
        <v>4</v>
      </c>
      <c r="B16" s="45" t="s">
        <v>25</v>
      </c>
      <c r="C16" s="33">
        <f>[1]JK第1表続き!C7</f>
        <v>17092</v>
      </c>
      <c r="D16" s="34">
        <f>[1]JK第1表続き!D7</f>
        <v>487</v>
      </c>
      <c r="E16" s="34">
        <f>[1]JK第1表続き!E7</f>
        <v>7282</v>
      </c>
      <c r="F16" s="34">
        <f>[1]JK第1表続き!F7</f>
        <v>3010</v>
      </c>
      <c r="G16" s="35">
        <f>[1]JK第1表続き!G7</f>
        <v>108</v>
      </c>
      <c r="H16" s="33">
        <f>[1]JK第1表続き!H7</f>
        <v>16671</v>
      </c>
      <c r="I16" s="34">
        <f>[1]JK第1表続き!I7</f>
        <v>487</v>
      </c>
      <c r="J16" s="34">
        <f>[1]JK第1表続き!J7</f>
        <v>7282</v>
      </c>
      <c r="K16" s="34">
        <f>[1]JK第1表続き!K7</f>
        <v>3010</v>
      </c>
      <c r="L16" s="35">
        <f>[1]JK第1表続き!L7</f>
        <v>108</v>
      </c>
      <c r="M16" s="33">
        <f t="shared" si="5"/>
        <v>421</v>
      </c>
      <c r="N16" s="34">
        <f>[1]JK第1表続き!N7</f>
        <v>367</v>
      </c>
      <c r="O16" s="34">
        <f>[1]JK第1表続き!O7</f>
        <v>54</v>
      </c>
      <c r="P16" s="35">
        <f>[1]JK第1表続き!P7</f>
        <v>0</v>
      </c>
    </row>
    <row r="17" spans="1:16" ht="17.100000000000001" customHeight="1" x14ac:dyDescent="0.15">
      <c r="A17" s="46">
        <v>5</v>
      </c>
      <c r="B17" s="46" t="s">
        <v>26</v>
      </c>
      <c r="C17" s="42">
        <f>[1]JK第1表続き!C8</f>
        <v>20158</v>
      </c>
      <c r="D17" s="43">
        <f>[1]JK第1表続き!D8</f>
        <v>525</v>
      </c>
      <c r="E17" s="43">
        <f>[1]JK第1表続き!E8</f>
        <v>9254</v>
      </c>
      <c r="F17" s="43">
        <f>[1]JK第1表続き!F8</f>
        <v>4022</v>
      </c>
      <c r="G17" s="44">
        <f>[1]JK第1表続き!G8</f>
        <v>143</v>
      </c>
      <c r="H17" s="42">
        <f>[1]JK第1表続き!H8</f>
        <v>19667</v>
      </c>
      <c r="I17" s="43">
        <f>[1]JK第1表続き!I8</f>
        <v>524</v>
      </c>
      <c r="J17" s="43">
        <f>[1]JK第1表続き!J8</f>
        <v>9254</v>
      </c>
      <c r="K17" s="43">
        <f>[1]JK第1表続き!K8</f>
        <v>4022</v>
      </c>
      <c r="L17" s="44">
        <f>[1]JK第1表続き!L8</f>
        <v>143</v>
      </c>
      <c r="M17" s="42">
        <f t="shared" si="5"/>
        <v>491</v>
      </c>
      <c r="N17" s="43">
        <f>[1]JK第1表続き!N8</f>
        <v>393</v>
      </c>
      <c r="O17" s="43">
        <f>[1]JK第1表続き!O8</f>
        <v>98</v>
      </c>
      <c r="P17" s="44">
        <f>[1]JK第1表続き!P8</f>
        <v>1</v>
      </c>
    </row>
    <row r="18" spans="1:16" ht="17.100000000000001" customHeight="1" x14ac:dyDescent="0.15">
      <c r="A18" s="27">
        <v>6</v>
      </c>
      <c r="B18" s="27" t="s">
        <v>27</v>
      </c>
      <c r="C18" s="28">
        <f>[1]JK第1表続き!C9</f>
        <v>9903</v>
      </c>
      <c r="D18" s="29">
        <f>[1]JK第1表続き!D9</f>
        <v>226</v>
      </c>
      <c r="E18" s="29">
        <f>[1]JK第1表続き!E9</f>
        <v>5042</v>
      </c>
      <c r="F18" s="29">
        <f>[1]JK第1表続き!F9</f>
        <v>2180</v>
      </c>
      <c r="G18" s="30">
        <f>[1]JK第1表続き!G9</f>
        <v>78</v>
      </c>
      <c r="H18" s="28">
        <f>[1]JK第1表続き!H9</f>
        <v>9670</v>
      </c>
      <c r="I18" s="29">
        <f>[1]JK第1表続き!I9</f>
        <v>226</v>
      </c>
      <c r="J18" s="29">
        <f>[1]JK第1表続き!J9</f>
        <v>5042</v>
      </c>
      <c r="K18" s="29">
        <f>[1]JK第1表続き!K9</f>
        <v>2180</v>
      </c>
      <c r="L18" s="30">
        <f>[1]JK第1表続き!L9</f>
        <v>78</v>
      </c>
      <c r="M18" s="28">
        <f t="shared" si="5"/>
        <v>233</v>
      </c>
      <c r="N18" s="29">
        <f>[1]JK第1表続き!N9</f>
        <v>186</v>
      </c>
      <c r="O18" s="29">
        <f>[1]JK第1表続き!O9</f>
        <v>47</v>
      </c>
      <c r="P18" s="30">
        <f>[1]JK第1表続き!P9</f>
        <v>0</v>
      </c>
    </row>
    <row r="19" spans="1:16" ht="17.100000000000001" customHeight="1" x14ac:dyDescent="0.15">
      <c r="A19" s="45">
        <v>7</v>
      </c>
      <c r="B19" s="45" t="s">
        <v>28</v>
      </c>
      <c r="C19" s="33">
        <f>[1]JK第1表続き!C10</f>
        <v>4372</v>
      </c>
      <c r="D19" s="34">
        <f>[1]JK第1表続き!D10</f>
        <v>72</v>
      </c>
      <c r="E19" s="34">
        <f>[1]JK第1表続き!E10</f>
        <v>2407</v>
      </c>
      <c r="F19" s="34">
        <f>[1]JK第1表続き!F10</f>
        <v>1057</v>
      </c>
      <c r="G19" s="35">
        <f>[1]JK第1表続き!G10</f>
        <v>21</v>
      </c>
      <c r="H19" s="33">
        <f>[1]JK第1表続き!H10</f>
        <v>4272</v>
      </c>
      <c r="I19" s="34">
        <f>[1]JK第1表続き!I10</f>
        <v>72</v>
      </c>
      <c r="J19" s="34">
        <f>[1]JK第1表続き!J10</f>
        <v>2407</v>
      </c>
      <c r="K19" s="34">
        <f>[1]JK第1表続き!K10</f>
        <v>1057</v>
      </c>
      <c r="L19" s="35">
        <f>[1]JK第1表続き!L10</f>
        <v>21</v>
      </c>
      <c r="M19" s="33">
        <f t="shared" si="5"/>
        <v>100</v>
      </c>
      <c r="N19" s="34">
        <f>[1]JK第1表続き!N10</f>
        <v>78</v>
      </c>
      <c r="O19" s="34">
        <f>[1]JK第1表続き!O10</f>
        <v>22</v>
      </c>
      <c r="P19" s="35">
        <f>[1]JK第1表続き!P10</f>
        <v>0</v>
      </c>
    </row>
    <row r="20" spans="1:16" ht="17.100000000000001" customHeight="1" x14ac:dyDescent="0.15">
      <c r="A20" s="45">
        <v>8</v>
      </c>
      <c r="B20" s="45" t="s">
        <v>29</v>
      </c>
      <c r="C20" s="33">
        <f>[1]JK第1表続き!C11</f>
        <v>6589</v>
      </c>
      <c r="D20" s="34">
        <f>[1]JK第1表続き!D11</f>
        <v>175</v>
      </c>
      <c r="E20" s="34">
        <f>[1]JK第1表続き!E11</f>
        <v>3085</v>
      </c>
      <c r="F20" s="34">
        <f>[1]JK第1表続き!F11</f>
        <v>1197</v>
      </c>
      <c r="G20" s="35">
        <f>[1]JK第1表続き!G11</f>
        <v>47</v>
      </c>
      <c r="H20" s="33">
        <f>[1]JK第1表続き!H11</f>
        <v>6401</v>
      </c>
      <c r="I20" s="34">
        <f>[1]JK第1表続き!I11</f>
        <v>172</v>
      </c>
      <c r="J20" s="34">
        <f>[1]JK第1表続き!J11</f>
        <v>3085</v>
      </c>
      <c r="K20" s="34">
        <f>[1]JK第1表続き!K11</f>
        <v>1197</v>
      </c>
      <c r="L20" s="35">
        <f>[1]JK第1表続き!L11</f>
        <v>47</v>
      </c>
      <c r="M20" s="33">
        <f t="shared" si="5"/>
        <v>188</v>
      </c>
      <c r="N20" s="34">
        <f>[1]JK第1表続き!N11</f>
        <v>152</v>
      </c>
      <c r="O20" s="34">
        <f>[1]JK第1表続き!O11</f>
        <v>36</v>
      </c>
      <c r="P20" s="35">
        <f>[1]JK第1表続き!P11</f>
        <v>3</v>
      </c>
    </row>
    <row r="21" spans="1:16" ht="17.100000000000001" customHeight="1" x14ac:dyDescent="0.15">
      <c r="A21" s="45">
        <v>9</v>
      </c>
      <c r="B21" s="45" t="s">
        <v>30</v>
      </c>
      <c r="C21" s="33">
        <f>[1]JK第1表続き!C12</f>
        <v>5875</v>
      </c>
      <c r="D21" s="34">
        <f>[1]JK第1表続き!D12</f>
        <v>161</v>
      </c>
      <c r="E21" s="34">
        <f>[1]JK第1表続き!E12</f>
        <v>2742</v>
      </c>
      <c r="F21" s="34">
        <f>[1]JK第1表続き!F12</f>
        <v>1123</v>
      </c>
      <c r="G21" s="35">
        <f>[1]JK第1表続き!G12</f>
        <v>41</v>
      </c>
      <c r="H21" s="33">
        <f>[1]JK第1表続き!H12</f>
        <v>5715</v>
      </c>
      <c r="I21" s="34">
        <f>[1]JK第1表続き!I12</f>
        <v>159</v>
      </c>
      <c r="J21" s="34">
        <f>[1]JK第1表続き!J12</f>
        <v>2742</v>
      </c>
      <c r="K21" s="34">
        <f>[1]JK第1表続き!K12</f>
        <v>1123</v>
      </c>
      <c r="L21" s="35">
        <f>[1]JK第1表続き!L12</f>
        <v>41</v>
      </c>
      <c r="M21" s="33">
        <f t="shared" si="5"/>
        <v>160</v>
      </c>
      <c r="N21" s="34">
        <f>[1]JK第1表続き!N12</f>
        <v>135</v>
      </c>
      <c r="O21" s="34">
        <f>[1]JK第1表続き!O12</f>
        <v>25</v>
      </c>
      <c r="P21" s="35">
        <f>[1]JK第1表続き!P12</f>
        <v>2</v>
      </c>
    </row>
    <row r="22" spans="1:16" ht="17.100000000000001" customHeight="1" x14ac:dyDescent="0.15">
      <c r="A22" s="46">
        <v>10</v>
      </c>
      <c r="B22" s="46" t="s">
        <v>31</v>
      </c>
      <c r="C22" s="42">
        <f>[1]JK第1表続き!C13</f>
        <v>7615</v>
      </c>
      <c r="D22" s="43">
        <f>[1]JK第1表続き!D13</f>
        <v>201</v>
      </c>
      <c r="E22" s="43">
        <f>[1]JK第1表続き!E13</f>
        <v>3510</v>
      </c>
      <c r="F22" s="43">
        <f>[1]JK第1表続き!F13</f>
        <v>1471</v>
      </c>
      <c r="G22" s="44">
        <f>[1]JK第1表続き!G13</f>
        <v>51</v>
      </c>
      <c r="H22" s="42">
        <f>[1]JK第1表続き!H13</f>
        <v>7387</v>
      </c>
      <c r="I22" s="43">
        <f>[1]JK第1表続き!I13</f>
        <v>201</v>
      </c>
      <c r="J22" s="43">
        <f>[1]JK第1表続き!J13</f>
        <v>3510</v>
      </c>
      <c r="K22" s="43">
        <f>[1]JK第1表続き!K13</f>
        <v>1471</v>
      </c>
      <c r="L22" s="44">
        <f>[1]JK第1表続き!L13</f>
        <v>51</v>
      </c>
      <c r="M22" s="42">
        <f t="shared" si="5"/>
        <v>228</v>
      </c>
      <c r="N22" s="43">
        <f>[1]JK第1表続き!N13</f>
        <v>170</v>
      </c>
      <c r="O22" s="43">
        <f>[1]JK第1表続き!O13</f>
        <v>58</v>
      </c>
      <c r="P22" s="44">
        <f>[1]JK第1表続き!P13</f>
        <v>0</v>
      </c>
    </row>
    <row r="23" spans="1:16" ht="17.100000000000001" customHeight="1" x14ac:dyDescent="0.15">
      <c r="A23" s="27">
        <v>11</v>
      </c>
      <c r="B23" s="27" t="s">
        <v>32</v>
      </c>
      <c r="C23" s="28">
        <f>[1]JK第1表続き!C14</f>
        <v>13420</v>
      </c>
      <c r="D23" s="29">
        <f>[1]JK第1表続き!D14</f>
        <v>336</v>
      </c>
      <c r="E23" s="29">
        <f>[1]JK第1表続き!E14</f>
        <v>6481</v>
      </c>
      <c r="F23" s="29">
        <f>[1]JK第1表続き!F14</f>
        <v>2752</v>
      </c>
      <c r="G23" s="30">
        <f>[1]JK第1表続き!G14</f>
        <v>83</v>
      </c>
      <c r="H23" s="28">
        <f>[1]JK第1表続き!H14</f>
        <v>13011</v>
      </c>
      <c r="I23" s="29">
        <f>[1]JK第1表続き!I14</f>
        <v>336</v>
      </c>
      <c r="J23" s="29">
        <f>[1]JK第1表続き!J14</f>
        <v>6481</v>
      </c>
      <c r="K23" s="29">
        <f>[1]JK第1表続き!K14</f>
        <v>2752</v>
      </c>
      <c r="L23" s="30">
        <f>[1]JK第1表続き!L14</f>
        <v>83</v>
      </c>
      <c r="M23" s="28">
        <f t="shared" si="5"/>
        <v>409</v>
      </c>
      <c r="N23" s="29">
        <f>[1]JK第1表続き!N14</f>
        <v>312</v>
      </c>
      <c r="O23" s="29">
        <f>[1]JK第1表続き!O14</f>
        <v>97</v>
      </c>
      <c r="P23" s="30">
        <f>[1]JK第1表続き!P14</f>
        <v>0</v>
      </c>
    </row>
    <row r="24" spans="1:16" ht="17.100000000000001" customHeight="1" x14ac:dyDescent="0.15">
      <c r="A24" s="45">
        <v>16</v>
      </c>
      <c r="B24" s="45" t="s">
        <v>33</v>
      </c>
      <c r="C24" s="33">
        <f>[1]JK第1表続き!C15</f>
        <v>730</v>
      </c>
      <c r="D24" s="34">
        <f>[1]JK第1表続き!D15</f>
        <v>13</v>
      </c>
      <c r="E24" s="34">
        <f>[1]JK第1表続き!E15</f>
        <v>376</v>
      </c>
      <c r="F24" s="34">
        <f>[1]JK第1表続き!F15</f>
        <v>166</v>
      </c>
      <c r="G24" s="35">
        <f>[1]JK第1表続き!G15</f>
        <v>2</v>
      </c>
      <c r="H24" s="33">
        <f>[1]JK第1表続き!H15</f>
        <v>697</v>
      </c>
      <c r="I24" s="34">
        <f>[1]JK第1表続き!I15</f>
        <v>13</v>
      </c>
      <c r="J24" s="34">
        <f>[1]JK第1表続き!J15</f>
        <v>376</v>
      </c>
      <c r="K24" s="34">
        <f>[1]JK第1表続き!K15</f>
        <v>166</v>
      </c>
      <c r="L24" s="35">
        <f>[1]JK第1表続き!L15</f>
        <v>2</v>
      </c>
      <c r="M24" s="33">
        <f t="shared" si="5"/>
        <v>33</v>
      </c>
      <c r="N24" s="34">
        <f>[1]JK第1表続き!N15</f>
        <v>22</v>
      </c>
      <c r="O24" s="34">
        <f>[1]JK第1表続き!O15</f>
        <v>11</v>
      </c>
      <c r="P24" s="35">
        <f>[1]JK第1表続き!P15</f>
        <v>0</v>
      </c>
    </row>
    <row r="25" spans="1:16" ht="17.100000000000001" customHeight="1" x14ac:dyDescent="0.15">
      <c r="A25" s="45">
        <v>20</v>
      </c>
      <c r="B25" s="45" t="s">
        <v>34</v>
      </c>
      <c r="C25" s="33">
        <f>[1]JK第1表続き!C16</f>
        <v>6205</v>
      </c>
      <c r="D25" s="34">
        <f>[1]JK第1表続き!D16</f>
        <v>167</v>
      </c>
      <c r="E25" s="34">
        <f>[1]JK第1表続き!E16</f>
        <v>2946</v>
      </c>
      <c r="F25" s="34">
        <f>[1]JK第1表続き!F16</f>
        <v>1233</v>
      </c>
      <c r="G25" s="35">
        <f>[1]JK第1表続き!G16</f>
        <v>70</v>
      </c>
      <c r="H25" s="33">
        <f>[1]JK第1表続き!H16</f>
        <v>6052</v>
      </c>
      <c r="I25" s="34">
        <f>[1]JK第1表続き!I16</f>
        <v>167</v>
      </c>
      <c r="J25" s="34">
        <f>[1]JK第1表続き!J16</f>
        <v>2946</v>
      </c>
      <c r="K25" s="34">
        <f>[1]JK第1表続き!K16</f>
        <v>1233</v>
      </c>
      <c r="L25" s="35">
        <f>[1]JK第1表続き!L16</f>
        <v>70</v>
      </c>
      <c r="M25" s="33">
        <f t="shared" si="5"/>
        <v>153</v>
      </c>
      <c r="N25" s="34">
        <f>[1]JK第1表続き!N16</f>
        <v>124</v>
      </c>
      <c r="O25" s="34">
        <f>[1]JK第1表続き!O16</f>
        <v>29</v>
      </c>
      <c r="P25" s="35">
        <f>[1]JK第1表続き!P16</f>
        <v>0</v>
      </c>
    </row>
    <row r="26" spans="1:16" ht="17.100000000000001" customHeight="1" x14ac:dyDescent="0.15">
      <c r="A26" s="45">
        <v>46</v>
      </c>
      <c r="B26" s="45" t="s">
        <v>35</v>
      </c>
      <c r="C26" s="33">
        <f>[1]JK第1表続き!C17</f>
        <v>2949</v>
      </c>
      <c r="D26" s="34">
        <f>[1]JK第1表続き!D17</f>
        <v>91</v>
      </c>
      <c r="E26" s="34">
        <f>[1]JK第1表続き!E17</f>
        <v>1247</v>
      </c>
      <c r="F26" s="34">
        <f>[1]JK第1表続き!F17</f>
        <v>504</v>
      </c>
      <c r="G26" s="35">
        <f>[1]JK第1表続き!G17</f>
        <v>16</v>
      </c>
      <c r="H26" s="33">
        <f>[1]JK第1表続き!H17</f>
        <v>2856</v>
      </c>
      <c r="I26" s="34">
        <f>[1]JK第1表続き!I17</f>
        <v>91</v>
      </c>
      <c r="J26" s="34">
        <f>[1]JK第1表続き!J17</f>
        <v>1247</v>
      </c>
      <c r="K26" s="34">
        <f>[1]JK第1表続き!K17</f>
        <v>504</v>
      </c>
      <c r="L26" s="35">
        <f>[1]JK第1表続き!L17</f>
        <v>16</v>
      </c>
      <c r="M26" s="33">
        <f t="shared" si="5"/>
        <v>93</v>
      </c>
      <c r="N26" s="34">
        <f>[1]JK第1表続き!N17</f>
        <v>68</v>
      </c>
      <c r="O26" s="34">
        <f>[1]JK第1表続き!O17</f>
        <v>25</v>
      </c>
      <c r="P26" s="35">
        <f>[1]JK第1表続き!P17</f>
        <v>0</v>
      </c>
    </row>
    <row r="27" spans="1:16" ht="17.100000000000001" customHeight="1" x14ac:dyDescent="0.15">
      <c r="A27" s="46">
        <v>47</v>
      </c>
      <c r="B27" s="46" t="s">
        <v>36</v>
      </c>
      <c r="C27" s="42">
        <f>[1]JK第1表続き!C18</f>
        <v>4266</v>
      </c>
      <c r="D27" s="43">
        <f>[1]JK第1表続き!D18</f>
        <v>91</v>
      </c>
      <c r="E27" s="43">
        <f>[1]JK第1表続き!E18</f>
        <v>1949</v>
      </c>
      <c r="F27" s="43">
        <f>[1]JK第1表続き!F18</f>
        <v>776</v>
      </c>
      <c r="G27" s="44">
        <f>[1]JK第1表続き!G18</f>
        <v>26</v>
      </c>
      <c r="H27" s="42">
        <f>[1]JK第1表続き!H18</f>
        <v>4154</v>
      </c>
      <c r="I27" s="43">
        <f>[1]JK第1表続き!I18</f>
        <v>91</v>
      </c>
      <c r="J27" s="43">
        <f>[1]JK第1表続き!J18</f>
        <v>1949</v>
      </c>
      <c r="K27" s="43">
        <f>[1]JK第1表続き!K18</f>
        <v>776</v>
      </c>
      <c r="L27" s="44">
        <f>[1]JK第1表続き!L18</f>
        <v>26</v>
      </c>
      <c r="M27" s="42">
        <f t="shared" si="5"/>
        <v>112</v>
      </c>
      <c r="N27" s="43">
        <f>[1]JK第1表続き!N18</f>
        <v>93</v>
      </c>
      <c r="O27" s="43">
        <f>[1]JK第1表続き!O18</f>
        <v>19</v>
      </c>
      <c r="P27" s="44">
        <f>[1]JK第1表続き!P18</f>
        <v>0</v>
      </c>
    </row>
    <row r="28" spans="1:16" ht="17.100000000000001" customHeight="1" x14ac:dyDescent="0.15">
      <c r="A28" s="27">
        <v>101</v>
      </c>
      <c r="B28" s="27" t="s">
        <v>37</v>
      </c>
      <c r="C28" s="28">
        <f>[1]JK第1表続き!C19</f>
        <v>9034</v>
      </c>
      <c r="D28" s="29">
        <f>[1]JK第1表続き!D19</f>
        <v>216</v>
      </c>
      <c r="E28" s="29">
        <f>[1]JK第1表続き!E19</f>
        <v>4698</v>
      </c>
      <c r="F28" s="29">
        <f>[1]JK第1表続き!F19</f>
        <v>1986</v>
      </c>
      <c r="G28" s="30">
        <f>[1]JK第1表続き!G19</f>
        <v>55</v>
      </c>
      <c r="H28" s="28">
        <f>[1]JK第1表続き!H19</f>
        <v>8724</v>
      </c>
      <c r="I28" s="29">
        <f>[1]JK第1表続き!I19</f>
        <v>216</v>
      </c>
      <c r="J28" s="29">
        <f>[1]JK第1表続き!J19</f>
        <v>4698</v>
      </c>
      <c r="K28" s="29">
        <f>[1]JK第1表続き!K19</f>
        <v>1986</v>
      </c>
      <c r="L28" s="30">
        <f>[1]JK第1表続き!L19</f>
        <v>55</v>
      </c>
      <c r="M28" s="28">
        <f t="shared" si="5"/>
        <v>310</v>
      </c>
      <c r="N28" s="29">
        <f>[1]JK第1表続き!N19</f>
        <v>249</v>
      </c>
      <c r="O28" s="29">
        <f>[1]JK第1表続き!O19</f>
        <v>61</v>
      </c>
      <c r="P28" s="30">
        <f>[1]JK第1表続き!P19</f>
        <v>0</v>
      </c>
    </row>
    <row r="29" spans="1:16" ht="17.100000000000001" customHeight="1" x14ac:dyDescent="0.15">
      <c r="A29" s="45">
        <v>102</v>
      </c>
      <c r="B29" s="45" t="s">
        <v>38</v>
      </c>
      <c r="C29" s="33">
        <f>[1]JK第1表続き!C20</f>
        <v>8031</v>
      </c>
      <c r="D29" s="34">
        <f>[1]JK第1表続き!D20</f>
        <v>208</v>
      </c>
      <c r="E29" s="34">
        <f>[1]JK第1表続き!E20</f>
        <v>3735</v>
      </c>
      <c r="F29" s="34">
        <f>[1]JK第1表続き!F20</f>
        <v>1607</v>
      </c>
      <c r="G29" s="35">
        <f>[1]JK第1表続き!G20</f>
        <v>52</v>
      </c>
      <c r="H29" s="33">
        <f>[1]JK第1表続き!H20</f>
        <v>7815</v>
      </c>
      <c r="I29" s="34">
        <f>[1]JK第1表続き!I20</f>
        <v>208</v>
      </c>
      <c r="J29" s="34">
        <f>[1]JK第1表続き!J20</f>
        <v>3735</v>
      </c>
      <c r="K29" s="34">
        <f>[1]JK第1表続き!K20</f>
        <v>1607</v>
      </c>
      <c r="L29" s="35">
        <f>[1]JK第1表続き!L20</f>
        <v>52</v>
      </c>
      <c r="M29" s="33">
        <f t="shared" si="5"/>
        <v>216</v>
      </c>
      <c r="N29" s="34">
        <f>[1]JK第1表続き!N20</f>
        <v>182</v>
      </c>
      <c r="O29" s="34">
        <f>[1]JK第1表続き!O20</f>
        <v>34</v>
      </c>
      <c r="P29" s="35">
        <f>[1]JK第1表続き!P20</f>
        <v>0</v>
      </c>
    </row>
    <row r="30" spans="1:16" ht="17.100000000000001" customHeight="1" x14ac:dyDescent="0.15">
      <c r="A30" s="40">
        <v>103</v>
      </c>
      <c r="B30" s="40" t="s">
        <v>39</v>
      </c>
      <c r="C30" s="47">
        <f>[1]JK第1表続き!C21</f>
        <v>7770</v>
      </c>
      <c r="D30" s="48">
        <f>[1]JK第1表続き!D21</f>
        <v>166</v>
      </c>
      <c r="E30" s="48">
        <f>[1]JK第1表続き!E21</f>
        <v>3858</v>
      </c>
      <c r="F30" s="48">
        <f>[1]JK第1表続き!F21</f>
        <v>1649</v>
      </c>
      <c r="G30" s="49">
        <f>[1]JK第1表続き!G21</f>
        <v>46</v>
      </c>
      <c r="H30" s="47">
        <f>[1]JK第1表続き!H21</f>
        <v>7489</v>
      </c>
      <c r="I30" s="48">
        <f>[1]JK第1表続き!I21</f>
        <v>166</v>
      </c>
      <c r="J30" s="48">
        <f>[1]JK第1表続き!J21</f>
        <v>3858</v>
      </c>
      <c r="K30" s="48">
        <f>[1]JK第1表続き!K21</f>
        <v>1649</v>
      </c>
      <c r="L30" s="49">
        <f>[1]JK第1表続き!L21</f>
        <v>46</v>
      </c>
      <c r="M30" s="47">
        <f t="shared" si="5"/>
        <v>281</v>
      </c>
      <c r="N30" s="48">
        <f>[1]JK第1表続き!N21</f>
        <v>237</v>
      </c>
      <c r="O30" s="48">
        <f>[1]JK第1表続き!O21</f>
        <v>44</v>
      </c>
      <c r="P30" s="49">
        <f>[1]JK第1表続き!P21</f>
        <v>0</v>
      </c>
    </row>
    <row r="31" spans="1:16" ht="17.100000000000001" customHeight="1" x14ac:dyDescent="0.15">
      <c r="A31" s="27">
        <v>301</v>
      </c>
      <c r="B31" s="27" t="s">
        <v>40</v>
      </c>
      <c r="C31" s="28">
        <f>[1]JK第1表続き!C22</f>
        <v>3078</v>
      </c>
      <c r="D31" s="29">
        <f>[1]JK第1表続き!D22</f>
        <v>124</v>
      </c>
      <c r="E31" s="29">
        <f>[1]JK第1表続き!E22</f>
        <v>287</v>
      </c>
      <c r="F31" s="29">
        <f>[1]JK第1表続き!F22</f>
        <v>45</v>
      </c>
      <c r="G31" s="30">
        <f>[1]JK第1表続き!G22</f>
        <v>52</v>
      </c>
      <c r="H31" s="28">
        <f>[1]JK第1表続き!H22</f>
        <v>3078</v>
      </c>
      <c r="I31" s="29">
        <f>[1]JK第1表続き!I22</f>
        <v>124</v>
      </c>
      <c r="J31" s="29">
        <f>[1]JK第1表続き!J22</f>
        <v>287</v>
      </c>
      <c r="K31" s="29">
        <f>[1]JK第1表続き!K22</f>
        <v>45</v>
      </c>
      <c r="L31" s="30">
        <f>[1]JK第1表続き!L22</f>
        <v>52</v>
      </c>
      <c r="M31" s="28" t="s">
        <v>21</v>
      </c>
      <c r="N31" s="29" t="s">
        <v>21</v>
      </c>
      <c r="O31" s="29" t="s">
        <v>21</v>
      </c>
      <c r="P31" s="30" t="s">
        <v>21</v>
      </c>
    </row>
    <row r="32" spans="1:16" ht="17.100000000000001" customHeight="1" x14ac:dyDescent="0.15">
      <c r="A32" s="46">
        <v>302</v>
      </c>
      <c r="B32" s="46" t="s">
        <v>41</v>
      </c>
      <c r="C32" s="42">
        <f>[1]JK第1表続き!C23</f>
        <v>3812</v>
      </c>
      <c r="D32" s="43">
        <f>[1]JK第1表続き!D23</f>
        <v>135</v>
      </c>
      <c r="E32" s="43">
        <f>[1]JK第1表続き!E23</f>
        <v>349</v>
      </c>
      <c r="F32" s="43">
        <f>[1]JK第1表続き!F23</f>
        <v>35</v>
      </c>
      <c r="G32" s="44">
        <f>[1]JK第1表続き!G23</f>
        <v>77</v>
      </c>
      <c r="H32" s="42">
        <f>[1]JK第1表続き!H23</f>
        <v>3812</v>
      </c>
      <c r="I32" s="43">
        <f>[1]JK第1表続き!I23</f>
        <v>135</v>
      </c>
      <c r="J32" s="43">
        <f>[1]JK第1表続き!J23</f>
        <v>349</v>
      </c>
      <c r="K32" s="43">
        <f>[1]JK第1表続き!K23</f>
        <v>35</v>
      </c>
      <c r="L32" s="44">
        <f>[1]JK第1表続き!L23</f>
        <v>77</v>
      </c>
      <c r="M32" s="42" t="s">
        <v>21</v>
      </c>
      <c r="N32" s="43" t="s">
        <v>21</v>
      </c>
      <c r="O32" s="43" t="s">
        <v>21</v>
      </c>
      <c r="P32" s="44" t="s">
        <v>21</v>
      </c>
    </row>
    <row r="33" spans="2:16" x14ac:dyDescent="0.15">
      <c r="B33" s="50" t="s">
        <v>42</v>
      </c>
      <c r="C33" s="51" t="s">
        <v>43</v>
      </c>
      <c r="D33" s="51"/>
    </row>
    <row r="34" spans="2:16" x14ac:dyDescent="0.15">
      <c r="B34" s="50"/>
      <c r="C34" s="51" t="s">
        <v>44</v>
      </c>
      <c r="D34" s="51"/>
    </row>
    <row r="35" spans="2:16" x14ac:dyDescent="0.15">
      <c r="P35" s="52" t="s">
        <v>45</v>
      </c>
    </row>
  </sheetData>
  <mergeCells count="18">
    <mergeCell ref="M4:M7"/>
    <mergeCell ref="N4:P4"/>
    <mergeCell ref="N5:N7"/>
    <mergeCell ref="O5:O7"/>
    <mergeCell ref="D6:D7"/>
    <mergeCell ref="E6:E7"/>
    <mergeCell ref="F6:F7"/>
    <mergeCell ref="G6:G7"/>
    <mergeCell ref="I6:I7"/>
    <mergeCell ref="J6:J7"/>
    <mergeCell ref="A4:A7"/>
    <mergeCell ref="B4:B7"/>
    <mergeCell ref="C4:C7"/>
    <mergeCell ref="D4:G4"/>
    <mergeCell ref="H4:H7"/>
    <mergeCell ref="I4:L4"/>
    <mergeCell ref="K6:K7"/>
    <mergeCell ref="L6:L7"/>
  </mergeCells>
  <phoneticPr fontId="2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第１表一般状況続き</vt:lpstr>
      <vt:lpstr>第１表一般状況続き!Print_Area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2018-04-25T04:44:51Z</dcterms:created>
  <dcterms:modified xsi:type="dcterms:W3CDTF">2018-04-25T04:45:08Z</dcterms:modified>
</cp:coreProperties>
</file>