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8_{70348E2A-FBEE-4C72-9C5D-17429E2A7600}" xr6:coauthVersionLast="47" xr6:coauthVersionMax="47" xr10:uidLastSave="{00000000-0000-0000-0000-000000000000}"/>
  <bookViews>
    <workbookView xWindow="-120" yWindow="-120" windowWidth="29040" windowHeight="15720" activeTab="11" xr2:uid="{00000000-000D-0000-FFFF-FFFF00000000}"/>
  </bookViews>
  <sheets>
    <sheet name="様式１(認定申請書)" sheetId="16" r:id="rId1"/>
    <sheet name="様式２(改善計画)" sheetId="17" r:id="rId2"/>
    <sheet name="本当は様式３" sheetId="8" state="hidden" r:id="rId3"/>
    <sheet name="本当は様式４" sheetId="10" state="hidden" r:id="rId4"/>
    <sheet name="様式３認定書" sheetId="24" r:id="rId5"/>
    <sheet name="様式４（変更認定申請）" sheetId="11" r:id="rId6"/>
    <sheet name="様式５（変更届）" sheetId="12" r:id="rId7"/>
    <sheet name="様式６取消通知書" sheetId="23" r:id="rId8"/>
    <sheet name="様式７(実施状況報告)" sheetId="20" r:id="rId9"/>
    <sheet name="参考様式１（暴力団ではない誓約書）" sheetId="15" r:id="rId10"/>
    <sheet name="参考様式２（行動規範誓約書）" sheetId="21" r:id="rId11"/>
    <sheet name="参考様式３（労働条件通知書）" sheetId="25" r:id="rId12"/>
  </sheets>
  <externalReferences>
    <externalReference r:id="rId13"/>
  </externalReferences>
  <definedNames>
    <definedName name="_Fill" localSheetId="4" hidden="1">[1]面積!#REF!</definedName>
    <definedName name="_Fill" hidden="1">[1]面積!#REF!</definedName>
    <definedName name="\p" localSheetId="4">[1]面積!#REF!</definedName>
    <definedName name="\p">[1]面積!#REF!</definedName>
    <definedName name="\q" localSheetId="4">[1]面積!#REF!</definedName>
    <definedName name="\q">[1]面積!#REF!</definedName>
    <definedName name="\r" localSheetId="4">[1]面積!#REF!</definedName>
    <definedName name="\r">[1]面積!#REF!</definedName>
    <definedName name="ｄｆさ" localSheetId="4" hidden="1">[1]面積!#REF!</definedName>
    <definedName name="ｄｆさ" hidden="1">[1]面積!#REF!</definedName>
    <definedName name="f" localSheetId="4" hidden="1">[1]面積!#REF!</definedName>
    <definedName name="f" hidden="1">[1]面積!#REF!</definedName>
    <definedName name="fa" localSheetId="4" hidden="1">[1]面積!#REF!</definedName>
    <definedName name="fa" hidden="1">[1]面積!#REF!</definedName>
    <definedName name="fadf" localSheetId="4" hidden="1">[1]面積!#REF!</definedName>
    <definedName name="fadf" hidden="1">[1]面積!#REF!</definedName>
    <definedName name="fasdfsdaf" localSheetId="4" hidden="1">[1]面積!#REF!</definedName>
    <definedName name="fasdfsdaf" hidden="1">[1]面積!#REF!</definedName>
    <definedName name="fasfds" localSheetId="4" hidden="1">[1]面積!#REF!</definedName>
    <definedName name="fasfds" hidden="1">[1]面積!#REF!</definedName>
    <definedName name="fsdafad" localSheetId="4" hidden="1">[1]面積!#REF!</definedName>
    <definedName name="fsdafad" hidden="1">[1]面積!#REF!</definedName>
    <definedName name="_xlnm.Print_Area" localSheetId="9">'参考様式１（暴力団ではない誓約書）'!$A$1:$L$43</definedName>
    <definedName name="_xlnm.Print_Area" localSheetId="11">'参考様式３（労働条件通知書）'!$A$1:$X$166</definedName>
    <definedName name="_xlnm.Print_Area" localSheetId="2">本当は様式３!$A$1:$K$21</definedName>
    <definedName name="_xlnm.Print_Area" localSheetId="0">'様式１(認定申請書)'!$A$1:$AL$51</definedName>
    <definedName name="_xlnm.Print_Area" localSheetId="1">'様式２(改善計画)'!$A$1:$AM$595</definedName>
    <definedName name="_xlnm.Print_Area" localSheetId="4">様式３認定書!$A$6:$N$45</definedName>
    <definedName name="_xlnm.Print_Area" localSheetId="5">'様式４（変更認定申請）'!$A$1:$R$31</definedName>
    <definedName name="_xlnm.Print_Area" localSheetId="6">'様式５（変更届）'!$A$1:$R$35</definedName>
    <definedName name="_xlnm.Print_Area" localSheetId="7">様式６取消通知書!$A$1:$R$44</definedName>
    <definedName name="_xlnm.Print_Area" localSheetId="8">'様式７(実施状況報告)'!$A$2:$AL$263</definedName>
    <definedName name="改善計画認定実績">#REF!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94" i="17" l="1"/>
  <c r="Q516" i="17"/>
  <c r="O28" i="17" l="1"/>
  <c r="AI517" i="17"/>
  <c r="AI513" i="17"/>
  <c r="AF516" i="17"/>
  <c r="AC516" i="17"/>
  <c r="Z516" i="17"/>
  <c r="W516" i="17"/>
  <c r="T516" i="17"/>
  <c r="N515" i="17"/>
  <c r="AI515" i="17"/>
  <c r="AI514" i="17"/>
  <c r="AH218" i="20"/>
  <c r="AF218" i="20"/>
  <c r="AD218" i="20"/>
  <c r="AB218" i="20"/>
  <c r="Z218" i="20"/>
  <c r="X218" i="20"/>
  <c r="V218" i="20"/>
  <c r="T218" i="20"/>
  <c r="R218" i="20"/>
  <c r="P218" i="20"/>
  <c r="N218" i="20"/>
  <c r="L218" i="20"/>
  <c r="J218" i="20"/>
  <c r="AA138" i="20"/>
  <c r="AA107" i="20"/>
  <c r="AA108" i="20" l="1"/>
  <c r="AA110" i="20"/>
  <c r="AA111" i="20"/>
  <c r="AA116" i="20"/>
  <c r="AA117" i="20"/>
  <c r="AA119" i="20"/>
  <c r="AA120" i="20"/>
  <c r="AA122" i="20"/>
  <c r="AA123" i="20"/>
  <c r="AA125" i="20"/>
  <c r="AA126" i="20"/>
  <c r="AA128" i="20"/>
  <c r="AA129" i="20"/>
  <c r="AA134" i="20"/>
  <c r="AA135" i="20"/>
  <c r="AA137" i="20"/>
  <c r="AH90" i="20" l="1"/>
  <c r="V89" i="20"/>
  <c r="Y89" i="20"/>
  <c r="AB89" i="20"/>
  <c r="AE89" i="20"/>
  <c r="S89" i="20"/>
  <c r="AH93" i="20"/>
  <c r="AH92" i="20"/>
  <c r="AH91" i="20"/>
  <c r="AH89" i="20" l="1"/>
  <c r="AF217" i="20"/>
  <c r="AB217" i="20"/>
  <c r="X217" i="20"/>
  <c r="T217" i="20"/>
  <c r="P217" i="20"/>
  <c r="L217" i="20"/>
  <c r="J205" i="20"/>
  <c r="N205" i="20"/>
  <c r="R205" i="20"/>
  <c r="V205" i="20"/>
  <c r="Z205" i="20"/>
  <c r="AD205" i="20"/>
  <c r="AJ205" i="20"/>
  <c r="J206" i="20"/>
  <c r="N206" i="20"/>
  <c r="R206" i="20"/>
  <c r="V206" i="20"/>
  <c r="Z206" i="20"/>
  <c r="AD206" i="20"/>
  <c r="AJ206" i="20"/>
  <c r="J207" i="20"/>
  <c r="N207" i="20"/>
  <c r="R207" i="20"/>
  <c r="V207" i="20"/>
  <c r="Z207" i="20"/>
  <c r="AD207" i="20"/>
  <c r="AJ207" i="20"/>
  <c r="J208" i="20"/>
  <c r="N208" i="20"/>
  <c r="R208" i="20"/>
  <c r="V208" i="20"/>
  <c r="Z208" i="20"/>
  <c r="AD208" i="20"/>
  <c r="AJ208" i="20"/>
  <c r="J209" i="20"/>
  <c r="N209" i="20"/>
  <c r="R209" i="20"/>
  <c r="V209" i="20"/>
  <c r="Z209" i="20"/>
  <c r="AD209" i="20"/>
  <c r="AJ209" i="20"/>
  <c r="J210" i="20"/>
  <c r="N210" i="20"/>
  <c r="R210" i="20"/>
  <c r="V210" i="20"/>
  <c r="Z210" i="20"/>
  <c r="AD210" i="20"/>
  <c r="AJ210" i="20"/>
  <c r="J211" i="20"/>
  <c r="N211" i="20"/>
  <c r="R211" i="20"/>
  <c r="V211" i="20"/>
  <c r="Z211" i="20"/>
  <c r="AD211" i="20"/>
  <c r="AJ211" i="20"/>
  <c r="J212" i="20"/>
  <c r="N212" i="20"/>
  <c r="R212" i="20"/>
  <c r="V212" i="20"/>
  <c r="Z212" i="20"/>
  <c r="AD212" i="20"/>
  <c r="AJ212" i="20"/>
  <c r="J213" i="20"/>
  <c r="N213" i="20"/>
  <c r="R213" i="20"/>
  <c r="V213" i="20"/>
  <c r="Z213" i="20"/>
  <c r="AD213" i="20"/>
  <c r="AJ213" i="20"/>
  <c r="AJ204" i="20"/>
  <c r="AD204" i="20"/>
  <c r="Z204" i="20"/>
  <c r="V204" i="20"/>
  <c r="R204" i="20"/>
  <c r="N204" i="20"/>
  <c r="J204" i="20"/>
  <c r="S196" i="20"/>
  <c r="AA196" i="20"/>
  <c r="AA195" i="20"/>
  <c r="W196" i="20"/>
  <c r="W195" i="20"/>
  <c r="S195" i="20"/>
  <c r="O196" i="20"/>
  <c r="O195" i="20"/>
  <c r="K196" i="20"/>
  <c r="K195" i="20"/>
  <c r="AI196" i="20"/>
  <c r="AI173" i="20"/>
  <c r="AE195" i="20"/>
  <c r="AE196" i="20"/>
  <c r="AI193" i="20"/>
  <c r="AI191" i="20"/>
  <c r="AI189" i="20"/>
  <c r="AI187" i="20"/>
  <c r="AI185" i="20"/>
  <c r="AI183" i="20"/>
  <c r="AI181" i="20"/>
  <c r="AI179" i="20"/>
  <c r="AI177" i="20"/>
  <c r="AI175" i="20"/>
  <c r="AC173" i="20"/>
  <c r="AC175" i="20"/>
  <c r="AC177" i="20"/>
  <c r="AC179" i="20"/>
  <c r="AC181" i="20"/>
  <c r="AC183" i="20"/>
  <c r="AC185" i="20"/>
  <c r="AC187" i="20"/>
  <c r="AC189" i="20"/>
  <c r="AC191" i="20"/>
  <c r="AC193" i="20"/>
  <c r="Y173" i="20"/>
  <c r="Q174" i="20"/>
  <c r="U174" i="20"/>
  <c r="Y174" i="20"/>
  <c r="Q175" i="20"/>
  <c r="U175" i="20"/>
  <c r="Y175" i="20"/>
  <c r="Q176" i="20"/>
  <c r="U176" i="20"/>
  <c r="Y176" i="20"/>
  <c r="Q177" i="20"/>
  <c r="U177" i="20"/>
  <c r="Y177" i="20"/>
  <c r="Q178" i="20"/>
  <c r="U178" i="20"/>
  <c r="Y178" i="20"/>
  <c r="Q179" i="20"/>
  <c r="U179" i="20"/>
  <c r="Y179" i="20"/>
  <c r="Q180" i="20"/>
  <c r="U180" i="20"/>
  <c r="Y180" i="20"/>
  <c r="Q181" i="20"/>
  <c r="U181" i="20"/>
  <c r="Y181" i="20"/>
  <c r="Q182" i="20"/>
  <c r="U182" i="20"/>
  <c r="Y182" i="20"/>
  <c r="Q183" i="20"/>
  <c r="U183" i="20"/>
  <c r="Y183" i="20"/>
  <c r="Q184" i="20"/>
  <c r="U184" i="20"/>
  <c r="Y184" i="20"/>
  <c r="Q185" i="20"/>
  <c r="U185" i="20"/>
  <c r="Y185" i="20"/>
  <c r="Q186" i="20"/>
  <c r="U186" i="20"/>
  <c r="Y186" i="20"/>
  <c r="Q187" i="20"/>
  <c r="U187" i="20"/>
  <c r="Y187" i="20"/>
  <c r="Q188" i="20"/>
  <c r="U188" i="20"/>
  <c r="Y188" i="20"/>
  <c r="Q189" i="20"/>
  <c r="U189" i="20"/>
  <c r="Y189" i="20"/>
  <c r="Q190" i="20"/>
  <c r="U190" i="20"/>
  <c r="Y190" i="20"/>
  <c r="Q191" i="20"/>
  <c r="U191" i="20"/>
  <c r="Y191" i="20"/>
  <c r="Q192" i="20"/>
  <c r="U192" i="20"/>
  <c r="Y192" i="20"/>
  <c r="Q193" i="20"/>
  <c r="U193" i="20"/>
  <c r="Y193" i="20"/>
  <c r="Q194" i="20"/>
  <c r="U194" i="20"/>
  <c r="Y194" i="20"/>
  <c r="U173" i="20"/>
  <c r="Q173" i="20"/>
  <c r="M174" i="20"/>
  <c r="M175" i="20"/>
  <c r="M176" i="20"/>
  <c r="M177" i="20"/>
  <c r="M178" i="20"/>
  <c r="M179" i="20"/>
  <c r="M180" i="20"/>
  <c r="M181" i="20"/>
  <c r="M182" i="20"/>
  <c r="M183" i="20"/>
  <c r="M184" i="20"/>
  <c r="M185" i="20"/>
  <c r="M186" i="20"/>
  <c r="M187" i="20"/>
  <c r="M188" i="20"/>
  <c r="M189" i="20"/>
  <c r="M190" i="20"/>
  <c r="M191" i="20"/>
  <c r="M192" i="20"/>
  <c r="M193" i="20"/>
  <c r="M194" i="20"/>
  <c r="M173" i="20"/>
  <c r="I174" i="20"/>
  <c r="I175" i="20"/>
  <c r="I176" i="20"/>
  <c r="I177" i="20"/>
  <c r="I178" i="20"/>
  <c r="I179" i="20"/>
  <c r="I180" i="20"/>
  <c r="I181" i="20"/>
  <c r="I182" i="20"/>
  <c r="I183" i="20"/>
  <c r="I184" i="20"/>
  <c r="I185" i="20"/>
  <c r="I186" i="20"/>
  <c r="I187" i="20"/>
  <c r="I188" i="20"/>
  <c r="I189" i="20"/>
  <c r="I190" i="20"/>
  <c r="I191" i="20"/>
  <c r="I192" i="20"/>
  <c r="I193" i="20"/>
  <c r="I194" i="20"/>
  <c r="I173" i="20"/>
  <c r="L113" i="20"/>
  <c r="R441" i="17"/>
  <c r="L164" i="20"/>
  <c r="AJ155" i="20"/>
  <c r="AD155" i="20"/>
  <c r="X155" i="20"/>
  <c r="R155" i="20"/>
  <c r="L155" i="20"/>
  <c r="AJ149" i="20"/>
  <c r="AD149" i="20"/>
  <c r="X149" i="20"/>
  <c r="R149" i="20"/>
  <c r="L149" i="20"/>
  <c r="AG148" i="20"/>
  <c r="AG150" i="20"/>
  <c r="AG151" i="20"/>
  <c r="AG152" i="20"/>
  <c r="AG153" i="20"/>
  <c r="AG154" i="20"/>
  <c r="AG156" i="20"/>
  <c r="AG157" i="20"/>
  <c r="AA148" i="20"/>
  <c r="AA150" i="20"/>
  <c r="AA151" i="20"/>
  <c r="AA152" i="20"/>
  <c r="AA153" i="20"/>
  <c r="AA154" i="20"/>
  <c r="AA156" i="20"/>
  <c r="AA157" i="20"/>
  <c r="U148" i="20"/>
  <c r="U150" i="20"/>
  <c r="U151" i="20"/>
  <c r="U152" i="20"/>
  <c r="U153" i="20"/>
  <c r="U154" i="20"/>
  <c r="U156" i="20"/>
  <c r="U157" i="20"/>
  <c r="O148" i="20"/>
  <c r="O150" i="20"/>
  <c r="O151" i="20"/>
  <c r="O152" i="20"/>
  <c r="O153" i="20"/>
  <c r="O154" i="20"/>
  <c r="O156" i="20"/>
  <c r="O157" i="20"/>
  <c r="AG147" i="20"/>
  <c r="AA147" i="20"/>
  <c r="U147" i="20"/>
  <c r="O147" i="20"/>
  <c r="I148" i="20"/>
  <c r="I150" i="20"/>
  <c r="I151" i="20"/>
  <c r="I152" i="20"/>
  <c r="I153" i="20"/>
  <c r="I154" i="20"/>
  <c r="I156" i="20"/>
  <c r="I157" i="20"/>
  <c r="I147" i="20"/>
  <c r="AG108" i="20"/>
  <c r="AG110" i="20"/>
  <c r="AG111" i="20"/>
  <c r="AG116" i="20"/>
  <c r="AG117" i="20"/>
  <c r="AG119" i="20"/>
  <c r="AG120" i="20"/>
  <c r="AG122" i="20"/>
  <c r="AG123" i="20"/>
  <c r="AG125" i="20"/>
  <c r="AG126" i="20"/>
  <c r="AG128" i="20"/>
  <c r="AG129" i="20"/>
  <c r="AG134" i="20"/>
  <c r="AG135" i="20"/>
  <c r="AG137" i="20"/>
  <c r="AG138" i="20"/>
  <c r="AG107" i="20"/>
  <c r="U108" i="20"/>
  <c r="U110" i="20"/>
  <c r="U111" i="20"/>
  <c r="U116" i="20"/>
  <c r="U117" i="20"/>
  <c r="U119" i="20"/>
  <c r="U120" i="20"/>
  <c r="U122" i="20"/>
  <c r="U123" i="20"/>
  <c r="U125" i="20"/>
  <c r="U126" i="20"/>
  <c r="U128" i="20"/>
  <c r="U129" i="20"/>
  <c r="U134" i="20"/>
  <c r="U135" i="20"/>
  <c r="U137" i="20"/>
  <c r="U138" i="20"/>
  <c r="U107" i="20"/>
  <c r="O108" i="20"/>
  <c r="O110" i="20"/>
  <c r="O111" i="20"/>
  <c r="O116" i="20"/>
  <c r="O117" i="20"/>
  <c r="O119" i="20"/>
  <c r="O120" i="20"/>
  <c r="O122" i="20"/>
  <c r="O123" i="20"/>
  <c r="O125" i="20"/>
  <c r="O126" i="20"/>
  <c r="O128" i="20"/>
  <c r="O129" i="20"/>
  <c r="O134" i="20"/>
  <c r="O135" i="20"/>
  <c r="O137" i="20"/>
  <c r="O138" i="20"/>
  <c r="O107" i="20"/>
  <c r="I108" i="20"/>
  <c r="I110" i="20"/>
  <c r="I111" i="20"/>
  <c r="I116" i="20"/>
  <c r="I117" i="20"/>
  <c r="I119" i="20"/>
  <c r="I120" i="20"/>
  <c r="I122" i="20"/>
  <c r="I123" i="20"/>
  <c r="I125" i="20"/>
  <c r="I126" i="20"/>
  <c r="I128" i="20"/>
  <c r="I129" i="20"/>
  <c r="I134" i="20"/>
  <c r="I135" i="20"/>
  <c r="I137" i="20"/>
  <c r="I138" i="20"/>
  <c r="I107" i="20"/>
  <c r="E74" i="20"/>
  <c r="Z74" i="20"/>
  <c r="AB74" i="20"/>
  <c r="AD74" i="20"/>
  <c r="X74" i="20"/>
  <c r="T74" i="20"/>
  <c r="AJ218" i="20" l="1"/>
  <c r="AD158" i="20"/>
  <c r="AJ158" i="20"/>
  <c r="R158" i="20"/>
  <c r="X158" i="20"/>
  <c r="AJ217" i="20"/>
  <c r="AI195" i="20"/>
  <c r="L166" i="20"/>
  <c r="L158" i="20"/>
  <c r="G35" i="20" l="1"/>
  <c r="I35" i="20" s="1"/>
  <c r="O35" i="20" s="1"/>
  <c r="U35" i="20" s="1"/>
  <c r="AA35" i="20" s="1"/>
  <c r="G34" i="20"/>
  <c r="I34" i="20" s="1"/>
  <c r="O34" i="20" s="1"/>
  <c r="U34" i="20" s="1"/>
  <c r="AA34" i="20" s="1"/>
  <c r="G31" i="20"/>
  <c r="G32" i="20"/>
  <c r="G30" i="20"/>
  <c r="I30" i="20" s="1"/>
  <c r="O30" i="20" s="1"/>
  <c r="U30" i="20" s="1"/>
  <c r="AA30" i="20" s="1"/>
  <c r="AG30" i="20" s="1"/>
  <c r="L476" i="17" l="1"/>
  <c r="L475" i="17"/>
  <c r="L474" i="17"/>
  <c r="L473" i="17"/>
  <c r="L472" i="17"/>
  <c r="L471" i="17"/>
  <c r="L470" i="17"/>
  <c r="L469" i="17"/>
  <c r="L468" i="17"/>
  <c r="L467" i="17"/>
  <c r="L466" i="17"/>
  <c r="L465" i="17"/>
  <c r="L464" i="17"/>
  <c r="L463" i="17"/>
  <c r="L462" i="17"/>
  <c r="L461" i="17"/>
  <c r="L460" i="17"/>
  <c r="L459" i="17"/>
  <c r="L458" i="17"/>
  <c r="L457" i="17"/>
  <c r="L456" i="17"/>
  <c r="L455" i="17"/>
  <c r="R448" i="17" l="1"/>
  <c r="V443" i="17"/>
  <c r="Z443" i="17"/>
  <c r="AD443" i="17"/>
  <c r="AH443" i="17"/>
  <c r="V444" i="17"/>
  <c r="Z444" i="17"/>
  <c r="AD444" i="17"/>
  <c r="AH444" i="17"/>
  <c r="V445" i="17"/>
  <c r="Z445" i="17"/>
  <c r="AD445" i="17"/>
  <c r="AH445" i="17"/>
  <c r="V446" i="17"/>
  <c r="Z446" i="17"/>
  <c r="AD446" i="17"/>
  <c r="AH446" i="17"/>
  <c r="V447" i="17"/>
  <c r="Z447" i="17"/>
  <c r="AD447" i="17"/>
  <c r="AH447" i="17"/>
  <c r="R446" i="17"/>
  <c r="R445" i="17"/>
  <c r="R444" i="17"/>
  <c r="AJ133" i="20" l="1"/>
  <c r="AD133" i="20"/>
  <c r="X133" i="20"/>
  <c r="R133" i="20"/>
  <c r="L133" i="20"/>
  <c r="L132" i="20"/>
  <c r="R381" i="17"/>
  <c r="I115" i="20" s="1"/>
  <c r="V399" i="17"/>
  <c r="O133" i="20" s="1"/>
  <c r="Z399" i="17"/>
  <c r="U133" i="20" s="1"/>
  <c r="AD399" i="17"/>
  <c r="AA133" i="20" s="1"/>
  <c r="AH399" i="17"/>
  <c r="AG133" i="20" s="1"/>
  <c r="R399" i="17"/>
  <c r="I133" i="20" s="1"/>
  <c r="R397" i="17"/>
  <c r="I131" i="20" s="1"/>
  <c r="AJ115" i="20"/>
  <c r="AD115" i="20"/>
  <c r="X115" i="20"/>
  <c r="R115" i="20"/>
  <c r="L115" i="20"/>
  <c r="R405" i="17"/>
  <c r="I139" i="20" s="1"/>
  <c r="R402" i="17"/>
  <c r="I136" i="20" s="1"/>
  <c r="V381" i="17"/>
  <c r="O115" i="20" s="1"/>
  <c r="Z381" i="17"/>
  <c r="U115" i="20" s="1"/>
  <c r="AD381" i="17"/>
  <c r="AA115" i="20" s="1"/>
  <c r="AH381" i="17"/>
  <c r="AG115" i="20" s="1"/>
  <c r="R372" i="17" l="1"/>
  <c r="T242" i="17"/>
  <c r="W242" i="17" l="1"/>
  <c r="O27" i="20"/>
  <c r="N504" i="17"/>
  <c r="AI504" i="17" s="1"/>
  <c r="AH205" i="20" s="1"/>
  <c r="N505" i="17"/>
  <c r="AI505" i="17" s="1"/>
  <c r="AH206" i="20" s="1"/>
  <c r="N506" i="17"/>
  <c r="AI506" i="17" s="1"/>
  <c r="AH207" i="20" s="1"/>
  <c r="N507" i="17"/>
  <c r="AI507" i="17" s="1"/>
  <c r="AH208" i="20" s="1"/>
  <c r="N508" i="17"/>
  <c r="AI508" i="17" s="1"/>
  <c r="AH209" i="20" s="1"/>
  <c r="N509" i="17"/>
  <c r="AI509" i="17" s="1"/>
  <c r="AH210" i="20" s="1"/>
  <c r="AI510" i="17"/>
  <c r="AH211" i="20" s="1"/>
  <c r="AI511" i="17"/>
  <c r="AH212" i="20" s="1"/>
  <c r="AI512" i="17"/>
  <c r="N503" i="17"/>
  <c r="AD217" i="20"/>
  <c r="Z217" i="20"/>
  <c r="AD477" i="17"/>
  <c r="AC195" i="20" s="1"/>
  <c r="AH457" i="17"/>
  <c r="AH459" i="17"/>
  <c r="AH461" i="17"/>
  <c r="AH463" i="17"/>
  <c r="AH465" i="17"/>
  <c r="AH467" i="17"/>
  <c r="AH469" i="17"/>
  <c r="AH471" i="17"/>
  <c r="AH473" i="17"/>
  <c r="AH475" i="17"/>
  <c r="AG193" i="20" s="1"/>
  <c r="AH455" i="17"/>
  <c r="R412" i="17"/>
  <c r="I149" i="20" s="1"/>
  <c r="M411" i="17"/>
  <c r="M413" i="17"/>
  <c r="M414" i="17"/>
  <c r="M415" i="17"/>
  <c r="M416" i="17"/>
  <c r="M417" i="17"/>
  <c r="M419" i="17"/>
  <c r="M420" i="17"/>
  <c r="M410" i="17"/>
  <c r="M404" i="17"/>
  <c r="M403" i="17"/>
  <c r="M401" i="17"/>
  <c r="M400" i="17"/>
  <c r="M395" i="17"/>
  <c r="M394" i="17"/>
  <c r="M392" i="17"/>
  <c r="M391" i="17"/>
  <c r="M389" i="17"/>
  <c r="M388" i="17"/>
  <c r="M386" i="17"/>
  <c r="M385" i="17"/>
  <c r="M383" i="17"/>
  <c r="M382" i="17"/>
  <c r="M377" i="17"/>
  <c r="M376" i="17"/>
  <c r="M374" i="17"/>
  <c r="M373" i="17"/>
  <c r="T243" i="17"/>
  <c r="W243" i="17"/>
  <c r="Z243" i="17"/>
  <c r="AC243" i="17"/>
  <c r="AF243" i="17"/>
  <c r="AF250" i="17" s="1"/>
  <c r="Q243" i="17"/>
  <c r="N247" i="17"/>
  <c r="AI247" i="17" s="1"/>
  <c r="AG34" i="20" s="1"/>
  <c r="N248" i="17"/>
  <c r="AI248" i="17" s="1"/>
  <c r="AG35" i="20" s="1"/>
  <c r="N245" i="17"/>
  <c r="AI245" i="17" s="1"/>
  <c r="N246" i="17"/>
  <c r="AI246" i="17" s="1"/>
  <c r="N244" i="17"/>
  <c r="AI244" i="17" s="1"/>
  <c r="AH98" i="20"/>
  <c r="R447" i="17"/>
  <c r="V405" i="17"/>
  <c r="O139" i="20" s="1"/>
  <c r="Z405" i="17"/>
  <c r="U139" i="20" s="1"/>
  <c r="AD405" i="17"/>
  <c r="AA139" i="20" s="1"/>
  <c r="AH405" i="17"/>
  <c r="AG139" i="20" s="1"/>
  <c r="V402" i="17"/>
  <c r="O136" i="20" s="1"/>
  <c r="Z402" i="17"/>
  <c r="U136" i="20" s="1"/>
  <c r="AD402" i="17"/>
  <c r="AA136" i="20" s="1"/>
  <c r="AH402" i="17"/>
  <c r="AG136" i="20" s="1"/>
  <c r="V418" i="17"/>
  <c r="O155" i="20" s="1"/>
  <c r="Z418" i="17"/>
  <c r="U155" i="20" s="1"/>
  <c r="AD418" i="17"/>
  <c r="AA155" i="20" s="1"/>
  <c r="AH418" i="17"/>
  <c r="AG155" i="20" s="1"/>
  <c r="R418" i="17"/>
  <c r="I155" i="20" s="1"/>
  <c r="AH440" i="17"/>
  <c r="AG164" i="20" s="1"/>
  <c r="AH441" i="17"/>
  <c r="AG165" i="20" s="1"/>
  <c r="AH448" i="17"/>
  <c r="AH449" i="17"/>
  <c r="V448" i="17"/>
  <c r="Z448" i="17"/>
  <c r="AD448" i="17"/>
  <c r="V449" i="17"/>
  <c r="Z449" i="17"/>
  <c r="AD449" i="17"/>
  <c r="R449" i="17"/>
  <c r="V174" i="17"/>
  <c r="P174" i="17"/>
  <c r="L478" i="17" s="1"/>
  <c r="M174" i="17"/>
  <c r="L477" i="17" s="1"/>
  <c r="S147" i="17"/>
  <c r="M412" i="17" s="1"/>
  <c r="S156" i="17"/>
  <c r="M421" i="17" s="1"/>
  <c r="AB148" i="17"/>
  <c r="AB149" i="17"/>
  <c r="AB150" i="17"/>
  <c r="AB151" i="17"/>
  <c r="AB152" i="17"/>
  <c r="AB154" i="17"/>
  <c r="AB155" i="17"/>
  <c r="AB146" i="17"/>
  <c r="AB145" i="17"/>
  <c r="E97" i="17"/>
  <c r="AE97" i="17"/>
  <c r="AC97" i="17"/>
  <c r="AA97" i="17"/>
  <c r="Y97" i="17"/>
  <c r="T97" i="17"/>
  <c r="W28" i="17"/>
  <c r="W34" i="17" s="1"/>
  <c r="O34" i="17"/>
  <c r="AD243" i="20"/>
  <c r="R398" i="17"/>
  <c r="I132" i="20" s="1"/>
  <c r="L139" i="20"/>
  <c r="L136" i="20"/>
  <c r="AJ132" i="20"/>
  <c r="AJ131" i="20"/>
  <c r="AD132" i="20"/>
  <c r="AD131" i="20"/>
  <c r="X132" i="20"/>
  <c r="X131" i="20"/>
  <c r="R132" i="20"/>
  <c r="R131" i="20"/>
  <c r="L131" i="20"/>
  <c r="AJ114" i="20"/>
  <c r="AJ113" i="20"/>
  <c r="AJ166" i="20" s="1"/>
  <c r="AD114" i="20"/>
  <c r="AD113" i="20"/>
  <c r="AD166" i="20" s="1"/>
  <c r="X114" i="20"/>
  <c r="X113" i="20"/>
  <c r="X166" i="20" s="1"/>
  <c r="R114" i="20"/>
  <c r="R113" i="20"/>
  <c r="R166" i="20" s="1"/>
  <c r="L114" i="20"/>
  <c r="L112" i="20"/>
  <c r="R112" i="20"/>
  <c r="X112" i="20"/>
  <c r="AD112" i="20"/>
  <c r="AJ112" i="20"/>
  <c r="L118" i="20"/>
  <c r="R118" i="20"/>
  <c r="X118" i="20"/>
  <c r="AD118" i="20"/>
  <c r="AJ118" i="20"/>
  <c r="L121" i="20"/>
  <c r="R121" i="20"/>
  <c r="X121" i="20"/>
  <c r="AD121" i="20"/>
  <c r="AJ121" i="20"/>
  <c r="L124" i="20"/>
  <c r="R124" i="20"/>
  <c r="X124" i="20"/>
  <c r="AD124" i="20"/>
  <c r="AJ124" i="20"/>
  <c r="L127" i="20"/>
  <c r="R127" i="20"/>
  <c r="X127" i="20"/>
  <c r="AD127" i="20"/>
  <c r="AJ127" i="20"/>
  <c r="L130" i="20"/>
  <c r="R130" i="20"/>
  <c r="X130" i="20"/>
  <c r="AD130" i="20"/>
  <c r="AJ130" i="20"/>
  <c r="R136" i="20"/>
  <c r="X136" i="20"/>
  <c r="AD136" i="20"/>
  <c r="AJ136" i="20"/>
  <c r="R139" i="20"/>
  <c r="X139" i="20"/>
  <c r="AD139" i="20"/>
  <c r="AJ139" i="20"/>
  <c r="AJ109" i="20"/>
  <c r="AD109" i="20"/>
  <c r="X109" i="20"/>
  <c r="R109" i="20"/>
  <c r="L109" i="20"/>
  <c r="F128" i="20"/>
  <c r="F154" i="20" s="1"/>
  <c r="AI503" i="17" l="1"/>
  <c r="N516" i="17"/>
  <c r="AH213" i="20"/>
  <c r="M379" i="17"/>
  <c r="AH477" i="17"/>
  <c r="AG173" i="20"/>
  <c r="Z242" i="17"/>
  <c r="U27" i="20"/>
  <c r="M380" i="17"/>
  <c r="N243" i="17"/>
  <c r="S157" i="17"/>
  <c r="AH204" i="20" l="1"/>
  <c r="AI516" i="17"/>
  <c r="AH217" i="20" s="1"/>
  <c r="AC242" i="17"/>
  <c r="AG27" i="20" s="1"/>
  <c r="AA27" i="20"/>
  <c r="AH95" i="20"/>
  <c r="I27" i="20"/>
  <c r="N74" i="20"/>
  <c r="Q74" i="20"/>
  <c r="AK33" i="20"/>
  <c r="AK37" i="20" s="1"/>
  <c r="K33" i="20"/>
  <c r="K37" i="20" s="1"/>
  <c r="S94" i="20" s="1"/>
  <c r="M33" i="20"/>
  <c r="M37" i="20" s="1"/>
  <c r="Q33" i="20"/>
  <c r="Q37" i="20" s="1"/>
  <c r="V94" i="20" s="1"/>
  <c r="S33" i="20"/>
  <c r="S37" i="20" s="1"/>
  <c r="W33" i="20"/>
  <c r="W37" i="20" s="1"/>
  <c r="Y94" i="20" s="1"/>
  <c r="Y33" i="20"/>
  <c r="Y37" i="20" s="1"/>
  <c r="AC33" i="20"/>
  <c r="AC37" i="20" s="1"/>
  <c r="AB94" i="20" s="1"/>
  <c r="AE33" i="20"/>
  <c r="AE37" i="20" s="1"/>
  <c r="AI33" i="20"/>
  <c r="AI37" i="20" s="1"/>
  <c r="AE94" i="20" s="1"/>
  <c r="AH94" i="20" l="1"/>
  <c r="AH412" i="17"/>
  <c r="V398" i="17"/>
  <c r="O132" i="20" s="1"/>
  <c r="Z398" i="17"/>
  <c r="U132" i="20" s="1"/>
  <c r="AD398" i="17"/>
  <c r="AA132" i="20" s="1"/>
  <c r="AH398" i="17"/>
  <c r="AG132" i="20" s="1"/>
  <c r="V397" i="17"/>
  <c r="O131" i="20" s="1"/>
  <c r="Z397" i="17"/>
  <c r="U131" i="20" s="1"/>
  <c r="AD397" i="17"/>
  <c r="AA131" i="20" s="1"/>
  <c r="AH397" i="17"/>
  <c r="AG131" i="20" s="1"/>
  <c r="AH396" i="17"/>
  <c r="AG130" i="20" s="1"/>
  <c r="AD396" i="17"/>
  <c r="AA130" i="20" s="1"/>
  <c r="Z396" i="17"/>
  <c r="U130" i="20" s="1"/>
  <c r="V396" i="17"/>
  <c r="O130" i="20" s="1"/>
  <c r="R396" i="17"/>
  <c r="I130" i="20" s="1"/>
  <c r="AH393" i="17"/>
  <c r="AG127" i="20" s="1"/>
  <c r="AD393" i="17"/>
  <c r="AA127" i="20" s="1"/>
  <c r="Z393" i="17"/>
  <c r="U127" i="20" s="1"/>
  <c r="V393" i="17"/>
  <c r="O127" i="20" s="1"/>
  <c r="R393" i="17"/>
  <c r="I127" i="20" s="1"/>
  <c r="R390" i="17"/>
  <c r="I124" i="20" s="1"/>
  <c r="AH390" i="17"/>
  <c r="AG124" i="20" s="1"/>
  <c r="AD390" i="17"/>
  <c r="AA124" i="20" s="1"/>
  <c r="Z390" i="17"/>
  <c r="U124" i="20" s="1"/>
  <c r="V390" i="17"/>
  <c r="O124" i="20" s="1"/>
  <c r="AH387" i="17"/>
  <c r="AG121" i="20" s="1"/>
  <c r="AD387" i="17"/>
  <c r="AA121" i="20" s="1"/>
  <c r="Z387" i="17"/>
  <c r="U121" i="20" s="1"/>
  <c r="V387" i="17"/>
  <c r="O121" i="20" s="1"/>
  <c r="R387" i="17"/>
  <c r="I121" i="20" s="1"/>
  <c r="AH384" i="17"/>
  <c r="AG118" i="20" s="1"/>
  <c r="AD384" i="17"/>
  <c r="AA118" i="20" s="1"/>
  <c r="Z384" i="17"/>
  <c r="U118" i="20" s="1"/>
  <c r="V384" i="17"/>
  <c r="O118" i="20" s="1"/>
  <c r="R384" i="17"/>
  <c r="I118" i="20" s="1"/>
  <c r="R379" i="17"/>
  <c r="AH378" i="17"/>
  <c r="AG112" i="20" s="1"/>
  <c r="AD378" i="17"/>
  <c r="AA112" i="20" s="1"/>
  <c r="Z378" i="17"/>
  <c r="U112" i="20" s="1"/>
  <c r="V378" i="17"/>
  <c r="O112" i="20" s="1"/>
  <c r="R378" i="17"/>
  <c r="I112" i="20" s="1"/>
  <c r="AH375" i="17"/>
  <c r="AG109" i="20" s="1"/>
  <c r="R375" i="17"/>
  <c r="I109" i="20" s="1"/>
  <c r="V375" i="17"/>
  <c r="O109" i="20" s="1"/>
  <c r="Z375" i="17"/>
  <c r="U109" i="20" s="1"/>
  <c r="AD375" i="17"/>
  <c r="AA109" i="20" s="1"/>
  <c r="AH379" i="17"/>
  <c r="AG113" i="20" s="1"/>
  <c r="AH380" i="17"/>
  <c r="AG114" i="20" s="1"/>
  <c r="V379" i="17"/>
  <c r="O113" i="20" s="1"/>
  <c r="Z379" i="17"/>
  <c r="U113" i="20" s="1"/>
  <c r="AD379" i="17"/>
  <c r="AA113" i="20" s="1"/>
  <c r="V380" i="17"/>
  <c r="O114" i="20" s="1"/>
  <c r="Z380" i="17"/>
  <c r="U114" i="20" s="1"/>
  <c r="AD380" i="17"/>
  <c r="AA114" i="20" s="1"/>
  <c r="R380" i="17"/>
  <c r="I114" i="20" s="1"/>
  <c r="AH421" i="17" l="1"/>
  <c r="AG158" i="20" s="1"/>
  <c r="AG149" i="20"/>
  <c r="R442" i="17"/>
  <c r="I166" i="20" s="1"/>
  <c r="I113" i="20"/>
  <c r="AH442" i="17"/>
  <c r="AG166" i="20" s="1"/>
  <c r="Y255" i="20"/>
  <c r="Y254" i="20"/>
  <c r="R217" i="20"/>
  <c r="N217" i="20"/>
  <c r="J217" i="20"/>
  <c r="H447" i="17"/>
  <c r="H417" i="17"/>
  <c r="R421" i="17"/>
  <c r="I158" i="20" s="1"/>
  <c r="H395" i="17"/>
  <c r="N152" i="17"/>
  <c r="H394" i="17" s="1"/>
  <c r="N150" i="17"/>
  <c r="S164" i="17"/>
  <c r="S165" i="17"/>
  <c r="S166" i="17"/>
  <c r="S167" i="17"/>
  <c r="S168" i="17"/>
  <c r="S169" i="17"/>
  <c r="S170" i="17"/>
  <c r="S171" i="17"/>
  <c r="S172" i="17"/>
  <c r="S173" i="17"/>
  <c r="S163" i="17"/>
  <c r="AP126" i="17"/>
  <c r="M440" i="17"/>
  <c r="S174" i="17" l="1"/>
  <c r="Q97" i="17"/>
  <c r="N97" i="17"/>
  <c r="AE135" i="17"/>
  <c r="M402" i="17" s="1"/>
  <c r="AE136" i="17"/>
  <c r="M405" i="17" s="1"/>
  <c r="AE130" i="17"/>
  <c r="M387" i="17" s="1"/>
  <c r="AE131" i="17"/>
  <c r="M390" i="17" s="1"/>
  <c r="AE132" i="17"/>
  <c r="M393" i="17" s="1"/>
  <c r="AE133" i="17"/>
  <c r="M396" i="17" s="1"/>
  <c r="AE129" i="17"/>
  <c r="M384" i="17" s="1"/>
  <c r="AE127" i="17"/>
  <c r="M378" i="17" s="1"/>
  <c r="AE126" i="17"/>
  <c r="M375" i="17" s="1"/>
  <c r="T142" i="17"/>
  <c r="AC160" i="17" s="1"/>
  <c r="K142" i="17"/>
  <c r="AI134" i="17"/>
  <c r="Y134" i="17"/>
  <c r="M398" i="17" s="1"/>
  <c r="S134" i="17"/>
  <c r="M397" i="17" s="1"/>
  <c r="Y128" i="17"/>
  <c r="S128" i="17"/>
  <c r="AP136" i="17"/>
  <c r="AP135" i="17"/>
  <c r="AP133" i="17"/>
  <c r="AP127" i="17"/>
  <c r="AP129" i="17"/>
  <c r="AP130" i="17"/>
  <c r="AP131" i="17"/>
  <c r="AP132" i="17"/>
  <c r="AI128" i="17"/>
  <c r="M381" i="17" l="1"/>
  <c r="AE134" i="17"/>
  <c r="M399" i="17" s="1"/>
  <c r="AE128" i="17"/>
  <c r="F295" i="17" l="1"/>
  <c r="R443" i="17" l="1"/>
  <c r="R440" i="17"/>
  <c r="I164" i="20" s="1"/>
  <c r="F57" i="17" l="1"/>
  <c r="AB177" i="17" l="1"/>
  <c r="F526" i="17"/>
  <c r="Q502" i="17"/>
  <c r="F488" i="17"/>
  <c r="O454" i="17"/>
  <c r="R439" i="17"/>
  <c r="F427" i="17"/>
  <c r="R409" i="17"/>
  <c r="F353" i="17"/>
  <c r="F338" i="17"/>
  <c r="F324" i="17"/>
  <c r="F310" i="17"/>
  <c r="F281" i="17" l="1"/>
  <c r="F267" i="17"/>
  <c r="F528" i="17" l="1"/>
  <c r="F297" i="17"/>
  <c r="T502" i="17"/>
  <c r="F490" i="17"/>
  <c r="R454" i="17"/>
  <c r="F429" i="17"/>
  <c r="V439" i="17"/>
  <c r="V372" i="17"/>
  <c r="V409" i="17"/>
  <c r="F269" i="17"/>
  <c r="F340" i="17"/>
  <c r="F326" i="17"/>
  <c r="F312" i="17"/>
  <c r="F355" i="17"/>
  <c r="F283" i="17"/>
  <c r="J202" i="20"/>
  <c r="F530" i="17" l="1"/>
  <c r="F299" i="17"/>
  <c r="W502" i="17"/>
  <c r="F492" i="17"/>
  <c r="U454" i="17"/>
  <c r="Z439" i="17"/>
  <c r="F431" i="17"/>
  <c r="Z372" i="17"/>
  <c r="Z409" i="17"/>
  <c r="F314" i="17"/>
  <c r="F342" i="17"/>
  <c r="F357" i="17"/>
  <c r="F328" i="17"/>
  <c r="F285" i="17"/>
  <c r="I171" i="20"/>
  <c r="I162" i="20"/>
  <c r="S88" i="20"/>
  <c r="I105" i="20"/>
  <c r="I145" i="20"/>
  <c r="F532" i="17" l="1"/>
  <c r="F301" i="17"/>
  <c r="Z502" i="17"/>
  <c r="F494" i="17"/>
  <c r="F433" i="17"/>
  <c r="AD439" i="17"/>
  <c r="X454" i="17"/>
  <c r="AD372" i="17"/>
  <c r="AD409" i="17"/>
  <c r="F316" i="17"/>
  <c r="F359" i="17"/>
  <c r="F330" i="17"/>
  <c r="F344" i="17"/>
  <c r="AH439" i="17"/>
  <c r="F287" i="17"/>
  <c r="V88" i="20"/>
  <c r="O105" i="20"/>
  <c r="N202" i="20"/>
  <c r="M171" i="20"/>
  <c r="O145" i="20"/>
  <c r="O162" i="20"/>
  <c r="F534" i="17" l="1"/>
  <c r="AH372" i="17"/>
  <c r="AH409" i="17"/>
  <c r="F496" i="17"/>
  <c r="AC502" i="17"/>
  <c r="F435" i="17"/>
  <c r="AA454" i="17"/>
  <c r="F361" i="17"/>
  <c r="F346" i="17"/>
  <c r="F318" i="17"/>
  <c r="F332" i="17"/>
  <c r="F289" i="17"/>
  <c r="F303" i="17"/>
  <c r="R202" i="20"/>
  <c r="Q171" i="20"/>
  <c r="Y88" i="20"/>
  <c r="U162" i="20"/>
  <c r="U105" i="20"/>
  <c r="U145" i="20"/>
  <c r="AA145" i="20" l="1"/>
  <c r="AA105" i="20"/>
  <c r="V202" i="20"/>
  <c r="U171" i="20"/>
  <c r="AB88" i="20"/>
  <c r="AA162" i="20"/>
  <c r="AE88" i="20" l="1"/>
  <c r="AG105" i="20"/>
  <c r="Z202" i="20"/>
  <c r="AG145" i="20"/>
  <c r="Y171" i="20"/>
  <c r="AG162" i="20"/>
  <c r="AI260" i="20" l="1"/>
  <c r="AD249" i="20" l="1"/>
  <c r="AD248" i="20"/>
  <c r="AO3" i="20"/>
  <c r="AP3" i="20" s="1"/>
  <c r="Q250" i="17" l="1"/>
  <c r="R164" i="20"/>
  <c r="AO4" i="20" l="1"/>
  <c r="AO5" i="20" s="1"/>
  <c r="AO6" i="20" s="1"/>
  <c r="AO7" i="20" s="1"/>
  <c r="AP4" i="20" l="1"/>
  <c r="AP5" i="20" s="1"/>
  <c r="AP6" i="20" s="1"/>
  <c r="AP7" i="20" s="1"/>
  <c r="I32" i="20" l="1"/>
  <c r="O32" i="20" s="1"/>
  <c r="U32" i="20" s="1"/>
  <c r="AA32" i="20" s="1"/>
  <c r="AG32" i="20" s="1"/>
  <c r="U478" i="17"/>
  <c r="Q196" i="20" s="1"/>
  <c r="U477" i="17"/>
  <c r="Q195" i="20" s="1"/>
  <c r="AI172" i="20"/>
  <c r="AD440" i="17"/>
  <c r="AA164" i="20" s="1"/>
  <c r="V440" i="17"/>
  <c r="O164" i="20" s="1"/>
  <c r="Z440" i="17"/>
  <c r="U164" i="20" s="1"/>
  <c r="V441" i="17"/>
  <c r="O165" i="20" s="1"/>
  <c r="Z441" i="17"/>
  <c r="U165" i="20" s="1"/>
  <c r="AD441" i="17"/>
  <c r="AA165" i="20" s="1"/>
  <c r="I165" i="20"/>
  <c r="AD412" i="17"/>
  <c r="AA149" i="20" s="1"/>
  <c r="Z412" i="17"/>
  <c r="U149" i="20" s="1"/>
  <c r="V412" i="17"/>
  <c r="H392" i="17"/>
  <c r="H389" i="17"/>
  <c r="V442" i="17" l="1"/>
  <c r="O166" i="20" s="1"/>
  <c r="O149" i="20"/>
  <c r="Z421" i="17"/>
  <c r="U158" i="20" s="1"/>
  <c r="Z442" i="17"/>
  <c r="U166" i="20" s="1"/>
  <c r="AD421" i="17"/>
  <c r="AA158" i="20" s="1"/>
  <c r="AD442" i="17"/>
  <c r="AA166" i="20" s="1"/>
  <c r="V421" i="17"/>
  <c r="O158" i="20" s="1"/>
  <c r="G33" i="20"/>
  <c r="I31" i="20"/>
  <c r="O31" i="20" s="1"/>
  <c r="U31" i="20" s="1"/>
  <c r="AA31" i="20" s="1"/>
  <c r="AG31" i="20" s="1"/>
  <c r="I33" i="20" l="1"/>
  <c r="V217" i="20"/>
  <c r="AG179" i="20"/>
  <c r="R477" i="17"/>
  <c r="M195" i="20" s="1"/>
  <c r="X477" i="17"/>
  <c r="U195" i="20" s="1"/>
  <c r="AA477" i="17"/>
  <c r="Y195" i="20" s="1"/>
  <c r="R478" i="17"/>
  <c r="M196" i="20" s="1"/>
  <c r="X478" i="17"/>
  <c r="U196" i="20" s="1"/>
  <c r="AA478" i="17"/>
  <c r="Y196" i="20" s="1"/>
  <c r="O33" i="20" l="1"/>
  <c r="U33" i="20" l="1"/>
  <c r="O477" i="17"/>
  <c r="I195" i="20" s="1"/>
  <c r="AG33" i="20" l="1"/>
  <c r="AA33" i="20"/>
  <c r="F475" i="17" l="1"/>
  <c r="R560" i="17"/>
  <c r="AG196" i="20" l="1"/>
  <c r="AG187" i="20"/>
  <c r="D193" i="20"/>
  <c r="D195" i="20"/>
  <c r="AJ165" i="20"/>
  <c r="AD165" i="20"/>
  <c r="X165" i="20"/>
  <c r="R165" i="20"/>
  <c r="L165" i="20"/>
  <c r="AJ164" i="20"/>
  <c r="AD164" i="20"/>
  <c r="X164" i="20"/>
  <c r="Y256" i="20" l="1"/>
  <c r="Y257" i="20"/>
  <c r="AJ250" i="17"/>
  <c r="AJ249" i="17" s="1"/>
  <c r="AJ248" i="17" s="1"/>
  <c r="AJ247" i="17" s="1"/>
  <c r="AJ246" i="17" s="1"/>
  <c r="AJ245" i="17" s="1"/>
  <c r="AC250" i="17"/>
  <c r="Z250" i="17"/>
  <c r="W250" i="17"/>
  <c r="T250" i="17" l="1"/>
  <c r="AJ244" i="17"/>
  <c r="AI243" i="17" s="1"/>
  <c r="Y251" i="20"/>
  <c r="AG191" i="20"/>
  <c r="AG189" i="20"/>
  <c r="AG185" i="20"/>
  <c r="AG183" i="20"/>
  <c r="AG181" i="20"/>
  <c r="AG177" i="20"/>
  <c r="R561" i="17"/>
  <c r="G36" i="20" l="1"/>
  <c r="AE30" i="17"/>
  <c r="AE29" i="17"/>
  <c r="I36" i="20" l="1"/>
  <c r="G37" i="20"/>
  <c r="N249" i="17"/>
  <c r="N250" i="17" s="1"/>
  <c r="M443" i="17"/>
  <c r="AI249" i="17" l="1"/>
  <c r="AI250" i="17" s="1"/>
  <c r="O36" i="20"/>
  <c r="I37" i="20"/>
  <c r="AD104" i="17"/>
  <c r="Z104" i="17" s="1"/>
  <c r="V104" i="17" s="1"/>
  <c r="R104" i="17" s="1"/>
  <c r="U36" i="20" l="1"/>
  <c r="O37" i="20"/>
  <c r="O478" i="17"/>
  <c r="I196" i="20" s="1"/>
  <c r="F473" i="17"/>
  <c r="D191" i="20" s="1"/>
  <c r="F471" i="17"/>
  <c r="D189" i="20" s="1"/>
  <c r="F469" i="17"/>
  <c r="D187" i="20" s="1"/>
  <c r="F467" i="17"/>
  <c r="D185" i="20" s="1"/>
  <c r="F465" i="17"/>
  <c r="D183" i="20" s="1"/>
  <c r="F463" i="17"/>
  <c r="D181" i="20" s="1"/>
  <c r="F461" i="17"/>
  <c r="D179" i="20" s="1"/>
  <c r="F459" i="17"/>
  <c r="D177" i="20" s="1"/>
  <c r="F457" i="17"/>
  <c r="D175" i="20" s="1"/>
  <c r="F455" i="17"/>
  <c r="D173" i="20" s="1"/>
  <c r="AA36" i="20" l="1"/>
  <c r="U37" i="20"/>
  <c r="U192" i="17"/>
  <c r="M449" i="17"/>
  <c r="M448" i="17"/>
  <c r="S153" i="17"/>
  <c r="M418" i="17" s="1"/>
  <c r="M447" i="17"/>
  <c r="M446" i="17"/>
  <c r="N151" i="17"/>
  <c r="M445" i="17"/>
  <c r="H388" i="17"/>
  <c r="M444" i="17"/>
  <c r="M441" i="17"/>
  <c r="AC136" i="17"/>
  <c r="AE33" i="17"/>
  <c r="AE32" i="17"/>
  <c r="AE31" i="17"/>
  <c r="AE28" i="17" s="1"/>
  <c r="AB153" i="17" l="1"/>
  <c r="AB147" i="17"/>
  <c r="M442" i="17" s="1"/>
  <c r="AE34" i="17"/>
  <c r="AG36" i="20"/>
  <c r="AG37" i="20" s="1"/>
  <c r="AA37" i="20"/>
  <c r="H391" i="17"/>
  <c r="AG175" i="20" l="1"/>
  <c r="AG195"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61" authorId="0" shapeId="0" xr:uid="{00000000-0006-0000-0100-000001000000}">
      <text>
        <r>
          <rPr>
            <b/>
            <sz val="8"/>
            <color indexed="8"/>
            <rFont val="メイリオ"/>
            <family val="3"/>
            <charset val="128"/>
          </rPr>
          <t>所有している機械に併せて、適宜機種名を記載します。</t>
        </r>
      </text>
    </comment>
    <comment ref="K219" authorId="0" shapeId="0" xr:uid="{00000000-0006-0000-0100-000002000000}">
      <text>
        <r>
          <rPr>
            <b/>
            <sz val="8"/>
            <color indexed="8"/>
            <rFont val="メイリオ"/>
            <family val="3"/>
            <charset val="128"/>
          </rPr>
          <t>新規認定の場合　申請年度の4月1日
再認定の場合　　現計画の満了翌日の4月1日</t>
        </r>
      </text>
    </comment>
    <comment ref="K220" authorId="0" shapeId="0" xr:uid="{00000000-0006-0000-0100-000003000000}">
      <text>
        <r>
          <rPr>
            <b/>
            <sz val="8"/>
            <color indexed="8"/>
            <rFont val="メイリオ"/>
            <family val="3"/>
            <charset val="128"/>
          </rPr>
          <t>文章内で改行する場合は、キーボードの「Alt」キーと「Enter」キーを同時に押します。</t>
        </r>
      </text>
    </comment>
    <comment ref="K221" authorId="0" shapeId="0" xr:uid="{00000000-0006-0000-0100-000004000000}">
      <text>
        <r>
          <rPr>
            <b/>
            <sz val="8"/>
            <color indexed="8"/>
            <rFont val="メイリオ"/>
            <family val="3"/>
            <charset val="128"/>
          </rPr>
          <t>文章内で改行する場合は、キーボードの「Alt」キーと「Enter」キーを同時に押します。</t>
        </r>
      </text>
    </comment>
    <comment ref="Q242" authorId="0" shapeId="0" xr:uid="{00000000-0006-0000-0100-000005000000}">
      <text>
        <r>
          <rPr>
            <sz val="9"/>
            <color indexed="81"/>
            <rFont val="MS P ゴシック"/>
            <family val="3"/>
            <charset val="128"/>
          </rPr>
          <t>西暦を数字で入力</t>
        </r>
      </text>
    </comment>
    <comment ref="L258" authorId="0" shapeId="0" xr:uid="{00000000-0006-0000-0100-000006000000}">
      <text>
        <r>
          <rPr>
            <b/>
            <sz val="8"/>
            <color indexed="8"/>
            <rFont val="メイリオ"/>
            <family val="3"/>
            <charset val="128"/>
          </rPr>
          <t>文章内で改行する場合は、キーボードの「Alt」キーと「Enter」キーを同時に押します。</t>
        </r>
      </text>
    </comment>
    <comment ref="L259" authorId="0" shapeId="0" xr:uid="{00000000-0006-0000-0100-000007000000}">
      <text>
        <r>
          <rPr>
            <b/>
            <sz val="8"/>
            <color indexed="8"/>
            <rFont val="メイリオ"/>
            <family val="3"/>
            <charset val="128"/>
          </rPr>
          <t>文章内で改行する場合は、キーボードの「Alt」キーと「Enter」キーを同時に押します。</t>
        </r>
      </text>
    </comment>
    <comment ref="L260" authorId="0" shapeId="0" xr:uid="{00000000-0006-0000-0100-000008000000}">
      <text>
        <r>
          <rPr>
            <b/>
            <sz val="8"/>
            <color indexed="8"/>
            <rFont val="メイリオ"/>
            <family val="3"/>
            <charset val="128"/>
          </rPr>
          <t>文章内で改行する場合は、キーボードの「Alt」キーと「Enter」キーを同時に押します。</t>
        </r>
      </text>
    </comment>
    <comment ref="J264" authorId="0" shapeId="0" xr:uid="{00000000-0006-0000-0100-000009000000}">
      <text>
        <r>
          <rPr>
            <b/>
            <sz val="8"/>
            <color indexed="8"/>
            <rFont val="メイリオ"/>
            <family val="3"/>
            <charset val="128"/>
          </rPr>
          <t>文章内で改行する場合は、キーボードの「Alt」キーと「Enter」キーを同時に押します。</t>
        </r>
      </text>
    </comment>
    <comment ref="J278" authorId="0" shapeId="0" xr:uid="{00000000-0006-0000-0100-00000A000000}">
      <text>
        <r>
          <rPr>
            <b/>
            <sz val="8"/>
            <color indexed="8"/>
            <rFont val="メイリオ"/>
            <family val="3"/>
            <charset val="128"/>
          </rPr>
          <t>文章内で改行する場合は、キーボードの「Alt」キーと「Enter」キーを同時に押します。</t>
        </r>
      </text>
    </comment>
    <comment ref="J292" authorId="0" shapeId="0" xr:uid="{00000000-0006-0000-0100-00000B000000}">
      <text>
        <r>
          <rPr>
            <b/>
            <sz val="8"/>
            <color indexed="8"/>
            <rFont val="メイリオ"/>
            <family val="3"/>
            <charset val="128"/>
          </rPr>
          <t>文章内で改行する場合は、キーボードの「Alt」キーと「Enter」キーを同時に押します。</t>
        </r>
      </text>
    </comment>
    <comment ref="J307" authorId="0" shapeId="0" xr:uid="{00000000-0006-0000-0100-00000C000000}">
      <text>
        <r>
          <rPr>
            <b/>
            <sz val="8"/>
            <color indexed="8"/>
            <rFont val="メイリオ"/>
            <family val="3"/>
            <charset val="128"/>
          </rPr>
          <t>文章内で改行する場合は、キーボードの「Alt」キーと「Enter」キーを同時に押します。</t>
        </r>
      </text>
    </comment>
    <comment ref="J321" authorId="0" shapeId="0" xr:uid="{00000000-0006-0000-0100-00000D000000}">
      <text>
        <r>
          <rPr>
            <b/>
            <sz val="8"/>
            <color indexed="8"/>
            <rFont val="メイリオ"/>
            <family val="3"/>
            <charset val="128"/>
          </rPr>
          <t>文章内で改行する場合は、キーボードの「Alt」キーと「Enter」キーを同時に押します。</t>
        </r>
      </text>
    </comment>
    <comment ref="J335" authorId="0" shapeId="0" xr:uid="{00000000-0006-0000-0100-00000E000000}">
      <text>
        <r>
          <rPr>
            <b/>
            <sz val="8"/>
            <color indexed="8"/>
            <rFont val="メイリオ"/>
            <family val="3"/>
            <charset val="128"/>
          </rPr>
          <t>文章内で改行する場合は、キーボードの「Alt」キーと「Enter」キーを同時に押します。</t>
        </r>
      </text>
    </comment>
    <comment ref="J350" authorId="0" shapeId="0" xr:uid="{00000000-0006-0000-0100-00000F000000}">
      <text>
        <r>
          <rPr>
            <b/>
            <sz val="8"/>
            <color indexed="8"/>
            <rFont val="メイリオ"/>
            <family val="3"/>
            <charset val="128"/>
          </rPr>
          <t>文章内で改行する場合は、キーボードの「Alt」キーと「Enter」キーを同時に押します。</t>
        </r>
      </text>
    </comment>
    <comment ref="J424" authorId="0" shapeId="0" xr:uid="{00000000-0006-0000-0100-000010000000}">
      <text>
        <r>
          <rPr>
            <b/>
            <sz val="8"/>
            <color indexed="8"/>
            <rFont val="メイリオ"/>
            <family val="3"/>
            <charset val="128"/>
          </rPr>
          <t>文章内で改行する場合は、キーボードの「Alt」キーと「Enter」キーを同時に押します。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0" authorId="0" shapeId="0" xr:uid="{00000000-0006-0000-0800-000001000000}">
      <text>
        <r>
          <rPr>
            <b/>
            <sz val="8"/>
            <color indexed="8"/>
            <rFont val="メイリオ"/>
            <family val="3"/>
            <charset val="128"/>
          </rPr>
          <t>代表者が森林施業に従事している場合。</t>
        </r>
      </text>
    </comment>
    <comment ref="D31" authorId="0" shapeId="0" xr:uid="{00000000-0006-0000-0800-000002000000}">
      <text>
        <r>
          <rPr>
            <b/>
            <sz val="8"/>
            <color indexed="8"/>
            <rFont val="メイリオ"/>
            <family val="3"/>
            <charset val="128"/>
          </rPr>
          <t>雇用契約で雇用期間の定めがない場合。</t>
        </r>
      </text>
    </comment>
    <comment ref="D32" authorId="0" shapeId="0" xr:uid="{00000000-0006-0000-0800-000003000000}">
      <text>
        <r>
          <rPr>
            <b/>
            <sz val="8"/>
            <color indexed="8"/>
            <rFont val="メイリオ"/>
            <family val="3"/>
            <charset val="128"/>
          </rPr>
          <t>雇用契約で4ヶ月以上の雇用期間となっている場合。</t>
        </r>
      </text>
    </comment>
    <comment ref="D34" authorId="0" shapeId="0" xr:uid="{00000000-0006-0000-0800-000004000000}">
      <text>
        <r>
          <rPr>
            <b/>
            <sz val="8"/>
            <color indexed="8"/>
            <rFont val="メイリオ"/>
            <family val="3"/>
            <charset val="128"/>
          </rPr>
          <t>雇用契約において１か月以上４か月未満の雇用契約期間が定められている場合、もしくは季節的な労働需要に対し、又は季節的な余暇を利用して一定の期間(４ヶ月以上･未満の別を問わない)を定めて就労している場合</t>
        </r>
      </text>
    </comment>
    <comment ref="E42" authorId="0" shapeId="0" xr:uid="{00000000-0006-0000-0800-000005000000}">
      <text>
        <r>
          <rPr>
            <b/>
            <sz val="8"/>
            <color indexed="8"/>
            <rFont val="メイリオ"/>
            <family val="3"/>
            <charset val="128"/>
          </rPr>
          <t>新たに雇用した林業従事者については新たに氏名を追加します。</t>
        </r>
      </text>
    </comment>
    <comment ref="L223" authorId="0" shapeId="0" xr:uid="{00000000-0006-0000-0800-000006000000}">
      <text>
        <r>
          <rPr>
            <b/>
            <sz val="8"/>
            <color indexed="8"/>
            <rFont val="メイリオ"/>
            <family val="3"/>
            <charset val="128"/>
          </rPr>
          <t>文章内で改行する場合は、キーボードの「Alt」キーと「Enter」キーを同時に押します。</t>
        </r>
      </text>
    </comment>
    <comment ref="X223" authorId="0" shapeId="0" xr:uid="{00000000-0006-0000-0800-000007000000}">
      <text>
        <r>
          <rPr>
            <b/>
            <sz val="8"/>
            <color indexed="8"/>
            <rFont val="メイリオ"/>
            <family val="3"/>
            <charset val="128"/>
          </rPr>
          <t>文章内で改行する場合は、キーボードの「Alt」キーと「Enter」キーを同時に押します。</t>
        </r>
      </text>
    </comment>
  </commentList>
</comments>
</file>

<file path=xl/sharedStrings.xml><?xml version="1.0" encoding="utf-8"?>
<sst xmlns="http://schemas.openxmlformats.org/spreadsheetml/2006/main" count="1764" uniqueCount="1085">
  <si>
    <t>平成　　年　　月　　日</t>
    <rPh sb="0" eb="2">
      <t>ヘイセイ</t>
    </rPh>
    <rPh sb="4" eb="5">
      <t>ネン</t>
    </rPh>
    <rPh sb="7" eb="8">
      <t>ツキ</t>
    </rPh>
    <rPh sb="10" eb="11">
      <t>ニチ</t>
    </rPh>
    <phoneticPr fontId="2"/>
  </si>
  <si>
    <t>平成　　年　　月　　日</t>
    <rPh sb="0" eb="2">
      <t>ヘイセイ</t>
    </rPh>
    <rPh sb="4" eb="5">
      <t>ネン</t>
    </rPh>
    <rPh sb="7" eb="8">
      <t>ツキ</t>
    </rPh>
    <rPh sb="10" eb="11">
      <t>ニチ</t>
    </rPh>
    <phoneticPr fontId="8"/>
  </si>
  <si>
    <t>商号又は名称</t>
    <phoneticPr fontId="8"/>
  </si>
  <si>
    <t>代表者氏名</t>
    <phoneticPr fontId="8"/>
  </si>
  <si>
    <t>所　在　地</t>
    <rPh sb="0" eb="1">
      <t>ショ</t>
    </rPh>
    <rPh sb="2" eb="3">
      <t>ザイ</t>
    </rPh>
    <rPh sb="4" eb="5">
      <t>チ</t>
    </rPh>
    <phoneticPr fontId="14"/>
  </si>
  <si>
    <t>記</t>
    <rPh sb="0" eb="1">
      <t>キ</t>
    </rPh>
    <phoneticPr fontId="14"/>
  </si>
  <si>
    <t>区　　分</t>
    <rPh sb="0" eb="1">
      <t>ク</t>
    </rPh>
    <rPh sb="3" eb="4">
      <t>ブン</t>
    </rPh>
    <phoneticPr fontId="14"/>
  </si>
  <si>
    <t>１年次</t>
    <rPh sb="1" eb="3">
      <t>ネンジ</t>
    </rPh>
    <phoneticPr fontId="14"/>
  </si>
  <si>
    <t>２年次</t>
    <rPh sb="1" eb="3">
      <t>ネンジ</t>
    </rPh>
    <phoneticPr fontId="14"/>
  </si>
  <si>
    <t>３年次</t>
    <rPh sb="1" eb="3">
      <t>ネンジ</t>
    </rPh>
    <phoneticPr fontId="14"/>
  </si>
  <si>
    <t>４年次</t>
    <rPh sb="1" eb="3">
      <t>ネンジ</t>
    </rPh>
    <phoneticPr fontId="14"/>
  </si>
  <si>
    <t>５年次</t>
    <rPh sb="1" eb="3">
      <t>ネンジ</t>
    </rPh>
    <phoneticPr fontId="14"/>
  </si>
  <si>
    <t>計</t>
    <rPh sb="0" eb="1">
      <t>ケイ</t>
    </rPh>
    <phoneticPr fontId="14"/>
  </si>
  <si>
    <t>その他</t>
    <rPh sb="2" eb="3">
      <t>タ</t>
    </rPh>
    <phoneticPr fontId="14"/>
  </si>
  <si>
    <t>改善措置の内容</t>
    <rPh sb="0" eb="2">
      <t>カイゼン</t>
    </rPh>
    <rPh sb="2" eb="4">
      <t>ソチ</t>
    </rPh>
    <rPh sb="5" eb="7">
      <t>ナイヨウ</t>
    </rPh>
    <phoneticPr fontId="14"/>
  </si>
  <si>
    <t>労働生産性</t>
    <rPh sb="0" eb="2">
      <t>ロウドウ</t>
    </rPh>
    <rPh sb="2" eb="5">
      <t>セイサンセイ</t>
    </rPh>
    <phoneticPr fontId="14"/>
  </si>
  <si>
    <t>　　大分県知事  　　　　　  殿</t>
    <phoneticPr fontId="2"/>
  </si>
  <si>
    <t>様式３</t>
    <phoneticPr fontId="2"/>
  </si>
  <si>
    <t xml:space="preserve">  労働環境の改善、募集方法の改善その他の雇用管理の改善及び森林施業の機械化その
他の事業の合理化を一体的に図るために必要な措置についての共同計画認定申請書</t>
    <rPh sb="69" eb="71">
      <t>キョウドウ</t>
    </rPh>
    <rPh sb="71" eb="73">
      <t>ケイカク</t>
    </rPh>
    <phoneticPr fontId="8"/>
  </si>
  <si>
    <t>代表者の所在地</t>
    <rPh sb="0" eb="3">
      <t>ダイヒョウシャ</t>
    </rPh>
    <rPh sb="4" eb="7">
      <t>ショザイチ</t>
    </rPh>
    <phoneticPr fontId="8"/>
  </si>
  <si>
    <t>１  構成員</t>
    <rPh sb="3" eb="6">
      <t>コウセイイン</t>
    </rPh>
    <phoneticPr fontId="8"/>
  </si>
  <si>
    <t>２  改善計画</t>
    <rPh sb="3" eb="5">
      <t>カイゼン</t>
    </rPh>
    <rPh sb="5" eb="7">
      <t>ケイカク</t>
    </rPh>
    <phoneticPr fontId="8"/>
  </si>
  <si>
    <t>（別紙のとおり）</t>
    <rPh sb="1" eb="3">
      <t>ベッシ</t>
    </rPh>
    <phoneticPr fontId="8"/>
  </si>
  <si>
    <t>（構成員の個別の改善計画についても添付のこと）</t>
    <rPh sb="1" eb="4">
      <t>コウセイイン</t>
    </rPh>
    <rPh sb="5" eb="7">
      <t>コベツ</t>
    </rPh>
    <rPh sb="8" eb="10">
      <t>カイゼン</t>
    </rPh>
    <rPh sb="10" eb="12">
      <t>ケイカク</t>
    </rPh>
    <rPh sb="17" eb="19">
      <t>テンプ</t>
    </rPh>
    <phoneticPr fontId="8"/>
  </si>
  <si>
    <t>様式５</t>
    <rPh sb="0" eb="2">
      <t>ヨウシキ</t>
    </rPh>
    <phoneticPr fontId="2"/>
  </si>
  <si>
    <t>改善計画認定通知書</t>
    <rPh sb="0" eb="2">
      <t>カイゼン</t>
    </rPh>
    <rPh sb="2" eb="4">
      <t>ケイカク</t>
    </rPh>
    <rPh sb="4" eb="6">
      <t>ニンテイ</t>
    </rPh>
    <rPh sb="6" eb="9">
      <t>ツウチショ</t>
    </rPh>
    <phoneticPr fontId="2"/>
  </si>
  <si>
    <t>殿</t>
    <rPh sb="0" eb="1">
      <t>ドノ</t>
    </rPh>
    <phoneticPr fontId="2"/>
  </si>
  <si>
    <t>大分県知事</t>
    <rPh sb="0" eb="3">
      <t>オオイタケン</t>
    </rPh>
    <rPh sb="3" eb="5">
      <t>チジ</t>
    </rPh>
    <phoneticPr fontId="2"/>
  </si>
  <si>
    <t>記</t>
  </si>
  <si>
    <t>記</t>
    <rPh sb="0" eb="1">
      <t>シル</t>
    </rPh>
    <phoneticPr fontId="2"/>
  </si>
  <si>
    <t>認定番号</t>
    <rPh sb="0" eb="2">
      <t>ニンテイ</t>
    </rPh>
    <rPh sb="2" eb="4">
      <t>バンゴウ</t>
    </rPh>
    <phoneticPr fontId="2"/>
  </si>
  <si>
    <t>－</t>
    <phoneticPr fontId="2"/>
  </si>
  <si>
    <t>様式６</t>
    <rPh sb="0" eb="2">
      <t>ヨウシキ</t>
    </rPh>
    <phoneticPr fontId="2"/>
  </si>
  <si>
    <t>　　平成　　年　　月　　日付けで　　　　　　　　　　から申請のあった改善計画について、別添写しの通り林業労働力の確保の促進に関する法律第５条第３項の規定により認定したので通知します。</t>
    <phoneticPr fontId="2"/>
  </si>
  <si>
    <t>　大分県知事　　　　　　　殿</t>
    <rPh sb="1" eb="4">
      <t>オオイタケン</t>
    </rPh>
    <rPh sb="4" eb="6">
      <t>チジ</t>
    </rPh>
    <rPh sb="13" eb="14">
      <t>ドノ</t>
    </rPh>
    <phoneticPr fontId="2"/>
  </si>
  <si>
    <t>改善計画変更認定申請書</t>
    <rPh sb="0" eb="2">
      <t>カイゼン</t>
    </rPh>
    <rPh sb="2" eb="4">
      <t>ケイカク</t>
    </rPh>
    <rPh sb="4" eb="6">
      <t>ヘンコウ</t>
    </rPh>
    <rPh sb="6" eb="8">
      <t>ニンテイ</t>
    </rPh>
    <rPh sb="8" eb="11">
      <t>シンセイショ</t>
    </rPh>
    <phoneticPr fontId="2"/>
  </si>
  <si>
    <t>１　変更事項の内容（別添のとおり）</t>
    <phoneticPr fontId="2"/>
  </si>
  <si>
    <t>２　変更の理由</t>
    <phoneticPr fontId="2"/>
  </si>
  <si>
    <t>　改善計画変更届出書</t>
    <rPh sb="1" eb="3">
      <t>カイゼン</t>
    </rPh>
    <rPh sb="3" eb="5">
      <t>ケイカク</t>
    </rPh>
    <rPh sb="5" eb="7">
      <t>ヘンコウ</t>
    </rPh>
    <rPh sb="7" eb="10">
      <t>トドケデショ</t>
    </rPh>
    <phoneticPr fontId="2"/>
  </si>
  <si>
    <t>書　　類</t>
    <rPh sb="0" eb="1">
      <t>ショ</t>
    </rPh>
    <rPh sb="3" eb="4">
      <t>タグイ</t>
    </rPh>
    <phoneticPr fontId="2"/>
  </si>
  <si>
    <t>部 数</t>
    <rPh sb="0" eb="1">
      <t>ブ</t>
    </rPh>
    <rPh sb="2" eb="3">
      <t>スウ</t>
    </rPh>
    <phoneticPr fontId="2"/>
  </si>
  <si>
    <t>備　　　考</t>
    <rPh sb="0" eb="1">
      <t>ソナエ</t>
    </rPh>
    <rPh sb="4" eb="5">
      <t>コウ</t>
    </rPh>
    <phoneticPr fontId="2"/>
  </si>
  <si>
    <t>様式１ 認定申請書</t>
    <rPh sb="0" eb="2">
      <t>ヨウシキ</t>
    </rPh>
    <rPh sb="4" eb="6">
      <t>ニンテイ</t>
    </rPh>
    <rPh sb="6" eb="9">
      <t>シンセイショ</t>
    </rPh>
    <phoneticPr fontId="2"/>
  </si>
  <si>
    <t>様式２ 計画書</t>
    <rPh sb="0" eb="2">
      <t>ヨウシキ</t>
    </rPh>
    <rPh sb="4" eb="7">
      <t>ケイカクショ</t>
    </rPh>
    <phoneticPr fontId="2"/>
  </si>
  <si>
    <t>１部</t>
    <rPh sb="1" eb="2">
      <t>ブ</t>
    </rPh>
    <phoneticPr fontId="2"/>
  </si>
  <si>
    <t>誓　　約　　書</t>
  </si>
  <si>
    <t>　私は、下記の事項について誓約します。</t>
  </si>
  <si>
    <t>　私は、県が必要な場合には、大分県警察本部に照会することについて承諾します。</t>
  </si>
  <si>
    <t>１　自己又は自己の役員等は、次の各号のいずれにも該当しません。</t>
  </si>
  <si>
    <t>（２）暴力団員（同法第２条第６号に規定する暴力団員をいう。以下同じ。）</t>
  </si>
  <si>
    <t>（３）暴力団員が役員となっている事業者</t>
  </si>
  <si>
    <t>（４）暴力団員であることを知りながら、その者を雇用・使用している者</t>
  </si>
  <si>
    <t>（６）暴力団又は暴力団員に経済上の利益又は便宜を供与している者</t>
  </si>
  <si>
    <t>（８）暴力団又は暴力団員であることを知りながらこれらを利用している者</t>
  </si>
  <si>
    <t xml:space="preserve">                             〔法人、団体にあっては事務所所在地〕</t>
  </si>
  <si>
    <t>住　所</t>
    <rPh sb="0" eb="1">
      <t>ジュウ</t>
    </rPh>
    <rPh sb="2" eb="3">
      <t>ショ</t>
    </rPh>
    <phoneticPr fontId="14"/>
  </si>
  <si>
    <t>(ふりがな)</t>
    <phoneticPr fontId="14"/>
  </si>
  <si>
    <t>氏　名</t>
    <rPh sb="0" eb="1">
      <t>シ</t>
    </rPh>
    <rPh sb="2" eb="3">
      <t>メイ</t>
    </rPh>
    <phoneticPr fontId="14"/>
  </si>
  <si>
    <t>生年月日</t>
    <rPh sb="0" eb="4">
      <t>セイネンガッピ</t>
    </rPh>
    <phoneticPr fontId="14"/>
  </si>
  <si>
    <t>　　年　　月　　日（男・女）</t>
    <rPh sb="2" eb="3">
      <t>ネン</t>
    </rPh>
    <rPh sb="5" eb="6">
      <t>ツキ</t>
    </rPh>
    <rPh sb="8" eb="9">
      <t>ニチ</t>
    </rPh>
    <rPh sb="10" eb="11">
      <t>オトコ</t>
    </rPh>
    <rPh sb="12" eb="13">
      <t>オンナ</t>
    </rPh>
    <phoneticPr fontId="14"/>
  </si>
  <si>
    <t>様</t>
    <rPh sb="0" eb="1">
      <t>サマ</t>
    </rPh>
    <phoneticPr fontId="14"/>
  </si>
  <si>
    <t>式</t>
    <rPh sb="0" eb="1">
      <t>シキ</t>
    </rPh>
    <phoneticPr fontId="14"/>
  </si>
  <si>
    <t>１</t>
    <phoneticPr fontId="14"/>
  </si>
  <si>
    <t>林</t>
    <rPh sb="0" eb="1">
      <t>リン</t>
    </rPh>
    <phoneticPr fontId="14"/>
  </si>
  <si>
    <t>施</t>
    <rPh sb="0" eb="1">
      <t>シ</t>
    </rPh>
    <phoneticPr fontId="14"/>
  </si>
  <si>
    <t>の</t>
    <phoneticPr fontId="14"/>
  </si>
  <si>
    <t>年</t>
    <rPh sb="0" eb="1">
      <t>ネン</t>
    </rPh>
    <phoneticPr fontId="14"/>
  </si>
  <si>
    <t>月</t>
    <rPh sb="0" eb="1">
      <t>ツキ</t>
    </rPh>
    <phoneticPr fontId="14"/>
  </si>
  <si>
    <t>日</t>
    <rPh sb="0" eb="1">
      <t>ニチ</t>
    </rPh>
    <phoneticPr fontId="14"/>
  </si>
  <si>
    <t>主</t>
    <rPh sb="0" eb="1">
      <t>シュ</t>
    </rPh>
    <phoneticPr fontId="14"/>
  </si>
  <si>
    <t>名</t>
    <rPh sb="0" eb="1">
      <t>メイ</t>
    </rPh>
    <phoneticPr fontId="14"/>
  </si>
  <si>
    <t>氏</t>
    <rPh sb="0" eb="1">
      <t>シ</t>
    </rPh>
    <phoneticPr fontId="14"/>
  </si>
  <si>
    <t>（</t>
    <phoneticPr fontId="14"/>
  </si>
  <si>
    <t>）</t>
    <phoneticPr fontId="14"/>
  </si>
  <si>
    <t>（</t>
    <phoneticPr fontId="14"/>
  </si>
  <si>
    <t>）</t>
    <phoneticPr fontId="14"/>
  </si>
  <si>
    <t>〒</t>
    <phoneticPr fontId="14"/>
  </si>
  <si>
    <t>－</t>
    <phoneticPr fontId="14"/>
  </si>
  <si>
    <t>材</t>
    <rPh sb="0" eb="1">
      <t>ザイ</t>
    </rPh>
    <phoneticPr fontId="14"/>
  </si>
  <si>
    <t>設</t>
    <rPh sb="0" eb="1">
      <t>セツ</t>
    </rPh>
    <phoneticPr fontId="14"/>
  </si>
  <si>
    <t>立</t>
    <rPh sb="0" eb="1">
      <t>リツ</t>
    </rPh>
    <phoneticPr fontId="14"/>
  </si>
  <si>
    <t>）</t>
    <phoneticPr fontId="14"/>
  </si>
  <si>
    <t>円</t>
    <rPh sb="0" eb="1">
      <t>エン</t>
    </rPh>
    <phoneticPr fontId="14"/>
  </si>
  <si>
    <t>（</t>
    <phoneticPr fontId="14"/>
  </si>
  <si>
    <t>別</t>
    <rPh sb="0" eb="1">
      <t>ベツ</t>
    </rPh>
    <phoneticPr fontId="14"/>
  </si>
  <si>
    <t>添</t>
    <rPh sb="0" eb="1">
      <t>テン</t>
    </rPh>
    <phoneticPr fontId="14"/>
  </si>
  <si>
    <t>の</t>
    <phoneticPr fontId="14"/>
  </si>
  <si>
    <t>と</t>
    <phoneticPr fontId="14"/>
  </si>
  <si>
    <t>お</t>
    <phoneticPr fontId="14"/>
  </si>
  <si>
    <t>り</t>
    <phoneticPr fontId="14"/>
  </si>
  <si>
    <t>）</t>
    <phoneticPr fontId="14"/>
  </si>
  <si>
    <t>（</t>
    <phoneticPr fontId="14"/>
  </si>
  <si>
    <t>紙</t>
    <rPh sb="0" eb="1">
      <t>カミ</t>
    </rPh>
    <phoneticPr fontId="14"/>
  </si>
  <si>
    <t>と</t>
    <phoneticPr fontId="14"/>
  </si>
  <si>
    <t>お</t>
    <phoneticPr fontId="14"/>
  </si>
  <si>
    <t>り</t>
    <phoneticPr fontId="14"/>
  </si>
  <si>
    <t>）</t>
    <phoneticPr fontId="14"/>
  </si>
  <si>
    <t>以</t>
    <rPh sb="0" eb="1">
      <t>イ</t>
    </rPh>
    <phoneticPr fontId="14"/>
  </si>
  <si>
    <t>名　　称</t>
    <rPh sb="0" eb="1">
      <t>メイ</t>
    </rPh>
    <rPh sb="3" eb="4">
      <t>ショウ</t>
    </rPh>
    <phoneticPr fontId="14"/>
  </si>
  <si>
    <t>役</t>
    <rPh sb="0" eb="1">
      <t>ヤク</t>
    </rPh>
    <phoneticPr fontId="14"/>
  </si>
  <si>
    <t>職</t>
    <rPh sb="0" eb="1">
      <t>ショク</t>
    </rPh>
    <phoneticPr fontId="14"/>
  </si>
  <si>
    <t>（</t>
    <phoneticPr fontId="14"/>
  </si>
  <si>
    <t>常</t>
    <rPh sb="0" eb="1">
      <t>ジョウ</t>
    </rPh>
    <phoneticPr fontId="14"/>
  </si>
  <si>
    <t>勤</t>
    <rPh sb="0" eb="1">
      <t>キン</t>
    </rPh>
    <phoneticPr fontId="14"/>
  </si>
  <si>
    <t>（</t>
    <phoneticPr fontId="14"/>
  </si>
  <si>
    <t>非</t>
    <rPh sb="0" eb="1">
      <t>ヒ</t>
    </rPh>
    <phoneticPr fontId="14"/>
  </si>
  <si>
    <t>雇用形態</t>
    <rPh sb="0" eb="2">
      <t>コヨウ</t>
    </rPh>
    <rPh sb="2" eb="4">
      <t>ケイタイ</t>
    </rPh>
    <phoneticPr fontId="14"/>
  </si>
  <si>
    <t>雇用実績</t>
    <rPh sb="0" eb="2">
      <t>コヨウ</t>
    </rPh>
    <rPh sb="2" eb="4">
      <t>ジッセキ</t>
    </rPh>
    <phoneticPr fontId="14"/>
  </si>
  <si>
    <t>事務系等職員</t>
    <rPh sb="0" eb="3">
      <t>ジムケイ</t>
    </rPh>
    <rPh sb="3" eb="4">
      <t>トウ</t>
    </rPh>
    <rPh sb="4" eb="6">
      <t>ショクイン</t>
    </rPh>
    <phoneticPr fontId="14"/>
  </si>
  <si>
    <t>（</t>
    <phoneticPr fontId="14"/>
  </si>
  <si>
    <t>）</t>
    <phoneticPr fontId="14"/>
  </si>
  <si>
    <t>臨時・季節</t>
    <rPh sb="0" eb="2">
      <t>リンジ</t>
    </rPh>
    <rPh sb="3" eb="5">
      <t>キセツ</t>
    </rPh>
    <phoneticPr fontId="14"/>
  </si>
  <si>
    <t>合計</t>
    <rPh sb="0" eb="2">
      <t>ゴウケイ</t>
    </rPh>
    <phoneticPr fontId="14"/>
  </si>
  <si>
    <t>実</t>
    <rPh sb="0" eb="1">
      <t>ジツ</t>
    </rPh>
    <phoneticPr fontId="14"/>
  </si>
  <si>
    <t>造</t>
    <rPh sb="0" eb="1">
      <t>ゾウ</t>
    </rPh>
    <phoneticPr fontId="14"/>
  </si>
  <si>
    <t>伐</t>
    <rPh sb="0" eb="1">
      <t>バツ</t>
    </rPh>
    <phoneticPr fontId="14"/>
  </si>
  <si>
    <t>他</t>
    <rPh sb="0" eb="1">
      <t>タ</t>
    </rPh>
    <phoneticPr fontId="14"/>
  </si>
  <si>
    <t>３</t>
    <phoneticPr fontId="14"/>
  </si>
  <si>
    <t>期</t>
    <rPh sb="0" eb="1">
      <t>キ</t>
    </rPh>
    <phoneticPr fontId="14"/>
  </si>
  <si>
    <t>間</t>
    <rPh sb="0" eb="1">
      <t>カン</t>
    </rPh>
    <phoneticPr fontId="14"/>
  </si>
  <si>
    <t>季</t>
    <rPh sb="0" eb="1">
      <t>キ</t>
    </rPh>
    <phoneticPr fontId="14"/>
  </si>
  <si>
    <t>節</t>
    <rPh sb="0" eb="1">
      <t>セツ</t>
    </rPh>
    <phoneticPr fontId="14"/>
  </si>
  <si>
    <t>臨</t>
    <rPh sb="0" eb="1">
      <t>リン</t>
    </rPh>
    <phoneticPr fontId="14"/>
  </si>
  <si>
    <t>時</t>
    <rPh sb="0" eb="1">
      <t>ジ</t>
    </rPh>
    <phoneticPr fontId="14"/>
  </si>
  <si>
    <t>４</t>
    <phoneticPr fontId="14"/>
  </si>
  <si>
    <t>か</t>
    <phoneticPr fontId="14"/>
  </si>
  <si>
    <t>ア</t>
    <phoneticPr fontId="14"/>
  </si>
  <si>
    <t>事業所名</t>
    <rPh sb="0" eb="3">
      <t>ジギョウショ</t>
    </rPh>
    <rPh sb="3" eb="4">
      <t>メイ</t>
    </rPh>
    <phoneticPr fontId="14"/>
  </si>
  <si>
    <t>選任の有無</t>
    <rPh sb="0" eb="2">
      <t>センニン</t>
    </rPh>
    <rPh sb="3" eb="5">
      <t>ウム</t>
    </rPh>
    <phoneticPr fontId="14"/>
  </si>
  <si>
    <t>雇用管理者の役職、氏名</t>
    <rPh sb="0" eb="2">
      <t>コヨウ</t>
    </rPh>
    <rPh sb="2" eb="5">
      <t>カンリシャ</t>
    </rPh>
    <rPh sb="6" eb="8">
      <t>ヤクショク</t>
    </rPh>
    <rPh sb="9" eb="11">
      <t>シメイ</t>
    </rPh>
    <phoneticPr fontId="14"/>
  </si>
  <si>
    <t>備　　考</t>
    <rPh sb="0" eb="1">
      <t>ソナエ</t>
    </rPh>
    <rPh sb="3" eb="4">
      <t>コウ</t>
    </rPh>
    <phoneticPr fontId="14"/>
  </si>
  <si>
    <t>林業</t>
    <rPh sb="0" eb="2">
      <t>リンギョウ</t>
    </rPh>
    <phoneticPr fontId="14"/>
  </si>
  <si>
    <t>の</t>
    <phoneticPr fontId="14"/>
  </si>
  <si>
    <t>イ</t>
    <phoneticPr fontId="14"/>
  </si>
  <si>
    <t>ア</t>
    <phoneticPr fontId="14"/>
  </si>
  <si>
    <t>ら</t>
    <phoneticPr fontId="14"/>
  </si>
  <si>
    <t>売上高</t>
    <rPh sb="0" eb="3">
      <t>ウリアゲダカ</t>
    </rPh>
    <phoneticPr fontId="14"/>
  </si>
  <si>
    <t>（単位：百万円）</t>
    <rPh sb="1" eb="3">
      <t>タンイ</t>
    </rPh>
    <rPh sb="4" eb="6">
      <t>ヒャクマン</t>
    </rPh>
    <rPh sb="6" eb="7">
      <t>エン</t>
    </rPh>
    <phoneticPr fontId="14"/>
  </si>
  <si>
    <t>植</t>
    <rPh sb="0" eb="1">
      <t>ウ</t>
    </rPh>
    <phoneticPr fontId="14"/>
  </si>
  <si>
    <t>付</t>
    <rPh sb="0" eb="1">
      <t>ツ</t>
    </rPh>
    <phoneticPr fontId="14"/>
  </si>
  <si>
    <t>下</t>
    <rPh sb="0" eb="1">
      <t>シタ</t>
    </rPh>
    <phoneticPr fontId="14"/>
  </si>
  <si>
    <t>刈</t>
    <rPh sb="0" eb="1">
      <t>カ</t>
    </rPh>
    <phoneticPr fontId="14"/>
  </si>
  <si>
    <t>外</t>
    <rPh sb="0" eb="1">
      <t>ガイ</t>
    </rPh>
    <phoneticPr fontId="14"/>
  </si>
  <si>
    <t>合　　計</t>
    <rPh sb="0" eb="1">
      <t>ゴウ</t>
    </rPh>
    <rPh sb="3" eb="4">
      <t>ケイ</t>
    </rPh>
    <phoneticPr fontId="14"/>
  </si>
  <si>
    <t>―</t>
    <phoneticPr fontId="14"/>
  </si>
  <si>
    <t>素</t>
    <rPh sb="0" eb="1">
      <t>ソ</t>
    </rPh>
    <phoneticPr fontId="14"/>
  </si>
  <si>
    <t>生</t>
    <rPh sb="0" eb="1">
      <t>セイ</t>
    </rPh>
    <phoneticPr fontId="14"/>
  </si>
  <si>
    <t>産</t>
    <rPh sb="0" eb="1">
      <t>サン</t>
    </rPh>
    <phoneticPr fontId="14"/>
  </si>
  <si>
    <t>上</t>
    <rPh sb="0" eb="1">
      <t>ジョウ</t>
    </rPh>
    <phoneticPr fontId="14"/>
  </si>
  <si>
    <t>イ</t>
    <phoneticPr fontId="14"/>
  </si>
  <si>
    <t>ウ</t>
    <phoneticPr fontId="14"/>
  </si>
  <si>
    <t>（単位：人日）</t>
    <rPh sb="1" eb="3">
      <t>タンイ</t>
    </rPh>
    <rPh sb="4" eb="6">
      <t>ニンニチ</t>
    </rPh>
    <phoneticPr fontId="14"/>
  </si>
  <si>
    <t>機　　種</t>
    <rPh sb="0" eb="1">
      <t>キ</t>
    </rPh>
    <rPh sb="3" eb="4">
      <t>タネ</t>
    </rPh>
    <phoneticPr fontId="14"/>
  </si>
  <si>
    <t>備　　考</t>
    <rPh sb="0" eb="1">
      <t>ソノオ</t>
    </rPh>
    <rPh sb="3" eb="4">
      <t>コウ</t>
    </rPh>
    <phoneticPr fontId="14"/>
  </si>
  <si>
    <t>資格等の区分</t>
    <rPh sb="0" eb="2">
      <t>シカク</t>
    </rPh>
    <rPh sb="2" eb="3">
      <t>トウ</t>
    </rPh>
    <rPh sb="4" eb="6">
      <t>クブン</t>
    </rPh>
    <phoneticPr fontId="14"/>
  </si>
  <si>
    <t>森林作業道作設オペレーター</t>
    <rPh sb="0" eb="2">
      <t>シンリン</t>
    </rPh>
    <rPh sb="2" eb="5">
      <t>サギョウドウ</t>
    </rPh>
    <rPh sb="5" eb="6">
      <t>サク</t>
    </rPh>
    <rPh sb="6" eb="7">
      <t>セツ</t>
    </rPh>
    <phoneticPr fontId="14"/>
  </si>
  <si>
    <t>林業技士</t>
    <rPh sb="0" eb="2">
      <t>リンギョウ</t>
    </rPh>
    <rPh sb="2" eb="4">
      <t>ギシ</t>
    </rPh>
    <phoneticPr fontId="14"/>
  </si>
  <si>
    <t>年　　月</t>
    <rPh sb="0" eb="1">
      <t>ネン</t>
    </rPh>
    <rPh sb="3" eb="4">
      <t>ガツ</t>
    </rPh>
    <phoneticPr fontId="14"/>
  </si>
  <si>
    <t>実　　施　　内　　容</t>
    <rPh sb="0" eb="1">
      <t>ジツ</t>
    </rPh>
    <rPh sb="3" eb="4">
      <t>シ</t>
    </rPh>
    <rPh sb="6" eb="7">
      <t>ナイ</t>
    </rPh>
    <rPh sb="9" eb="10">
      <t>カタチ</t>
    </rPh>
    <phoneticPr fontId="14"/>
  </si>
  <si>
    <t>金　　額</t>
    <rPh sb="0" eb="1">
      <t>キン</t>
    </rPh>
    <rPh sb="3" eb="4">
      <t>ガク</t>
    </rPh>
    <phoneticPr fontId="14"/>
  </si>
  <si>
    <t>備考（適用事業）</t>
    <rPh sb="0" eb="2">
      <t>ビコウ</t>
    </rPh>
    <rPh sb="3" eb="5">
      <t>テキヨウ</t>
    </rPh>
    <rPh sb="5" eb="7">
      <t>ジギョウ</t>
    </rPh>
    <phoneticPr fontId="14"/>
  </si>
  <si>
    <t>自己資金</t>
    <rPh sb="0" eb="2">
      <t>ジコ</t>
    </rPh>
    <rPh sb="2" eb="4">
      <t>シキン</t>
    </rPh>
    <phoneticPr fontId="14"/>
  </si>
  <si>
    <t>千円</t>
    <rPh sb="0" eb="2">
      <t>センエン</t>
    </rPh>
    <phoneticPr fontId="14"/>
  </si>
  <si>
    <t>借入金</t>
    <rPh sb="0" eb="3">
      <t>カリイレキン</t>
    </rPh>
    <phoneticPr fontId="14"/>
  </si>
  <si>
    <t>市中資金</t>
    <rPh sb="0" eb="2">
      <t>シチュウ</t>
    </rPh>
    <rPh sb="2" eb="4">
      <t>シキン</t>
    </rPh>
    <phoneticPr fontId="14"/>
  </si>
  <si>
    <t>制度資金</t>
    <rPh sb="0" eb="2">
      <t>セイド</t>
    </rPh>
    <rPh sb="2" eb="4">
      <t>シキン</t>
    </rPh>
    <phoneticPr fontId="14"/>
  </si>
  <si>
    <t>その他資金</t>
    <rPh sb="2" eb="3">
      <t>タ</t>
    </rPh>
    <rPh sb="3" eb="5">
      <t>シキン</t>
    </rPh>
    <phoneticPr fontId="14"/>
  </si>
  <si>
    <t>雇用管理の改善の取組方針</t>
    <rPh sb="0" eb="2">
      <t>コヨウ</t>
    </rPh>
    <rPh sb="2" eb="4">
      <t>カンリ</t>
    </rPh>
    <rPh sb="5" eb="7">
      <t>カイゼン</t>
    </rPh>
    <rPh sb="8" eb="10">
      <t>トリクミ</t>
    </rPh>
    <rPh sb="10" eb="12">
      <t>ホウシン</t>
    </rPh>
    <phoneticPr fontId="14"/>
  </si>
  <si>
    <t>事業の合理化の取組方針</t>
    <rPh sb="0" eb="2">
      <t>ジギョウ</t>
    </rPh>
    <rPh sb="3" eb="6">
      <t>ゴウリカ</t>
    </rPh>
    <rPh sb="7" eb="9">
      <t>トリクミ</t>
    </rPh>
    <rPh sb="9" eb="11">
      <t>ホウシン</t>
    </rPh>
    <phoneticPr fontId="14"/>
  </si>
  <si>
    <t>雇用管理の改善</t>
    <rPh sb="0" eb="2">
      <t>コヨウ</t>
    </rPh>
    <rPh sb="2" eb="4">
      <t>カンリ</t>
    </rPh>
    <rPh sb="5" eb="7">
      <t>カイゼン</t>
    </rPh>
    <phoneticPr fontId="14"/>
  </si>
  <si>
    <t>事業の合理化</t>
    <rPh sb="0" eb="2">
      <t>ジギョウ</t>
    </rPh>
    <rPh sb="3" eb="6">
      <t>ゴウリカ</t>
    </rPh>
    <phoneticPr fontId="14"/>
  </si>
  <si>
    <t>雇用の安定化</t>
    <rPh sb="0" eb="2">
      <t>コヨウ</t>
    </rPh>
    <rPh sb="3" eb="6">
      <t>アンテイカ</t>
    </rPh>
    <phoneticPr fontId="14"/>
  </si>
  <si>
    <t>事業量の安定的確保</t>
    <rPh sb="0" eb="3">
      <t>ジギョウリョウ</t>
    </rPh>
    <rPh sb="4" eb="7">
      <t>アンテイテキ</t>
    </rPh>
    <rPh sb="7" eb="9">
      <t>カクホ</t>
    </rPh>
    <phoneticPr fontId="14"/>
  </si>
  <si>
    <t>労働条件の改善</t>
    <rPh sb="0" eb="2">
      <t>ロウドウ</t>
    </rPh>
    <rPh sb="2" eb="4">
      <t>ジョウケン</t>
    </rPh>
    <rPh sb="5" eb="7">
      <t>カイゼン</t>
    </rPh>
    <phoneticPr fontId="14"/>
  </si>
  <si>
    <t>生産性の向上</t>
    <rPh sb="0" eb="3">
      <t>セイサンセイ</t>
    </rPh>
    <rPh sb="4" eb="6">
      <t>コウジョウ</t>
    </rPh>
    <phoneticPr fontId="14"/>
  </si>
  <si>
    <t>募集・採用の改善</t>
    <rPh sb="0" eb="2">
      <t>ボシュウ</t>
    </rPh>
    <rPh sb="3" eb="5">
      <t>サイヨウ</t>
    </rPh>
    <rPh sb="6" eb="8">
      <t>カイゼン</t>
    </rPh>
    <phoneticPr fontId="14"/>
  </si>
  <si>
    <t>林業労働者のキャリア形成支援</t>
    <rPh sb="0" eb="2">
      <t>リンギョウ</t>
    </rPh>
    <rPh sb="2" eb="5">
      <t>ロウドウシャ</t>
    </rPh>
    <rPh sb="10" eb="12">
      <t>ケイセイ</t>
    </rPh>
    <rPh sb="12" eb="14">
      <t>シエン</t>
    </rPh>
    <phoneticPr fontId="14"/>
  </si>
  <si>
    <t>教育訓練の充実</t>
    <rPh sb="0" eb="2">
      <t>キョウイク</t>
    </rPh>
    <rPh sb="2" eb="4">
      <t>クンレン</t>
    </rPh>
    <rPh sb="5" eb="7">
      <t>ジュウジツ</t>
    </rPh>
    <phoneticPr fontId="14"/>
  </si>
  <si>
    <t>高年齢労働者の活躍の促進</t>
    <rPh sb="0" eb="3">
      <t>コウネンレイ</t>
    </rPh>
    <rPh sb="3" eb="6">
      <t>ロウドウシャ</t>
    </rPh>
    <rPh sb="7" eb="9">
      <t>カツヤク</t>
    </rPh>
    <rPh sb="10" eb="12">
      <t>ソクシン</t>
    </rPh>
    <phoneticPr fontId="14"/>
  </si>
  <si>
    <t>その他の雇用管理の改善①</t>
    <rPh sb="2" eb="3">
      <t>タ</t>
    </rPh>
    <rPh sb="4" eb="6">
      <t>コヨウ</t>
    </rPh>
    <rPh sb="6" eb="8">
      <t>カンリ</t>
    </rPh>
    <rPh sb="9" eb="11">
      <t>カイゼン</t>
    </rPh>
    <phoneticPr fontId="14"/>
  </si>
  <si>
    <t>その他の事業の合理化①</t>
    <rPh sb="2" eb="3">
      <t>タ</t>
    </rPh>
    <rPh sb="4" eb="6">
      <t>ジギョウ</t>
    </rPh>
    <rPh sb="7" eb="10">
      <t>ゴウリカ</t>
    </rPh>
    <phoneticPr fontId="14"/>
  </si>
  <si>
    <t>（</t>
    <phoneticPr fontId="14"/>
  </si>
  <si>
    <t>）</t>
    <phoneticPr fontId="14"/>
  </si>
  <si>
    <t>その他の雇用管理の改善②</t>
    <rPh sb="2" eb="3">
      <t>タ</t>
    </rPh>
    <rPh sb="4" eb="6">
      <t>コヨウ</t>
    </rPh>
    <rPh sb="6" eb="8">
      <t>カンリ</t>
    </rPh>
    <rPh sb="9" eb="11">
      <t>カイゼン</t>
    </rPh>
    <phoneticPr fontId="14"/>
  </si>
  <si>
    <t>その他の事業の合理化②</t>
    <rPh sb="2" eb="3">
      <t>タ</t>
    </rPh>
    <rPh sb="4" eb="6">
      <t>ジギョウ</t>
    </rPh>
    <rPh sb="7" eb="10">
      <t>ゴウリカ</t>
    </rPh>
    <phoneticPr fontId="14"/>
  </si>
  <si>
    <t>ア</t>
    <phoneticPr fontId="14"/>
  </si>
  <si>
    <t>採　　用　　計　　画</t>
    <rPh sb="0" eb="1">
      <t>サイ</t>
    </rPh>
    <rPh sb="3" eb="4">
      <t>ヨウ</t>
    </rPh>
    <rPh sb="6" eb="7">
      <t>ケイ</t>
    </rPh>
    <rPh sb="9" eb="10">
      <t>ガ</t>
    </rPh>
    <phoneticPr fontId="14"/>
  </si>
  <si>
    <t>目標年次の職員数</t>
    <rPh sb="0" eb="2">
      <t>モクヒョウ</t>
    </rPh>
    <rPh sb="2" eb="4">
      <t>ネンジ</t>
    </rPh>
    <rPh sb="5" eb="8">
      <t>ショクインスウ</t>
    </rPh>
    <phoneticPr fontId="14"/>
  </si>
  <si>
    <t>・</t>
    <phoneticPr fontId="14"/>
  </si>
  <si>
    <t>そ</t>
    <phoneticPr fontId="14"/>
  </si>
  <si>
    <t>の</t>
    <phoneticPr fontId="14"/>
  </si>
  <si>
    <t>内　　容</t>
    <rPh sb="0" eb="1">
      <t>ナイ</t>
    </rPh>
    <rPh sb="3" eb="4">
      <t>カタチ</t>
    </rPh>
    <phoneticPr fontId="14"/>
  </si>
  <si>
    <t>実施時期</t>
    <rPh sb="0" eb="2">
      <t>ジッシ</t>
    </rPh>
    <rPh sb="2" eb="4">
      <t>ジキ</t>
    </rPh>
    <phoneticPr fontId="14"/>
  </si>
  <si>
    <t>１　経営形態</t>
    <rPh sb="2" eb="4">
      <t>ケイエイ</t>
    </rPh>
    <rPh sb="4" eb="6">
      <t>ケイタイ</t>
    </rPh>
    <phoneticPr fontId="14"/>
  </si>
  <si>
    <t>２　資本金</t>
    <rPh sb="2" eb="5">
      <t>シホンキン</t>
    </rPh>
    <phoneticPr fontId="14"/>
  </si>
  <si>
    <t>３　組織化</t>
    <rPh sb="2" eb="5">
      <t>ソシキカ</t>
    </rPh>
    <phoneticPr fontId="14"/>
  </si>
  <si>
    <t>改善措置の目標</t>
    <rPh sb="0" eb="2">
      <t>カイゼン</t>
    </rPh>
    <rPh sb="2" eb="4">
      <t>ソチ</t>
    </rPh>
    <rPh sb="5" eb="7">
      <t>モクヒョウ</t>
    </rPh>
    <phoneticPr fontId="14"/>
  </si>
  <si>
    <t>年　次</t>
    <rPh sb="0" eb="1">
      <t>ネン</t>
    </rPh>
    <rPh sb="2" eb="3">
      <t>ジ</t>
    </rPh>
    <phoneticPr fontId="14"/>
  </si>
  <si>
    <t>改善措置の実施方法</t>
    <rPh sb="0" eb="2">
      <t>カイゼン</t>
    </rPh>
    <rPh sb="2" eb="4">
      <t>ソチ</t>
    </rPh>
    <rPh sb="5" eb="7">
      <t>ジッシ</t>
    </rPh>
    <rPh sb="7" eb="9">
      <t>ホウホウ</t>
    </rPh>
    <phoneticPr fontId="14"/>
  </si>
  <si>
    <t>１年次</t>
    <rPh sb="1" eb="2">
      <t>ネン</t>
    </rPh>
    <rPh sb="2" eb="3">
      <t>ジ</t>
    </rPh>
    <phoneticPr fontId="14"/>
  </si>
  <si>
    <t>２年次</t>
    <rPh sb="1" eb="2">
      <t>ネン</t>
    </rPh>
    <rPh sb="2" eb="3">
      <t>ジ</t>
    </rPh>
    <phoneticPr fontId="14"/>
  </si>
  <si>
    <t>３年次</t>
    <rPh sb="1" eb="2">
      <t>ネン</t>
    </rPh>
    <rPh sb="2" eb="3">
      <t>ジ</t>
    </rPh>
    <phoneticPr fontId="14"/>
  </si>
  <si>
    <t>４年次</t>
    <rPh sb="1" eb="2">
      <t>ネン</t>
    </rPh>
    <rPh sb="2" eb="3">
      <t>ジ</t>
    </rPh>
    <phoneticPr fontId="14"/>
  </si>
  <si>
    <t>５年次</t>
    <rPh sb="1" eb="2">
      <t>ネン</t>
    </rPh>
    <rPh sb="2" eb="3">
      <t>ジ</t>
    </rPh>
    <phoneticPr fontId="14"/>
  </si>
  <si>
    <t>ウ</t>
    <phoneticPr fontId="14"/>
  </si>
  <si>
    <t>事業拡大の目標及び内容</t>
    <rPh sb="0" eb="2">
      <t>ジギョウ</t>
    </rPh>
    <rPh sb="2" eb="4">
      <t>カクダイ</t>
    </rPh>
    <rPh sb="5" eb="7">
      <t>モクヒョウ</t>
    </rPh>
    <rPh sb="7" eb="8">
      <t>オヨ</t>
    </rPh>
    <rPh sb="9" eb="11">
      <t>ナイヨウ</t>
    </rPh>
    <phoneticPr fontId="14"/>
  </si>
  <si>
    <t>事業区域</t>
    <rPh sb="0" eb="2">
      <t>ジギョウ</t>
    </rPh>
    <rPh sb="2" eb="4">
      <t>クイキ</t>
    </rPh>
    <phoneticPr fontId="14"/>
  </si>
  <si>
    <t>区分</t>
    <rPh sb="0" eb="2">
      <t>クブン</t>
    </rPh>
    <phoneticPr fontId="14"/>
  </si>
  <si>
    <t>主伐</t>
    <rPh sb="0" eb="2">
      <t>シュバツ</t>
    </rPh>
    <phoneticPr fontId="14"/>
  </si>
  <si>
    <t>間伐</t>
    <rPh sb="0" eb="2">
      <t>カンバツ</t>
    </rPh>
    <phoneticPr fontId="14"/>
  </si>
  <si>
    <t>植付</t>
    <rPh sb="0" eb="1">
      <t>ウ</t>
    </rPh>
    <rPh sb="1" eb="2">
      <t>ツ</t>
    </rPh>
    <phoneticPr fontId="14"/>
  </si>
  <si>
    <t>下刈り</t>
    <rPh sb="0" eb="2">
      <t>シタガ</t>
    </rPh>
    <phoneticPr fontId="14"/>
  </si>
  <si>
    <t>機　　種</t>
    <rPh sb="0" eb="1">
      <t>キ</t>
    </rPh>
    <rPh sb="3" eb="4">
      <t>シュ</t>
    </rPh>
    <phoneticPr fontId="14"/>
  </si>
  <si>
    <t>整　　備　　計　　画</t>
    <rPh sb="0" eb="1">
      <t>ヒトシ</t>
    </rPh>
    <rPh sb="3" eb="4">
      <t>ソノウ</t>
    </rPh>
    <rPh sb="6" eb="7">
      <t>ケイ</t>
    </rPh>
    <rPh sb="9" eb="10">
      <t>ガ</t>
    </rPh>
    <phoneticPr fontId="14"/>
  </si>
  <si>
    <t>技術者・技能者養成計画</t>
    <rPh sb="0" eb="3">
      <t>ギジュツシャ</t>
    </rPh>
    <rPh sb="4" eb="7">
      <t>ギノウシャ</t>
    </rPh>
    <rPh sb="7" eb="9">
      <t>ヨウセイ</t>
    </rPh>
    <rPh sb="9" eb="11">
      <t>ケイカク</t>
    </rPh>
    <phoneticPr fontId="14"/>
  </si>
  <si>
    <t>目標年次の要員数</t>
    <rPh sb="0" eb="2">
      <t>モクヒョウ</t>
    </rPh>
    <rPh sb="2" eb="4">
      <t>ネンジ</t>
    </rPh>
    <rPh sb="5" eb="8">
      <t>ヨウインスウ</t>
    </rPh>
    <phoneticPr fontId="14"/>
  </si>
  <si>
    <t>資金種類</t>
    <rPh sb="0" eb="2">
      <t>シキン</t>
    </rPh>
    <rPh sb="2" eb="4">
      <t>シュルイ</t>
    </rPh>
    <phoneticPr fontId="14"/>
  </si>
  <si>
    <t>金額</t>
    <rPh sb="0" eb="2">
      <t>キンガク</t>
    </rPh>
    <phoneticPr fontId="14"/>
  </si>
  <si>
    <t>償還条件等</t>
    <rPh sb="0" eb="2">
      <t>ショウカン</t>
    </rPh>
    <rPh sb="2" eb="4">
      <t>ジョウケン</t>
    </rPh>
    <rPh sb="4" eb="5">
      <t>トウ</t>
    </rPh>
    <phoneticPr fontId="14"/>
  </si>
  <si>
    <t>摘　　要</t>
    <rPh sb="0" eb="1">
      <t>ツム</t>
    </rPh>
    <rPh sb="3" eb="4">
      <t>ヨウ</t>
    </rPh>
    <phoneticPr fontId="14"/>
  </si>
  <si>
    <t>募集･採用の改善</t>
    <rPh sb="0" eb="2">
      <t>ボシュウ</t>
    </rPh>
    <rPh sb="3" eb="5">
      <t>サイヨウ</t>
    </rPh>
    <rPh sb="6" eb="8">
      <t>カイゼン</t>
    </rPh>
    <phoneticPr fontId="14"/>
  </si>
  <si>
    <t>その他の雇用管理の改善</t>
    <rPh sb="2" eb="3">
      <t>タ</t>
    </rPh>
    <rPh sb="4" eb="6">
      <t>コヨウ</t>
    </rPh>
    <rPh sb="6" eb="8">
      <t>カンリ</t>
    </rPh>
    <rPh sb="9" eb="11">
      <t>カイゼン</t>
    </rPh>
    <phoneticPr fontId="14"/>
  </si>
  <si>
    <t>その他の事業の合理化</t>
    <rPh sb="2" eb="3">
      <t>タ</t>
    </rPh>
    <rPh sb="4" eb="6">
      <t>ジギョウ</t>
    </rPh>
    <rPh sb="7" eb="10">
      <t>ゴウリカ</t>
    </rPh>
    <phoneticPr fontId="14"/>
  </si>
  <si>
    <t>厚生労働省労働基準局長による無災害記録証</t>
    <rPh sb="0" eb="2">
      <t>コウセイ</t>
    </rPh>
    <rPh sb="2" eb="5">
      <t>ロウドウショウ</t>
    </rPh>
    <rPh sb="5" eb="7">
      <t>ロウドウ</t>
    </rPh>
    <rPh sb="7" eb="9">
      <t>キジュン</t>
    </rPh>
    <rPh sb="9" eb="11">
      <t>キョクチョウ</t>
    </rPh>
    <rPh sb="14" eb="17">
      <t>ムサイガイ</t>
    </rPh>
    <rPh sb="17" eb="19">
      <t>キロク</t>
    </rPh>
    <rPh sb="19" eb="20">
      <t>アカシ</t>
    </rPh>
    <phoneticPr fontId="2"/>
  </si>
  <si>
    <t>月</t>
    <rPh sb="0" eb="1">
      <t>ガツ</t>
    </rPh>
    <phoneticPr fontId="14"/>
  </si>
  <si>
    <t>実施した改善措置の内容</t>
    <rPh sb="0" eb="2">
      <t>ジッシ</t>
    </rPh>
    <rPh sb="4" eb="6">
      <t>カイゼン</t>
    </rPh>
    <rPh sb="6" eb="8">
      <t>ソチ</t>
    </rPh>
    <rPh sb="9" eb="11">
      <t>ナイヨウ</t>
    </rPh>
    <phoneticPr fontId="14"/>
  </si>
  <si>
    <t>（イ）雇用に関する文書の交付</t>
    <rPh sb="3" eb="5">
      <t>コヨウ</t>
    </rPh>
    <rPh sb="6" eb="7">
      <t>カン</t>
    </rPh>
    <rPh sb="9" eb="11">
      <t>ブンショ</t>
    </rPh>
    <rPh sb="12" eb="14">
      <t>コウフ</t>
    </rPh>
    <phoneticPr fontId="14"/>
  </si>
  <si>
    <t>（ア）役員数</t>
    <rPh sb="3" eb="6">
      <t>ヤクインスウ</t>
    </rPh>
    <phoneticPr fontId="14"/>
  </si>
  <si>
    <t>１　営業内容</t>
    <rPh sb="2" eb="4">
      <t>エイギョウ</t>
    </rPh>
    <rPh sb="4" eb="6">
      <t>ナイヨウ</t>
    </rPh>
    <phoneticPr fontId="14"/>
  </si>
  <si>
    <t>２　営業組織</t>
    <rPh sb="2" eb="4">
      <t>エイギョウ</t>
    </rPh>
    <rPh sb="4" eb="6">
      <t>ソシキ</t>
    </rPh>
    <phoneticPr fontId="14"/>
  </si>
  <si>
    <t>郵便番号</t>
    <rPh sb="0" eb="2">
      <t>ユウビン</t>
    </rPh>
    <rPh sb="2" eb="4">
      <t>バンゴウ</t>
    </rPh>
    <phoneticPr fontId="14"/>
  </si>
  <si>
    <t>電話番号</t>
    <rPh sb="0" eb="2">
      <t>デンワ</t>
    </rPh>
    <rPh sb="2" eb="4">
      <t>バンゴウ</t>
    </rPh>
    <phoneticPr fontId="14"/>
  </si>
  <si>
    <t>木材業者登録番号</t>
    <rPh sb="0" eb="2">
      <t>モクザイ</t>
    </rPh>
    <rPh sb="2" eb="4">
      <t>ギョウシャ</t>
    </rPh>
    <rPh sb="4" eb="6">
      <t>トウロク</t>
    </rPh>
    <rPh sb="6" eb="8">
      <t>バンゴウ</t>
    </rPh>
    <phoneticPr fontId="14"/>
  </si>
  <si>
    <t>設立年月日</t>
    <rPh sb="0" eb="2">
      <t>セツリツ</t>
    </rPh>
    <rPh sb="2" eb="5">
      <t>ネンガッピ</t>
    </rPh>
    <phoneticPr fontId="14"/>
  </si>
  <si>
    <t>営業年数</t>
    <rPh sb="0" eb="2">
      <t>エイギョウ</t>
    </rPh>
    <rPh sb="2" eb="4">
      <t>ネンスウ</t>
    </rPh>
    <phoneticPr fontId="14"/>
  </si>
  <si>
    <t>資本金（出資金）</t>
    <rPh sb="0" eb="3">
      <t>シホンキン</t>
    </rPh>
    <rPh sb="4" eb="7">
      <t>シュッシキン</t>
    </rPh>
    <phoneticPr fontId="14"/>
  </si>
  <si>
    <t>３　登記事項証明書又は住民票</t>
    <rPh sb="2" eb="4">
      <t>トウキ</t>
    </rPh>
    <rPh sb="4" eb="6">
      <t>ジコウ</t>
    </rPh>
    <rPh sb="6" eb="9">
      <t>ショウメイショ</t>
    </rPh>
    <rPh sb="9" eb="10">
      <t>マタ</t>
    </rPh>
    <rPh sb="11" eb="14">
      <t>ジュウミンヒョウ</t>
    </rPh>
    <phoneticPr fontId="14"/>
  </si>
  <si>
    <t>４　納税証明書</t>
    <rPh sb="2" eb="4">
      <t>ノウゼイ</t>
    </rPh>
    <rPh sb="4" eb="7">
      <t>ショウメイショ</t>
    </rPh>
    <phoneticPr fontId="14"/>
  </si>
  <si>
    <t>５　改善計画</t>
    <rPh sb="2" eb="4">
      <t>カイゼン</t>
    </rPh>
    <rPh sb="4" eb="6">
      <t>ケイカク</t>
    </rPh>
    <phoneticPr fontId="14"/>
  </si>
  <si>
    <t>７　大分県以外に営業区域に含まれる都道府県</t>
    <rPh sb="2" eb="5">
      <t>オオイタケン</t>
    </rPh>
    <rPh sb="5" eb="7">
      <t>イガイ</t>
    </rPh>
    <rPh sb="8" eb="10">
      <t>エイギョウ</t>
    </rPh>
    <rPh sb="10" eb="12">
      <t>クイキ</t>
    </rPh>
    <rPh sb="13" eb="14">
      <t>フク</t>
    </rPh>
    <rPh sb="17" eb="21">
      <t>トドウフケン</t>
    </rPh>
    <phoneticPr fontId="14"/>
  </si>
  <si>
    <t>商号又は名称</t>
    <rPh sb="0" eb="2">
      <t>ショウゴウ</t>
    </rPh>
    <rPh sb="2" eb="3">
      <t>マタ</t>
    </rPh>
    <rPh sb="4" eb="6">
      <t>メイショウ</t>
    </rPh>
    <phoneticPr fontId="14"/>
  </si>
  <si>
    <t>の所在地</t>
    <rPh sb="1" eb="4">
      <t>ショザイチ</t>
    </rPh>
    <phoneticPr fontId="14"/>
  </si>
  <si>
    <t>大分県知事　　　殿</t>
    <rPh sb="0" eb="3">
      <t>オオイタケン</t>
    </rPh>
    <rPh sb="3" eb="5">
      <t>チジ</t>
    </rPh>
    <rPh sb="8" eb="9">
      <t>ドノ</t>
    </rPh>
    <phoneticPr fontId="2"/>
  </si>
  <si>
    <t>E-mailアドレス</t>
    <phoneticPr fontId="2"/>
  </si>
  <si>
    <t>Fax番号</t>
    <rPh sb="3" eb="5">
      <t>バンゴウ</t>
    </rPh>
    <phoneticPr fontId="2"/>
  </si>
  <si>
    <t>代表者職氏名</t>
    <rPh sb="0" eb="3">
      <t>ダイヒョウシャ</t>
    </rPh>
    <rPh sb="3" eb="4">
      <t>ショク</t>
    </rPh>
    <rPh sb="4" eb="6">
      <t>シメイ</t>
    </rPh>
    <phoneticPr fontId="14"/>
  </si>
  <si>
    <t>番号</t>
    <rPh sb="0" eb="2">
      <t>バンゴウ</t>
    </rPh>
    <phoneticPr fontId="2"/>
  </si>
  <si>
    <t>氏　名</t>
    <rPh sb="0" eb="1">
      <t>シ</t>
    </rPh>
    <rPh sb="2" eb="3">
      <t>メイ</t>
    </rPh>
    <phoneticPr fontId="2"/>
  </si>
  <si>
    <t>1</t>
    <phoneticPr fontId="2"/>
  </si>
  <si>
    <t>2</t>
    <phoneticPr fontId="2"/>
  </si>
  <si>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</si>
  <si>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</si>
  <si>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</si>
  <si>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</si>
  <si>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</si>
  <si>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</si>
  <si>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</si>
  <si>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</si>
  <si>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</si>
  <si>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</si>
  <si>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</si>
  <si>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</si>
  <si>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</si>
  <si>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</si>
  <si>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</si>
  <si>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</si>
  <si>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</si>
  <si>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</si>
  <si>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</si>
  <si>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</si>
  <si>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</si>
  <si>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</si>
  <si>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</si>
  <si>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</si>
  <si>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</si>
  <si>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</si>
  <si>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</si>
  <si>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</si>
  <si>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該当</t>
    <rPh sb="0" eb="2">
      <t>ガイトウ</t>
    </rPh>
    <phoneticPr fontId="2"/>
  </si>
  <si>
    <t>有・無</t>
    <rPh sb="0" eb="1">
      <t>ア</t>
    </rPh>
    <rPh sb="2" eb="3">
      <t>ナ</t>
    </rPh>
    <phoneticPr fontId="2"/>
  </si>
  <si>
    <t>必須</t>
    <rPh sb="0" eb="2">
      <t>ヒッス</t>
    </rPh>
    <phoneticPr fontId="2"/>
  </si>
  <si>
    <t>※ 住所については、主たる事業所の住所を記載して下さい。</t>
    <rPh sb="2" eb="4">
      <t>ジュウショ</t>
    </rPh>
    <rPh sb="10" eb="11">
      <t>シュ</t>
    </rPh>
    <rPh sb="13" eb="16">
      <t>ジギョウショ</t>
    </rPh>
    <rPh sb="17" eb="19">
      <t>ジュウショ</t>
    </rPh>
    <rPh sb="20" eb="22">
      <t>キサイ</t>
    </rPh>
    <rPh sb="24" eb="25">
      <t>クダ</t>
    </rPh>
    <phoneticPr fontId="2"/>
  </si>
  <si>
    <t>※ 氏名・生年月日・性別については代表者の氏名・生年月日・性別を記載して下さい。</t>
    <rPh sb="2" eb="4">
      <t>シメイ</t>
    </rPh>
    <rPh sb="5" eb="7">
      <t>セイネン</t>
    </rPh>
    <rPh sb="7" eb="9">
      <t>ガッピ</t>
    </rPh>
    <rPh sb="10" eb="12">
      <t>セイベツ</t>
    </rPh>
    <rPh sb="17" eb="20">
      <t>ダイヒョウシャ</t>
    </rPh>
    <rPh sb="21" eb="23">
      <t>シメイ</t>
    </rPh>
    <rPh sb="24" eb="26">
      <t>セイネン</t>
    </rPh>
    <rPh sb="26" eb="28">
      <t>ガッピ</t>
    </rPh>
    <rPh sb="29" eb="31">
      <t>セイベツ</t>
    </rPh>
    <rPh sb="32" eb="34">
      <t>キサイ</t>
    </rPh>
    <rPh sb="36" eb="37">
      <t>クダ</t>
    </rPh>
    <phoneticPr fontId="2"/>
  </si>
  <si>
    <t>長期借入金の明細</t>
    <rPh sb="0" eb="2">
      <t>チョウキ</t>
    </rPh>
    <rPh sb="2" eb="4">
      <t>カリイ</t>
    </rPh>
    <rPh sb="4" eb="5">
      <t>キン</t>
    </rPh>
    <rPh sb="6" eb="8">
      <t>メイサイ</t>
    </rPh>
    <phoneticPr fontId="2"/>
  </si>
  <si>
    <r>
      <t>１部</t>
    </r>
    <r>
      <rPr>
        <sz val="9"/>
        <color rgb="FFFF0000"/>
        <rFont val="ＭＳ 明朝"/>
        <family val="1"/>
        <charset val="128"/>
      </rPr>
      <t/>
    </r>
    <rPh sb="1" eb="2">
      <t>ブ</t>
    </rPh>
    <phoneticPr fontId="2"/>
  </si>
  <si>
    <t>（１）事業主の労働力の需給の動向</t>
    <rPh sb="3" eb="6">
      <t>ジギョウヌシ</t>
    </rPh>
    <rPh sb="7" eb="10">
      <t>ロウドウリョク</t>
    </rPh>
    <rPh sb="11" eb="13">
      <t>ジュキュウ</t>
    </rPh>
    <rPh sb="14" eb="16">
      <t>ドウコウ</t>
    </rPh>
    <phoneticPr fontId="14"/>
  </si>
  <si>
    <t>（２）組織</t>
    <rPh sb="3" eb="5">
      <t>ソシキ</t>
    </rPh>
    <phoneticPr fontId="14"/>
  </si>
  <si>
    <t>（３）雇用管理</t>
    <rPh sb="3" eb="5">
      <t>コヨウ</t>
    </rPh>
    <rPh sb="5" eb="7">
      <t>カンリ</t>
    </rPh>
    <phoneticPr fontId="14"/>
  </si>
  <si>
    <t>（ア）雇用管理者の専任</t>
    <rPh sb="3" eb="5">
      <t>コヨウ</t>
    </rPh>
    <rPh sb="5" eb="7">
      <t>カンリ</t>
    </rPh>
    <rPh sb="7" eb="8">
      <t>シャ</t>
    </rPh>
    <rPh sb="9" eb="11">
      <t>センニン</t>
    </rPh>
    <phoneticPr fontId="14"/>
  </si>
  <si>
    <t>（４）事業内容</t>
    <rPh sb="3" eb="5">
      <t>ジギョウ</t>
    </rPh>
    <rPh sb="5" eb="7">
      <t>ナイヨウ</t>
    </rPh>
    <phoneticPr fontId="14"/>
  </si>
  <si>
    <t>（ア）財務諸表</t>
    <rPh sb="3" eb="5">
      <t>ザイム</t>
    </rPh>
    <rPh sb="5" eb="7">
      <t>ショヒョウ</t>
    </rPh>
    <phoneticPr fontId="14"/>
  </si>
  <si>
    <t>（イ）資金調達方法</t>
    <rPh sb="3" eb="5">
      <t>シキン</t>
    </rPh>
    <rPh sb="5" eb="7">
      <t>チョウタツ</t>
    </rPh>
    <rPh sb="7" eb="9">
      <t>ホウホウ</t>
    </rPh>
    <phoneticPr fontId="14"/>
  </si>
  <si>
    <t>（１）改善措置の基本方針</t>
    <rPh sb="3" eb="5">
      <t>カイゼン</t>
    </rPh>
    <rPh sb="5" eb="7">
      <t>ソチ</t>
    </rPh>
    <rPh sb="8" eb="10">
      <t>キホン</t>
    </rPh>
    <rPh sb="10" eb="12">
      <t>ホウシン</t>
    </rPh>
    <phoneticPr fontId="14"/>
  </si>
  <si>
    <t>（２）改善措置の実施項目</t>
    <rPh sb="3" eb="5">
      <t>カイゼン</t>
    </rPh>
    <rPh sb="5" eb="7">
      <t>ソチ</t>
    </rPh>
    <rPh sb="8" eb="10">
      <t>ジッシ</t>
    </rPh>
    <rPh sb="10" eb="12">
      <t>コウモク</t>
    </rPh>
    <phoneticPr fontId="14"/>
  </si>
  <si>
    <t>（イ）職員数</t>
    <rPh sb="3" eb="6">
      <t>ショクインスウ</t>
    </rPh>
    <phoneticPr fontId="14"/>
  </si>
  <si>
    <t>（３）改善措置の目標、内容、実施時期</t>
    <rPh sb="3" eb="5">
      <t>カイゼン</t>
    </rPh>
    <rPh sb="5" eb="7">
      <t>ソチ</t>
    </rPh>
    <rPh sb="8" eb="10">
      <t>モクヒョウ</t>
    </rPh>
    <rPh sb="11" eb="13">
      <t>ナイヨウ</t>
    </rPh>
    <rPh sb="14" eb="16">
      <t>ジッシ</t>
    </rPh>
    <rPh sb="16" eb="18">
      <t>ジキ</t>
    </rPh>
    <phoneticPr fontId="14"/>
  </si>
  <si>
    <t>（ウ）組織</t>
    <rPh sb="3" eb="5">
      <t>ソシキ</t>
    </rPh>
    <phoneticPr fontId="14"/>
  </si>
  <si>
    <t>（ア）雇用の安定化</t>
    <rPh sb="3" eb="5">
      <t>コヨウ</t>
    </rPh>
    <rPh sb="6" eb="9">
      <t>アンテイカ</t>
    </rPh>
    <phoneticPr fontId="14"/>
  </si>
  <si>
    <t>（イ）労働条件の改善</t>
    <rPh sb="3" eb="5">
      <t>ロウドウ</t>
    </rPh>
    <rPh sb="5" eb="7">
      <t>ジョウケン</t>
    </rPh>
    <rPh sb="8" eb="10">
      <t>カイゼン</t>
    </rPh>
    <phoneticPr fontId="14"/>
  </si>
  <si>
    <t>（ア）事業量の安定的確保</t>
    <rPh sb="3" eb="6">
      <t>ジギョウリョウ</t>
    </rPh>
    <rPh sb="7" eb="10">
      <t>アンテイテキ</t>
    </rPh>
    <rPh sb="10" eb="12">
      <t>カクホ</t>
    </rPh>
    <phoneticPr fontId="14"/>
  </si>
  <si>
    <t>（イ）生産性の向上</t>
    <rPh sb="3" eb="6">
      <t>セイサンセイ</t>
    </rPh>
    <rPh sb="7" eb="9">
      <t>コウジョウ</t>
    </rPh>
    <phoneticPr fontId="14"/>
  </si>
  <si>
    <t>（エ）その他の事業の合理化</t>
    <rPh sb="5" eb="6">
      <t>ホカ</t>
    </rPh>
    <rPh sb="7" eb="9">
      <t>ジギョウ</t>
    </rPh>
    <rPh sb="10" eb="13">
      <t>ゴウリカ</t>
    </rPh>
    <phoneticPr fontId="14"/>
  </si>
  <si>
    <t>雇用保険に加入していること証する書類の写し</t>
    <rPh sb="0" eb="2">
      <t>コヨウ</t>
    </rPh>
    <rPh sb="2" eb="4">
      <t>ホケン</t>
    </rPh>
    <rPh sb="13" eb="14">
      <t>ショウ</t>
    </rPh>
    <rPh sb="16" eb="18">
      <t>ショルイ</t>
    </rPh>
    <rPh sb="19" eb="20">
      <t>ウツ</t>
    </rPh>
    <phoneticPr fontId="2"/>
  </si>
  <si>
    <t>就業規則の写し</t>
    <rPh sb="0" eb="2">
      <t>シュウギョウ</t>
    </rPh>
    <rPh sb="2" eb="4">
      <t>キソク</t>
    </rPh>
    <rPh sb="5" eb="6">
      <t>ウツ</t>
    </rPh>
    <phoneticPr fontId="2"/>
  </si>
  <si>
    <t>合　計</t>
    <rPh sb="0" eb="1">
      <t>ゴウ</t>
    </rPh>
    <rPh sb="2" eb="3">
      <t>ケイ</t>
    </rPh>
    <phoneticPr fontId="2"/>
  </si>
  <si>
    <t>１年次</t>
    <rPh sb="1" eb="3">
      <t>ネンジ</t>
    </rPh>
    <phoneticPr fontId="2"/>
  </si>
  <si>
    <t>計画</t>
    <rPh sb="0" eb="2">
      <t>ケイカク</t>
    </rPh>
    <phoneticPr fontId="2"/>
  </si>
  <si>
    <t>実績</t>
    <rPh sb="0" eb="2">
      <t>ジッセキ</t>
    </rPh>
    <phoneticPr fontId="2"/>
  </si>
  <si>
    <t>５年次</t>
    <rPh sb="1" eb="3">
      <t>ネンジ</t>
    </rPh>
    <phoneticPr fontId="2"/>
  </si>
  <si>
    <t>２年次</t>
    <rPh sb="1" eb="3">
      <t>ネンジ</t>
    </rPh>
    <phoneticPr fontId="2"/>
  </si>
  <si>
    <t>３年次</t>
    <rPh sb="1" eb="3">
      <t>ネンジ</t>
    </rPh>
    <phoneticPr fontId="2"/>
  </si>
  <si>
    <t>４年次</t>
    <rPh sb="1" eb="3">
      <t>ネンジ</t>
    </rPh>
    <phoneticPr fontId="2"/>
  </si>
  <si>
    <t>計</t>
    <rPh sb="0" eb="1">
      <t>ケイ</t>
    </rPh>
    <phoneticPr fontId="2"/>
  </si>
  <si>
    <t>合　計</t>
    <rPh sb="0" eb="1">
      <t>ゴウ</t>
    </rPh>
    <rPh sb="2" eb="3">
      <t>ケイ</t>
    </rPh>
    <phoneticPr fontId="2"/>
  </si>
  <si>
    <t>（人）</t>
    <rPh sb="1" eb="2">
      <t>ニン</t>
    </rPh>
    <phoneticPr fontId="2"/>
  </si>
  <si>
    <t>年次</t>
    <rPh sb="0" eb="2">
      <t>ネンジ</t>
    </rPh>
    <phoneticPr fontId="2"/>
  </si>
  <si>
    <t>　項　　目</t>
    <rPh sb="1" eb="2">
      <t>コウ</t>
    </rPh>
    <rPh sb="4" eb="5">
      <t>メ</t>
    </rPh>
    <phoneticPr fontId="2"/>
  </si>
  <si>
    <t>時点の実績</t>
    <rPh sb="0" eb="2">
      <t>ジテン</t>
    </rPh>
    <rPh sb="3" eb="5">
      <t>ジッセキ</t>
    </rPh>
    <phoneticPr fontId="2"/>
  </si>
  <si>
    <t>達成
状況</t>
    <rPh sb="0" eb="2">
      <t>タッセイ</t>
    </rPh>
    <rPh sb="3" eb="5">
      <t>ジョウキョウ</t>
    </rPh>
    <phoneticPr fontId="2"/>
  </si>
  <si>
    <t>目標年次</t>
    <rPh sb="0" eb="1">
      <t>メ</t>
    </rPh>
    <rPh sb="1" eb="2">
      <t>シルベ</t>
    </rPh>
    <rPh sb="2" eb="4">
      <t>ネンジ</t>
    </rPh>
    <phoneticPr fontId="2"/>
  </si>
  <si>
    <t>プロセッサ</t>
    <phoneticPr fontId="14"/>
  </si>
  <si>
    <t>フォワーダ</t>
    <phoneticPr fontId="14"/>
  </si>
  <si>
    <t>バックホウ</t>
    <phoneticPr fontId="14"/>
  </si>
  <si>
    <t>　　　　         　　　　　　      事業体の名称及び代表者氏名</t>
  </si>
  <si>
    <t>クローラー</t>
    <phoneticPr fontId="14"/>
  </si>
  <si>
    <t>林内作業車</t>
    <rPh sb="0" eb="2">
      <t>リンナイ</t>
    </rPh>
    <rPh sb="2" eb="5">
      <t>サギョウシャ</t>
    </rPh>
    <phoneticPr fontId="2"/>
  </si>
  <si>
    <t>素材生産活動の適正化のための自主的行動規範誓約書</t>
    <rPh sb="21" eb="24">
      <t>セイヤクショ</t>
    </rPh>
    <phoneticPr fontId="2"/>
  </si>
  <si>
    <t>素材生産活動の適正化のための自主的行動規範</t>
    <rPh sb="14" eb="17">
      <t>ジシュテキ</t>
    </rPh>
    <rPh sb="17" eb="19">
      <t>コウドウ</t>
    </rPh>
    <rPh sb="19" eb="21">
      <t>キハン</t>
    </rPh>
    <phoneticPr fontId="2"/>
  </si>
  <si>
    <t>　当社は、昨今の森林伐採に伴う林地の荒廃や再造林放棄地問題に鑑み、素材生産活動が</t>
    <rPh sb="1" eb="3">
      <t>トウシャ</t>
    </rPh>
    <rPh sb="37" eb="39">
      <t>カツドウ</t>
    </rPh>
    <phoneticPr fontId="2"/>
  </si>
  <si>
    <t>持続的森林経営に支えられるものであることを強く認識し、以下の自主的行動規範に沿っ</t>
    <rPh sb="30" eb="33">
      <t>ジシュテキ</t>
    </rPh>
    <rPh sb="33" eb="35">
      <t>コウドウ</t>
    </rPh>
    <rPh sb="35" eb="37">
      <t>キハン</t>
    </rPh>
    <rPh sb="38" eb="39">
      <t>ソ</t>
    </rPh>
    <phoneticPr fontId="2"/>
  </si>
  <si>
    <t>て地域の生活環境や防災に配慮した適正な伐採活動に取り組んでいくことを誓約します。</t>
    <rPh sb="1" eb="3">
      <t>チイキ</t>
    </rPh>
    <rPh sb="4" eb="6">
      <t>セイカツ</t>
    </rPh>
    <rPh sb="21" eb="23">
      <t>カツドウ</t>
    </rPh>
    <rPh sb="24" eb="25">
      <t>ト</t>
    </rPh>
    <rPh sb="26" eb="27">
      <t>ク</t>
    </rPh>
    <rPh sb="34" eb="36">
      <t>セイヤク</t>
    </rPh>
    <phoneticPr fontId="2"/>
  </si>
  <si>
    <t>　普通林にあっては伐採届を市町村長に提出し、その許可等を受けた後、伐採作業に着手</t>
    <rPh sb="33" eb="35">
      <t>バッサイ</t>
    </rPh>
    <rPh sb="35" eb="37">
      <t>サギョウ</t>
    </rPh>
    <rPh sb="38" eb="40">
      <t>チャクシュ</t>
    </rPh>
    <phoneticPr fontId="2"/>
  </si>
  <si>
    <t>　します。</t>
    <phoneticPr fontId="2"/>
  </si>
  <si>
    <t>　いことを厳守し、特に、土砂崩壊や落石の恐れ等がある林地については、大面積の伐採</t>
    <rPh sb="35" eb="37">
      <t>メンセキ</t>
    </rPh>
    <rPh sb="38" eb="40">
      <t>バッサイ</t>
    </rPh>
    <phoneticPr fontId="2"/>
  </si>
  <si>
    <t>　を控えます。　</t>
    <phoneticPr fontId="2"/>
  </si>
  <si>
    <t>　廃を招かないよう配慮します。</t>
    <phoneticPr fontId="2"/>
  </si>
  <si>
    <t>　　また、やむを得ず林地荒廃が発生した場合は、速やかに土砂流出等の措置を講じると</t>
    <phoneticPr fontId="2"/>
  </si>
  <si>
    <t>　ともに、人工植栽により森林の早期回復を図ります。</t>
    <phoneticPr fontId="2"/>
  </si>
  <si>
    <t>　流出しないよう必要な措置を講じます。</t>
    <phoneticPr fontId="2"/>
  </si>
  <si>
    <t>　をもたらす無秩序な開設を避けます。</t>
    <phoneticPr fontId="2"/>
  </si>
  <si>
    <t>　　なお、作業路の開設を伴う伐採にあっては、伐採届の際に、市町村にその開設計画に</t>
    <phoneticPr fontId="2"/>
  </si>
  <si>
    <t>　ついて事前に協議します。</t>
    <phoneticPr fontId="2"/>
  </si>
  <si>
    <t>　通知書など合法伐採を証明する書類を提出し、合法木材の流通促進に積極的に取り組み</t>
    <phoneticPr fontId="2"/>
  </si>
  <si>
    <t>　ます。</t>
    <phoneticPr fontId="2"/>
  </si>
  <si>
    <t>＊＊＊＊株式会社</t>
    <phoneticPr fontId="2"/>
  </si>
  <si>
    <t>　代表取締役　＊＊＊＊　</t>
    <phoneticPr fontId="2"/>
  </si>
  <si>
    <t xml:space="preserve">    なお、1ha以上の皆伐にあっては、伐採許可旗や許可伐採届旗を現地に掲揚します。</t>
    <phoneticPr fontId="2"/>
  </si>
  <si>
    <t>　う配慮します。</t>
    <phoneticPr fontId="2"/>
  </si>
  <si>
    <t>１　森林の伐採に際しては、法律に基づき、保安林にあっては伐採許可申請書を県知事に、</t>
    <rPh sb="37" eb="39">
      <t>チジ</t>
    </rPh>
    <phoneticPr fontId="2"/>
  </si>
  <si>
    <t>２　１箇所当たりの皆伐面積は、普通林にあっては20ha、保安林にあっては10haを超えな</t>
    <phoneticPr fontId="2"/>
  </si>
  <si>
    <t>３　伐採作業に大型林業機械等を利用する場合は、伐木、造材、運材作業に伴い林地の荒</t>
    <phoneticPr fontId="2"/>
  </si>
  <si>
    <t>４　枝払いや玉切等の造材にあたっては、作業で生じた枝条や根株等の林地残材が落下・</t>
    <phoneticPr fontId="2"/>
  </si>
  <si>
    <t>５　作業路の開設にあたっては、安全性、耐久性のある構造とし、林地の荒廃や災害発生</t>
    <phoneticPr fontId="2"/>
  </si>
  <si>
    <t>６　自らが生産した素材の出荷・販売に際しては、原木市場等に対し、伐採許可書や適合</t>
    <phoneticPr fontId="2"/>
  </si>
  <si>
    <t>退職者共済制度に加入していること証する書類の写し</t>
    <rPh sb="0" eb="3">
      <t>タイショクシャ</t>
    </rPh>
    <rPh sb="3" eb="5">
      <t>キョウサイ</t>
    </rPh>
    <rPh sb="5" eb="7">
      <t>セイド</t>
    </rPh>
    <rPh sb="16" eb="17">
      <t>ショウ</t>
    </rPh>
    <rPh sb="19" eb="21">
      <t>ショルイ</t>
    </rPh>
    <rPh sb="22" eb="23">
      <t>ウツ</t>
    </rPh>
    <phoneticPr fontId="2"/>
  </si>
  <si>
    <t>雇用保険</t>
    <rPh sb="0" eb="2">
      <t>コヨウ</t>
    </rPh>
    <rPh sb="2" eb="4">
      <t>ホケン</t>
    </rPh>
    <phoneticPr fontId="2"/>
  </si>
  <si>
    <t>健康保険</t>
    <rPh sb="0" eb="2">
      <t>ケンコウ</t>
    </rPh>
    <rPh sb="2" eb="4">
      <t>ホケン</t>
    </rPh>
    <phoneticPr fontId="2"/>
  </si>
  <si>
    <t>厚生年金</t>
    <rPh sb="0" eb="2">
      <t>コウセイ</t>
    </rPh>
    <rPh sb="2" eb="4">
      <t>ネンキン</t>
    </rPh>
    <phoneticPr fontId="2"/>
  </si>
  <si>
    <t>退職金</t>
    <rPh sb="0" eb="3">
      <t>タイショクキン</t>
    </rPh>
    <phoneticPr fontId="2"/>
  </si>
  <si>
    <t>備考</t>
    <rPh sb="0" eb="2">
      <t>ビコウ</t>
    </rPh>
    <phoneticPr fontId="2"/>
  </si>
  <si>
    <t>労災保険適用事業種</t>
    <rPh sb="0" eb="2">
      <t>ロウサイ</t>
    </rPh>
    <rPh sb="2" eb="4">
      <t>ホケン</t>
    </rPh>
    <rPh sb="4" eb="6">
      <t>テキヨウ</t>
    </rPh>
    <rPh sb="6" eb="8">
      <t>ジギョウ</t>
    </rPh>
    <rPh sb="8" eb="9">
      <t>シュ</t>
    </rPh>
    <phoneticPr fontId="2"/>
  </si>
  <si>
    <t>・税務署が発行する国税に係る納税証明
※県税や市町村税ではない</t>
    <rPh sb="1" eb="4">
      <t>ゼイムショ</t>
    </rPh>
    <rPh sb="5" eb="7">
      <t>ハッコウ</t>
    </rPh>
    <rPh sb="9" eb="11">
      <t>コクゼイ</t>
    </rPh>
    <rPh sb="12" eb="13">
      <t>カカ</t>
    </rPh>
    <rPh sb="14" eb="16">
      <t>ノウゼイ</t>
    </rPh>
    <rPh sb="16" eb="18">
      <t>ショウメイ</t>
    </rPh>
    <rPh sb="20" eb="22">
      <t>ケンゼイ</t>
    </rPh>
    <rPh sb="23" eb="26">
      <t>シチョウソン</t>
    </rPh>
    <rPh sb="26" eb="27">
      <t>ゼイ</t>
    </rPh>
    <phoneticPr fontId="2"/>
  </si>
  <si>
    <t>林業・木材産業労働災害防止協会に加入していることを証する書類の写し</t>
    <rPh sb="0" eb="2">
      <t>リンギョウ</t>
    </rPh>
    <rPh sb="3" eb="5">
      <t>モクザイ</t>
    </rPh>
    <rPh sb="5" eb="7">
      <t>サンギョウ</t>
    </rPh>
    <rPh sb="7" eb="9">
      <t>ロウドウ</t>
    </rPh>
    <rPh sb="9" eb="11">
      <t>サイガイ</t>
    </rPh>
    <rPh sb="11" eb="13">
      <t>ボウシ</t>
    </rPh>
    <rPh sb="13" eb="15">
      <t>キョウカイ</t>
    </rPh>
    <rPh sb="16" eb="18">
      <t>カニュウ</t>
    </rPh>
    <rPh sb="25" eb="26">
      <t>ショウ</t>
    </rPh>
    <rPh sb="28" eb="30">
      <t>ショルイ</t>
    </rPh>
    <rPh sb="31" eb="32">
      <t>ウツ</t>
    </rPh>
    <phoneticPr fontId="2"/>
  </si>
  <si>
    <t>労働災害補償保険の適用を受けていることを証する書類の写し</t>
    <rPh sb="0" eb="2">
      <t>ロウドウ</t>
    </rPh>
    <rPh sb="2" eb="4">
      <t>サイガイ</t>
    </rPh>
    <rPh sb="4" eb="6">
      <t>ホショウ</t>
    </rPh>
    <rPh sb="6" eb="8">
      <t>ホケン</t>
    </rPh>
    <rPh sb="9" eb="11">
      <t>テキヨウ</t>
    </rPh>
    <rPh sb="12" eb="13">
      <t>ウ</t>
    </rPh>
    <rPh sb="20" eb="21">
      <t>ショウ</t>
    </rPh>
    <rPh sb="23" eb="25">
      <t>ショルイ</t>
    </rPh>
    <rPh sb="26" eb="27">
      <t>ウツ</t>
    </rPh>
    <phoneticPr fontId="2"/>
  </si>
  <si>
    <t>出荷証明書の写し</t>
    <rPh sb="0" eb="2">
      <t>シュッカ</t>
    </rPh>
    <rPh sb="2" eb="5">
      <t>ショウメイショ</t>
    </rPh>
    <rPh sb="6" eb="7">
      <t>ウツ</t>
    </rPh>
    <phoneticPr fontId="2"/>
  </si>
  <si>
    <t>（ウ）社会・労働保険等への加入の状況</t>
    <rPh sb="3" eb="5">
      <t>シャカイ</t>
    </rPh>
    <rPh sb="6" eb="8">
      <t>ロウドウ</t>
    </rPh>
    <rPh sb="8" eb="10">
      <t>ホケン</t>
    </rPh>
    <rPh sb="10" eb="11">
      <t>ナド</t>
    </rPh>
    <rPh sb="13" eb="15">
      <t>カニュウ</t>
    </rPh>
    <rPh sb="16" eb="18">
      <t>ジョウキョウ</t>
    </rPh>
    <phoneticPr fontId="2"/>
  </si>
  <si>
    <t>別添（雇用契約書･雇用条件通知等の例を添付）</t>
    <rPh sb="0" eb="2">
      <t>ベッテン</t>
    </rPh>
    <rPh sb="3" eb="5">
      <t>コヨウ</t>
    </rPh>
    <rPh sb="5" eb="8">
      <t>ケイヤクショ</t>
    </rPh>
    <rPh sb="9" eb="11">
      <t>コヨウ</t>
    </rPh>
    <rPh sb="11" eb="13">
      <t>ジョウケン</t>
    </rPh>
    <rPh sb="13" eb="15">
      <t>ツウチ</t>
    </rPh>
    <rPh sb="15" eb="16">
      <t>ナド</t>
    </rPh>
    <rPh sb="17" eb="18">
      <t>レイ</t>
    </rPh>
    <rPh sb="19" eb="21">
      <t>テンプ</t>
    </rPh>
    <phoneticPr fontId="2"/>
  </si>
  <si>
    <t>社会・労働保険等への加入の状況</t>
    <rPh sb="0" eb="2">
      <t>シャカイ</t>
    </rPh>
    <rPh sb="3" eb="5">
      <t>ロウドウ</t>
    </rPh>
    <rPh sb="5" eb="7">
      <t>ホケン</t>
    </rPh>
    <rPh sb="7" eb="8">
      <t>トウ</t>
    </rPh>
    <rPh sb="10" eb="12">
      <t>カニュウ</t>
    </rPh>
    <rPh sb="13" eb="15">
      <t>ジョウキョウ</t>
    </rPh>
    <phoneticPr fontId="2"/>
  </si>
  <si>
    <t>（１人当たり）</t>
    <rPh sb="2" eb="3">
      <t>ヒト</t>
    </rPh>
    <rPh sb="3" eb="4">
      <t>ア</t>
    </rPh>
    <phoneticPr fontId="14"/>
  </si>
  <si>
    <t>時点</t>
    <rPh sb="0" eb="2">
      <t>ジテン</t>
    </rPh>
    <phoneticPr fontId="2"/>
  </si>
  <si>
    <t>合計</t>
    <rPh sb="0" eb="2">
      <t>ゴウケイ</t>
    </rPh>
    <phoneticPr fontId="2"/>
  </si>
  <si>
    <t>ﾚﾝﾀﾙ</t>
    <phoneticPr fontId="2"/>
  </si>
  <si>
    <t>※所有台数には１年を越える契約のリース機械も含めて下さい。</t>
    <rPh sb="1" eb="3">
      <t>ショユウ</t>
    </rPh>
    <rPh sb="3" eb="5">
      <t>ダイスウ</t>
    </rPh>
    <rPh sb="8" eb="9">
      <t>ネン</t>
    </rPh>
    <rPh sb="10" eb="11">
      <t>コ</t>
    </rPh>
    <rPh sb="13" eb="15">
      <t>ケイヤク</t>
    </rPh>
    <rPh sb="19" eb="21">
      <t>キカイ</t>
    </rPh>
    <rPh sb="22" eb="23">
      <t>フク</t>
    </rPh>
    <rPh sb="25" eb="26">
      <t>クダ</t>
    </rPh>
    <phoneticPr fontId="14"/>
  </si>
  <si>
    <t>エ</t>
    <phoneticPr fontId="14"/>
  </si>
  <si>
    <t>オ</t>
    <phoneticPr fontId="14"/>
  </si>
  <si>
    <t xml:space="preserve"> 1.充足している</t>
    <rPh sb="3" eb="5">
      <t>ジュウソク</t>
    </rPh>
    <phoneticPr fontId="14"/>
  </si>
  <si>
    <t xml:space="preserve"> 2.不足している</t>
    <rPh sb="3" eb="5">
      <t>フソク</t>
    </rPh>
    <phoneticPr fontId="14"/>
  </si>
  <si>
    <t xml:space="preserve"> 3.時期的に不足することがある</t>
    <rPh sb="3" eb="6">
      <t>ジキテキ</t>
    </rPh>
    <rPh sb="7" eb="9">
      <t>フソク</t>
    </rPh>
    <phoneticPr fontId="14"/>
  </si>
  <si>
    <t>～</t>
    <phoneticPr fontId="14"/>
  </si>
  <si>
    <t>月</t>
    <rPh sb="0" eb="1">
      <t>ゲツ</t>
    </rPh>
    <phoneticPr fontId="14"/>
  </si>
  <si>
    <t>頃</t>
    <rPh sb="0" eb="1">
      <t>コロ</t>
    </rPh>
    <phoneticPr fontId="14"/>
  </si>
  <si>
    <t>)</t>
    <phoneticPr fontId="14"/>
  </si>
  <si>
    <t xml:space="preserve"> 4.労働者が不足しているため、近い将来若手が必要</t>
    <rPh sb="3" eb="6">
      <t>ロウドウシャ</t>
    </rPh>
    <rPh sb="7" eb="9">
      <t>フソク</t>
    </rPh>
    <rPh sb="16" eb="17">
      <t>チカ</t>
    </rPh>
    <rPh sb="18" eb="20">
      <t>ショウライ</t>
    </rPh>
    <rPh sb="20" eb="22">
      <t>ワカテ</t>
    </rPh>
    <rPh sb="23" eb="25">
      <t>ヒツヨウ</t>
    </rPh>
    <phoneticPr fontId="14"/>
  </si>
  <si>
    <t xml:space="preserve"> 5.その他</t>
    <rPh sb="5" eb="6">
      <t>タ</t>
    </rPh>
    <phoneticPr fontId="14"/>
  </si>
  <si>
    <t>（</t>
    <phoneticPr fontId="14"/>
  </si>
  <si>
    <t xml:space="preserve"> 1.市町村内</t>
    <rPh sb="3" eb="6">
      <t>シチョウソン</t>
    </rPh>
    <rPh sb="6" eb="7">
      <t>ナイ</t>
    </rPh>
    <phoneticPr fontId="14"/>
  </si>
  <si>
    <t xml:space="preserve"> 2.市町村外で通勤可能者</t>
    <rPh sb="3" eb="6">
      <t>シチョウソン</t>
    </rPh>
    <rPh sb="6" eb="7">
      <t>ガイ</t>
    </rPh>
    <rPh sb="8" eb="10">
      <t>ツウキン</t>
    </rPh>
    <rPh sb="10" eb="12">
      <t>カノウ</t>
    </rPh>
    <rPh sb="12" eb="13">
      <t>シャ</t>
    </rPh>
    <phoneticPr fontId="14"/>
  </si>
  <si>
    <t xml:space="preserve"> 3.不問</t>
    <rPh sb="3" eb="5">
      <t>フモン</t>
    </rPh>
    <phoneticPr fontId="14"/>
  </si>
  <si>
    <t xml:space="preserve"> 1.容易</t>
    <rPh sb="3" eb="5">
      <t>ヨウイ</t>
    </rPh>
    <phoneticPr fontId="14"/>
  </si>
  <si>
    <t xml:space="preserve"> 2.困難</t>
    <rPh sb="3" eb="5">
      <t>コンナン</t>
    </rPh>
    <phoneticPr fontId="14"/>
  </si>
  <si>
    <t xml:space="preserve"> 3.その他</t>
    <rPh sb="5" eb="6">
      <t>タ</t>
    </rPh>
    <phoneticPr fontId="14"/>
  </si>
  <si>
    <t>給与形態</t>
    <rPh sb="0" eb="2">
      <t>キュウヨ</t>
    </rPh>
    <rPh sb="2" eb="4">
      <t>ケイタイ</t>
    </rPh>
    <phoneticPr fontId="14"/>
  </si>
  <si>
    <t>：</t>
    <phoneticPr fontId="14"/>
  </si>
  <si>
    <t xml:space="preserve"> 1.月給制</t>
    <phoneticPr fontId="14"/>
  </si>
  <si>
    <t xml:space="preserve"> 2.日給･月給制</t>
    <phoneticPr fontId="14"/>
  </si>
  <si>
    <t xml:space="preserve"> 3.日給制</t>
    <phoneticPr fontId="14"/>
  </si>
  <si>
    <t xml:space="preserve"> 4.日給・出来高給併用</t>
    <rPh sb="9" eb="10">
      <t>キュウ</t>
    </rPh>
    <rPh sb="10" eb="12">
      <t>ヘイヨウ</t>
    </rPh>
    <phoneticPr fontId="14"/>
  </si>
  <si>
    <t>昇給制度</t>
    <rPh sb="0" eb="2">
      <t>ショウキュウ</t>
    </rPh>
    <rPh sb="2" eb="4">
      <t>セイド</t>
    </rPh>
    <phoneticPr fontId="14"/>
  </si>
  <si>
    <t xml:space="preserve"> 1.有</t>
    <phoneticPr fontId="14"/>
  </si>
  <si>
    <t xml:space="preserve"> 2.無</t>
    <rPh sb="3" eb="4">
      <t>ナ</t>
    </rPh>
    <phoneticPr fontId="14"/>
  </si>
  <si>
    <t xml:space="preserve"> 5.出来高給</t>
    <rPh sb="6" eb="7">
      <t>キュウ</t>
    </rPh>
    <phoneticPr fontId="14"/>
  </si>
  <si>
    <t>有給休暇</t>
    <phoneticPr fontId="14"/>
  </si>
  <si>
    <t>：</t>
    <phoneticPr fontId="14"/>
  </si>
  <si>
    <t xml:space="preserve"> 1.有</t>
    <phoneticPr fontId="14"/>
  </si>
  <si>
    <t>労働時間</t>
    <rPh sb="0" eb="2">
      <t>ロウドウ</t>
    </rPh>
    <rPh sb="2" eb="4">
      <t>ジカン</t>
    </rPh>
    <phoneticPr fontId="14"/>
  </si>
  <si>
    <t>（日当り）</t>
    <rPh sb="1" eb="2">
      <t>ニチ</t>
    </rPh>
    <rPh sb="2" eb="3">
      <t>ア</t>
    </rPh>
    <phoneticPr fontId="14"/>
  </si>
  <si>
    <t>時間</t>
    <rPh sb="0" eb="2">
      <t>ジカン</t>
    </rPh>
    <phoneticPr fontId="14"/>
  </si>
  <si>
    <t>（週当り）</t>
    <rPh sb="1" eb="2">
      <t>シュウ</t>
    </rPh>
    <rPh sb="2" eb="3">
      <t>ア</t>
    </rPh>
    <phoneticPr fontId="14"/>
  </si>
  <si>
    <t>募集方法</t>
    <phoneticPr fontId="14"/>
  </si>
  <si>
    <t>その他</t>
    <phoneticPr fontId="14"/>
  </si>
  <si>
    <t>就業規則</t>
    <rPh sb="0" eb="2">
      <t>シュウギョウ</t>
    </rPh>
    <rPh sb="2" eb="4">
      <t>キソク</t>
    </rPh>
    <phoneticPr fontId="14"/>
  </si>
  <si>
    <t>カ</t>
    <phoneticPr fontId="14"/>
  </si>
  <si>
    <t>ア　役員数</t>
    <rPh sb="2" eb="5">
      <t>ヤクインスウ</t>
    </rPh>
    <phoneticPr fontId="14"/>
  </si>
  <si>
    <t>イ　職員数（雇用形態別）</t>
    <rPh sb="2" eb="5">
      <t>ショクインスウ</t>
    </rPh>
    <rPh sb="6" eb="8">
      <t>コヨウ</t>
    </rPh>
    <rPh sb="8" eb="11">
      <t>ケイタイベツ</t>
    </rPh>
    <phoneticPr fontId="2"/>
  </si>
  <si>
    <t>常用雇用者</t>
    <rPh sb="0" eb="2">
      <t>ジョウヨウ</t>
    </rPh>
    <rPh sb="2" eb="4">
      <t>コヨウ</t>
    </rPh>
    <rPh sb="4" eb="5">
      <t>シャ</t>
    </rPh>
    <phoneticPr fontId="14"/>
  </si>
  <si>
    <t>１　計画の認定を受けようとする年の前年の雇用実績を記載すること。</t>
    <rPh sb="2" eb="4">
      <t>ケイカク</t>
    </rPh>
    <rPh sb="5" eb="7">
      <t>ニンテイ</t>
    </rPh>
    <rPh sb="8" eb="9">
      <t>ウ</t>
    </rPh>
    <rPh sb="15" eb="16">
      <t>ネン</t>
    </rPh>
    <rPh sb="17" eb="19">
      <t>ゼンネン</t>
    </rPh>
    <rPh sb="20" eb="22">
      <t>コヨウ</t>
    </rPh>
    <rPh sb="22" eb="24">
      <t>ジッセキ</t>
    </rPh>
    <rPh sb="25" eb="27">
      <t>キサイ</t>
    </rPh>
    <phoneticPr fontId="14"/>
  </si>
  <si>
    <t>（うち事業主）</t>
    <rPh sb="3" eb="6">
      <t>ジギョウヌシ</t>
    </rPh>
    <phoneticPr fontId="14"/>
  </si>
  <si>
    <t>（うち通年雇用）</t>
    <rPh sb="3" eb="5">
      <t>ツウネン</t>
    </rPh>
    <rPh sb="5" eb="7">
      <t>コヨウ</t>
    </rPh>
    <phoneticPr fontId="14"/>
  </si>
  <si>
    <t>（うち4月以上の期間雇用）</t>
    <rPh sb="4" eb="5">
      <t>ツキ</t>
    </rPh>
    <rPh sb="5" eb="7">
      <t>イジョウ</t>
    </rPh>
    <rPh sb="8" eb="10">
      <t>キカン</t>
    </rPh>
    <rPh sb="10" eb="12">
      <t>コヨウ</t>
    </rPh>
    <phoneticPr fontId="14"/>
  </si>
  <si>
    <t>)</t>
    <phoneticPr fontId="14"/>
  </si>
  <si>
    <t>造林、保育、伐採その他の森林の施業に年間100日以上従事する者</t>
    <rPh sb="0" eb="2">
      <t>ゾウリン</t>
    </rPh>
    <rPh sb="3" eb="5">
      <t>ホイク</t>
    </rPh>
    <rPh sb="6" eb="8">
      <t>バッサイ</t>
    </rPh>
    <rPh sb="10" eb="11">
      <t>ホカ</t>
    </rPh>
    <rPh sb="12" eb="14">
      <t>シンリン</t>
    </rPh>
    <rPh sb="15" eb="17">
      <t>セギョウ</t>
    </rPh>
    <rPh sb="18" eb="20">
      <t>ネンカン</t>
    </rPh>
    <rPh sb="23" eb="24">
      <t>ニチ</t>
    </rPh>
    <rPh sb="24" eb="26">
      <t>イジョウ</t>
    </rPh>
    <rPh sb="26" eb="28">
      <t>ジュウジ</t>
    </rPh>
    <rPh sb="30" eb="31">
      <t>モノ</t>
    </rPh>
    <phoneticPr fontId="14"/>
  </si>
  <si>
    <t>２　各雇用形態の用語の定義は下のとおりです。</t>
    <rPh sb="2" eb="3">
      <t>カク</t>
    </rPh>
    <rPh sb="3" eb="5">
      <t>コヨウ</t>
    </rPh>
    <rPh sb="5" eb="7">
      <t>ケイタイ</t>
    </rPh>
    <rPh sb="8" eb="10">
      <t>ヨウゴ</t>
    </rPh>
    <rPh sb="11" eb="13">
      <t>テイギ</t>
    </rPh>
    <rPh sb="14" eb="15">
      <t>シタ</t>
    </rPh>
    <phoneticPr fontId="14"/>
  </si>
  <si>
    <t>※事業拡大の目標については、具体的に記載すること。</t>
    <rPh sb="1" eb="3">
      <t>ジギョウ</t>
    </rPh>
    <rPh sb="3" eb="5">
      <t>カクダイ</t>
    </rPh>
    <rPh sb="6" eb="8">
      <t>モクヒョウ</t>
    </rPh>
    <rPh sb="14" eb="17">
      <t>グタイテキ</t>
    </rPh>
    <rPh sb="18" eb="20">
      <t>キサイ</t>
    </rPh>
    <phoneticPr fontId="14"/>
  </si>
  <si>
    <t>・資金種類には、自己資金、市中資金、制度資金、その他の区分を記載すること。</t>
    <rPh sb="1" eb="3">
      <t>シキン</t>
    </rPh>
    <rPh sb="3" eb="5">
      <t>シュルイ</t>
    </rPh>
    <rPh sb="8" eb="10">
      <t>ジコ</t>
    </rPh>
    <rPh sb="10" eb="12">
      <t>シキン</t>
    </rPh>
    <rPh sb="13" eb="15">
      <t>シチュウ</t>
    </rPh>
    <rPh sb="15" eb="17">
      <t>シキン</t>
    </rPh>
    <rPh sb="18" eb="20">
      <t>セイド</t>
    </rPh>
    <rPh sb="20" eb="22">
      <t>シキン</t>
    </rPh>
    <rPh sb="25" eb="26">
      <t>ホカ</t>
    </rPh>
    <rPh sb="27" eb="29">
      <t>クブン</t>
    </rPh>
    <rPh sb="30" eb="32">
      <t>キサイ</t>
    </rPh>
    <phoneticPr fontId="14"/>
  </si>
  <si>
    <t>事業の合理化</t>
    <rPh sb="0" eb="2">
      <t>ジギョウ</t>
    </rPh>
    <rPh sb="3" eb="6">
      <t>ゴウリカ</t>
    </rPh>
    <phoneticPr fontId="2"/>
  </si>
  <si>
    <t>雇用管理の改善</t>
    <rPh sb="0" eb="2">
      <t>コヨウ</t>
    </rPh>
    <rPh sb="2" eb="4">
      <t>カンリ</t>
    </rPh>
    <rPh sb="5" eb="7">
      <t>カイゼン</t>
    </rPh>
    <phoneticPr fontId="2"/>
  </si>
  <si>
    <t>※労災保険については適用事業種を記載します。</t>
    <rPh sb="1" eb="3">
      <t>ロウサイ</t>
    </rPh>
    <rPh sb="3" eb="5">
      <t>ホケン</t>
    </rPh>
    <rPh sb="10" eb="12">
      <t>テキヨウ</t>
    </rPh>
    <rPh sb="12" eb="14">
      <t>ジギョウ</t>
    </rPh>
    <rPh sb="14" eb="15">
      <t>タネ</t>
    </rPh>
    <rPh sb="16" eb="18">
      <t>キサイ</t>
    </rPh>
    <phoneticPr fontId="2"/>
  </si>
  <si>
    <t>参考様式１</t>
    <rPh sb="0" eb="2">
      <t>サンコウ</t>
    </rPh>
    <rPh sb="2" eb="4">
      <t>ヨウシキ</t>
    </rPh>
    <phoneticPr fontId="2"/>
  </si>
  <si>
    <t>参考様式２</t>
    <rPh sb="0" eb="2">
      <t>サンコウ</t>
    </rPh>
    <rPh sb="2" eb="4">
      <t>ヨウシキ</t>
    </rPh>
    <phoneticPr fontId="2"/>
  </si>
  <si>
    <t>常用雇用者</t>
    <rPh sb="0" eb="2">
      <t>ジョウヨウ</t>
    </rPh>
    <rPh sb="2" eb="4">
      <t>コヨウ</t>
    </rPh>
    <rPh sb="4" eb="5">
      <t>シャ</t>
    </rPh>
    <phoneticPr fontId="2"/>
  </si>
  <si>
    <t>（うち事業主）</t>
    <rPh sb="3" eb="6">
      <t>ジギョウヌシ</t>
    </rPh>
    <phoneticPr fontId="2"/>
  </si>
  <si>
    <t>（うち通年雇用）</t>
    <rPh sb="3" eb="5">
      <t>ツウネン</t>
    </rPh>
    <rPh sb="5" eb="7">
      <t>コヨウ</t>
    </rPh>
    <phoneticPr fontId="2"/>
  </si>
  <si>
    <t>(うち4月以上の期間雇用)</t>
    <rPh sb="4" eb="5">
      <t>ツキ</t>
    </rPh>
    <rPh sb="5" eb="7">
      <t>イジョウ</t>
    </rPh>
    <rPh sb="8" eb="10">
      <t>キカン</t>
    </rPh>
    <rPh sb="10" eb="12">
      <t>コヨウ</t>
    </rPh>
    <phoneticPr fontId="14"/>
  </si>
  <si>
    <t>期間中の離職予定</t>
    <rPh sb="0" eb="3">
      <t>キカンチュウ</t>
    </rPh>
    <rPh sb="4" eb="6">
      <t>リショク</t>
    </rPh>
    <rPh sb="6" eb="8">
      <t>ヨテイ</t>
    </rPh>
    <phoneticPr fontId="2"/>
  </si>
  <si>
    <t>　 　　　　　　　　　必要に応じて長期借入金の明細を添付すること。</t>
    <rPh sb="11" eb="13">
      <t>ヒツヨウ</t>
    </rPh>
    <rPh sb="14" eb="15">
      <t>オウ</t>
    </rPh>
    <rPh sb="17" eb="19">
      <t>チョウキ</t>
    </rPh>
    <rPh sb="19" eb="22">
      <t>カリイレキン</t>
    </rPh>
    <rPh sb="23" eb="25">
      <t>メイサイ</t>
    </rPh>
    <rPh sb="26" eb="28">
      <t>テンプ</t>
    </rPh>
    <phoneticPr fontId="2"/>
  </si>
  <si>
    <t>２　採用計画の欄には、当該年次の採用予定者数を記載します。</t>
    <rPh sb="2" eb="4">
      <t>サイヨウ</t>
    </rPh>
    <rPh sb="4" eb="6">
      <t>ケイカク</t>
    </rPh>
    <rPh sb="7" eb="8">
      <t>ラン</t>
    </rPh>
    <rPh sb="11" eb="13">
      <t>トウガイ</t>
    </rPh>
    <rPh sb="13" eb="15">
      <t>ネンジ</t>
    </rPh>
    <rPh sb="16" eb="18">
      <t>サイヨウ</t>
    </rPh>
    <rPh sb="18" eb="21">
      <t>ヨテイシャ</t>
    </rPh>
    <rPh sb="21" eb="22">
      <t>スウ</t>
    </rPh>
    <rPh sb="23" eb="25">
      <t>キサイ</t>
    </rPh>
    <phoneticPr fontId="14"/>
  </si>
  <si>
    <t>合計</t>
    <rPh sb="0" eb="2">
      <t>ゴウケイ</t>
    </rPh>
    <phoneticPr fontId="2"/>
  </si>
  <si>
    <t>平均</t>
    <rPh sb="0" eb="2">
      <t>ヘイキン</t>
    </rPh>
    <phoneticPr fontId="2"/>
  </si>
  <si>
    <t>※役員（代表者を含む）が林業に従事している場合については、役員についても記載します。</t>
    <rPh sb="1" eb="3">
      <t>ヤクイン</t>
    </rPh>
    <rPh sb="4" eb="7">
      <t>ダイヒョウシャ</t>
    </rPh>
    <rPh sb="8" eb="9">
      <t>フク</t>
    </rPh>
    <rPh sb="12" eb="14">
      <t>リンギョウ</t>
    </rPh>
    <rPh sb="15" eb="17">
      <t>ジュウジ</t>
    </rPh>
    <rPh sb="21" eb="23">
      <t>バアイ</t>
    </rPh>
    <rPh sb="29" eb="31">
      <t>ヤクイン</t>
    </rPh>
    <rPh sb="36" eb="38">
      <t>キサイ</t>
    </rPh>
    <phoneticPr fontId="2"/>
  </si>
  <si>
    <t>目標年次
の人数</t>
    <rPh sb="0" eb="2">
      <t>モクヒョウ</t>
    </rPh>
    <rPh sb="2" eb="4">
      <t>ネンジ</t>
    </rPh>
    <rPh sb="6" eb="8">
      <t>ニンズウ</t>
    </rPh>
    <phoneticPr fontId="2"/>
  </si>
  <si>
    <t>事務系等職員</t>
    <rPh sb="0" eb="3">
      <t>ジムケイ</t>
    </rPh>
    <rPh sb="3" eb="4">
      <t>ナド</t>
    </rPh>
    <rPh sb="4" eb="6">
      <t>ショクイン</t>
    </rPh>
    <phoneticPr fontId="2"/>
  </si>
  <si>
    <t>事業主</t>
    <rPh sb="0" eb="3">
      <t>ジギョウヌシ</t>
    </rPh>
    <phoneticPr fontId="2"/>
  </si>
  <si>
    <t>通年雇用</t>
    <rPh sb="0" eb="2">
      <t>ツウネン</t>
    </rPh>
    <rPh sb="2" eb="4">
      <t>コヨウ</t>
    </rPh>
    <phoneticPr fontId="2"/>
  </si>
  <si>
    <t>期間雇用</t>
    <rPh sb="0" eb="2">
      <t>キカン</t>
    </rPh>
    <rPh sb="2" eb="4">
      <t>コヨウ</t>
    </rPh>
    <phoneticPr fontId="2"/>
  </si>
  <si>
    <t>計</t>
    <rPh sb="0" eb="1">
      <t>ケイ</t>
    </rPh>
    <phoneticPr fontId="2"/>
  </si>
  <si>
    <t>実績</t>
    <rPh sb="0" eb="2">
      <t>ジッセキ</t>
    </rPh>
    <phoneticPr fontId="2"/>
  </si>
  <si>
    <t>計画</t>
    <rPh sb="0" eb="2">
      <t>ケイカク</t>
    </rPh>
    <phoneticPr fontId="2"/>
  </si>
  <si>
    <t>見込</t>
    <rPh sb="0" eb="2">
      <t>ミコ</t>
    </rPh>
    <phoneticPr fontId="2"/>
  </si>
  <si>
    <t>事務系等</t>
    <rPh sb="0" eb="3">
      <t>ジムケイ</t>
    </rPh>
    <rPh sb="3" eb="4">
      <t>ナド</t>
    </rPh>
    <phoneticPr fontId="2"/>
  </si>
  <si>
    <t>臨時･季節</t>
    <rPh sb="0" eb="2">
      <t>リンジ</t>
    </rPh>
    <rPh sb="3" eb="5">
      <t>キセツ</t>
    </rPh>
    <phoneticPr fontId="2"/>
  </si>
  <si>
    <t>その他</t>
    <rPh sb="2" eb="3">
      <t>ホカ</t>
    </rPh>
    <phoneticPr fontId="2"/>
  </si>
  <si>
    <t>雇用管理者の専任</t>
    <rPh sb="0" eb="2">
      <t>コヨウ</t>
    </rPh>
    <rPh sb="2" eb="5">
      <t>カンリシャ</t>
    </rPh>
    <rPh sb="6" eb="8">
      <t>センニン</t>
    </rPh>
    <phoneticPr fontId="2"/>
  </si>
  <si>
    <t>専任の有無</t>
    <rPh sb="0" eb="2">
      <t>センニン</t>
    </rPh>
    <rPh sb="3" eb="5">
      <t>ウム</t>
    </rPh>
    <phoneticPr fontId="2"/>
  </si>
  <si>
    <t>有り</t>
    <rPh sb="0" eb="1">
      <t>ア</t>
    </rPh>
    <phoneticPr fontId="2"/>
  </si>
  <si>
    <t>無し</t>
    <rPh sb="0" eb="1">
      <t>ナ</t>
    </rPh>
    <phoneticPr fontId="2"/>
  </si>
  <si>
    <t>作成の有無</t>
    <rPh sb="0" eb="2">
      <t>サクセイ</t>
    </rPh>
    <rPh sb="3" eb="5">
      <t>ウム</t>
    </rPh>
    <phoneticPr fontId="2"/>
  </si>
  <si>
    <t>労働災害発生状況</t>
    <rPh sb="0" eb="2">
      <t>ロウドウ</t>
    </rPh>
    <rPh sb="2" eb="4">
      <t>サイガイ</t>
    </rPh>
    <rPh sb="4" eb="6">
      <t>ハッセイ</t>
    </rPh>
    <rPh sb="6" eb="8">
      <t>ジョウキョウ</t>
    </rPh>
    <phoneticPr fontId="2"/>
  </si>
  <si>
    <t>1年次</t>
    <rPh sb="1" eb="3">
      <t>ネンジ</t>
    </rPh>
    <phoneticPr fontId="2"/>
  </si>
  <si>
    <t>2年次</t>
    <rPh sb="1" eb="3">
      <t>ネンジ</t>
    </rPh>
    <phoneticPr fontId="2"/>
  </si>
  <si>
    <t>3年次</t>
    <rPh sb="1" eb="3">
      <t>ネンジ</t>
    </rPh>
    <phoneticPr fontId="2"/>
  </si>
  <si>
    <t>4年次</t>
    <rPh sb="1" eb="3">
      <t>ネンジ</t>
    </rPh>
    <phoneticPr fontId="2"/>
  </si>
  <si>
    <t>5年次</t>
    <rPh sb="1" eb="3">
      <t>ネンジ</t>
    </rPh>
    <phoneticPr fontId="2"/>
  </si>
  <si>
    <t>※4日以上の休業を要する労働災害(林業以外の業務に関するものを除く)</t>
    <rPh sb="2" eb="3">
      <t>ニチ</t>
    </rPh>
    <rPh sb="3" eb="5">
      <t>イジョウ</t>
    </rPh>
    <rPh sb="6" eb="8">
      <t>キュウギョウ</t>
    </rPh>
    <rPh sb="9" eb="10">
      <t>ヨウ</t>
    </rPh>
    <rPh sb="12" eb="14">
      <t>ロウドウ</t>
    </rPh>
    <rPh sb="14" eb="16">
      <t>サイガイ</t>
    </rPh>
    <rPh sb="17" eb="19">
      <t>リンギョウ</t>
    </rPh>
    <rPh sb="19" eb="21">
      <t>イガイ</t>
    </rPh>
    <rPh sb="22" eb="24">
      <t>ギョウム</t>
    </rPh>
    <rPh sb="25" eb="26">
      <t>カン</t>
    </rPh>
    <rPh sb="31" eb="32">
      <t>ノゾ</t>
    </rPh>
    <phoneticPr fontId="2"/>
  </si>
  <si>
    <t>※各年次で新たに養成した人数を記載します。</t>
    <rPh sb="1" eb="2">
      <t>カク</t>
    </rPh>
    <rPh sb="2" eb="4">
      <t>ネンジ</t>
    </rPh>
    <rPh sb="5" eb="6">
      <t>アラ</t>
    </rPh>
    <rPh sb="8" eb="10">
      <t>ヨウセイ</t>
    </rPh>
    <rPh sb="12" eb="14">
      <t>ニンズウ</t>
    </rPh>
    <rPh sb="15" eb="17">
      <t>キサイ</t>
    </rPh>
    <phoneticPr fontId="2"/>
  </si>
  <si>
    <t>主伐</t>
    <rPh sb="0" eb="2">
      <t>シュバツ</t>
    </rPh>
    <phoneticPr fontId="2"/>
  </si>
  <si>
    <t>間伐</t>
    <rPh sb="0" eb="2">
      <t>カンバツ</t>
    </rPh>
    <phoneticPr fontId="2"/>
  </si>
  <si>
    <t>素材
生産</t>
    <rPh sb="0" eb="2">
      <t>ソザイ</t>
    </rPh>
    <rPh sb="3" eb="5">
      <t>セイサン</t>
    </rPh>
    <phoneticPr fontId="2"/>
  </si>
  <si>
    <t>造林</t>
    <rPh sb="0" eb="2">
      <t>ゾウリン</t>
    </rPh>
    <phoneticPr fontId="2"/>
  </si>
  <si>
    <t>植付</t>
    <rPh sb="0" eb="1">
      <t>ウ</t>
    </rPh>
    <rPh sb="1" eb="2">
      <t>ツ</t>
    </rPh>
    <phoneticPr fontId="2"/>
  </si>
  <si>
    <t>下刈</t>
    <rPh sb="0" eb="2">
      <t>シタガ</t>
    </rPh>
    <phoneticPr fontId="2"/>
  </si>
  <si>
    <t>１年次</t>
    <rPh sb="1" eb="3">
      <t>ネンジ</t>
    </rPh>
    <phoneticPr fontId="2"/>
  </si>
  <si>
    <t>２年次</t>
    <rPh sb="1" eb="3">
      <t>ネンジ</t>
    </rPh>
    <phoneticPr fontId="2"/>
  </si>
  <si>
    <t>３年次</t>
    <rPh sb="1" eb="3">
      <t>ネンジ</t>
    </rPh>
    <phoneticPr fontId="2"/>
  </si>
  <si>
    <t>４年次</t>
    <rPh sb="1" eb="3">
      <t>ネンジ</t>
    </rPh>
    <phoneticPr fontId="2"/>
  </si>
  <si>
    <t>５年次</t>
    <rPh sb="1" eb="3">
      <t>ネンジ</t>
    </rPh>
    <phoneticPr fontId="2"/>
  </si>
  <si>
    <t>（人日）</t>
    <rPh sb="1" eb="2">
      <t>ニン</t>
    </rPh>
    <rPh sb="2" eb="3">
      <t>ニチ</t>
    </rPh>
    <phoneticPr fontId="2"/>
  </si>
  <si>
    <t>合　計</t>
    <rPh sb="0" eb="1">
      <t>ゴウ</t>
    </rPh>
    <rPh sb="2" eb="3">
      <t>ケイ</t>
    </rPh>
    <phoneticPr fontId="2"/>
  </si>
  <si>
    <t>２ 雇用管理等の改善状況</t>
    <rPh sb="2" eb="4">
      <t>コヨウ</t>
    </rPh>
    <rPh sb="4" eb="6">
      <t>カンリ</t>
    </rPh>
    <rPh sb="6" eb="7">
      <t>ナド</t>
    </rPh>
    <rPh sb="8" eb="10">
      <t>カイゼン</t>
    </rPh>
    <rPh sb="10" eb="12">
      <t>ジョウキョウ</t>
    </rPh>
    <phoneticPr fontId="2"/>
  </si>
  <si>
    <t>３ 事業の合理化の実施状況</t>
    <rPh sb="2" eb="4">
      <t>ジギョウ</t>
    </rPh>
    <rPh sb="5" eb="8">
      <t>ゴウリカ</t>
    </rPh>
    <rPh sb="9" eb="11">
      <t>ジッシ</t>
    </rPh>
    <rPh sb="11" eb="13">
      <t>ジョウキョウ</t>
    </rPh>
    <phoneticPr fontId="2"/>
  </si>
  <si>
    <t>①事業実績</t>
    <rPh sb="1" eb="3">
      <t>ジギョウ</t>
    </rPh>
    <rPh sb="3" eb="5">
      <t>ジッセキ</t>
    </rPh>
    <phoneticPr fontId="2"/>
  </si>
  <si>
    <t>③生産性の向上</t>
    <rPh sb="1" eb="4">
      <t>セイサンセイ</t>
    </rPh>
    <rPh sb="5" eb="7">
      <t>コウジョウ</t>
    </rPh>
    <phoneticPr fontId="2"/>
  </si>
  <si>
    <t>就業規則の作成　</t>
    <rPh sb="0" eb="2">
      <t>シュウギョウ</t>
    </rPh>
    <rPh sb="2" eb="4">
      <t>キソク</t>
    </rPh>
    <rPh sb="5" eb="7">
      <t>サクセイ</t>
    </rPh>
    <phoneticPr fontId="2"/>
  </si>
  <si>
    <t>④資本装備</t>
    <rPh sb="1" eb="3">
      <t>シホン</t>
    </rPh>
    <rPh sb="3" eb="5">
      <t>ソウビ</t>
    </rPh>
    <phoneticPr fontId="2"/>
  </si>
  <si>
    <t>雇用管理体制</t>
    <rPh sb="0" eb="2">
      <t>コヨウ</t>
    </rPh>
    <rPh sb="2" eb="4">
      <t>カンリ</t>
    </rPh>
    <rPh sb="4" eb="6">
      <t>タイセイ</t>
    </rPh>
    <phoneticPr fontId="14"/>
  </si>
  <si>
    <t>（単位：人）</t>
    <rPh sb="1" eb="3">
      <t>タンイ</t>
    </rPh>
    <rPh sb="4" eb="5">
      <t>ニン</t>
    </rPh>
    <phoneticPr fontId="2"/>
  </si>
  <si>
    <t>（単位：台）</t>
    <rPh sb="1" eb="3">
      <t>タンイ</t>
    </rPh>
    <rPh sb="4" eb="5">
      <t>ダイ</t>
    </rPh>
    <phoneticPr fontId="2"/>
  </si>
  <si>
    <t>（単位：千円）</t>
    <rPh sb="1" eb="3">
      <t>タンイ</t>
    </rPh>
    <rPh sb="4" eb="6">
      <t>センエン</t>
    </rPh>
    <phoneticPr fontId="2"/>
  </si>
  <si>
    <t>年齢
(歳）</t>
    <rPh sb="0" eb="2">
      <t>ネンレイ</t>
    </rPh>
    <rPh sb="4" eb="5">
      <t>サイ</t>
    </rPh>
    <phoneticPr fontId="2"/>
  </si>
  <si>
    <t>（単位：人日）</t>
    <rPh sb="1" eb="3">
      <t>タンイ</t>
    </rPh>
    <rPh sb="4" eb="5">
      <t>ニン</t>
    </rPh>
    <rPh sb="5" eb="6">
      <t>ニチ</t>
    </rPh>
    <phoneticPr fontId="2"/>
  </si>
  <si>
    <t>書類チェックリスト</t>
    <rPh sb="0" eb="2">
      <t>ショルイ</t>
    </rPh>
    <phoneticPr fontId="2"/>
  </si>
  <si>
    <t>ア．申請書</t>
    <rPh sb="2" eb="5">
      <t>シンセイショ</t>
    </rPh>
    <phoneticPr fontId="2"/>
  </si>
  <si>
    <t>イ．必ず添付が必要な書類</t>
    <rPh sb="2" eb="3">
      <t>カナラ</t>
    </rPh>
    <rPh sb="4" eb="6">
      <t>テンプ</t>
    </rPh>
    <rPh sb="7" eb="9">
      <t>ヒツヨウ</t>
    </rPh>
    <rPh sb="10" eb="12">
      <t>ショルイ</t>
    </rPh>
    <phoneticPr fontId="2"/>
  </si>
  <si>
    <t>ウ．必要に応じて添付が必要な書類</t>
    <rPh sb="2" eb="4">
      <t>ヒツヨウ</t>
    </rPh>
    <rPh sb="5" eb="6">
      <t>オウ</t>
    </rPh>
    <rPh sb="8" eb="10">
      <t>テンプ</t>
    </rPh>
    <rPh sb="11" eb="13">
      <t>ヒツヨウ</t>
    </rPh>
    <rPh sb="14" eb="16">
      <t>ショルイ</t>
    </rPh>
    <phoneticPr fontId="2"/>
  </si>
  <si>
    <t>5年平均</t>
    <rPh sb="1" eb="2">
      <t>ネン</t>
    </rPh>
    <rPh sb="2" eb="4">
      <t>ヘイキン</t>
    </rPh>
    <phoneticPr fontId="2"/>
  </si>
  <si>
    <t>記</t>
    <rPh sb="0" eb="1">
      <t>シル</t>
    </rPh>
    <phoneticPr fontId="2"/>
  </si>
  <si>
    <t>４　実施した改善措置の内容</t>
    <rPh sb="2" eb="4">
      <t>ジッシ</t>
    </rPh>
    <rPh sb="6" eb="8">
      <t>カイゼン</t>
    </rPh>
    <rPh sb="8" eb="10">
      <t>ソチ</t>
    </rPh>
    <rPh sb="11" eb="13">
      <t>ナイヨウ</t>
    </rPh>
    <phoneticPr fontId="14"/>
  </si>
  <si>
    <t>フォレストワーカー（林業作業士）</t>
    <rPh sb="10" eb="12">
      <t>リンギョウ</t>
    </rPh>
    <rPh sb="12" eb="15">
      <t>サギョウシ</t>
    </rPh>
    <phoneticPr fontId="14"/>
  </si>
  <si>
    <t>フォレストリーダー（現場管理責任者）</t>
    <rPh sb="10" eb="12">
      <t>ゲンバ</t>
    </rPh>
    <rPh sb="12" eb="14">
      <t>カンリ</t>
    </rPh>
    <rPh sb="14" eb="17">
      <t>セキニンシャ</t>
    </rPh>
    <phoneticPr fontId="14"/>
  </si>
  <si>
    <t>フォレストマネージャー（統括現場管理責任者）</t>
    <rPh sb="12" eb="14">
      <t>トウカツ</t>
    </rPh>
    <rPh sb="14" eb="16">
      <t>ゲンバ</t>
    </rPh>
    <rPh sb="16" eb="18">
      <t>カンリ</t>
    </rPh>
    <rPh sb="18" eb="21">
      <t>セキニンシャ</t>
    </rPh>
    <phoneticPr fontId="14"/>
  </si>
  <si>
    <t>林業
経験
年数
(年)</t>
    <rPh sb="0" eb="2">
      <t>リンギョウ</t>
    </rPh>
    <rPh sb="3" eb="5">
      <t>ケイケン</t>
    </rPh>
    <rPh sb="6" eb="8">
      <t>ネンスウ</t>
    </rPh>
    <rPh sb="10" eb="11">
      <t>ネン</t>
    </rPh>
    <phoneticPr fontId="2"/>
  </si>
  <si>
    <t>雇用管理の改善及び事業の合理化に関する計画の認定申請書</t>
    <rPh sb="0" eb="2">
      <t>コヨウ</t>
    </rPh>
    <rPh sb="2" eb="4">
      <t>カンリ</t>
    </rPh>
    <rPh sb="5" eb="7">
      <t>カイゼン</t>
    </rPh>
    <rPh sb="7" eb="8">
      <t>オヨ</t>
    </rPh>
    <rPh sb="9" eb="11">
      <t>ジギョウ</t>
    </rPh>
    <rPh sb="12" eb="15">
      <t>ゴウリカ</t>
    </rPh>
    <rPh sb="16" eb="17">
      <t>カン</t>
    </rPh>
    <rPh sb="19" eb="21">
      <t>ケイカク</t>
    </rPh>
    <rPh sb="22" eb="24">
      <t>ニンテイ</t>
    </rPh>
    <rPh sb="24" eb="27">
      <t>シンセイショ</t>
    </rPh>
    <phoneticPr fontId="14"/>
  </si>
  <si>
    <t>１　改善計画の対象となる事業所</t>
    <rPh sb="2" eb="4">
      <t>カイゼン</t>
    </rPh>
    <rPh sb="4" eb="6">
      <t>ケイカク</t>
    </rPh>
    <rPh sb="7" eb="9">
      <t>タイショウ</t>
    </rPh>
    <rPh sb="12" eb="15">
      <t>ジギョウショ</t>
    </rPh>
    <phoneticPr fontId="14"/>
  </si>
  <si>
    <t>２　事業主の雇用管理及び事業の現状</t>
    <rPh sb="2" eb="5">
      <t>ジギョウヌシ</t>
    </rPh>
    <rPh sb="6" eb="8">
      <t>コヨウ</t>
    </rPh>
    <rPh sb="8" eb="10">
      <t>カンリ</t>
    </rPh>
    <rPh sb="10" eb="11">
      <t>オヨ</t>
    </rPh>
    <rPh sb="12" eb="14">
      <t>ジギョウ</t>
    </rPh>
    <rPh sb="15" eb="17">
      <t>ゲンジョウ</t>
    </rPh>
    <phoneticPr fontId="14"/>
  </si>
  <si>
    <t>うち事業主</t>
    <rPh sb="2" eb="5">
      <t>ジギョウヌシ</t>
    </rPh>
    <phoneticPr fontId="14"/>
  </si>
  <si>
    <t>うち通年雇用</t>
    <rPh sb="2" eb="4">
      <t>ツウネン</t>
    </rPh>
    <rPh sb="4" eb="6">
      <t>コヨウ</t>
    </rPh>
    <phoneticPr fontId="14"/>
  </si>
  <si>
    <t>うち4月以上の期間雇用</t>
    <rPh sb="3" eb="4">
      <t>ツキ</t>
    </rPh>
    <rPh sb="4" eb="6">
      <t>イジョウ</t>
    </rPh>
    <rPh sb="7" eb="9">
      <t>キカン</t>
    </rPh>
    <rPh sb="9" eb="11">
      <t>コヨウ</t>
    </rPh>
    <phoneticPr fontId="14"/>
  </si>
  <si>
    <t>　②常用雇用者</t>
    <rPh sb="2" eb="4">
      <t>ジョウヨウ</t>
    </rPh>
    <rPh sb="4" eb="7">
      <t>コヨウシャ</t>
    </rPh>
    <phoneticPr fontId="2"/>
  </si>
  <si>
    <t>　③臨時</t>
    <rPh sb="2" eb="4">
      <t>リンジ</t>
    </rPh>
    <phoneticPr fontId="2"/>
  </si>
  <si>
    <t>　④季節</t>
    <rPh sb="2" eb="4">
      <t>キセツ</t>
    </rPh>
    <phoneticPr fontId="2"/>
  </si>
  <si>
    <t>　⑤その他</t>
    <rPh sb="4" eb="5">
      <t>ホカ</t>
    </rPh>
    <phoneticPr fontId="2"/>
  </si>
  <si>
    <t>雇用契約で雇用期間の定めがない場合。</t>
    <rPh sb="0" eb="2">
      <t>コヨウ</t>
    </rPh>
    <rPh sb="2" eb="4">
      <t>ケイヤク</t>
    </rPh>
    <rPh sb="5" eb="7">
      <t>コヨウ</t>
    </rPh>
    <rPh sb="7" eb="9">
      <t>キカン</t>
    </rPh>
    <rPh sb="10" eb="11">
      <t>サダ</t>
    </rPh>
    <rPh sb="15" eb="17">
      <t>バアイ</t>
    </rPh>
    <phoneticPr fontId="2"/>
  </si>
  <si>
    <t>事業主の雇用管理の現状</t>
    <rPh sb="0" eb="3">
      <t>ジギョウヌシ</t>
    </rPh>
    <rPh sb="4" eb="6">
      <t>コヨウ</t>
    </rPh>
    <rPh sb="6" eb="8">
      <t>カンリ</t>
    </rPh>
    <rPh sb="9" eb="11">
      <t>ゲンジョウ</t>
    </rPh>
    <phoneticPr fontId="14"/>
  </si>
  <si>
    <t>様式２</t>
    <rPh sb="0" eb="2">
      <t>ヨウシキ</t>
    </rPh>
    <phoneticPr fontId="14"/>
  </si>
  <si>
    <t>事業実績</t>
    <rPh sb="0" eb="2">
      <t>ジギョウ</t>
    </rPh>
    <rPh sb="2" eb="4">
      <t>ジッセキ</t>
    </rPh>
    <phoneticPr fontId="14"/>
  </si>
  <si>
    <t>事業期間</t>
    <rPh sb="0" eb="2">
      <t>ジギョウ</t>
    </rPh>
    <rPh sb="2" eb="4">
      <t>キカン</t>
    </rPh>
    <phoneticPr fontId="14"/>
  </si>
  <si>
    <t>雇用量及び労働生産性</t>
    <rPh sb="0" eb="3">
      <t>コヨウリョウ</t>
    </rPh>
    <rPh sb="3" eb="4">
      <t>オヨ</t>
    </rPh>
    <rPh sb="5" eb="7">
      <t>ロウドウ</t>
    </rPh>
    <rPh sb="7" eb="10">
      <t>セイサンセイ</t>
    </rPh>
    <phoneticPr fontId="14"/>
  </si>
  <si>
    <t>資本装備</t>
    <rPh sb="0" eb="2">
      <t>シホン</t>
    </rPh>
    <rPh sb="2" eb="4">
      <t>ソウビ</t>
    </rPh>
    <phoneticPr fontId="14"/>
  </si>
  <si>
    <t>林業機械保有台数</t>
    <rPh sb="0" eb="2">
      <t>リンギョウ</t>
    </rPh>
    <rPh sb="2" eb="4">
      <t>キカイ</t>
    </rPh>
    <rPh sb="4" eb="6">
      <t>ホユウ</t>
    </rPh>
    <rPh sb="6" eb="8">
      <t>ダイスウ</t>
    </rPh>
    <phoneticPr fontId="14"/>
  </si>
  <si>
    <t>技術者・技能者数</t>
    <rPh sb="0" eb="3">
      <t>ギジュツシャ</t>
    </rPh>
    <rPh sb="4" eb="7">
      <t>ギノウシャ</t>
    </rPh>
    <rPh sb="7" eb="8">
      <t>スウ</t>
    </rPh>
    <phoneticPr fontId="14"/>
  </si>
  <si>
    <t>組織化の取組状況</t>
    <rPh sb="0" eb="3">
      <t>ソシキカ</t>
    </rPh>
    <rPh sb="4" eb="6">
      <t>トリクミ</t>
    </rPh>
    <rPh sb="6" eb="8">
      <t>ジョウキョウ</t>
    </rPh>
    <phoneticPr fontId="14"/>
  </si>
  <si>
    <t>資本及び負債等</t>
    <rPh sb="0" eb="2">
      <t>シホン</t>
    </rPh>
    <rPh sb="2" eb="3">
      <t>オヨ</t>
    </rPh>
    <rPh sb="4" eb="6">
      <t>フサイ</t>
    </rPh>
    <rPh sb="6" eb="7">
      <t>ナド</t>
    </rPh>
    <phoneticPr fontId="14"/>
  </si>
  <si>
    <t>改善措置の目標、内容、実施時期</t>
    <rPh sb="0" eb="2">
      <t>カイゼン</t>
    </rPh>
    <rPh sb="2" eb="4">
      <t>ソチ</t>
    </rPh>
    <rPh sb="5" eb="7">
      <t>モクヒョウ</t>
    </rPh>
    <rPh sb="8" eb="10">
      <t>ナイヨウ</t>
    </rPh>
    <rPh sb="11" eb="13">
      <t>ジッシ</t>
    </rPh>
    <rPh sb="13" eb="15">
      <t>ジキ</t>
    </rPh>
    <phoneticPr fontId="14"/>
  </si>
  <si>
    <t>役職員及び組織</t>
    <rPh sb="0" eb="1">
      <t>ヤク</t>
    </rPh>
    <rPh sb="1" eb="3">
      <t>ショクイン</t>
    </rPh>
    <rPh sb="3" eb="4">
      <t>オヨ</t>
    </rPh>
    <rPh sb="5" eb="7">
      <t>ソシキ</t>
    </rPh>
    <phoneticPr fontId="14"/>
  </si>
  <si>
    <t>ｂ 事業量</t>
    <rPh sb="2" eb="5">
      <t>ジギョウリョウ</t>
    </rPh>
    <phoneticPr fontId="14"/>
  </si>
  <si>
    <t>ａ 事業の種類及び事業区域</t>
    <rPh sb="2" eb="4">
      <t>ジギョウ</t>
    </rPh>
    <rPh sb="5" eb="7">
      <t>シュルイ</t>
    </rPh>
    <rPh sb="7" eb="8">
      <t>オヨ</t>
    </rPh>
    <rPh sb="9" eb="11">
      <t>ジギョウ</t>
    </rPh>
    <rPh sb="11" eb="13">
      <t>クイキ</t>
    </rPh>
    <phoneticPr fontId="14"/>
  </si>
  <si>
    <t>ｂ 資本装備（機械保有台数）</t>
    <rPh sb="2" eb="4">
      <t>シホン</t>
    </rPh>
    <rPh sb="4" eb="6">
      <t>ソウビ</t>
    </rPh>
    <rPh sb="7" eb="9">
      <t>キカイ</t>
    </rPh>
    <rPh sb="9" eb="11">
      <t>ホユウ</t>
    </rPh>
    <rPh sb="11" eb="13">
      <t>ダイスウ</t>
    </rPh>
    <phoneticPr fontId="14"/>
  </si>
  <si>
    <t>ａ 技術者・技能者数</t>
    <rPh sb="2" eb="5">
      <t>ギジュツシャ</t>
    </rPh>
    <rPh sb="6" eb="9">
      <t>ギノウシャ</t>
    </rPh>
    <rPh sb="9" eb="10">
      <t>スウ</t>
    </rPh>
    <phoneticPr fontId="14"/>
  </si>
  <si>
    <t>改善措置を実施するために必要な資金の額及びその調達方法</t>
    <rPh sb="0" eb="2">
      <t>カイゼン</t>
    </rPh>
    <rPh sb="2" eb="4">
      <t>ソチ</t>
    </rPh>
    <rPh sb="5" eb="7">
      <t>ジッシ</t>
    </rPh>
    <rPh sb="12" eb="14">
      <t>ヒツヨウ</t>
    </rPh>
    <rPh sb="15" eb="17">
      <t>シキン</t>
    </rPh>
    <rPh sb="18" eb="19">
      <t>ガク</t>
    </rPh>
    <rPh sb="19" eb="20">
      <t>オヨ</t>
    </rPh>
    <rPh sb="23" eb="25">
      <t>チョウタツ</t>
    </rPh>
    <rPh sb="25" eb="27">
      <t>ホウホウ</t>
    </rPh>
    <phoneticPr fontId="14"/>
  </si>
  <si>
    <t>　また、レンタルで対応する場合は、下段にレンタル台数をカッコ書きで記載します。</t>
    <rPh sb="9" eb="11">
      <t>タイオウ</t>
    </rPh>
    <rPh sb="13" eb="15">
      <t>バアイ</t>
    </rPh>
    <rPh sb="17" eb="19">
      <t>カダン</t>
    </rPh>
    <rPh sb="24" eb="26">
      <t>ダイスウ</t>
    </rPh>
    <rPh sb="30" eb="31">
      <t>ガ</t>
    </rPh>
    <rPh sb="33" eb="35">
      <t>キサイ</t>
    </rPh>
    <phoneticPr fontId="2"/>
  </si>
  <si>
    <t>※計画期間中に廃棄を見込んでいる機械がある場合は廃棄欄に台数を記載します。</t>
    <rPh sb="1" eb="3">
      <t>ケイカク</t>
    </rPh>
    <rPh sb="3" eb="6">
      <t>キカンチュウ</t>
    </rPh>
    <rPh sb="7" eb="9">
      <t>ハイキ</t>
    </rPh>
    <rPh sb="10" eb="12">
      <t>ミコ</t>
    </rPh>
    <rPh sb="16" eb="18">
      <t>キカイ</t>
    </rPh>
    <rPh sb="21" eb="23">
      <t>バアイ</t>
    </rPh>
    <rPh sb="24" eb="26">
      <t>ハイキ</t>
    </rPh>
    <rPh sb="26" eb="27">
      <t>ラン</t>
    </rPh>
    <rPh sb="28" eb="30">
      <t>ダイスウ</t>
    </rPh>
    <rPh sb="31" eb="33">
      <t>キサイ</t>
    </rPh>
    <phoneticPr fontId="2"/>
  </si>
  <si>
    <t>※期間中に資格等を有している者の退職の予定がある場合は、退職欄に記載します。</t>
    <rPh sb="1" eb="4">
      <t>キカンチュウ</t>
    </rPh>
    <rPh sb="5" eb="8">
      <t>シカクナド</t>
    </rPh>
    <rPh sb="9" eb="10">
      <t>ユウ</t>
    </rPh>
    <rPh sb="14" eb="15">
      <t>モノ</t>
    </rPh>
    <rPh sb="16" eb="18">
      <t>タイショク</t>
    </rPh>
    <rPh sb="19" eb="21">
      <t>ヨテイ</t>
    </rPh>
    <rPh sb="24" eb="26">
      <t>バアイ</t>
    </rPh>
    <rPh sb="28" eb="30">
      <t>タイショク</t>
    </rPh>
    <rPh sb="30" eb="31">
      <t>ラン</t>
    </rPh>
    <rPh sb="32" eb="34">
      <t>キサイ</t>
    </rPh>
    <phoneticPr fontId="14"/>
  </si>
  <si>
    <t>主伐（㎥）</t>
    <rPh sb="0" eb="2">
      <t>シュバツ</t>
    </rPh>
    <phoneticPr fontId="14"/>
  </si>
  <si>
    <t>間伐（㎥）</t>
    <rPh sb="0" eb="2">
      <t>カンバツ</t>
    </rPh>
    <phoneticPr fontId="14"/>
  </si>
  <si>
    <t>植付（ha）</t>
    <rPh sb="0" eb="1">
      <t>ウ</t>
    </rPh>
    <rPh sb="1" eb="2">
      <t>ツ</t>
    </rPh>
    <phoneticPr fontId="14"/>
  </si>
  <si>
    <t>下刈り(ha)</t>
    <rPh sb="0" eb="2">
      <t>シタガ</t>
    </rPh>
    <phoneticPr fontId="14"/>
  </si>
  <si>
    <t>フェラーバンチャ</t>
    <phoneticPr fontId="14"/>
  </si>
  <si>
    <t>ハーベスタ</t>
    <phoneticPr fontId="14"/>
  </si>
  <si>
    <t>タワーヤーダ</t>
    <phoneticPr fontId="14"/>
  </si>
  <si>
    <t>スイングヤーダ</t>
    <phoneticPr fontId="14"/>
  </si>
  <si>
    <t>グラップル</t>
    <phoneticPr fontId="14"/>
  </si>
  <si>
    <t>台　数（台）</t>
    <rPh sb="0" eb="1">
      <t>ダイ</t>
    </rPh>
    <rPh sb="2" eb="3">
      <t>スウ</t>
    </rPh>
    <rPh sb="4" eb="5">
      <t>ダイ</t>
    </rPh>
    <phoneticPr fontId="14"/>
  </si>
  <si>
    <t>稼働日数
（日）</t>
    <rPh sb="0" eb="2">
      <t>カドウ</t>
    </rPh>
    <rPh sb="2" eb="4">
      <t>ニッスウ</t>
    </rPh>
    <rPh sb="6" eb="7">
      <t>ニチ</t>
    </rPh>
    <phoneticPr fontId="14"/>
  </si>
  <si>
    <t>(人）</t>
    <rPh sb="1" eb="2">
      <t>ニン</t>
    </rPh>
    <phoneticPr fontId="2"/>
  </si>
  <si>
    <t>（台）</t>
    <rPh sb="1" eb="2">
      <t>ダイ</t>
    </rPh>
    <phoneticPr fontId="2"/>
  </si>
  <si>
    <t>（㎥/人･日）</t>
    <rPh sb="3" eb="4">
      <t>ニン</t>
    </rPh>
    <rPh sb="5" eb="6">
      <t>ニチ</t>
    </rPh>
    <phoneticPr fontId="2"/>
  </si>
  <si>
    <t>林業関連その他</t>
    <rPh sb="0" eb="2">
      <t>リンギョウ</t>
    </rPh>
    <rPh sb="2" eb="4">
      <t>カンレン</t>
    </rPh>
    <rPh sb="6" eb="7">
      <t>ホカ</t>
    </rPh>
    <phoneticPr fontId="14"/>
  </si>
  <si>
    <t>（単位：㎥/人日、ha/人日、ｍ/人日）</t>
    <rPh sb="17" eb="18">
      <t>ニン</t>
    </rPh>
    <rPh sb="18" eb="19">
      <t>ニチ</t>
    </rPh>
    <phoneticPr fontId="2"/>
  </si>
  <si>
    <t>代表者が従事している場合。</t>
    <rPh sb="0" eb="3">
      <t>ダイヒョウシャ</t>
    </rPh>
    <rPh sb="4" eb="6">
      <t>ジュウジ</t>
    </rPh>
    <rPh sb="10" eb="12">
      <t>バアイ</t>
    </rPh>
    <phoneticPr fontId="2"/>
  </si>
  <si>
    <t>）</t>
    <phoneticPr fontId="2"/>
  </si>
  <si>
    <t>（人）</t>
    <rPh sb="1" eb="2">
      <t>ニン</t>
    </rPh>
    <phoneticPr fontId="2"/>
  </si>
  <si>
    <t>（</t>
    <phoneticPr fontId="2"/>
  </si>
  <si>
    <t>主　伐（㎥）</t>
    <rPh sb="0" eb="1">
      <t>シュ</t>
    </rPh>
    <rPh sb="2" eb="3">
      <t>バツ</t>
    </rPh>
    <phoneticPr fontId="2"/>
  </si>
  <si>
    <t>間　伐（㎥）</t>
    <rPh sb="0" eb="1">
      <t>アイダ</t>
    </rPh>
    <rPh sb="2" eb="3">
      <t>バツ</t>
    </rPh>
    <phoneticPr fontId="2"/>
  </si>
  <si>
    <t>植　付（ha）</t>
    <rPh sb="0" eb="1">
      <t>ウ</t>
    </rPh>
    <rPh sb="2" eb="3">
      <t>ツ</t>
    </rPh>
    <phoneticPr fontId="2"/>
  </si>
  <si>
    <t>下　刈（ha）</t>
    <rPh sb="0" eb="1">
      <t>シタ</t>
    </rPh>
    <rPh sb="2" eb="3">
      <t>カリ</t>
    </rPh>
    <phoneticPr fontId="2"/>
  </si>
  <si>
    <t>所有※</t>
    <rPh sb="0" eb="2">
      <t>ショユウ</t>
    </rPh>
    <phoneticPr fontId="2"/>
  </si>
  <si>
    <t>主伐(㎥/人日)</t>
    <rPh sb="0" eb="2">
      <t>シュバツ</t>
    </rPh>
    <rPh sb="5" eb="6">
      <t>ニン</t>
    </rPh>
    <rPh sb="6" eb="7">
      <t>ニチ</t>
    </rPh>
    <phoneticPr fontId="14"/>
  </si>
  <si>
    <t>間伐(㎥/人日)</t>
    <rPh sb="0" eb="2">
      <t>カンバツ</t>
    </rPh>
    <rPh sb="5" eb="6">
      <t>ニン</t>
    </rPh>
    <rPh sb="6" eb="7">
      <t>ニチ</t>
    </rPh>
    <phoneticPr fontId="14"/>
  </si>
  <si>
    <t>下刈り(ha/人日)</t>
    <rPh sb="0" eb="2">
      <t>シタガ</t>
    </rPh>
    <rPh sb="7" eb="8">
      <t>ニン</t>
    </rPh>
    <rPh sb="8" eb="9">
      <t>ニチ</t>
    </rPh>
    <phoneticPr fontId="14"/>
  </si>
  <si>
    <t>主たる事業所</t>
    <rPh sb="0" eb="1">
      <t>シュ</t>
    </rPh>
    <rPh sb="3" eb="6">
      <t>ジギョウショ</t>
    </rPh>
    <phoneticPr fontId="14"/>
  </si>
  <si>
    <t>様式３</t>
    <rPh sb="0" eb="2">
      <t>ヨウシキ</t>
    </rPh>
    <phoneticPr fontId="2"/>
  </si>
  <si>
    <t>様式４</t>
    <rPh sb="0" eb="2">
      <t>ヨウシキ</t>
    </rPh>
    <phoneticPr fontId="2"/>
  </si>
  <si>
    <t>改善計画認定取消通知書</t>
    <rPh sb="0" eb="2">
      <t>カイゼン</t>
    </rPh>
    <rPh sb="2" eb="4">
      <t>ケイカク</t>
    </rPh>
    <rPh sb="4" eb="6">
      <t>ニンテイ</t>
    </rPh>
    <rPh sb="6" eb="8">
      <t>トリケシ</t>
    </rPh>
    <rPh sb="8" eb="11">
      <t>ツウチショ</t>
    </rPh>
    <phoneticPr fontId="2"/>
  </si>
  <si>
    <t>　　　　　　　　　　　　　殿</t>
    <rPh sb="13" eb="14">
      <t>ドノ</t>
    </rPh>
    <phoneticPr fontId="2"/>
  </si>
  <si>
    <t>年　　次</t>
    <rPh sb="0" eb="1">
      <t>トシ</t>
    </rPh>
    <rPh sb="3" eb="4">
      <t>ツギ</t>
    </rPh>
    <phoneticPr fontId="14"/>
  </si>
  <si>
    <t>チェック</t>
    <phoneticPr fontId="2"/>
  </si>
  <si>
    <t>・個人事業主の場合は申告書の写し</t>
    <rPh sb="1" eb="3">
      <t>コジン</t>
    </rPh>
    <rPh sb="3" eb="6">
      <t>ジギョウヌシ</t>
    </rPh>
    <rPh sb="7" eb="9">
      <t>バアイ</t>
    </rPh>
    <rPh sb="10" eb="13">
      <t>シンコクショ</t>
    </rPh>
    <rPh sb="14" eb="15">
      <t>ウツ</t>
    </rPh>
    <phoneticPr fontId="2"/>
  </si>
  <si>
    <t>暴力団と関わりのない旨の誓約書</t>
    <rPh sb="0" eb="3">
      <t>ボウリョクダン</t>
    </rPh>
    <rPh sb="4" eb="5">
      <t>カカ</t>
    </rPh>
    <rPh sb="10" eb="11">
      <t>ムネ</t>
    </rPh>
    <rPh sb="12" eb="15">
      <t>セイヤクショ</t>
    </rPh>
    <phoneticPr fontId="2"/>
  </si>
  <si>
    <t>雇用に関して交付している文書の例</t>
    <rPh sb="0" eb="2">
      <t>コヨウ</t>
    </rPh>
    <rPh sb="3" eb="4">
      <t>カン</t>
    </rPh>
    <rPh sb="6" eb="8">
      <t>コウフ</t>
    </rPh>
    <rPh sb="12" eb="14">
      <t>ブンショ</t>
    </rPh>
    <rPh sb="15" eb="16">
      <t>レイ</t>
    </rPh>
    <phoneticPr fontId="2"/>
  </si>
  <si>
    <t>・雇用契約書、雇用条件通知など</t>
    <phoneticPr fontId="2"/>
  </si>
  <si>
    <t>・加入決定通知書や会費の振込票の写しなど</t>
    <rPh sb="1" eb="3">
      <t>カニュウ</t>
    </rPh>
    <rPh sb="3" eb="5">
      <t>ケッテイ</t>
    </rPh>
    <rPh sb="5" eb="8">
      <t>ツウチショ</t>
    </rPh>
    <rPh sb="9" eb="11">
      <t>カイヒ</t>
    </rPh>
    <rPh sb="12" eb="15">
      <t>フリコミヒョウ</t>
    </rPh>
    <rPh sb="16" eb="17">
      <t>ウツ</t>
    </rPh>
    <phoneticPr fontId="2"/>
  </si>
  <si>
    <t>合法性を証する書類もしくは自主的行動規範誓約書</t>
    <rPh sb="0" eb="3">
      <t>ゴウホウセイ</t>
    </rPh>
    <rPh sb="4" eb="5">
      <t>ショウ</t>
    </rPh>
    <rPh sb="7" eb="9">
      <t>ショルイ</t>
    </rPh>
    <rPh sb="13" eb="16">
      <t>ジシュテキ</t>
    </rPh>
    <rPh sb="16" eb="18">
      <t>コウドウ</t>
    </rPh>
    <rPh sb="18" eb="20">
      <t>キハン</t>
    </rPh>
    <rPh sb="20" eb="23">
      <t>セイヤクショ</t>
    </rPh>
    <phoneticPr fontId="2"/>
  </si>
  <si>
    <t>作業日報等の様式</t>
    <phoneticPr fontId="2"/>
  </si>
  <si>
    <t>・事業体で使用している作業日報の例</t>
    <phoneticPr fontId="2"/>
  </si>
  <si>
    <t>・就業規則を定めている場合のみ</t>
    <rPh sb="1" eb="3">
      <t>シュウギョウ</t>
    </rPh>
    <rPh sb="3" eb="5">
      <t>キソク</t>
    </rPh>
    <rPh sb="6" eb="7">
      <t>サダ</t>
    </rPh>
    <rPh sb="11" eb="13">
      <t>バアイ</t>
    </rPh>
    <phoneticPr fontId="2"/>
  </si>
  <si>
    <t>健康保険/厚生年金保険に加入していること証する書類の写し</t>
    <rPh sb="0" eb="2">
      <t>ケンコウ</t>
    </rPh>
    <rPh sb="2" eb="4">
      <t>ホケン</t>
    </rPh>
    <rPh sb="5" eb="7">
      <t>コウセイ</t>
    </rPh>
    <rPh sb="7" eb="9">
      <t>ネンキン</t>
    </rPh>
    <rPh sb="9" eb="11">
      <t>ホケン</t>
    </rPh>
    <rPh sb="20" eb="21">
      <t>ショウ</t>
    </rPh>
    <rPh sb="23" eb="25">
      <t>ショルイ</t>
    </rPh>
    <rPh sb="26" eb="27">
      <t>ウツ</t>
    </rPh>
    <phoneticPr fontId="2"/>
  </si>
  <si>
    <t>・必要な場合のみ</t>
    <rPh sb="1" eb="3">
      <t>ヒツヨウ</t>
    </rPh>
    <rPh sb="4" eb="6">
      <t>バアイ</t>
    </rPh>
    <phoneticPr fontId="2"/>
  </si>
  <si>
    <t>・交付を受けている場合のみ</t>
    <rPh sb="1" eb="3">
      <t>コウフ</t>
    </rPh>
    <rPh sb="4" eb="5">
      <t>ウ</t>
    </rPh>
    <rPh sb="9" eb="11">
      <t>バアイ</t>
    </rPh>
    <phoneticPr fontId="2"/>
  </si>
  <si>
    <t>番号</t>
    <rPh sb="0" eb="2">
      <t>バンゴウ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</si>
  <si>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</si>
  <si>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</si>
  <si>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</si>
  <si>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</si>
  <si>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</si>
  <si>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</si>
  <si>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</si>
  <si>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</si>
  <si>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</si>
  <si>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</si>
  <si>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</si>
  <si>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</si>
  <si>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</si>
  <si>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</si>
  <si>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</si>
  <si>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</si>
  <si>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</si>
  <si>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</si>
  <si>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・参考様式１</t>
    <rPh sb="1" eb="3">
      <t>サンコウ</t>
    </rPh>
    <rPh sb="3" eb="5">
      <t>ヨウシキ</t>
    </rPh>
    <phoneticPr fontId="2"/>
  </si>
  <si>
    <t>・合法性・持続可能性の証明に係る事業者認定書（略称　合法事業者認定書）もしくは自主的行動規範誓約書（参考様式２）</t>
    <rPh sb="1" eb="4">
      <t>ゴウホウセイ</t>
    </rPh>
    <rPh sb="5" eb="7">
      <t>ジゾク</t>
    </rPh>
    <rPh sb="7" eb="10">
      <t>カノウセイ</t>
    </rPh>
    <rPh sb="11" eb="13">
      <t>ショウメイ</t>
    </rPh>
    <rPh sb="14" eb="15">
      <t>カカ</t>
    </rPh>
    <rPh sb="16" eb="19">
      <t>ジギョウシャ</t>
    </rPh>
    <rPh sb="19" eb="22">
      <t>ニンテイショ</t>
    </rPh>
    <rPh sb="23" eb="25">
      <t>リャクショウ</t>
    </rPh>
    <rPh sb="26" eb="28">
      <t>ゴウホウ</t>
    </rPh>
    <rPh sb="28" eb="31">
      <t>ジギョウシャ</t>
    </rPh>
    <rPh sb="31" eb="34">
      <t>ニンテイショ</t>
    </rPh>
    <rPh sb="50" eb="52">
      <t>サンコウ</t>
    </rPh>
    <rPh sb="52" eb="54">
      <t>ヨウシキ</t>
    </rPh>
    <phoneticPr fontId="2"/>
  </si>
  <si>
    <t>ア 労働者の充足状況</t>
    <phoneticPr fontId="14"/>
  </si>
  <si>
    <t>イ 労働者の募集の範囲</t>
    <phoneticPr fontId="14"/>
  </si>
  <si>
    <t>ウ 労働者確保の難易度</t>
    <phoneticPr fontId="14"/>
  </si>
  <si>
    <t>様式７</t>
    <rPh sb="0" eb="2">
      <t>ヨウシキ</t>
    </rPh>
    <phoneticPr fontId="14"/>
  </si>
  <si>
    <t>改善措置実施状況報告</t>
    <rPh sb="0" eb="1">
      <t>カイ</t>
    </rPh>
    <rPh sb="1" eb="2">
      <t>ゼン</t>
    </rPh>
    <rPh sb="2" eb="3">
      <t>ソ</t>
    </rPh>
    <rPh sb="3" eb="4">
      <t>オ</t>
    </rPh>
    <rPh sb="4" eb="5">
      <t>ジツ</t>
    </rPh>
    <rPh sb="5" eb="6">
      <t>シ</t>
    </rPh>
    <rPh sb="6" eb="7">
      <t>ジョウ</t>
    </rPh>
    <rPh sb="7" eb="8">
      <t>キョウ</t>
    </rPh>
    <rPh sb="8" eb="9">
      <t>ホウ</t>
    </rPh>
    <rPh sb="9" eb="10">
      <t>コク</t>
    </rPh>
    <phoneticPr fontId="14"/>
  </si>
  <si>
    <t>⑤キャリアアップ支援</t>
    <rPh sb="8" eb="10">
      <t>シエン</t>
    </rPh>
    <phoneticPr fontId="2"/>
  </si>
  <si>
    <t>の計画</t>
    <rPh sb="1" eb="3">
      <t>ケイカク</t>
    </rPh>
    <phoneticPr fontId="2"/>
  </si>
  <si>
    <t>１</t>
    <phoneticPr fontId="2"/>
  </si>
  <si>
    <t>造林型</t>
    <rPh sb="0" eb="2">
      <t>ゾウリン</t>
    </rPh>
    <rPh sb="2" eb="3">
      <t>ガタ</t>
    </rPh>
    <phoneticPr fontId="2"/>
  </si>
  <si>
    <t>素材
生産型</t>
    <rPh sb="0" eb="2">
      <t>ソザイ</t>
    </rPh>
    <rPh sb="3" eb="5">
      <t>セイサン</t>
    </rPh>
    <rPh sb="5" eb="6">
      <t>ガタ</t>
    </rPh>
    <phoneticPr fontId="2"/>
  </si>
  <si>
    <t>就業規則を作成していること（申請時に作成している場合は除外）</t>
    <rPh sb="0" eb="2">
      <t>シュウギョウ</t>
    </rPh>
    <rPh sb="2" eb="4">
      <t>キソク</t>
    </rPh>
    <rPh sb="5" eb="7">
      <t>サクセイ</t>
    </rPh>
    <rPh sb="14" eb="16">
      <t>シンセイ</t>
    </rPh>
    <rPh sb="16" eb="17">
      <t>ジ</t>
    </rPh>
    <rPh sb="18" eb="20">
      <t>サクセイ</t>
    </rPh>
    <rPh sb="24" eb="26">
      <t>バアイ</t>
    </rPh>
    <rPh sb="27" eb="29">
      <t>ジョガイ</t>
    </rPh>
    <phoneticPr fontId="2"/>
  </si>
  <si>
    <t>事業量（素材生産量もしくは造林等面積）の目標をおおむね達成していること</t>
    <phoneticPr fontId="2"/>
  </si>
  <si>
    <t>目標年次
の保有
台数</t>
    <rPh sb="0" eb="2">
      <t>モクヒョウ</t>
    </rPh>
    <rPh sb="2" eb="4">
      <t>ネンジ</t>
    </rPh>
    <rPh sb="6" eb="8">
      <t>ホユウ</t>
    </rPh>
    <rPh sb="9" eb="11">
      <t>ダイスウ</t>
    </rPh>
    <phoneticPr fontId="2"/>
  </si>
  <si>
    <t>導入台数</t>
    <rPh sb="0" eb="2">
      <t>ドウニュウ</t>
    </rPh>
    <rPh sb="2" eb="4">
      <t>ダイスウ</t>
    </rPh>
    <phoneticPr fontId="2"/>
  </si>
  <si>
    <t>新規養成人数</t>
    <rPh sb="0" eb="2">
      <t>シンキ</t>
    </rPh>
    <rPh sb="2" eb="4">
      <t>ヨウセイ</t>
    </rPh>
    <rPh sb="4" eb="6">
      <t>ニンズウ</t>
    </rPh>
    <phoneticPr fontId="2"/>
  </si>
  <si>
    <t>事業の
合理化</t>
    <rPh sb="0" eb="2">
      <t>ジギョウ</t>
    </rPh>
    <rPh sb="4" eb="7">
      <t>ゴウリカ</t>
    </rPh>
    <phoneticPr fontId="2"/>
  </si>
  <si>
    <t>改善措置の実施上の問題点
及び今後の対応方針</t>
    <phoneticPr fontId="14"/>
  </si>
  <si>
    <t>改善措置の
実施項目</t>
    <rPh sb="0" eb="2">
      <t>カイゼン</t>
    </rPh>
    <rPh sb="2" eb="4">
      <t>ソチ</t>
    </rPh>
    <rPh sb="6" eb="8">
      <t>ジッシ</t>
    </rPh>
    <rPh sb="8" eb="10">
      <t>コウモク</t>
    </rPh>
    <phoneticPr fontId="14"/>
  </si>
  <si>
    <t>労災保険
適用
事業種</t>
    <rPh sb="0" eb="2">
      <t>ロウサイ</t>
    </rPh>
    <rPh sb="2" eb="4">
      <t>ホケン</t>
    </rPh>
    <rPh sb="5" eb="7">
      <t>テキヨウ</t>
    </rPh>
    <rPh sb="8" eb="10">
      <t>ジギョウ</t>
    </rPh>
    <rPh sb="10" eb="11">
      <t>シュ</t>
    </rPh>
    <phoneticPr fontId="2"/>
  </si>
  <si>
    <t>雇用管理の改善及び事業の合理化に関する計画</t>
    <rPh sb="0" eb="2">
      <t>コヨウ</t>
    </rPh>
    <rPh sb="2" eb="4">
      <t>カンリ</t>
    </rPh>
    <rPh sb="5" eb="7">
      <t>カイゼン</t>
    </rPh>
    <rPh sb="7" eb="8">
      <t>オヨ</t>
    </rPh>
    <rPh sb="9" eb="11">
      <t>ジギョウ</t>
    </rPh>
    <rPh sb="12" eb="15">
      <t>ゴウリカ</t>
    </rPh>
    <rPh sb="16" eb="17">
      <t>カン</t>
    </rPh>
    <rPh sb="19" eb="21">
      <t>ケイカク</t>
    </rPh>
    <phoneticPr fontId="14"/>
  </si>
  <si>
    <t>日付けで認定を受けた「雇用管理の改善及び事業の合理化に関す</t>
    <rPh sb="0" eb="1">
      <t>ニチ</t>
    </rPh>
    <rPh sb="1" eb="2">
      <t>ツ</t>
    </rPh>
    <rPh sb="4" eb="6">
      <t>ニンテイ</t>
    </rPh>
    <rPh sb="7" eb="8">
      <t>ウ</t>
    </rPh>
    <rPh sb="11" eb="13">
      <t>コヨウ</t>
    </rPh>
    <rPh sb="13" eb="15">
      <t>カンリ</t>
    </rPh>
    <rPh sb="16" eb="18">
      <t>カイゼン</t>
    </rPh>
    <rPh sb="18" eb="19">
      <t>オヨ</t>
    </rPh>
    <rPh sb="20" eb="22">
      <t>ジギョウ</t>
    </rPh>
    <rPh sb="23" eb="26">
      <t>ゴウリカ</t>
    </rPh>
    <rPh sb="27" eb="28">
      <t>カン</t>
    </rPh>
    <phoneticPr fontId="14"/>
  </si>
  <si>
    <t>　る関する計画」に基づく改善措置の実施状況（</t>
    <rPh sb="2" eb="3">
      <t>カン</t>
    </rPh>
    <rPh sb="5" eb="7">
      <t>ケイカク</t>
    </rPh>
    <rPh sb="9" eb="10">
      <t>モト</t>
    </rPh>
    <rPh sb="12" eb="14">
      <t>カイゼン</t>
    </rPh>
    <rPh sb="14" eb="16">
      <t>ソチ</t>
    </rPh>
    <rPh sb="17" eb="19">
      <t>ジッシ</t>
    </rPh>
    <rPh sb="19" eb="21">
      <t>ジョウキョウ</t>
    </rPh>
    <phoneticPr fontId="14"/>
  </si>
  <si>
    <t>）年次を報告します。</t>
    <rPh sb="1" eb="3">
      <t>ネンジ</t>
    </rPh>
    <rPh sb="4" eb="6">
      <t>ホウコク</t>
    </rPh>
    <phoneticPr fontId="2"/>
  </si>
  <si>
    <t>林業労働者</t>
    <rPh sb="0" eb="2">
      <t>リンギョウ</t>
    </rPh>
    <rPh sb="2" eb="5">
      <t>ロウドウシャ</t>
    </rPh>
    <phoneticPr fontId="14"/>
  </si>
  <si>
    <t>　①林業労働者</t>
    <rPh sb="2" eb="4">
      <t>リンギョウ</t>
    </rPh>
    <rPh sb="4" eb="6">
      <t>ロウドウ</t>
    </rPh>
    <phoneticPr fontId="14"/>
  </si>
  <si>
    <t>５</t>
    <phoneticPr fontId="2"/>
  </si>
  <si>
    <t>※この名簿には申請時点における林業労働者の氏名等を記載します。</t>
    <rPh sb="3" eb="5">
      <t>メイボ</t>
    </rPh>
    <rPh sb="7" eb="9">
      <t>シンセイ</t>
    </rPh>
    <rPh sb="9" eb="11">
      <t>ジテン</t>
    </rPh>
    <rPh sb="21" eb="23">
      <t>シメイ</t>
    </rPh>
    <rPh sb="23" eb="24">
      <t>ナド</t>
    </rPh>
    <rPh sb="25" eb="27">
      <t>キサイ</t>
    </rPh>
    <phoneticPr fontId="2"/>
  </si>
  <si>
    <t>林業労働者</t>
    <phoneticPr fontId="2"/>
  </si>
  <si>
    <t>区　分</t>
    <rPh sb="0" eb="1">
      <t>ク</t>
    </rPh>
    <rPh sb="2" eb="3">
      <t>ブン</t>
    </rPh>
    <phoneticPr fontId="2"/>
  </si>
  <si>
    <t>現況</t>
    <rPh sb="0" eb="2">
      <t>ゲンキョウ</t>
    </rPh>
    <phoneticPr fontId="2"/>
  </si>
  <si>
    <t>期間中の
廃棄</t>
    <rPh sb="0" eb="3">
      <t>キカンチュウ</t>
    </rPh>
    <rPh sb="5" eb="7">
      <t>ハイキ</t>
    </rPh>
    <phoneticPr fontId="2"/>
  </si>
  <si>
    <t>現　状</t>
    <rPh sb="0" eb="1">
      <t>ウツツ</t>
    </rPh>
    <rPh sb="2" eb="3">
      <t>ジョウ</t>
    </rPh>
    <phoneticPr fontId="14"/>
  </si>
  <si>
    <t>除間伐</t>
    <rPh sb="0" eb="1">
      <t>ジョ</t>
    </rPh>
    <rPh sb="1" eb="3">
      <t>カンバツ</t>
    </rPh>
    <phoneticPr fontId="14"/>
  </si>
  <si>
    <t>枝打</t>
    <rPh sb="0" eb="2">
      <t>エダウ</t>
    </rPh>
    <phoneticPr fontId="14"/>
  </si>
  <si>
    <t>(ha)</t>
    <phoneticPr fontId="2"/>
  </si>
  <si>
    <t>(ha)</t>
    <phoneticPr fontId="2"/>
  </si>
  <si>
    <t>(ha/人日)</t>
    <rPh sb="4" eb="5">
      <t>ニン</t>
    </rPh>
    <rPh sb="5" eb="6">
      <t>ニチ</t>
    </rPh>
    <phoneticPr fontId="2"/>
  </si>
  <si>
    <t>円/㎥</t>
    <rPh sb="0" eb="1">
      <t>エン</t>
    </rPh>
    <phoneticPr fontId="2"/>
  </si>
  <si>
    <t>目標年次の
保有台数</t>
    <rPh sb="0" eb="2">
      <t>モクヒョウ</t>
    </rPh>
    <rPh sb="2" eb="4">
      <t>ネンジ</t>
    </rPh>
    <rPh sb="6" eb="8">
      <t>ホユウ</t>
    </rPh>
    <rPh sb="8" eb="10">
      <t>ダイスウ</t>
    </rPh>
    <phoneticPr fontId="14"/>
  </si>
  <si>
    <t>林業関連その他</t>
    <rPh sb="0" eb="2">
      <t>リンギョウ</t>
    </rPh>
    <rPh sb="2" eb="4">
      <t>カンレン</t>
    </rPh>
    <rPh sb="6" eb="7">
      <t>ホカ</t>
    </rPh>
    <phoneticPr fontId="2"/>
  </si>
  <si>
    <t>作業道開設</t>
    <rPh sb="0" eb="2">
      <t>サギョウ</t>
    </rPh>
    <rPh sb="2" eb="3">
      <t>ドウ</t>
    </rPh>
    <rPh sb="3" eb="5">
      <t>カイセツ</t>
    </rPh>
    <phoneticPr fontId="2"/>
  </si>
  <si>
    <t>期間中
の退職</t>
    <rPh sb="0" eb="3">
      <t>キカンチュウ</t>
    </rPh>
    <rPh sb="5" eb="7">
      <t>タイショク</t>
    </rPh>
    <phoneticPr fontId="2"/>
  </si>
  <si>
    <t>現状</t>
    <rPh sb="0" eb="2">
      <t>ゲンジョウ</t>
    </rPh>
    <phoneticPr fontId="2"/>
  </si>
  <si>
    <t>○再認定基準の達成状況チェックリスト</t>
    <rPh sb="1" eb="2">
      <t>サイ</t>
    </rPh>
    <rPh sb="2" eb="4">
      <t>ニンテイ</t>
    </rPh>
    <rPh sb="4" eb="6">
      <t>キジュン</t>
    </rPh>
    <rPh sb="7" eb="9">
      <t>タッセイ</t>
    </rPh>
    <rPh sb="9" eb="11">
      <t>ジョウキョウ</t>
    </rPh>
    <phoneticPr fontId="14"/>
  </si>
  <si>
    <t>　※ この用紙については提出の必要はありません。</t>
    <rPh sb="5" eb="7">
      <t>ヨウシ</t>
    </rPh>
    <rPh sb="12" eb="14">
      <t>テイシュツ</t>
    </rPh>
    <rPh sb="15" eb="17">
      <t>ヒツヨウ</t>
    </rPh>
    <phoneticPr fontId="2"/>
  </si>
  <si>
    <t>　　また、大面積の伐採にあっては伐区と伐区の間に幅20m以上の保護樹林帯を設けるよ</t>
    <phoneticPr fontId="2"/>
  </si>
  <si>
    <t>いる仕事</t>
    <rPh sb="2" eb="4">
      <t>シゴト</t>
    </rPh>
    <phoneticPr fontId="2"/>
  </si>
  <si>
    <t>季節的な労働需要に対し、又は季節的な余暇を利用して一定の期間(</t>
    <rPh sb="25" eb="27">
      <t>イッテイ</t>
    </rPh>
    <rPh sb="28" eb="30">
      <t>キカン</t>
    </rPh>
    <phoneticPr fontId="2"/>
  </si>
  <si>
    <t>４ヶ月以上･未満の別を問わない)を定めて就労するもの</t>
    <rPh sb="2" eb="3">
      <t>ツキ</t>
    </rPh>
    <rPh sb="3" eb="5">
      <t>イジョウ</t>
    </rPh>
    <rPh sb="6" eb="8">
      <t>ミマン</t>
    </rPh>
    <rPh sb="9" eb="10">
      <t>ベツ</t>
    </rPh>
    <rPh sb="11" eb="12">
      <t>ト</t>
    </rPh>
    <rPh sb="17" eb="18">
      <t>サダ</t>
    </rPh>
    <rPh sb="20" eb="22">
      <t>シュウロウ</t>
    </rPh>
    <phoneticPr fontId="2"/>
  </si>
  <si>
    <t>常用雇用者、臨時、季節に該当しないもので、雇用契約において1ヶ</t>
    <rPh sb="0" eb="2">
      <t>ジョウヨウ</t>
    </rPh>
    <rPh sb="2" eb="5">
      <t>コヨウシャ</t>
    </rPh>
    <rPh sb="6" eb="8">
      <t>リンジ</t>
    </rPh>
    <rPh sb="9" eb="11">
      <t>キセツ</t>
    </rPh>
    <rPh sb="12" eb="14">
      <t>ガイトウ</t>
    </rPh>
    <rPh sb="21" eb="23">
      <t>コヨウ</t>
    </rPh>
    <rPh sb="23" eb="25">
      <t>ケイヤク</t>
    </rPh>
    <phoneticPr fontId="2"/>
  </si>
  <si>
    <t>月未満の雇用契約期間を定めて就労するものをいう。</t>
    <rPh sb="0" eb="1">
      <t>ツキ</t>
    </rPh>
    <rPh sb="1" eb="3">
      <t>ミマン</t>
    </rPh>
    <rPh sb="4" eb="6">
      <t>コヨウ</t>
    </rPh>
    <rPh sb="6" eb="8">
      <t>ケイヤク</t>
    </rPh>
    <rPh sb="8" eb="10">
      <t>キカン</t>
    </rPh>
    <rPh sb="11" eb="12">
      <t>サダ</t>
    </rPh>
    <rPh sb="14" eb="16">
      <t>シュウロウ</t>
    </rPh>
    <phoneticPr fontId="2"/>
  </si>
  <si>
    <t>　者数を加え、退職見込み者数の人数を減じた人数を記載します。</t>
    <rPh sb="1" eb="2">
      <t>シャ</t>
    </rPh>
    <rPh sb="2" eb="3">
      <t>スウ</t>
    </rPh>
    <rPh sb="4" eb="5">
      <t>クワ</t>
    </rPh>
    <rPh sb="7" eb="9">
      <t>タイショク</t>
    </rPh>
    <rPh sb="9" eb="11">
      <t>ミコ</t>
    </rPh>
    <rPh sb="12" eb="13">
      <t>シャ</t>
    </rPh>
    <rPh sb="13" eb="14">
      <t>スウ</t>
    </rPh>
    <rPh sb="15" eb="17">
      <t>ニンズウ</t>
    </rPh>
    <rPh sb="18" eb="19">
      <t>ゲン</t>
    </rPh>
    <rPh sb="21" eb="23">
      <t>ニンズウ</t>
    </rPh>
    <rPh sb="24" eb="26">
      <t>キサイ</t>
    </rPh>
    <phoneticPr fontId="2"/>
  </si>
  <si>
    <t>　で記載すること。</t>
    <rPh sb="2" eb="4">
      <t>キサイ</t>
    </rPh>
    <phoneticPr fontId="2"/>
  </si>
  <si>
    <t>・補助金等の助成措置がある場合には、金額の欄に補助金等に相当する額を下段に（）書き</t>
    <rPh sb="1" eb="4">
      <t>ホジョキン</t>
    </rPh>
    <rPh sb="4" eb="5">
      <t>ナド</t>
    </rPh>
    <rPh sb="6" eb="8">
      <t>ジョセイ</t>
    </rPh>
    <rPh sb="8" eb="10">
      <t>ソチ</t>
    </rPh>
    <rPh sb="13" eb="15">
      <t>バアイ</t>
    </rPh>
    <rPh sb="18" eb="20">
      <t>キンガク</t>
    </rPh>
    <rPh sb="21" eb="22">
      <t>ラン</t>
    </rPh>
    <rPh sb="23" eb="26">
      <t>ホジョキン</t>
    </rPh>
    <rPh sb="26" eb="27">
      <t>ナド</t>
    </rPh>
    <rPh sb="28" eb="30">
      <t>ソウトウ</t>
    </rPh>
    <rPh sb="32" eb="33">
      <t>ガク</t>
    </rPh>
    <rPh sb="34" eb="36">
      <t>カダン</t>
    </rPh>
    <rPh sb="39" eb="40">
      <t>カ</t>
    </rPh>
    <phoneticPr fontId="14"/>
  </si>
  <si>
    <t>雇用契約で4ヶ月以上の雇用期間となっている場合。</t>
    <rPh sb="0" eb="2">
      <t>コヨウ</t>
    </rPh>
    <rPh sb="2" eb="4">
      <t>ケイヤク</t>
    </rPh>
    <rPh sb="7" eb="8">
      <t>ツキ</t>
    </rPh>
    <rPh sb="8" eb="10">
      <t>イジョウ</t>
    </rPh>
    <rPh sb="11" eb="13">
      <t>コヨウ</t>
    </rPh>
    <rPh sb="13" eb="15">
      <t>キカン</t>
    </rPh>
    <rPh sb="21" eb="23">
      <t>バアイ</t>
    </rPh>
    <phoneticPr fontId="2"/>
  </si>
  <si>
    <t>雇用契約において１か月以上４か月未満の雇用契約期間が定められて</t>
    <phoneticPr fontId="2"/>
  </si>
  <si>
    <t>（フォレストワーカーについては研修修了年（通常は３年目）で記載します）</t>
    <rPh sb="15" eb="17">
      <t>ケンシュウ</t>
    </rPh>
    <rPh sb="17" eb="19">
      <t>シュウリョウ</t>
    </rPh>
    <rPh sb="19" eb="20">
      <t>ネン</t>
    </rPh>
    <rPh sb="21" eb="23">
      <t>ツウジョウ</t>
    </rPh>
    <rPh sb="25" eb="27">
      <t>ネンメ</t>
    </rPh>
    <rPh sb="29" eb="31">
      <t>キサイ</t>
    </rPh>
    <phoneticPr fontId="2"/>
  </si>
  <si>
    <t>ることに同意します。</t>
    <phoneticPr fontId="2"/>
  </si>
  <si>
    <t>　また、照会で確認された情報は、今後、私が、大分県と行う他の契約における確認に利用す</t>
    <phoneticPr fontId="2"/>
  </si>
  <si>
    <t>　　条第２号に規定する暴力団をいう。以下同じ。）</t>
    <rPh sb="2" eb="3">
      <t>ジョウ</t>
    </rPh>
    <phoneticPr fontId="2"/>
  </si>
  <si>
    <t>（１）暴力団（暴力団員による不当な行為の防止等に関する法律（平成３年法律第77号）第２</t>
    <phoneticPr fontId="2"/>
  </si>
  <si>
    <t>　　締結している者</t>
    <rPh sb="2" eb="4">
      <t>テイケツ</t>
    </rPh>
    <phoneticPr fontId="2"/>
  </si>
  <si>
    <t>（５）暴力団員であることを知りながら、その者と下請契約又は資材、原材料の購入契約等を</t>
    <phoneticPr fontId="2"/>
  </si>
  <si>
    <t>　　関係を有している者</t>
    <rPh sb="2" eb="4">
      <t>カンケイ</t>
    </rPh>
    <phoneticPr fontId="2"/>
  </si>
  <si>
    <t>（７）暴力団又は暴力団員と社会通念上ふさわしくない交際を有するなど社会的に非難される</t>
    <phoneticPr fontId="2"/>
  </si>
  <si>
    <t>２　１の（１）から（８）までに掲げる者が、その経営に実質的に関与している法人その他の</t>
    <phoneticPr fontId="2"/>
  </si>
  <si>
    <t>　団体又は個人ではありません。</t>
    <rPh sb="1" eb="3">
      <t>ダンタイ</t>
    </rPh>
    <rPh sb="3" eb="4">
      <t>マタ</t>
    </rPh>
    <phoneticPr fontId="2"/>
  </si>
  <si>
    <t>※ 大分県では、大分県暴力団排除条例に基づき、行政事務全般から暴力団を排除するため、</t>
    <rPh sb="2" eb="4">
      <t>オオイタ</t>
    </rPh>
    <phoneticPr fontId="2"/>
  </si>
  <si>
    <t>　申請者に暴力団等でない旨の誓約をお願いしています。</t>
    <rPh sb="1" eb="3">
      <t>シンセイ</t>
    </rPh>
    <rPh sb="3" eb="4">
      <t>シャ</t>
    </rPh>
    <phoneticPr fontId="2"/>
  </si>
  <si>
    <t>　大分県知事　　　　　　　殿</t>
    <phoneticPr fontId="2"/>
  </si>
  <si>
    <t>記 載 例</t>
    <rPh sb="0" eb="1">
      <t>キ</t>
    </rPh>
    <rPh sb="2" eb="3">
      <t>ミツル</t>
    </rPh>
    <rPh sb="4" eb="5">
      <t>レイ</t>
    </rPh>
    <phoneticPr fontId="2"/>
  </si>
  <si>
    <t>　住所変更の場合</t>
    <rPh sb="1" eb="3">
      <t>ジュウショ</t>
    </rPh>
    <rPh sb="3" eb="5">
      <t>ヘンコウ</t>
    </rPh>
    <rPh sb="6" eb="8">
      <t>バアイ</t>
    </rPh>
    <phoneticPr fontId="2"/>
  </si>
  <si>
    <t>１　変更事項の内容</t>
    <phoneticPr fontId="2"/>
  </si>
  <si>
    <t>主たる事務所の変更</t>
    <rPh sb="0" eb="1">
      <t>シュ</t>
    </rPh>
    <rPh sb="3" eb="6">
      <t>ジムショ</t>
    </rPh>
    <rPh sb="7" eb="9">
      <t>ヘンコウ</t>
    </rPh>
    <phoneticPr fontId="2"/>
  </si>
  <si>
    <t>変更前　　大分市○○町○○○○番地</t>
    <rPh sb="0" eb="2">
      <t>ヘンコウ</t>
    </rPh>
    <rPh sb="2" eb="3">
      <t>マエ</t>
    </rPh>
    <rPh sb="5" eb="8">
      <t>オオイタシ</t>
    </rPh>
    <rPh sb="10" eb="11">
      <t>マチ</t>
    </rPh>
    <rPh sb="15" eb="17">
      <t>バンチ</t>
    </rPh>
    <phoneticPr fontId="2"/>
  </si>
  <si>
    <t>変更後　　豊後大野市大字○○○○番地</t>
    <rPh sb="0" eb="3">
      <t>ヘンコウゴ</t>
    </rPh>
    <rPh sb="5" eb="10">
      <t>ブンゴオオノシ</t>
    </rPh>
    <rPh sb="10" eb="12">
      <t>オオアザ</t>
    </rPh>
    <rPh sb="16" eb="18">
      <t>バンチ</t>
    </rPh>
    <phoneticPr fontId="2"/>
  </si>
  <si>
    <t>　代表者の変更の場合</t>
    <rPh sb="1" eb="4">
      <t>ダイヒョウシャ</t>
    </rPh>
    <rPh sb="5" eb="7">
      <t>ヘンコウ</t>
    </rPh>
    <rPh sb="8" eb="10">
      <t>バアイ</t>
    </rPh>
    <phoneticPr fontId="2"/>
  </si>
  <si>
    <t>代表者名称</t>
    <rPh sb="0" eb="3">
      <t>ダイヒョウシャ</t>
    </rPh>
    <rPh sb="3" eb="5">
      <t>メイショウ</t>
    </rPh>
    <phoneticPr fontId="2"/>
  </si>
  <si>
    <t>変更前　　代表取締役　□□□□</t>
    <rPh sb="0" eb="3">
      <t>ヘンコウマエ</t>
    </rPh>
    <rPh sb="5" eb="7">
      <t>ダイヒョウ</t>
    </rPh>
    <rPh sb="7" eb="10">
      <t>トリシマリヤク</t>
    </rPh>
    <phoneticPr fontId="2"/>
  </si>
  <si>
    <t>変更後　　代表取締役　○○○○</t>
    <rPh sb="0" eb="3">
      <t>ヘンコウゴ</t>
    </rPh>
    <rPh sb="5" eb="7">
      <t>ダイヒョウ</t>
    </rPh>
    <rPh sb="7" eb="10">
      <t>トリシマリヤク</t>
    </rPh>
    <phoneticPr fontId="2"/>
  </si>
  <si>
    <t>　法人化の場合</t>
    <rPh sb="1" eb="3">
      <t>ホウジン</t>
    </rPh>
    <rPh sb="3" eb="4">
      <t>カ</t>
    </rPh>
    <rPh sb="5" eb="7">
      <t>バアイ</t>
    </rPh>
    <phoneticPr fontId="2"/>
  </si>
  <si>
    <t>名称の変更</t>
    <rPh sb="0" eb="2">
      <t>メイショウ</t>
    </rPh>
    <rPh sb="3" eb="5">
      <t>ヘンコウ</t>
    </rPh>
    <phoneticPr fontId="2"/>
  </si>
  <si>
    <t>変更前　　○○林業</t>
    <rPh sb="0" eb="3">
      <t>ヘンコウマエ</t>
    </rPh>
    <rPh sb="7" eb="9">
      <t>リンギョウ</t>
    </rPh>
    <phoneticPr fontId="2"/>
  </si>
  <si>
    <t>変更後　　株式会社○○林業</t>
    <rPh sb="0" eb="3">
      <t>ヘンコウゴ</t>
    </rPh>
    <rPh sb="5" eb="9">
      <t>カブシキガイシャ</t>
    </rPh>
    <rPh sb="11" eb="13">
      <t>リンギョウ</t>
    </rPh>
    <phoneticPr fontId="2"/>
  </si>
  <si>
    <t>※法人の場合は履歴事項証明書・個人事業主の場合は住民票を添付して下さい。</t>
    <rPh sb="1" eb="3">
      <t>ホウジン</t>
    </rPh>
    <rPh sb="4" eb="6">
      <t>バアイ</t>
    </rPh>
    <rPh sb="7" eb="9">
      <t>リレキ</t>
    </rPh>
    <rPh sb="9" eb="11">
      <t>ジコウ</t>
    </rPh>
    <rPh sb="11" eb="14">
      <t>ショウメイショ</t>
    </rPh>
    <rPh sb="15" eb="17">
      <t>コジン</t>
    </rPh>
    <rPh sb="17" eb="20">
      <t>ジギョウヌシ</t>
    </rPh>
    <rPh sb="21" eb="23">
      <t>バアイ</t>
    </rPh>
    <rPh sb="24" eb="27">
      <t>ジュウミンヒョウ</t>
    </rPh>
    <rPh sb="28" eb="30">
      <t>テンプ</t>
    </rPh>
    <rPh sb="32" eb="33">
      <t>クダ</t>
    </rPh>
    <phoneticPr fontId="2"/>
  </si>
  <si>
    <t>（コピーで構いません）</t>
    <rPh sb="5" eb="6">
      <t>カマ</t>
    </rPh>
    <phoneticPr fontId="2"/>
  </si>
  <si>
    <t>※法人の場合は履歴事項証明書を添付して下さい。</t>
    <rPh sb="1" eb="3">
      <t>ホウジン</t>
    </rPh>
    <rPh sb="4" eb="6">
      <t>バアイ</t>
    </rPh>
    <rPh sb="7" eb="9">
      <t>リレキ</t>
    </rPh>
    <rPh sb="9" eb="11">
      <t>ジコウ</t>
    </rPh>
    <rPh sb="11" eb="14">
      <t>ショウメイショ</t>
    </rPh>
    <rPh sb="15" eb="17">
      <t>テンプ</t>
    </rPh>
    <rPh sb="19" eb="20">
      <t>クダ</t>
    </rPh>
    <phoneticPr fontId="2"/>
  </si>
  <si>
    <t>※履歴事項証明書を添付して下さい。</t>
    <rPh sb="1" eb="3">
      <t>リレキ</t>
    </rPh>
    <rPh sb="3" eb="5">
      <t>ジコウ</t>
    </rPh>
    <rPh sb="5" eb="8">
      <t>ショウメイショ</t>
    </rPh>
    <rPh sb="9" eb="11">
      <t>テンプ</t>
    </rPh>
    <rPh sb="13" eb="14">
      <t>クダ</t>
    </rPh>
    <phoneticPr fontId="2"/>
  </si>
  <si>
    <t>取消しの理由</t>
    <rPh sb="0" eb="1">
      <t>ト</t>
    </rPh>
    <rPh sb="1" eb="2">
      <t>ケ</t>
    </rPh>
    <rPh sb="4" eb="6">
      <t>リユウ</t>
    </rPh>
    <phoneticPr fontId="2"/>
  </si>
  <si>
    <t>改　善　計　画　認　定　通　知　書</t>
    <rPh sb="0" eb="1">
      <t>アラタ</t>
    </rPh>
    <rPh sb="2" eb="3">
      <t>ゼン</t>
    </rPh>
    <rPh sb="4" eb="5">
      <t>ケイ</t>
    </rPh>
    <rPh sb="6" eb="7">
      <t>ガ</t>
    </rPh>
    <rPh sb="8" eb="9">
      <t>シノブ</t>
    </rPh>
    <rPh sb="10" eb="11">
      <t>サダム</t>
    </rPh>
    <rPh sb="12" eb="13">
      <t>ツウ</t>
    </rPh>
    <rPh sb="14" eb="15">
      <t>チ</t>
    </rPh>
    <rPh sb="16" eb="17">
      <t>ショ</t>
    </rPh>
    <phoneticPr fontId="14"/>
  </si>
  <si>
    <t>林 管 第</t>
    <rPh sb="0" eb="1">
      <t>リンム</t>
    </rPh>
    <rPh sb="2" eb="3">
      <t>カン</t>
    </rPh>
    <rPh sb="4" eb="5">
      <t>ダイ</t>
    </rPh>
    <phoneticPr fontId="14"/>
  </si>
  <si>
    <t>号</t>
    <rPh sb="0" eb="1">
      <t>ゴウ</t>
    </rPh>
    <phoneticPr fontId="14"/>
  </si>
  <si>
    <t>　なお、改善計画の変更にあたっては、別紙に留意のうえ、改善措置に取り組むようお願いいたします。</t>
    <rPh sb="4" eb="6">
      <t>カイゼン</t>
    </rPh>
    <rPh sb="6" eb="8">
      <t>ケイカク</t>
    </rPh>
    <rPh sb="9" eb="11">
      <t>ヘンコウ</t>
    </rPh>
    <rPh sb="18" eb="20">
      <t>ベッシ</t>
    </rPh>
    <rPh sb="21" eb="23">
      <t>リュウイ</t>
    </rPh>
    <rPh sb="27" eb="29">
      <t>カイゼン</t>
    </rPh>
    <rPh sb="29" eb="31">
      <t>ソチ</t>
    </rPh>
    <rPh sb="32" eb="33">
      <t>ト</t>
    </rPh>
    <rPh sb="34" eb="35">
      <t>ク</t>
    </rPh>
    <rPh sb="39" eb="40">
      <t>ネガ</t>
    </rPh>
    <phoneticPr fontId="14"/>
  </si>
  <si>
    <t>記</t>
    <rPh sb="0" eb="1">
      <t>シル</t>
    </rPh>
    <phoneticPr fontId="14"/>
  </si>
  <si>
    <t>【　認定番号：</t>
    <rPh sb="2" eb="4">
      <t>ニンテイ</t>
    </rPh>
    <rPh sb="4" eb="6">
      <t>バンゴウ</t>
    </rPh>
    <phoneticPr fontId="14"/>
  </si>
  <si>
    <t>】</t>
    <phoneticPr fontId="14"/>
  </si>
  <si>
    <t>　　　　　　　　　　　殿</t>
    <rPh sb="11" eb="12">
      <t>ドノ</t>
    </rPh>
    <phoneticPr fontId="2"/>
  </si>
  <si>
    <t>　大分県知事　</t>
    <rPh sb="1" eb="4">
      <t>オオイタケン</t>
    </rPh>
    <rPh sb="4" eb="6">
      <t>チジ</t>
    </rPh>
    <phoneticPr fontId="14"/>
  </si>
  <si>
    <t>休業４日以上を要する労働災害発生件数(件)</t>
    <rPh sb="0" eb="2">
      <t>キュウギョウ</t>
    </rPh>
    <rPh sb="3" eb="4">
      <t>ニチ</t>
    </rPh>
    <rPh sb="4" eb="6">
      <t>イジョウ</t>
    </rPh>
    <rPh sb="7" eb="8">
      <t>ヨウ</t>
    </rPh>
    <rPh sb="10" eb="12">
      <t>ロウドウ</t>
    </rPh>
    <rPh sb="12" eb="14">
      <t>サイガイ</t>
    </rPh>
    <rPh sb="14" eb="16">
      <t>ハッセイ</t>
    </rPh>
    <rPh sb="16" eb="18">
      <t>ケンスウ</t>
    </rPh>
    <rPh sb="19" eb="20">
      <t>ケン</t>
    </rPh>
    <phoneticPr fontId="14"/>
  </si>
  <si>
    <t>うち死亡災害(件)</t>
    <rPh sb="2" eb="4">
      <t>シボウ</t>
    </rPh>
    <rPh sb="4" eb="6">
      <t>サイガイ</t>
    </rPh>
    <rPh sb="7" eb="8">
      <t>ケン</t>
    </rPh>
    <phoneticPr fontId="2"/>
  </si>
  <si>
    <t>人数(人)</t>
    <rPh sb="0" eb="1">
      <t>ニン</t>
    </rPh>
    <rPh sb="1" eb="2">
      <t>スウ</t>
    </rPh>
    <rPh sb="3" eb="4">
      <t>ニン</t>
    </rPh>
    <phoneticPr fontId="14"/>
  </si>
  <si>
    <t>１　林業労働者の雇用期間の区分は、２の（２）のイの注２に同じ。</t>
    <rPh sb="2" eb="4">
      <t>リンギョウ</t>
    </rPh>
    <rPh sb="4" eb="7">
      <t>ロウドウシャ</t>
    </rPh>
    <rPh sb="8" eb="10">
      <t>コヨウ</t>
    </rPh>
    <rPh sb="10" eb="12">
      <t>キカン</t>
    </rPh>
    <rPh sb="13" eb="15">
      <t>クブン</t>
    </rPh>
    <rPh sb="25" eb="26">
      <t>チュウ</t>
    </rPh>
    <rPh sb="28" eb="29">
      <t>オナ</t>
    </rPh>
    <phoneticPr fontId="14"/>
  </si>
  <si>
    <t>３　目標年次の職員数の欄には、２の（２）のイの林業労働者数に採用予定</t>
    <rPh sb="2" eb="4">
      <t>モクヒョウ</t>
    </rPh>
    <rPh sb="4" eb="6">
      <t>ネンジ</t>
    </rPh>
    <rPh sb="7" eb="10">
      <t>ショクインスウ</t>
    </rPh>
    <rPh sb="11" eb="12">
      <t>ラン</t>
    </rPh>
    <rPh sb="23" eb="25">
      <t>リンギョウ</t>
    </rPh>
    <rPh sb="25" eb="28">
      <t>ロウドウシャ</t>
    </rPh>
    <rPh sb="28" eb="29">
      <t>スウ</t>
    </rPh>
    <rPh sb="29" eb="30">
      <t>インズウ</t>
    </rPh>
    <rPh sb="30" eb="32">
      <t>サイヨウ</t>
    </rPh>
    <rPh sb="32" eb="34">
      <t>ヨテイ</t>
    </rPh>
    <phoneticPr fontId="14"/>
  </si>
  <si>
    <t>　越えるリース契約の機械も含めます。</t>
    <rPh sb="1" eb="2">
      <t>コ</t>
    </rPh>
    <rPh sb="7" eb="9">
      <t>ケイヤク</t>
    </rPh>
    <rPh sb="10" eb="12">
      <t>キカイ</t>
    </rPh>
    <rPh sb="13" eb="14">
      <t>フク</t>
    </rPh>
    <phoneticPr fontId="2"/>
  </si>
  <si>
    <t>※整備計画の欄のうち、上段には当該年次に導入予定の台数を記載することとし、１年を</t>
    <rPh sb="1" eb="3">
      <t>セイビ</t>
    </rPh>
    <rPh sb="3" eb="5">
      <t>ケイカク</t>
    </rPh>
    <rPh sb="6" eb="7">
      <t>ラン</t>
    </rPh>
    <rPh sb="11" eb="13">
      <t>ジョウダン</t>
    </rPh>
    <rPh sb="15" eb="17">
      <t>トウガイ</t>
    </rPh>
    <rPh sb="17" eb="19">
      <t>ネンジ</t>
    </rPh>
    <rPh sb="20" eb="22">
      <t>ドウニュウ</t>
    </rPh>
    <rPh sb="22" eb="24">
      <t>ヨテイ</t>
    </rPh>
    <rPh sb="25" eb="27">
      <t>ダイスウ</t>
    </rPh>
    <rPh sb="28" eb="30">
      <t>キサイ</t>
    </rPh>
    <rPh sb="38" eb="39">
      <t>ネン</t>
    </rPh>
    <phoneticPr fontId="14"/>
  </si>
  <si>
    <t>・摘要欄には資金名や補助金名を記載すること。</t>
    <rPh sb="1" eb="3">
      <t>テキヨウ</t>
    </rPh>
    <rPh sb="3" eb="4">
      <t>ラン</t>
    </rPh>
    <rPh sb="6" eb="8">
      <t>シキン</t>
    </rPh>
    <rPh sb="8" eb="9">
      <t>メイ</t>
    </rPh>
    <rPh sb="10" eb="13">
      <t>ホジョキン</t>
    </rPh>
    <rPh sb="13" eb="14">
      <t>メイ</t>
    </rPh>
    <rPh sb="15" eb="17">
      <t>キサイ</t>
    </rPh>
    <phoneticPr fontId="2"/>
  </si>
  <si>
    <t>主たる事業所</t>
    <rPh sb="0" eb="1">
      <t>シュ</t>
    </rPh>
    <rPh sb="3" eb="6">
      <t>ジギョウショ</t>
    </rPh>
    <phoneticPr fontId="8"/>
  </si>
  <si>
    <t>の所在地</t>
    <rPh sb="1" eb="4">
      <t>ショザイチ</t>
    </rPh>
    <phoneticPr fontId="2"/>
  </si>
  <si>
    <t>代表者職氏名</t>
    <rPh sb="3" eb="4">
      <t>ショク</t>
    </rPh>
    <phoneticPr fontId="8"/>
  </si>
  <si>
    <t>の所在地</t>
    <rPh sb="1" eb="4">
      <t>ショザイチ</t>
    </rPh>
    <phoneticPr fontId="2"/>
  </si>
  <si>
    <t>商号又は名称</t>
    <rPh sb="0" eb="2">
      <t>ショウゴウ</t>
    </rPh>
    <rPh sb="2" eb="3">
      <t>マタ</t>
    </rPh>
    <rPh sb="4" eb="5">
      <t>メイ</t>
    </rPh>
    <rPh sb="5" eb="6">
      <t>ショウ</t>
    </rPh>
    <phoneticPr fontId="14"/>
  </si>
  <si>
    <t>発生件数(件)</t>
    <rPh sb="0" eb="2">
      <t>ハッセイ</t>
    </rPh>
    <rPh sb="2" eb="4">
      <t>ケンスウ</t>
    </rPh>
    <rPh sb="5" eb="6">
      <t>ケン</t>
    </rPh>
    <phoneticPr fontId="2"/>
  </si>
  <si>
    <t>労働災害等講習会の参加や開催回数(回)</t>
    <rPh sb="0" eb="2">
      <t>ロウドウ</t>
    </rPh>
    <rPh sb="2" eb="4">
      <t>サイガイ</t>
    </rPh>
    <rPh sb="4" eb="5">
      <t>ナド</t>
    </rPh>
    <rPh sb="5" eb="8">
      <t>コウシュウカイ</t>
    </rPh>
    <rPh sb="9" eb="11">
      <t>サンカ</t>
    </rPh>
    <rPh sb="12" eb="14">
      <t>カイサイ</t>
    </rPh>
    <rPh sb="14" eb="16">
      <t>カイスウ</t>
    </rPh>
    <rPh sb="17" eb="18">
      <t>カイ</t>
    </rPh>
    <phoneticPr fontId="2"/>
  </si>
  <si>
    <t>実績</t>
    <rPh sb="0" eb="2">
      <t>ジッセキ</t>
    </rPh>
    <phoneticPr fontId="2"/>
  </si>
  <si>
    <t>令和</t>
  </si>
  <si>
    <t>インターネット</t>
    <phoneticPr fontId="2"/>
  </si>
  <si>
    <t>Eメール</t>
    <phoneticPr fontId="2"/>
  </si>
  <si>
    <t>ワード</t>
    <phoneticPr fontId="2"/>
  </si>
  <si>
    <t>エクセル</t>
    <phoneticPr fontId="2"/>
  </si>
  <si>
    <t>ウ　インターネット等整備状況</t>
    <rPh sb="9" eb="10">
      <t>トウ</t>
    </rPh>
    <rPh sb="10" eb="12">
      <t>セイビ</t>
    </rPh>
    <rPh sb="12" eb="14">
      <t>ジョウキョウ</t>
    </rPh>
    <phoneticPr fontId="2"/>
  </si>
  <si>
    <t>　　　年　　月　　日付けで申請のあった改善計画については、林業労働力の確保の促進に関する法律第５条第３項の規定により認定します。</t>
    <phoneticPr fontId="2"/>
  </si>
  <si>
    <t>　　年　　月　　日</t>
    <rPh sb="2" eb="3">
      <t>ネン</t>
    </rPh>
    <rPh sb="5" eb="6">
      <t>ツキ</t>
    </rPh>
    <rPh sb="8" eb="9">
      <t>ニチ</t>
    </rPh>
    <phoneticPr fontId="2"/>
  </si>
  <si>
    <t>　　　年　　月　　日付けで認定を受けた改善計画について、下記のとおり変更したいので、林業労働力の確保の促進に関する法律第６条第１項の規定により申請します。</t>
    <phoneticPr fontId="2"/>
  </si>
  <si>
    <t>令和○年○月○日付けで事務所の移転を行ったため</t>
    <rPh sb="0" eb="2">
      <t>レイワ</t>
    </rPh>
    <rPh sb="3" eb="4">
      <t>ネン</t>
    </rPh>
    <rPh sb="5" eb="6">
      <t>ツキ</t>
    </rPh>
    <rPh sb="7" eb="8">
      <t>ニチ</t>
    </rPh>
    <rPh sb="8" eb="9">
      <t>ツ</t>
    </rPh>
    <rPh sb="11" eb="14">
      <t>ジムショ</t>
    </rPh>
    <rPh sb="15" eb="17">
      <t>イテン</t>
    </rPh>
    <rPh sb="18" eb="19">
      <t>オコナ</t>
    </rPh>
    <phoneticPr fontId="2"/>
  </si>
  <si>
    <t>令和○年○月○日付けで代表者が交代したため</t>
    <rPh sb="0" eb="2">
      <t>レイワ</t>
    </rPh>
    <rPh sb="3" eb="4">
      <t>ネン</t>
    </rPh>
    <rPh sb="5" eb="6">
      <t>ツキ</t>
    </rPh>
    <rPh sb="7" eb="8">
      <t>ニチ</t>
    </rPh>
    <rPh sb="8" eb="9">
      <t>ツ</t>
    </rPh>
    <rPh sb="11" eb="14">
      <t>ダイヒョウシャ</t>
    </rPh>
    <rPh sb="15" eb="17">
      <t>コウタイ</t>
    </rPh>
    <phoneticPr fontId="2"/>
  </si>
  <si>
    <t>令和○年○月○日付けで法人登記を行ったため</t>
    <rPh sb="0" eb="2">
      <t>レイワ</t>
    </rPh>
    <rPh sb="3" eb="4">
      <t>ネン</t>
    </rPh>
    <rPh sb="5" eb="6">
      <t>ツキ</t>
    </rPh>
    <rPh sb="7" eb="8">
      <t>ニチ</t>
    </rPh>
    <rPh sb="8" eb="9">
      <t>ツ</t>
    </rPh>
    <rPh sb="11" eb="13">
      <t>ホウジン</t>
    </rPh>
    <rPh sb="13" eb="15">
      <t>トウキ</t>
    </rPh>
    <rPh sb="16" eb="17">
      <t>オコナ</t>
    </rPh>
    <phoneticPr fontId="2"/>
  </si>
  <si>
    <t>　　　年　　月　　日付けで認定を受けた改善計画について、下記のとおり変更したので、林業労働力の確保の促進に関する法律第６条第１項の規定により届け出ます。</t>
    <phoneticPr fontId="2"/>
  </si>
  <si>
    <t>　　　年　　月　　日付けで認定をした貴殿の改善計画は、下記の理由に該当すると認められますので、林業労働力の確保の促進に関する法律第６条第２項の規定により、認定を取り消したので通知します。
　なお、この処分に不服がある場合は、行政不服審査法（平成２６年法律第６８号）の規定により、この処分があったことを知った日の翌日から起算して３か月以内に大分県知事に対して異議申立てをすることができます（なお、処分があったことを知った日から３か月以内であっても、処分の日の翌月から起算して１年を経過した場合には、正当な理由がない限り、審査請求をすることができなくなります。）。
　また、この処分に対して取消しを求める訴訟を提起する場合は、行政事件訴訟法（昭和37年法律第139号）の規定により、この処分があったことを知った日の翌日から起算して６か月以内に、大分県を被告として、裁判所に処分の取消しの訴えを提起することができます（なお、処分があったことを知った日の翌日から起算して６か月以内であっても、処分の日の翌日から起算して１年を経過した場合には、正当な理由が無い限り、処分の取消しの訴えを提起することができなくなります。）。</t>
    <rPh sb="56" eb="58">
      <t>ソクシン</t>
    </rPh>
    <rPh sb="120" eb="122">
      <t>ヘイセイ</t>
    </rPh>
    <rPh sb="165" eb="166">
      <t>ツキ</t>
    </rPh>
    <rPh sb="169" eb="172">
      <t>オオイタケン</t>
    </rPh>
    <rPh sb="197" eb="199">
      <t>ショブン</t>
    </rPh>
    <rPh sb="206" eb="207">
      <t>シ</t>
    </rPh>
    <rPh sb="209" eb="210">
      <t>ヒ</t>
    </rPh>
    <rPh sb="214" eb="215">
      <t>ツキ</t>
    </rPh>
    <rPh sb="215" eb="217">
      <t>イナイ</t>
    </rPh>
    <rPh sb="223" eb="225">
      <t>ショブン</t>
    </rPh>
    <rPh sb="226" eb="227">
      <t>ヒ</t>
    </rPh>
    <rPh sb="228" eb="230">
      <t>ヨクゲツ</t>
    </rPh>
    <rPh sb="232" eb="234">
      <t>キサン</t>
    </rPh>
    <rPh sb="237" eb="238">
      <t>ネン</t>
    </rPh>
    <rPh sb="239" eb="241">
      <t>ケイカ</t>
    </rPh>
    <rPh sb="243" eb="245">
      <t>バアイ</t>
    </rPh>
    <rPh sb="248" eb="250">
      <t>セイトウ</t>
    </rPh>
    <rPh sb="251" eb="253">
      <t>リユウ</t>
    </rPh>
    <rPh sb="256" eb="257">
      <t>カギ</t>
    </rPh>
    <rPh sb="259" eb="261">
      <t>シンサ</t>
    </rPh>
    <rPh sb="261" eb="263">
      <t>セイキュウ</t>
    </rPh>
    <rPh sb="287" eb="289">
      <t>ショブン</t>
    </rPh>
    <rPh sb="290" eb="291">
      <t>タイ</t>
    </rPh>
    <rPh sb="341" eb="343">
      <t>ショブン</t>
    </rPh>
    <rPh sb="370" eb="372">
      <t>オオイタ</t>
    </rPh>
    <rPh sb="409" eb="411">
      <t>ショブン</t>
    </rPh>
    <rPh sb="442" eb="444">
      <t>ショブン</t>
    </rPh>
    <rPh sb="467" eb="469">
      <t>セイトウ</t>
    </rPh>
    <rPh sb="470" eb="472">
      <t>リユウ</t>
    </rPh>
    <rPh sb="473" eb="474">
      <t>ナ</t>
    </rPh>
    <rPh sb="475" eb="476">
      <t>カギ</t>
    </rPh>
    <phoneticPr fontId="2"/>
  </si>
  <si>
    <t>大分県知事　　　　　　殿</t>
    <rPh sb="0" eb="3">
      <t>オオイタケン</t>
    </rPh>
    <rPh sb="3" eb="5">
      <t>チジ</t>
    </rPh>
    <rPh sb="11" eb="12">
      <t>ドノ</t>
    </rPh>
    <phoneticPr fontId="2"/>
  </si>
  <si>
    <t>相談窓口設置の有無</t>
    <rPh sb="0" eb="2">
      <t>ソウダン</t>
    </rPh>
    <rPh sb="2" eb="4">
      <t>マドグチ</t>
    </rPh>
    <rPh sb="4" eb="6">
      <t>セッチ</t>
    </rPh>
    <rPh sb="7" eb="9">
      <t>ウム</t>
    </rPh>
    <phoneticPr fontId="2"/>
  </si>
  <si>
    <t>研修の開催回数（回）</t>
    <rPh sb="0" eb="2">
      <t>ケンシュウ</t>
    </rPh>
    <rPh sb="3" eb="5">
      <t>カイサイ</t>
    </rPh>
    <rPh sb="5" eb="7">
      <t>カイスウ</t>
    </rPh>
    <rPh sb="8" eb="9">
      <t>カイ</t>
    </rPh>
    <phoneticPr fontId="2"/>
  </si>
  <si>
    <t>様式７は、各年次終了後４月末までに振興局あてに提出します。</t>
    <rPh sb="0" eb="2">
      <t>ヨウシキ</t>
    </rPh>
    <rPh sb="5" eb="6">
      <t>カク</t>
    </rPh>
    <rPh sb="6" eb="7">
      <t>ネン</t>
    </rPh>
    <rPh sb="7" eb="8">
      <t>ツギ</t>
    </rPh>
    <rPh sb="8" eb="11">
      <t>シュウリョウゴ</t>
    </rPh>
    <rPh sb="12" eb="13">
      <t>ツキ</t>
    </rPh>
    <rPh sb="13" eb="14">
      <t>マツ</t>
    </rPh>
    <rPh sb="17" eb="20">
      <t>シンコウキョク</t>
    </rPh>
    <rPh sb="23" eb="25">
      <t>テイシュツ</t>
    </rPh>
    <phoneticPr fontId="2"/>
  </si>
  <si>
    <t>＊＊年＊＊月＊＊日</t>
    <phoneticPr fontId="2"/>
  </si>
  <si>
    <t>必須
項目</t>
    <rPh sb="0" eb="2">
      <t>ヒッス</t>
    </rPh>
    <rPh sb="3" eb="5">
      <t>コウモク</t>
    </rPh>
    <phoneticPr fontId="2"/>
  </si>
  <si>
    <t>任意
項目</t>
    <rPh sb="0" eb="2">
      <t>ニンイ</t>
    </rPh>
    <rPh sb="3" eb="5">
      <t>コウモク</t>
    </rPh>
    <phoneticPr fontId="2"/>
  </si>
  <si>
    <t>１</t>
    <phoneticPr fontId="2"/>
  </si>
  <si>
    <t>雇用保険に加入していること（個人事業主で常用労働者5名未満は任意）</t>
    <rPh sb="5" eb="7">
      <t>カニュウ</t>
    </rPh>
    <phoneticPr fontId="2"/>
  </si>
  <si>
    <t>２</t>
    <phoneticPr fontId="2"/>
  </si>
  <si>
    <t>健康保険及び厚生年金保険に加入していること（個人事業主は任意）</t>
    <rPh sb="0" eb="2">
      <t>ケンコウ</t>
    </rPh>
    <rPh sb="4" eb="5">
      <t>オヨ</t>
    </rPh>
    <rPh sb="6" eb="8">
      <t>コウセイ</t>
    </rPh>
    <rPh sb="8" eb="10">
      <t>ネンキン</t>
    </rPh>
    <rPh sb="10" eb="12">
      <t>ホケン</t>
    </rPh>
    <rPh sb="13" eb="15">
      <t>カニュウ</t>
    </rPh>
    <phoneticPr fontId="2"/>
  </si>
  <si>
    <t>前計画期間中に年平均１回以上、林業関係団体が主催する労働災害防止のための講習（研修）を受講していること</t>
    <rPh sb="0" eb="1">
      <t>ゼン</t>
    </rPh>
    <rPh sb="1" eb="3">
      <t>ケイカク</t>
    </rPh>
    <rPh sb="8" eb="10">
      <t>ヘイキン</t>
    </rPh>
    <rPh sb="15" eb="17">
      <t>リンギョウ</t>
    </rPh>
    <rPh sb="17" eb="19">
      <t>カンケイ</t>
    </rPh>
    <rPh sb="19" eb="21">
      <t>ダンタイ</t>
    </rPh>
    <rPh sb="22" eb="24">
      <t>シュサイ</t>
    </rPh>
    <rPh sb="26" eb="28">
      <t>ロウドウ</t>
    </rPh>
    <rPh sb="39" eb="41">
      <t>ケンシュウ</t>
    </rPh>
    <rPh sb="43" eb="45">
      <t>ジュコウ</t>
    </rPh>
    <phoneticPr fontId="2"/>
  </si>
  <si>
    <t>３</t>
    <phoneticPr fontId="2"/>
  </si>
  <si>
    <t>４</t>
    <phoneticPr fontId="2"/>
  </si>
  <si>
    <t>５</t>
    <phoneticPr fontId="2"/>
  </si>
  <si>
    <t>前計画期間中、４日以上の休業の林業労働災害の発生率が県下平均を下回っていること</t>
    <rPh sb="0" eb="1">
      <t>ゼン</t>
    </rPh>
    <rPh sb="1" eb="3">
      <t>ケイカク</t>
    </rPh>
    <rPh sb="8" eb="9">
      <t>ニチ</t>
    </rPh>
    <rPh sb="9" eb="11">
      <t>イジョウ</t>
    </rPh>
    <rPh sb="12" eb="14">
      <t>キュウギョウ</t>
    </rPh>
    <rPh sb="15" eb="17">
      <t>リンギョウ</t>
    </rPh>
    <rPh sb="17" eb="19">
      <t>ロウドウ</t>
    </rPh>
    <rPh sb="19" eb="21">
      <t>サイガイ</t>
    </rPh>
    <rPh sb="22" eb="24">
      <t>ハッセイ</t>
    </rPh>
    <rPh sb="24" eb="25">
      <t>リツ</t>
    </rPh>
    <rPh sb="26" eb="28">
      <t>ケンカ</t>
    </rPh>
    <rPh sb="28" eb="30">
      <t>ヘイキン</t>
    </rPh>
    <rPh sb="31" eb="33">
      <t>シタマワ</t>
    </rPh>
    <phoneticPr fontId="2"/>
  </si>
  <si>
    <t>前計画期間中に死亡災害を起こしていないこと</t>
    <rPh sb="0" eb="1">
      <t>ゼン</t>
    </rPh>
    <rPh sb="1" eb="3">
      <t>ケイカク</t>
    </rPh>
    <rPh sb="3" eb="6">
      <t>キカンチュウ</t>
    </rPh>
    <rPh sb="7" eb="9">
      <t>シボウ</t>
    </rPh>
    <rPh sb="9" eb="11">
      <t>サイガイ</t>
    </rPh>
    <rPh sb="12" eb="13">
      <t>オ</t>
    </rPh>
    <phoneticPr fontId="2"/>
  </si>
  <si>
    <t>雇用管理の改善</t>
    <phoneticPr fontId="2"/>
  </si>
  <si>
    <t>任意項目
達成状況</t>
    <rPh sb="0" eb="2">
      <t>ニンイ</t>
    </rPh>
    <rPh sb="2" eb="4">
      <t>コウモク</t>
    </rPh>
    <rPh sb="5" eb="7">
      <t>タッセイ</t>
    </rPh>
    <rPh sb="7" eb="9">
      <t>ジョウキョウ</t>
    </rPh>
    <phoneticPr fontId="2"/>
  </si>
  <si>
    <t>除外項目数</t>
    <rPh sb="0" eb="2">
      <t>ジョガイ</t>
    </rPh>
    <rPh sb="2" eb="4">
      <t>コウモク</t>
    </rPh>
    <rPh sb="4" eb="5">
      <t>スウ</t>
    </rPh>
    <phoneticPr fontId="2"/>
  </si>
  <si>
    <t>対象項目数</t>
    <rPh sb="0" eb="2">
      <t>タイショウ</t>
    </rPh>
    <rPh sb="2" eb="5">
      <t>コウモクスウ</t>
    </rPh>
    <phoneticPr fontId="2"/>
  </si>
  <si>
    <t>達成項目数</t>
    <rPh sb="0" eb="2">
      <t>タッセイ</t>
    </rPh>
    <rPh sb="2" eb="4">
      <t>コウモク</t>
    </rPh>
    <rPh sb="4" eb="5">
      <t>コウスウ</t>
    </rPh>
    <phoneticPr fontId="2"/>
  </si>
  <si>
    <t>参考様式３</t>
  </si>
  <si>
    <t>（林業労働者用；常用、有期雇用型）</t>
  </si>
  <si>
    <t>労働条件通知書</t>
  </si>
  <si>
    <t>年</t>
    <rPh sb="0" eb="1">
      <t>ネン</t>
    </rPh>
    <phoneticPr fontId="2"/>
  </si>
  <si>
    <t>月</t>
    <rPh sb="0" eb="1">
      <t>ツキ</t>
    </rPh>
    <phoneticPr fontId="2"/>
  </si>
  <si>
    <t>日</t>
    <rPh sb="0" eb="1">
      <t>ニチ</t>
    </rPh>
    <phoneticPr fontId="2"/>
  </si>
  <si>
    <t>事業主の氏名又は名称</t>
  </si>
  <si>
    <t>事業場名称</t>
    <phoneticPr fontId="2"/>
  </si>
  <si>
    <t>　　　所在地</t>
    <rPh sb="3" eb="6">
      <t>ショザイチ</t>
    </rPh>
    <phoneticPr fontId="2"/>
  </si>
  <si>
    <t>使用者職氏名</t>
  </si>
  <si>
    <t>雇用管理責任者職氏名</t>
  </si>
  <si>
    <t>　あなたを次の条件で雇い入れます。</t>
    <phoneticPr fontId="2"/>
  </si>
  <si>
    <t>契約期間</t>
  </si>
  <si>
    <t>期間の定めなし</t>
    <phoneticPr fontId="2"/>
  </si>
  <si>
    <t>期間の定めあり</t>
    <phoneticPr fontId="2"/>
  </si>
  <si>
    <t>～</t>
    <phoneticPr fontId="2"/>
  </si>
  <si>
    <t>※以下は、「契約期間」について「期間の定めあり」とした場合に記入</t>
  </si>
  <si>
    <t>１　契約の更新の有無</t>
  </si>
  <si>
    <t>自動的に更新する</t>
    <phoneticPr fontId="2"/>
  </si>
  <si>
    <t>更新する場合があり得る</t>
    <phoneticPr fontId="2"/>
  </si>
  <si>
    <t>契約の更新はしない</t>
    <phoneticPr fontId="2"/>
  </si>
  <si>
    <t>その他（</t>
    <rPh sb="2" eb="3">
      <t>ホカ</t>
    </rPh>
    <phoneticPr fontId="2"/>
  </si>
  <si>
    <t>２　契約の更新は次により判断する。</t>
  </si>
  <si>
    <t>・契約期間満了時の業務量　　　・勤務成績、態度　　　　・能力</t>
    <phoneticPr fontId="2"/>
  </si>
  <si>
    <t>・会社の経営状況　・従事している業務の進捗状況</t>
    <phoneticPr fontId="2"/>
  </si>
  <si>
    <t>・その他（</t>
    <rPh sb="3" eb="4">
      <t>ホカ</t>
    </rPh>
    <phoneticPr fontId="2"/>
  </si>
  <si>
    <t>就業の場所</t>
    <phoneticPr fontId="2"/>
  </si>
  <si>
    <t>従事すべき</t>
  </si>
  <si>
    <t>業務の内容</t>
  </si>
  <si>
    <t>始業、終業の時刻、休憩時間、就業時転換((1)～(3)のうち該当するもの一つに○を付けること。)、所定時間外労働の有無に関する事項</t>
    <phoneticPr fontId="2"/>
  </si>
  <si>
    <t>１　始業・終業の時刻等</t>
  </si>
  <si>
    <t>　(1) 始業（</t>
    <phoneticPr fontId="2"/>
  </si>
  <si>
    <t>　【以下のような制度が労働者に適用される場合】</t>
  </si>
  <si>
    <t>　(2) 変形労働時間制等</t>
    <phoneticPr fontId="2"/>
  </si>
  <si>
    <t>時間）単位の変形労働時間制・交替制として、</t>
    <rPh sb="0" eb="2">
      <t>ジカン</t>
    </rPh>
    <phoneticPr fontId="2"/>
  </si>
  <si>
    <t>　　次の勤務時間の組み合わせによる。</t>
  </si>
  <si>
    <t>始業（</t>
    <rPh sb="0" eb="2">
      <t>シギョウ</t>
    </rPh>
    <phoneticPr fontId="2"/>
  </si>
  <si>
    <t>時</t>
    <rPh sb="0" eb="1">
      <t>ジ</t>
    </rPh>
    <phoneticPr fontId="2"/>
  </si>
  <si>
    <t>分）</t>
    <rPh sb="0" eb="1">
      <t>フン</t>
    </rPh>
    <phoneticPr fontId="2"/>
  </si>
  <si>
    <t>終業（</t>
    <rPh sb="0" eb="1">
      <t>オ</t>
    </rPh>
    <phoneticPr fontId="2"/>
  </si>
  <si>
    <t>分）適用日（</t>
    <rPh sb="0" eb="1">
      <t>フン</t>
    </rPh>
    <rPh sb="2" eb="4">
      <t>テキヨウ</t>
    </rPh>
    <rPh sb="4" eb="5">
      <t>ビ</t>
    </rPh>
    <phoneticPr fontId="2"/>
  </si>
  <si>
    <t xml:space="preserve">  (3) フレックスタイム制</t>
    <phoneticPr fontId="2"/>
  </si>
  <si>
    <t>始業及び終業の時刻は労働者の決定に委ねる。</t>
    <phoneticPr fontId="2"/>
  </si>
  <si>
    <t>（ただし、フレキシブルタイム</t>
    <phoneticPr fontId="2"/>
  </si>
  <si>
    <t>分）から</t>
    <rPh sb="0" eb="1">
      <t>フン</t>
    </rPh>
    <phoneticPr fontId="2"/>
  </si>
  <si>
    <t>コアタイム</t>
    <phoneticPr fontId="2"/>
  </si>
  <si>
    <t>○詳細は、就業規則第　条～第　条、第　条～第　条、第　条～第　条</t>
  </si>
  <si>
    <t>２　休憩時間</t>
    <phoneticPr fontId="2"/>
  </si>
  <si>
    <t>分</t>
    <rPh sb="0" eb="1">
      <t>フン</t>
    </rPh>
    <phoneticPr fontId="2"/>
  </si>
  <si>
    <t>３　所定時間外労働の有無</t>
    <phoneticPr fontId="2"/>
  </si>
  <si>
    <t>有</t>
    <rPh sb="0" eb="1">
      <t>ア</t>
    </rPh>
    <phoneticPr fontId="2"/>
  </si>
  <si>
    <t>無　）</t>
    <rPh sb="0" eb="1">
      <t>ナ</t>
    </rPh>
    <phoneticPr fontId="2"/>
  </si>
  <si>
    <t>休　　　日</t>
  </si>
  <si>
    <t>定例日</t>
    <phoneticPr fontId="2"/>
  </si>
  <si>
    <t>毎週</t>
    <rPh sb="0" eb="2">
      <t>マイシュウ</t>
    </rPh>
    <phoneticPr fontId="2"/>
  </si>
  <si>
    <t>曜日、国民の祝日、その他（</t>
    <rPh sb="0" eb="2">
      <t>ヨウビ</t>
    </rPh>
    <rPh sb="3" eb="5">
      <t>コクミン</t>
    </rPh>
    <rPh sb="6" eb="8">
      <t>シュクジツ</t>
    </rPh>
    <rPh sb="11" eb="12">
      <t>ホカ</t>
    </rPh>
    <phoneticPr fontId="2"/>
  </si>
  <si>
    <t>非定例日</t>
    <phoneticPr fontId="2"/>
  </si>
  <si>
    <t>月当たり</t>
    <rPh sb="0" eb="1">
      <t>ツキ</t>
    </rPh>
    <rPh sb="1" eb="2">
      <t>ア</t>
    </rPh>
    <phoneticPr fontId="2"/>
  </si>
  <si>
    <t>日、その他（</t>
    <rPh sb="0" eb="1">
      <t>ニチ</t>
    </rPh>
    <rPh sb="4" eb="5">
      <t>ホカ</t>
    </rPh>
    <phoneticPr fontId="2"/>
  </si>
  <si>
    <t>１年単位の変形労働時間制の場合</t>
    <phoneticPr fontId="2"/>
  </si>
  <si>
    <t>年間</t>
    <rPh sb="0" eb="2">
      <t>ネンカン</t>
    </rPh>
    <phoneticPr fontId="2"/>
  </si>
  <si>
    <t>○詳細は、就業規則第　条～第　条、第　条～第　条</t>
  </si>
  <si>
    <t>休　　　暇</t>
  </si>
  <si>
    <t>１　年次有給休暇</t>
    <phoneticPr fontId="2"/>
  </si>
  <si>
    <t>６か月継続勤務した場合</t>
    <phoneticPr fontId="2"/>
  </si>
  <si>
    <t>継続勤務６か月以内の年次有給休暇</t>
    <phoneticPr fontId="2"/>
  </si>
  <si>
    <t>無</t>
    <rPh sb="0" eb="1">
      <t>ナ</t>
    </rPh>
    <phoneticPr fontId="2"/>
  </si>
  <si>
    <t>（有の場合</t>
    <rPh sb="1" eb="2">
      <t>ア</t>
    </rPh>
    <rPh sb="3" eb="5">
      <t>バアイ</t>
    </rPh>
    <phoneticPr fontId="2"/>
  </si>
  <si>
    <t>か月経過で</t>
    <rPh sb="1" eb="2">
      <t>ツキ</t>
    </rPh>
    <rPh sb="2" eb="4">
      <t>ケイカ</t>
    </rPh>
    <phoneticPr fontId="2"/>
  </si>
  <si>
    <t>日）</t>
    <rPh sb="0" eb="1">
      <t>ニチ</t>
    </rPh>
    <phoneticPr fontId="2"/>
  </si>
  <si>
    <t>時間単位年休</t>
    <rPh sb="0" eb="2">
      <t>ジカン</t>
    </rPh>
    <rPh sb="2" eb="4">
      <t>タンイ</t>
    </rPh>
    <rPh sb="4" eb="6">
      <t>ネンキュウ</t>
    </rPh>
    <phoneticPr fontId="2"/>
  </si>
  <si>
    <t>２　代替休暇</t>
    <phoneticPr fontId="2"/>
  </si>
  <si>
    <t>３　その他の休暇</t>
    <phoneticPr fontId="2"/>
  </si>
  <si>
    <t>有給（</t>
    <rPh sb="0" eb="2">
      <t>ユウキュウ</t>
    </rPh>
    <phoneticPr fontId="2"/>
  </si>
  <si>
    <t>無給（</t>
    <rPh sb="0" eb="2">
      <t>ムキュウ</t>
    </rPh>
    <phoneticPr fontId="2"/>
  </si>
  <si>
    <t>（次頁に続く）</t>
  </si>
  <si>
    <t>賃　　　金</t>
  </si>
  <si>
    <t>１　基本賃金</t>
    <phoneticPr fontId="2"/>
  </si>
  <si>
    <t>月給（</t>
    <rPh sb="0" eb="2">
      <t>ゲッキュウ</t>
    </rPh>
    <phoneticPr fontId="2"/>
  </si>
  <si>
    <t>円）</t>
    <rPh sb="0" eb="1">
      <t>エン</t>
    </rPh>
    <phoneticPr fontId="2"/>
  </si>
  <si>
    <t>日給（</t>
    <rPh sb="0" eb="1">
      <t>ニチ</t>
    </rPh>
    <phoneticPr fontId="2"/>
  </si>
  <si>
    <t>時間給（</t>
    <rPh sb="0" eb="2">
      <t>ジカン</t>
    </rPh>
    <phoneticPr fontId="2"/>
  </si>
  <si>
    <t>出来高給(基本単価</t>
    <rPh sb="0" eb="3">
      <t>デキダカ</t>
    </rPh>
    <rPh sb="3" eb="4">
      <t>キュウ</t>
    </rPh>
    <rPh sb="5" eb="7">
      <t>キホン</t>
    </rPh>
    <rPh sb="7" eb="9">
      <t>タンカ</t>
    </rPh>
    <phoneticPr fontId="2"/>
  </si>
  <si>
    <t>円、補償給</t>
    <rPh sb="0" eb="1">
      <t>エン</t>
    </rPh>
    <rPh sb="2" eb="4">
      <t>ホショウ</t>
    </rPh>
    <rPh sb="4" eb="5">
      <t>キュウ</t>
    </rPh>
    <phoneticPr fontId="2"/>
  </si>
  <si>
    <t>円)</t>
    <rPh sb="0" eb="1">
      <t>エン</t>
    </rPh>
    <phoneticPr fontId="2"/>
  </si>
  <si>
    <t>就業規則に規定されている賃金等級等</t>
    <rPh sb="0" eb="2">
      <t>シュウギョウ</t>
    </rPh>
    <rPh sb="2" eb="4">
      <t>キソク</t>
    </rPh>
    <rPh sb="5" eb="7">
      <t>キテイ</t>
    </rPh>
    <rPh sb="12" eb="14">
      <t>チンギン</t>
    </rPh>
    <rPh sb="14" eb="16">
      <t>トウキュウ</t>
    </rPh>
    <rPh sb="16" eb="17">
      <t>ナド</t>
    </rPh>
    <phoneticPr fontId="2"/>
  </si>
  <si>
    <t>２　諸手当の額又は計算方法</t>
  </si>
  <si>
    <t>手当</t>
    <rPh sb="0" eb="2">
      <t>テアテ</t>
    </rPh>
    <phoneticPr fontId="2"/>
  </si>
  <si>
    <t>円 ／計算方法：</t>
    <rPh sb="0" eb="1">
      <t>エン</t>
    </rPh>
    <rPh sb="3" eb="5">
      <t>ケイサン</t>
    </rPh>
    <rPh sb="5" eb="7">
      <t>ホウホウ</t>
    </rPh>
    <phoneticPr fontId="2"/>
  </si>
  <si>
    <t>３　所定時間外、休日又は深夜労働に対して支払われる割増賃金率</t>
  </si>
  <si>
    <t>所定時間外、法定超　月６０時間以内</t>
    <phoneticPr fontId="2"/>
  </si>
  <si>
    <t>）％</t>
    <phoneticPr fontId="2"/>
  </si>
  <si>
    <t>　　　　　　　　　　月６０時間超</t>
    <rPh sb="10" eb="11">
      <t>ツキ</t>
    </rPh>
    <rPh sb="13" eb="15">
      <t>ジカン</t>
    </rPh>
    <rPh sb="15" eb="16">
      <t>チョウ</t>
    </rPh>
    <phoneticPr fontId="2"/>
  </si>
  <si>
    <t>　　　　　　所定超</t>
    <rPh sb="6" eb="8">
      <t>ショテイ</t>
    </rPh>
    <rPh sb="8" eb="9">
      <t>チョウ</t>
    </rPh>
    <phoneticPr fontId="2"/>
  </si>
  <si>
    <t>休日　　　　法定休日</t>
    <rPh sb="0" eb="2">
      <t>キュウジツ</t>
    </rPh>
    <rPh sb="6" eb="8">
      <t>ホウテイ</t>
    </rPh>
    <rPh sb="8" eb="10">
      <t>キュウジツ</t>
    </rPh>
    <phoneticPr fontId="2"/>
  </si>
  <si>
    <t>法定外休日</t>
    <rPh sb="0" eb="3">
      <t>ホウテイガイ</t>
    </rPh>
    <rPh sb="3" eb="5">
      <t>キュウジツ</t>
    </rPh>
    <phoneticPr fontId="2"/>
  </si>
  <si>
    <t>深夜</t>
    <rPh sb="0" eb="2">
      <t>シンヤ</t>
    </rPh>
    <phoneticPr fontId="2"/>
  </si>
  <si>
    <t>４　賃金締切日（　　　）－毎月　日、（　　　）－毎月　日</t>
    <phoneticPr fontId="2"/>
  </si>
  <si>
    <t>５　賃金支払日（　　　）－毎月　日、（　　　）－毎月　日</t>
  </si>
  <si>
    <t>６　賃金の支払方法</t>
    <phoneticPr fontId="2"/>
  </si>
  <si>
    <t>７　労使協定に基づく賃金支払時の控除</t>
    <phoneticPr fontId="2"/>
  </si>
  <si>
    <t>有（</t>
    <rPh sb="0" eb="1">
      <t>ア</t>
    </rPh>
    <phoneticPr fontId="2"/>
  </si>
  <si>
    <t>８　昇給（時期等</t>
    <phoneticPr fontId="2"/>
  </si>
  <si>
    <t>９　賞与</t>
    <phoneticPr fontId="2"/>
  </si>
  <si>
    <t>時期</t>
    <rPh sb="0" eb="2">
      <t>ジキ</t>
    </rPh>
    <phoneticPr fontId="2"/>
  </si>
  <si>
    <t>金額</t>
    <rPh sb="0" eb="2">
      <t>キンガク</t>
    </rPh>
    <phoneticPr fontId="2"/>
  </si>
  <si>
    <t>円</t>
    <rPh sb="0" eb="1">
      <t>エン</t>
    </rPh>
    <phoneticPr fontId="2"/>
  </si>
  <si>
    <t>10　退職金</t>
    <phoneticPr fontId="2"/>
  </si>
  <si>
    <t>退職に関す</t>
  </si>
  <si>
    <t>１　定年制</t>
    <phoneticPr fontId="2"/>
  </si>
  <si>
    <t>歳</t>
    <rPh sb="0" eb="1">
      <t>サイ</t>
    </rPh>
    <phoneticPr fontId="2"/>
  </si>
  <si>
    <t>る事項</t>
    <phoneticPr fontId="2"/>
  </si>
  <si>
    <t>２　継続雇用制度</t>
    <phoneticPr fontId="2"/>
  </si>
  <si>
    <t>歳まで</t>
    <rPh sb="0" eb="1">
      <t>サイ</t>
    </rPh>
    <phoneticPr fontId="2"/>
  </si>
  <si>
    <t>３　自己都合退職の手続</t>
    <phoneticPr fontId="2"/>
  </si>
  <si>
    <t>（退職する</t>
    <phoneticPr fontId="2"/>
  </si>
  <si>
    <t>日以上前に届け出ること）</t>
    <rPh sb="0" eb="1">
      <t>ニチ</t>
    </rPh>
    <rPh sb="1" eb="3">
      <t>イジョウ</t>
    </rPh>
    <rPh sb="3" eb="4">
      <t>マエ</t>
    </rPh>
    <rPh sb="5" eb="6">
      <t>トド</t>
    </rPh>
    <rPh sb="7" eb="8">
      <t>デ</t>
    </rPh>
    <phoneticPr fontId="2"/>
  </si>
  <si>
    <t>４　解雇の事由及び手続</t>
  </si>
  <si>
    <t>そ　の　他</t>
  </si>
  <si>
    <t>・社会保険の加入状況（　厚生年金　健康保険　厚生年金基金　その他（　　　　））</t>
    <phoneticPr fontId="2"/>
  </si>
  <si>
    <t>厚生年金</t>
    <phoneticPr fontId="2"/>
  </si>
  <si>
    <t>厚生年金基金</t>
    <rPh sb="0" eb="2">
      <t>コウセイ</t>
    </rPh>
    <rPh sb="2" eb="4">
      <t>ネンキン</t>
    </rPh>
    <rPh sb="4" eb="6">
      <t>キキン</t>
    </rPh>
    <phoneticPr fontId="2"/>
  </si>
  <si>
    <t>・雇用保険の適用</t>
    <phoneticPr fontId="2"/>
  </si>
  <si>
    <r>
      <t>・</t>
    </r>
    <r>
      <rPr>
        <sz val="7"/>
        <color rgb="FF000000"/>
        <rFont val="ＭＳ 明朝"/>
        <family val="1"/>
        <charset val="128"/>
      </rPr>
      <t xml:space="preserve"> </t>
    </r>
    <r>
      <rPr>
        <sz val="10.5"/>
        <color rgb="FF000000"/>
        <rFont val="ＭＳ 明朝"/>
        <family val="1"/>
        <charset val="128"/>
      </rPr>
      <t>中小企業退職金共済制度(林業退職共済制度を含む。)</t>
    </r>
    <phoneticPr fontId="2"/>
  </si>
  <si>
    <t>加入している</t>
    <rPh sb="0" eb="2">
      <t>カニュウ</t>
    </rPh>
    <phoneticPr fontId="2"/>
  </si>
  <si>
    <t>加入していない</t>
    <rPh sb="0" eb="2">
      <t>カニュウ</t>
    </rPh>
    <phoneticPr fontId="2"/>
  </si>
  <si>
    <t>・労働者持ちのチェーンソー等の損料</t>
    <phoneticPr fontId="2"/>
  </si>
  <si>
    <t>月額</t>
    <rPh sb="0" eb="2">
      <t>ゲツガク</t>
    </rPh>
    <phoneticPr fontId="2"/>
  </si>
  <si>
    <t>・その他</t>
    <phoneticPr fontId="2"/>
  </si>
  <si>
    <t>※以下は、「契約期間」について「期間の定めあり」とした場合についての説明です。</t>
  </si>
  <si>
    <t>　労働契約法第18条の規定により、有期労働契約（平成25年4月1日以降に開始するもの）の契約期間が通算５年を超える場合には、労働契約の期間の末日までに労働者から申込みをすることにより、当該労働契約の期間の末日の翌日から期間の定めのない労働契約に転換されます。</t>
  </si>
  <si>
    <t>※ 以上のほかは、当社就業規則による。</t>
    <phoneticPr fontId="2"/>
  </si>
  <si>
    <t>※ 本通知書の交付は、労働基準法第１５条に基づく労働条件の明示及び林業労働力の確保の促進に関す</t>
    <phoneticPr fontId="2"/>
  </si>
  <si>
    <t>　る法律第３１条に基づく雇用に関する文書の交付を兼ねるものである。</t>
    <phoneticPr fontId="2"/>
  </si>
  <si>
    <t>※ 労働条件通知書については、労使間の紛争の未然防止のため、保存しておくことをお勧めします。</t>
    <phoneticPr fontId="2"/>
  </si>
  <si>
    <t>【記載要領】</t>
    <phoneticPr fontId="2"/>
  </si>
  <si>
    <t>１．労働条件通知書は、当該労働者の労働条件の決定について権限をもつ者が作成し、本人に交付するこ</t>
    <phoneticPr fontId="2"/>
  </si>
  <si>
    <t>　 と。</t>
    <phoneticPr fontId="2"/>
  </si>
  <si>
    <t>２． 各欄において複数項目の一つを選択する場合には、該当項目にチェックをつけること。</t>
    <phoneticPr fontId="2"/>
  </si>
  <si>
    <r>
      <t>３．</t>
    </r>
    <r>
      <rPr>
        <u/>
        <sz val="10.5"/>
        <color rgb="FF000000"/>
        <rFont val="ＭＳ 明朝"/>
        <family val="1"/>
        <charset val="128"/>
      </rPr>
      <t>破線内及び二重線内の事項以外の事項は、書面の交付により明示することが労働基準法により義務付</t>
    </r>
    <phoneticPr fontId="2"/>
  </si>
  <si>
    <r>
      <t xml:space="preserve">　 </t>
    </r>
    <r>
      <rPr>
        <u/>
        <sz val="10.5"/>
        <color rgb="FF000000"/>
        <rFont val="ＭＳ 明朝"/>
        <family val="1"/>
        <charset val="128"/>
      </rPr>
      <t>けられている事項であること</t>
    </r>
    <r>
      <rPr>
        <sz val="10.5"/>
        <color rgb="FF000000"/>
        <rFont val="ＭＳ 明朝"/>
        <family val="1"/>
        <charset val="128"/>
      </rPr>
      <t>。また、退職金に関する事項、臨時に支払われる賃金等に関する事項、労</t>
    </r>
    <phoneticPr fontId="2"/>
  </si>
  <si>
    <t xml:space="preserve"> 　働者に負担させるべきものに関する事項、安全及び衛生に関する事項、職業訓練に関する事項、災害補</t>
    <phoneticPr fontId="2"/>
  </si>
  <si>
    <r>
      <t>　 償及び業務外の傷病扶助に関する事項、表彰及び制裁に関する事項、休職に関する事項については、</t>
    </r>
    <r>
      <rPr>
        <u/>
        <sz val="10.5"/>
        <color rgb="FF000000"/>
        <rFont val="ＭＳ 明朝"/>
        <family val="1"/>
        <charset val="128"/>
      </rPr>
      <t>当</t>
    </r>
    <phoneticPr fontId="2"/>
  </si>
  <si>
    <r>
      <t xml:space="preserve"> 　</t>
    </r>
    <r>
      <rPr>
        <u/>
        <sz val="10.5"/>
        <color rgb="FF000000"/>
        <rFont val="ＭＳ 明朝"/>
        <family val="1"/>
        <charset val="128"/>
      </rPr>
      <t>該事項を制度として設けている場合には口頭又は書面により明示する義務があること</t>
    </r>
    <r>
      <rPr>
        <sz val="10.5"/>
        <color rgb="FF000000"/>
        <rFont val="ＭＳ 明朝"/>
        <family val="1"/>
        <charset val="128"/>
      </rPr>
      <t>。</t>
    </r>
    <phoneticPr fontId="2"/>
  </si>
  <si>
    <t>４．労働契約期間については、労働基準法に定める範囲内とすること。</t>
  </si>
  <si>
    <t>　　また、「契約期間」について「期間の定めあり」とした場合には、契約の更新の有無及び更新する場</t>
    <phoneticPr fontId="2"/>
  </si>
  <si>
    <t xml:space="preserve"> 　合又はしない場合の判断の基準（複数可）を明示すること。</t>
    <phoneticPr fontId="2"/>
  </si>
  <si>
    <t>　　（参考）労働契約法第１８条第１項の規定により、期間の定めがある労働契約の契約期間が通算５年</t>
    <phoneticPr fontId="2"/>
  </si>
  <si>
    <t>　　　　　 を超えるときは、労働者が申込みをすることにより、期間の定めのない労働契約に転換される</t>
    <phoneticPr fontId="2"/>
  </si>
  <si>
    <t>　　　　　 ものであること。この申込みの権利は契約期間の満了日まで行使できること。</t>
    <phoneticPr fontId="2"/>
  </si>
  <si>
    <t>５．「就業の場所」及び「従事すべき業務の内容」の欄については、雇入れ直後のものを記載することで</t>
    <phoneticPr fontId="2"/>
  </si>
  <si>
    <t>　 足りるが、将来の就業場所や従事させる業務を併せ網羅的に明示することは差し支えないこと。</t>
    <phoneticPr fontId="2"/>
  </si>
  <si>
    <t>６．「始業、終業の時刻、休憩時間、就業時転換、所定時間外労働の有無に関する事項」の欄については、</t>
    <phoneticPr fontId="2"/>
  </si>
  <si>
    <t>　 当該労働者に適用される具体的な条件を明示すること。また、変形労働時間制、フレックスタイム制等</t>
    <phoneticPr fontId="2"/>
  </si>
  <si>
    <t xml:space="preserve">   の適用がある場合には、次に留意して記載すること。</t>
    <phoneticPr fontId="2"/>
  </si>
  <si>
    <t>　　・変形労働時間制：適用する変形労働時間制の種類（１年単位、１か月単位等）を記載すること。そ</t>
    <phoneticPr fontId="2"/>
  </si>
  <si>
    <t>　　　の際、交替制でない場合、「・交替制」を＝で抹消しておくこと。</t>
    <phoneticPr fontId="2"/>
  </si>
  <si>
    <t>　　・フレックスタイム制：コアタイム又はフレキシブルタイムがある場合はその時間帯の開始及び終了</t>
    <phoneticPr fontId="2"/>
  </si>
  <si>
    <t>　　　の時刻を記載すること。コアタイム及びフレキシブルタイムがない場合、かっこ書きを＝で抹消し</t>
    <phoneticPr fontId="2"/>
  </si>
  <si>
    <t>　　　ておくこと。</t>
    <phoneticPr fontId="2"/>
  </si>
  <si>
    <t>　　・交替制：シフト毎の始業・終業の時刻を記載すること。また、変形労働時間制でない場合、「（　</t>
    <phoneticPr fontId="2"/>
  </si>
  <si>
    <t>　　　）単位の変形労働時間制・」を＝で抹消しておくこと。</t>
    <phoneticPr fontId="2"/>
  </si>
  <si>
    <t>７．「休日」の欄については、所定休日について曜日又は日を特定して記載すること。</t>
  </si>
  <si>
    <t>８．「休暇」の欄については、年次有給休暇は６か月間勤続勤務し、その間の出勤率が８割以上であると</t>
    <phoneticPr fontId="2"/>
  </si>
  <si>
    <t>　 きに与えるものであり、その付与日数を記載すること。時間単位年休は、労使協定を締結し、時間単</t>
    <phoneticPr fontId="2"/>
  </si>
  <si>
    <t>　 位の年次有給休暇を付与するものであり、その制度の有無を記載すること。代替休暇は、労使協定を締</t>
    <rPh sb="47" eb="48">
      <t>シメ</t>
    </rPh>
    <phoneticPr fontId="2"/>
  </si>
  <si>
    <t>　 締結し、法定超えとなる所定時間外労働が１箇月６０時間を超える場合に、法定割増賃金率の引上げ分</t>
    <phoneticPr fontId="2"/>
  </si>
  <si>
    <t xml:space="preserve">   の割増賃金の支払に代えて有給の休暇を与えるものであり、その制度の有無を記載すること。（中小事</t>
    <phoneticPr fontId="2"/>
  </si>
  <si>
    <t xml:space="preserve">   主を除く。）</t>
    <phoneticPr fontId="2"/>
  </si>
  <si>
    <t>　　また、その他の休暇については、制度がある場合に有給、無給別に休暇の種類、日数（期間等）を記</t>
    <phoneticPr fontId="2"/>
  </si>
  <si>
    <t xml:space="preserve">   載すること。</t>
    <phoneticPr fontId="2"/>
  </si>
  <si>
    <t>９．前記６、７及び８については、明示すべき事項の内容が膨大なものとなる場合においては、所定時間</t>
    <phoneticPr fontId="2"/>
  </si>
  <si>
    <t>　 外労働の有無以外の事項については、勤務の種類ごとの始業及び終業の時刻、休日等に関する考え方を</t>
    <phoneticPr fontId="2"/>
  </si>
  <si>
    <t xml:space="preserve">   示した上、当該労働者に適用される就業規則上の関係条項名を網羅的に示すことで足りるものであるこ</t>
    <phoneticPr fontId="2"/>
  </si>
  <si>
    <t xml:space="preserve">   と。</t>
    <phoneticPr fontId="2"/>
  </si>
  <si>
    <t>10．「賃金」の欄については、基本給等について具体的な額を明記すること。ただし、就業規則に規定さ</t>
    <phoneticPr fontId="2"/>
  </si>
  <si>
    <t xml:space="preserve">   れている賃金等級等により賃金額を確定し得る場合、当該等級等を明確に示すことで足りるものである</t>
    <phoneticPr fontId="2"/>
  </si>
  <si>
    <t xml:space="preserve">   こと。</t>
    <phoneticPr fontId="2"/>
  </si>
  <si>
    <t>　　・法定超えとなる所定時間外労働については２割５分、法定超えとなる所定時間外労働が１箇月６０</t>
    <phoneticPr fontId="2"/>
  </si>
  <si>
    <t>　　 時間を超える場合については５割（中小事業主を除く。）、法定休日労働については３割５分、深夜</t>
    <phoneticPr fontId="2"/>
  </si>
  <si>
    <t>　　 労働については２割５分、法定超えとなる所定時間外労働が深夜労働となる場合については５割、法</t>
    <phoneticPr fontId="2"/>
  </si>
  <si>
    <t xml:space="preserve">  　 定時間外労働が１箇月６０時間を超え、かつ、深夜労働となる場合については７割５分（中小事業主</t>
    <phoneticPr fontId="2"/>
  </si>
  <si>
    <t xml:space="preserve">     を除く。）、法定休日労働が深夜労働となる場合については６割を超える割増率とすること。</t>
    <phoneticPr fontId="2"/>
  </si>
  <si>
    <t xml:space="preserve">  　・破線内の事項は、制度として設けている場合に記入することが望ましいこと。</t>
    <phoneticPr fontId="2"/>
  </si>
  <si>
    <t>11．「退職に関する事項」の欄については、退職の事由及び手続、解雇の事由等を具体的に記載すること。</t>
    <phoneticPr fontId="2"/>
  </si>
  <si>
    <t>　 この場合、明示すべき事項の内容が膨大なものとなる場合においては、当該労働者に適用される就業規</t>
    <phoneticPr fontId="2"/>
  </si>
  <si>
    <t xml:space="preserve">   則上の関係条項名を網羅的に示すことで足りるものであること。</t>
    <phoneticPr fontId="2"/>
  </si>
  <si>
    <t xml:space="preserve">  （参考）　なお、定年制を設ける場合は、６０歳を下回ってはならないこと。</t>
    <phoneticPr fontId="2"/>
  </si>
  <si>
    <t>　　また、６５歳未満の定年の定めをしている場合は，高年齢者の６５歳までの安定した雇用を確保する</t>
    <phoneticPr fontId="2"/>
  </si>
  <si>
    <t>　 ため，次の①から③のいずれかの措置（高年齢者雇用確保措置）を講じる必要があること。</t>
    <phoneticPr fontId="2"/>
  </si>
  <si>
    <t>　　　①定年の引上げ　　②継続雇用制度の導入　　③定年の定めの廃止</t>
    <phoneticPr fontId="2"/>
  </si>
  <si>
    <t>12．「その他」の欄については、当該労働者についての社会保険、中小企業退職金共済制度等の加入状況</t>
    <phoneticPr fontId="2"/>
  </si>
  <si>
    <t>　 及び雇用保険の適用の有無のほか、労働者に負担させるべきもの（労働者持ちのチェーンソー等の損料</t>
    <phoneticPr fontId="2"/>
  </si>
  <si>
    <t>　 を含む）に関する事項、安全及び衛生に関する事項、職業訓練に関する事項、災害補償及び業務外の傷</t>
    <phoneticPr fontId="2"/>
  </si>
  <si>
    <t>　 病扶助に関する事項、表彰及び制裁に関する事項、休職に関する事項等を制度として設けている場合に</t>
    <phoneticPr fontId="2"/>
  </si>
  <si>
    <t>　 記入することが望ましいこと。</t>
    <phoneticPr fontId="2"/>
  </si>
  <si>
    <t>13．各事項について、就業規則を示し当該労働者に適用する部分を明確にした上で就業規則を交付する方</t>
    <phoneticPr fontId="2"/>
  </si>
  <si>
    <t>　 法によることとした場合、具体的に記入することを要しないこと。</t>
    <phoneticPr fontId="2"/>
  </si>
  <si>
    <t>※ この通知書はモデル様式であり、労働条件の定め方によってはこの様式どおりとする必要はないこと。</t>
    <phoneticPr fontId="2"/>
  </si>
  <si>
    <t>　　年　　月　　日</t>
    <rPh sb="1" eb="2">
      <t>ネン</t>
    </rPh>
    <rPh sb="4" eb="5">
      <t>ツキ</t>
    </rPh>
    <rPh sb="7" eb="8">
      <t>ニチ</t>
    </rPh>
    <phoneticPr fontId="2"/>
  </si>
  <si>
    <t>技術士</t>
    <rPh sb="0" eb="3">
      <t>ギジュツシ</t>
    </rPh>
    <phoneticPr fontId="2"/>
  </si>
  <si>
    <t>測量士（士補）</t>
    <rPh sb="0" eb="3">
      <t>ソクリョウシ</t>
    </rPh>
    <rPh sb="4" eb="5">
      <t>シ</t>
    </rPh>
    <rPh sb="5" eb="6">
      <t>ホ</t>
    </rPh>
    <phoneticPr fontId="2"/>
  </si>
  <si>
    <t>森林情報士</t>
    <rPh sb="0" eb="2">
      <t>シンリン</t>
    </rPh>
    <rPh sb="2" eb="4">
      <t>ジョウホウ</t>
    </rPh>
    <rPh sb="4" eb="5">
      <t>シ</t>
    </rPh>
    <phoneticPr fontId="2"/>
  </si>
  <si>
    <t>うち
新規
就業者</t>
    <rPh sb="3" eb="5">
      <t>シンキ</t>
    </rPh>
    <rPh sb="6" eb="9">
      <t>シュウギョウシャ</t>
    </rPh>
    <phoneticPr fontId="2"/>
  </si>
  <si>
    <t>①職員数（雇用形態別）</t>
    <phoneticPr fontId="2"/>
  </si>
  <si>
    <t>※①職員数（雇用形態別）に記載した当該年次における林業労働者の氏名等を記載します。</t>
    <rPh sb="13" eb="15">
      <t>キサイ</t>
    </rPh>
    <rPh sb="17" eb="19">
      <t>トウガイ</t>
    </rPh>
    <rPh sb="19" eb="21">
      <t>ネンジ</t>
    </rPh>
    <rPh sb="25" eb="27">
      <t>リンギョウ</t>
    </rPh>
    <rPh sb="27" eb="30">
      <t>ロウドウシャ</t>
    </rPh>
    <rPh sb="31" eb="33">
      <t>シメイ</t>
    </rPh>
    <rPh sb="33" eb="34">
      <t>トウ</t>
    </rPh>
    <rPh sb="35" eb="37">
      <t>キサイ</t>
    </rPh>
    <phoneticPr fontId="2"/>
  </si>
  <si>
    <t>林業労働者名簿に記載</t>
    <rPh sb="0" eb="2">
      <t>リンギョウ</t>
    </rPh>
    <rPh sb="2" eb="5">
      <t>ロウドウシャ</t>
    </rPh>
    <rPh sb="5" eb="7">
      <t>メイボ</t>
    </rPh>
    <rPh sb="8" eb="10">
      <t>キサイ</t>
    </rPh>
    <phoneticPr fontId="2"/>
  </si>
  <si>
    <t>（エ）林業労働者名簿</t>
    <rPh sb="3" eb="5">
      <t>リンギョウ</t>
    </rPh>
    <rPh sb="5" eb="8">
      <t>ロウドウシャ</t>
    </rPh>
    <rPh sb="8" eb="10">
      <t>メイボ</t>
    </rPh>
    <phoneticPr fontId="2"/>
  </si>
  <si>
    <t>　ハラスメント
　　防止対策　※1　</t>
    <rPh sb="10" eb="12">
      <t>ボウシ</t>
    </rPh>
    <rPh sb="12" eb="14">
      <t>タイサク</t>
    </rPh>
    <phoneticPr fontId="2"/>
  </si>
  <si>
    <t>※１については、第４次計画期間中に認定を受けている場合は記載不要</t>
    <rPh sb="8" eb="9">
      <t>ダイ</t>
    </rPh>
    <rPh sb="10" eb="11">
      <t>ジ</t>
    </rPh>
    <rPh sb="11" eb="13">
      <t>ケイカク</t>
    </rPh>
    <rPh sb="13" eb="16">
      <t>キカンチュウ</t>
    </rPh>
    <rPh sb="17" eb="19">
      <t>ニンテイ</t>
    </rPh>
    <rPh sb="20" eb="21">
      <t>ウ</t>
    </rPh>
    <rPh sb="25" eb="27">
      <t>バアイ</t>
    </rPh>
    <rPh sb="28" eb="30">
      <t>キサイ</t>
    </rPh>
    <rPh sb="30" eb="32">
      <t>フヨウ</t>
    </rPh>
    <phoneticPr fontId="2"/>
  </si>
  <si>
    <t>※再認定の申請における目標年度の実績については、目標年度の前年度における実績を記入し、</t>
    <rPh sb="1" eb="2">
      <t>サイ</t>
    </rPh>
    <rPh sb="2" eb="4">
      <t>ニンテイ</t>
    </rPh>
    <rPh sb="5" eb="7">
      <t>シンセイ</t>
    </rPh>
    <rPh sb="11" eb="13">
      <t>モクヒョウ</t>
    </rPh>
    <rPh sb="13" eb="15">
      <t>ネンド</t>
    </rPh>
    <rPh sb="16" eb="18">
      <t>ジッセキ</t>
    </rPh>
    <rPh sb="24" eb="26">
      <t>モクヒョウ</t>
    </rPh>
    <rPh sb="26" eb="28">
      <t>ネンド</t>
    </rPh>
    <rPh sb="29" eb="32">
      <t>ゼンネンド</t>
    </rPh>
    <rPh sb="36" eb="38">
      <t>ジッセキ</t>
    </rPh>
    <rPh sb="39" eb="41">
      <t>キニュウ</t>
    </rPh>
    <phoneticPr fontId="2"/>
  </si>
  <si>
    <t>　達成状況を判断するものとします。</t>
    <phoneticPr fontId="2"/>
  </si>
  <si>
    <t>雇用量の目標量（年間労働日数）をおおむね達成していること</t>
    <rPh sb="0" eb="3">
      <t>コヨウリョウ</t>
    </rPh>
    <rPh sb="4" eb="6">
      <t>モクヒョウ</t>
    </rPh>
    <rPh sb="6" eb="7">
      <t>リョウ</t>
    </rPh>
    <rPh sb="8" eb="10">
      <t>ネンカン</t>
    </rPh>
    <rPh sb="10" eb="12">
      <t>ロウドウ</t>
    </rPh>
    <rPh sb="12" eb="14">
      <t>ニッスウ</t>
    </rPh>
    <rPh sb="20" eb="22">
      <t>タッセイ</t>
    </rPh>
    <phoneticPr fontId="2"/>
  </si>
  <si>
    <t>素材生産性の目標をおおむね達成していること（造林型の場合は除外）
※主伐と間伐のうち素材生産量の多い方の生産性から判断するものとする。</t>
    <rPh sb="0" eb="2">
      <t>ソザイ</t>
    </rPh>
    <rPh sb="2" eb="5">
      <t>セイサンセイ</t>
    </rPh>
    <rPh sb="6" eb="8">
      <t>モクヒョウ</t>
    </rPh>
    <rPh sb="13" eb="15">
      <t>タッセイ</t>
    </rPh>
    <rPh sb="22" eb="24">
      <t>ゾウリン</t>
    </rPh>
    <rPh sb="24" eb="25">
      <t>ガタ</t>
    </rPh>
    <rPh sb="26" eb="28">
      <t>バアイ</t>
    </rPh>
    <rPh sb="29" eb="31">
      <t>ジョガイ</t>
    </rPh>
    <rPh sb="34" eb="35">
      <t>シュ</t>
    </rPh>
    <rPh sb="37" eb="39">
      <t>カンバツ</t>
    </rPh>
    <rPh sb="42" eb="44">
      <t>ソザイ</t>
    </rPh>
    <rPh sb="44" eb="47">
      <t>セイサンリョウ</t>
    </rPh>
    <rPh sb="48" eb="49">
      <t>オオ</t>
    </rPh>
    <rPh sb="50" eb="51">
      <t>ホウ</t>
    </rPh>
    <rPh sb="52" eb="55">
      <t>セイサンセイ</t>
    </rPh>
    <rPh sb="57" eb="59">
      <t>ハンダン</t>
    </rPh>
    <phoneticPr fontId="2"/>
  </si>
  <si>
    <t>（オ）直近５年間の無災害の達成状況</t>
    <rPh sb="3" eb="5">
      <t>チョッキン</t>
    </rPh>
    <rPh sb="6" eb="8">
      <t>ネンカン</t>
    </rPh>
    <rPh sb="9" eb="12">
      <t>ムサイガイ</t>
    </rPh>
    <rPh sb="13" eb="15">
      <t>タッセイ</t>
    </rPh>
    <rPh sb="15" eb="17">
      <t>ジョウキョウ</t>
    </rPh>
    <phoneticPr fontId="14"/>
  </si>
  <si>
    <r>
      <t xml:space="preserve"> 1.委託募集</t>
    </r>
    <r>
      <rPr>
        <sz val="10"/>
        <rFont val="ＭＳ ゴシック"/>
        <family val="3"/>
        <charset val="128"/>
      </rPr>
      <t>(職安等)</t>
    </r>
    <phoneticPr fontId="14"/>
  </si>
  <si>
    <r>
      <t xml:space="preserve"> 2.直接募集</t>
    </r>
    <r>
      <rPr>
        <sz val="10"/>
        <rFont val="ＭＳ ゴシック"/>
        <family val="3"/>
        <charset val="128"/>
      </rPr>
      <t>(縁故等)</t>
    </r>
    <phoneticPr fontId="14"/>
  </si>
  <si>
    <r>
      <t xml:space="preserve"> 3.文書募集</t>
    </r>
    <r>
      <rPr>
        <sz val="10"/>
        <rFont val="ＭＳ ゴシック"/>
        <family val="3"/>
        <charset val="128"/>
      </rPr>
      <t>(広告等)</t>
    </r>
    <phoneticPr fontId="14"/>
  </si>
  <si>
    <t>植付(ha/人日)</t>
    <rPh sb="0" eb="1">
      <t>ウ</t>
    </rPh>
    <rPh sb="1" eb="2">
      <t>ツ</t>
    </rPh>
    <phoneticPr fontId="14"/>
  </si>
  <si>
    <t>登記簿謄（抄）本の写し</t>
    <rPh sb="0" eb="3">
      <t>トウキボ</t>
    </rPh>
    <rPh sb="3" eb="4">
      <t>トウ</t>
    </rPh>
    <rPh sb="5" eb="6">
      <t>ショウ</t>
    </rPh>
    <rPh sb="7" eb="8">
      <t>ボン</t>
    </rPh>
    <rPh sb="9" eb="10">
      <t>ウツ</t>
    </rPh>
    <phoneticPr fontId="2"/>
  </si>
  <si>
    <t>・個人事業主の場合は住民票の写し</t>
    <rPh sb="1" eb="3">
      <t>コジン</t>
    </rPh>
    <rPh sb="3" eb="6">
      <t>ジギョウヌシ</t>
    </rPh>
    <rPh sb="7" eb="9">
      <t>バアイ</t>
    </rPh>
    <rPh sb="10" eb="13">
      <t>ジュウミンヒョウ</t>
    </rPh>
    <rPh sb="14" eb="15">
      <t>ウツ</t>
    </rPh>
    <phoneticPr fontId="2"/>
  </si>
  <si>
    <t>滞納がない旨の証明の写し</t>
    <rPh sb="0" eb="2">
      <t>タイノウ</t>
    </rPh>
    <rPh sb="5" eb="6">
      <t>ムネ</t>
    </rPh>
    <rPh sb="7" eb="9">
      <t>ショウメイ</t>
    </rPh>
    <rPh sb="10" eb="11">
      <t>ウツ</t>
    </rPh>
    <phoneticPr fontId="2"/>
  </si>
  <si>
    <t>・直近１年間の出荷量の証明（自社が一貫して伐採・搬出作業を行ったものに限る）
※再認定の場合は省略可</t>
    <rPh sb="1" eb="3">
      <t>チョッキン</t>
    </rPh>
    <rPh sb="4" eb="6">
      <t>ネンカン</t>
    </rPh>
    <rPh sb="7" eb="9">
      <t>シュッカ</t>
    </rPh>
    <rPh sb="9" eb="10">
      <t>リョウ</t>
    </rPh>
    <rPh sb="11" eb="13">
      <t>ショウメイ</t>
    </rPh>
    <rPh sb="14" eb="16">
      <t>ジシャ</t>
    </rPh>
    <rPh sb="17" eb="19">
      <t>イッカン</t>
    </rPh>
    <rPh sb="21" eb="23">
      <t>バッサイ</t>
    </rPh>
    <rPh sb="24" eb="26">
      <t>ハンシュツ</t>
    </rPh>
    <rPh sb="26" eb="28">
      <t>サギョウ</t>
    </rPh>
    <rPh sb="29" eb="30">
      <t>オコナ</t>
    </rPh>
    <rPh sb="35" eb="36">
      <t>カギ</t>
    </rPh>
    <rPh sb="40" eb="41">
      <t>サイ</t>
    </rPh>
    <rPh sb="41" eb="43">
      <t>ニンテイ</t>
    </rPh>
    <rPh sb="44" eb="46">
      <t>バアイ</t>
    </rPh>
    <rPh sb="47" eb="50">
      <t>ショウリャクカ</t>
    </rPh>
    <phoneticPr fontId="2"/>
  </si>
  <si>
    <t>１ 雇用実績（累計）</t>
    <rPh sb="2" eb="4">
      <t>コヨウ</t>
    </rPh>
    <rPh sb="4" eb="6">
      <t>ジッセキ</t>
    </rPh>
    <rPh sb="7" eb="9">
      <t>ルイケイ</t>
    </rPh>
    <phoneticPr fontId="14"/>
  </si>
  <si>
    <t>※バイオマス発電用の木材は1t＝1㎥で計算すること。</t>
    <phoneticPr fontId="2"/>
  </si>
  <si>
    <t>森林経営プランナー</t>
    <phoneticPr fontId="14"/>
  </si>
  <si>
    <t>直営</t>
    <rPh sb="0" eb="2">
      <t>チョクエイ</t>
    </rPh>
    <phoneticPr fontId="2"/>
  </si>
  <si>
    <t>請負</t>
    <rPh sb="0" eb="2">
      <t>ウケオイ</t>
    </rPh>
    <phoneticPr fontId="2"/>
  </si>
  <si>
    <t>小計</t>
    <rPh sb="0" eb="2">
      <t>ショウケイ</t>
    </rPh>
    <phoneticPr fontId="2"/>
  </si>
  <si>
    <t>直営</t>
    <rPh sb="0" eb="2">
      <t>チョクエイ</t>
    </rPh>
    <phoneticPr fontId="2"/>
  </si>
  <si>
    <t>請負</t>
    <rPh sb="0" eb="2">
      <t>ウケオイ</t>
    </rPh>
    <phoneticPr fontId="2"/>
  </si>
  <si>
    <t>小計</t>
    <rPh sb="0" eb="2">
      <t>ショウケイ</t>
    </rPh>
    <phoneticPr fontId="2"/>
  </si>
  <si>
    <t>　（認定期間　令和○年○月○日～令和○年○月○日）</t>
  </si>
  <si>
    <t>県営林入札参加資格</t>
    <rPh sb="0" eb="2">
      <t>ケンエイ</t>
    </rPh>
    <rPh sb="2" eb="3">
      <t>リン</t>
    </rPh>
    <rPh sb="3" eb="5">
      <t>ニュウサツ</t>
    </rPh>
    <rPh sb="5" eb="7">
      <t>サンカ</t>
    </rPh>
    <rPh sb="7" eb="9">
      <t>シカク</t>
    </rPh>
    <phoneticPr fontId="2"/>
  </si>
  <si>
    <t>登録（育成）林業経営体</t>
    <rPh sb="0" eb="2">
      <t>トウロク</t>
    </rPh>
    <rPh sb="3" eb="5">
      <t>イクセイ</t>
    </rPh>
    <rPh sb="6" eb="8">
      <t>リンギョウ</t>
    </rPh>
    <rPh sb="8" eb="11">
      <t>ケイエイタイ</t>
    </rPh>
    <phoneticPr fontId="2"/>
  </si>
  <si>
    <t>その他（　　   ）</t>
    <rPh sb="2" eb="3">
      <t>タ</t>
    </rPh>
    <phoneticPr fontId="2"/>
  </si>
  <si>
    <t>素材生産</t>
    <rPh sb="0" eb="1">
      <t>ス</t>
    </rPh>
    <rPh sb="1" eb="2">
      <t>ザイ</t>
    </rPh>
    <rPh sb="2" eb="4">
      <t>セイサン</t>
    </rPh>
    <phoneticPr fontId="14"/>
  </si>
  <si>
    <t>造林</t>
    <rPh sb="0" eb="2">
      <t>ゾウリン</t>
    </rPh>
    <phoneticPr fontId="14"/>
  </si>
  <si>
    <t>森林施業プランナー</t>
    <rPh sb="0" eb="2">
      <t>シンリン</t>
    </rPh>
    <rPh sb="2" eb="4">
      <t>セギョウ</t>
    </rPh>
    <phoneticPr fontId="14"/>
  </si>
  <si>
    <t>素材生産</t>
    <rPh sb="0" eb="2">
      <t>ソザイ</t>
    </rPh>
    <rPh sb="2" eb="4">
      <t>セイサン</t>
    </rPh>
    <phoneticPr fontId="14"/>
  </si>
  <si>
    <t>森林整備入札参加資格</t>
    <rPh sb="0" eb="2">
      <t>シンリン</t>
    </rPh>
    <rPh sb="2" eb="4">
      <t>セイビ</t>
    </rPh>
    <phoneticPr fontId="2"/>
  </si>
  <si>
    <t>⑲</t>
    <phoneticPr fontId="2"/>
  </si>
  <si>
    <t>労働者名簿及び入札参加資格申請結果通知書の写し</t>
    <rPh sb="0" eb="2">
      <t>ロウドウ</t>
    </rPh>
    <rPh sb="2" eb="3">
      <t>シャ</t>
    </rPh>
    <rPh sb="3" eb="5">
      <t>メイボ</t>
    </rPh>
    <rPh sb="5" eb="6">
      <t>オヨ</t>
    </rPh>
    <rPh sb="7" eb="9">
      <t>ニュウサツ</t>
    </rPh>
    <rPh sb="9" eb="11">
      <t>サンカ</t>
    </rPh>
    <rPh sb="11" eb="13">
      <t>シカク</t>
    </rPh>
    <rPh sb="13" eb="15">
      <t>シンセイ</t>
    </rPh>
    <rPh sb="15" eb="17">
      <t>ケッカ</t>
    </rPh>
    <rPh sb="17" eb="20">
      <t>ツウチショ</t>
    </rPh>
    <rPh sb="21" eb="22">
      <t>ウツ</t>
    </rPh>
    <phoneticPr fontId="2"/>
  </si>
  <si>
    <t>※県営林素材生産事業入札参加資格審査申請要領及び大分県が発注する森林整備工事契約に係る入札参加資格審査申請要領等、林業労働者名簿など同一の内容が記載されている名簿での提出も可能です。</t>
    <phoneticPr fontId="2"/>
  </si>
  <si>
    <t>事業量
(合計)</t>
    <rPh sb="5" eb="7">
      <t>ゴウケイ</t>
    </rPh>
    <phoneticPr fontId="2"/>
  </si>
  <si>
    <t>森林作業道
(ｍ)</t>
    <rPh sb="0" eb="2">
      <t>シンリン</t>
    </rPh>
    <rPh sb="2" eb="5">
      <t>サギョウドウ</t>
    </rPh>
    <phoneticPr fontId="14"/>
  </si>
  <si>
    <t>林業関連
その他</t>
    <rPh sb="0" eb="2">
      <t>リンギョウ</t>
    </rPh>
    <rPh sb="2" eb="4">
      <t>カンレン</t>
    </rPh>
    <rPh sb="7" eb="8">
      <t>タ</t>
    </rPh>
    <phoneticPr fontId="14"/>
  </si>
  <si>
    <t>※県営林素材生産事業入札参加資格審査申請要領又は大分県が発注する森林整備工事契約に係る入札参加資格審査申請要領等、林業労働者名簿など同一の内容が記載されている名簿での提出も可能です。</t>
    <rPh sb="22" eb="23">
      <t>マタ</t>
    </rPh>
    <rPh sb="24" eb="26">
      <t>オオイタ</t>
    </rPh>
    <rPh sb="67" eb="68">
      <t>イツ</t>
    </rPh>
    <phoneticPr fontId="2"/>
  </si>
  <si>
    <t>事業量
(請負)</t>
    <rPh sb="5" eb="7">
      <t>ウケオイ</t>
    </rPh>
    <phoneticPr fontId="2"/>
  </si>
  <si>
    <r>
      <rPr>
        <sz val="10"/>
        <rFont val="ＭＳ ゴシック"/>
        <family val="3"/>
        <charset val="128"/>
      </rPr>
      <t>目標年次</t>
    </r>
    <r>
      <rPr>
        <sz val="11"/>
        <rFont val="ＭＳ ゴシック"/>
        <family val="3"/>
        <charset val="128"/>
      </rPr>
      <t xml:space="preserve">
(５年次)</t>
    </r>
    <rPh sb="0" eb="2">
      <t>モクヒョウ</t>
    </rPh>
    <rPh sb="2" eb="4">
      <t>ネンジ</t>
    </rPh>
    <rPh sb="7" eb="9">
      <t>ネンジ</t>
    </rPh>
    <phoneticPr fontId="14"/>
  </si>
  <si>
    <t>目標年次
(５年次)</t>
    <rPh sb="0" eb="2">
      <t>モクヒョウ</t>
    </rPh>
    <rPh sb="2" eb="4">
      <t>ネンジ</t>
    </rPh>
    <rPh sb="7" eb="9">
      <t>ネンジ</t>
    </rPh>
    <phoneticPr fontId="14"/>
  </si>
  <si>
    <t>・県営林素材生産事業入札又は大分県が発注する森林整備工事契約に係る入札に限る
・左記を提出する場合は、⑧⑭⑮⑯を省略可</t>
    <rPh sb="10" eb="12">
      <t>ニュウサツ</t>
    </rPh>
    <rPh sb="12" eb="13">
      <t>マタ</t>
    </rPh>
    <rPh sb="36" eb="37">
      <t>カギ</t>
    </rPh>
    <rPh sb="40" eb="42">
      <t>サキ</t>
    </rPh>
    <rPh sb="43" eb="45">
      <t>テイシュツ</t>
    </rPh>
    <rPh sb="47" eb="49">
      <t>バアイ</t>
    </rPh>
    <rPh sb="56" eb="59">
      <t>ショウリャクカ</t>
    </rPh>
    <phoneticPr fontId="2"/>
  </si>
  <si>
    <t>※県営林素材生産事業入札参加資格審査申請要領又は大分県が発注する森林整備工事契約に係る入札参加資格審査申請要領等、林業労働者名簿など同一の内容が記載されている名簿での提出も可能です。</t>
    <phoneticPr fontId="2"/>
  </si>
  <si>
    <t>主伐</t>
  </si>
  <si>
    <t>素材生産(㎥)</t>
    <rPh sb="0" eb="2">
      <t>ソザイ</t>
    </rPh>
    <rPh sb="2" eb="4">
      <t>セイサン</t>
    </rPh>
    <phoneticPr fontId="2"/>
  </si>
  <si>
    <t>造林(㏊)</t>
    <rPh sb="0" eb="2">
      <t>ゾウリン</t>
    </rPh>
    <phoneticPr fontId="2"/>
  </si>
  <si>
    <t>計</t>
    <rPh sb="0" eb="1">
      <t>ケイ</t>
    </rPh>
    <phoneticPr fontId="2"/>
  </si>
  <si>
    <t>除間伐</t>
  </si>
  <si>
    <t>除間伐</t>
    <rPh sb="0" eb="1">
      <t>ジョ</t>
    </rPh>
    <rPh sb="1" eb="3">
      <t>カンバツ</t>
    </rPh>
    <phoneticPr fontId="2"/>
  </si>
  <si>
    <t>枝打</t>
  </si>
  <si>
    <t>枝打</t>
    <rPh sb="0" eb="2">
      <t>エダウ</t>
    </rPh>
    <phoneticPr fontId="2"/>
  </si>
  <si>
    <t>作業道開設(ｍ)</t>
    <rPh sb="0" eb="2">
      <t>サギョウ</t>
    </rPh>
    <rPh sb="2" eb="3">
      <t>ドウ</t>
    </rPh>
    <rPh sb="3" eb="5">
      <t>カイセツ</t>
    </rPh>
    <phoneticPr fontId="2"/>
  </si>
  <si>
    <t>林業関連その他</t>
    <rPh sb="0" eb="2">
      <t>リンギョウ</t>
    </rPh>
    <rPh sb="2" eb="4">
      <t>カンレン</t>
    </rPh>
    <rPh sb="6" eb="7">
      <t>タ</t>
    </rPh>
    <phoneticPr fontId="2"/>
  </si>
  <si>
    <t>フォレストワーカー（林業作業士）</t>
  </si>
  <si>
    <t>フォレストリーダー（現場管理責任者）</t>
  </si>
  <si>
    <t>フォレストマネージャー（統括現場管理責任者）</t>
  </si>
  <si>
    <t>森林作業道作設オペレーター</t>
  </si>
  <si>
    <t>森林施業プランナー</t>
  </si>
  <si>
    <t>林業技士</t>
  </si>
  <si>
    <t>技術士</t>
  </si>
  <si>
    <t>測量士（士補）</t>
  </si>
  <si>
    <t>森林情報士</t>
  </si>
  <si>
    <t>森林経営プランナー</t>
  </si>
  <si>
    <t>※事業量（請負）は、他社に発注した実績です。登録(育成)林業経営体は必須とします。</t>
    <rPh sb="1" eb="4">
      <t>ジギョウリョウ</t>
    </rPh>
    <rPh sb="5" eb="7">
      <t>ウケオイ</t>
    </rPh>
    <rPh sb="10" eb="12">
      <t>タシャ</t>
    </rPh>
    <rPh sb="13" eb="15">
      <t>ハッチュウ</t>
    </rPh>
    <rPh sb="17" eb="19">
      <t>ジッセキ</t>
    </rPh>
    <rPh sb="34" eb="36">
      <t>ヒッス</t>
    </rPh>
    <phoneticPr fontId="2"/>
  </si>
  <si>
    <t>年　月　日</t>
    <rPh sb="0" eb="1">
      <t>ネン</t>
    </rPh>
    <rPh sb="2" eb="3">
      <t>ガツ</t>
    </rPh>
    <rPh sb="4" eb="5">
      <t>ニチ</t>
    </rPh>
    <phoneticPr fontId="2"/>
  </si>
  <si>
    <t>森林作業道</t>
    <rPh sb="0" eb="2">
      <t>シンリン</t>
    </rPh>
    <rPh sb="2" eb="4">
      <t>サギョウ</t>
    </rPh>
    <rPh sb="4" eb="5">
      <t>ドウ</t>
    </rPh>
    <phoneticPr fontId="14"/>
  </si>
  <si>
    <t>年　月　日</t>
    <rPh sb="0" eb="1">
      <t>ネン</t>
    </rPh>
    <rPh sb="2" eb="3">
      <t>ツキ</t>
    </rPh>
    <rPh sb="4" eb="5">
      <t>ヒ</t>
    </rPh>
    <phoneticPr fontId="2"/>
  </si>
  <si>
    <t>【削除】</t>
    <rPh sb="1" eb="3">
      <t>サクジョ</t>
    </rPh>
    <phoneticPr fontId="2"/>
  </si>
  <si>
    <t>ａ 労働生産性</t>
    <rPh sb="2" eb="4">
      <t>ロウドウ</t>
    </rPh>
    <rPh sb="4" eb="7">
      <t>セイサンセイ</t>
    </rPh>
    <phoneticPr fontId="14"/>
  </si>
  <si>
    <t>年　月　日</t>
    <rPh sb="0" eb="1">
      <t>ネン</t>
    </rPh>
    <rPh sb="2" eb="3">
      <t>ガツ</t>
    </rPh>
    <rPh sb="4" eb="5">
      <t>ヒ</t>
    </rPh>
    <phoneticPr fontId="2"/>
  </si>
  <si>
    <t>森林経営プランナー</t>
    <rPh sb="2" eb="4">
      <t>ケイエイ</t>
    </rPh>
    <phoneticPr fontId="2"/>
  </si>
  <si>
    <t>※所有もしくは1年以上の契約期間のリース機械を上段に記載し、レンタル機械を下段に記載します。</t>
    <rPh sb="1" eb="3">
      <t>ショユウ</t>
    </rPh>
    <rPh sb="8" eb="9">
      <t>ネン</t>
    </rPh>
    <rPh sb="9" eb="11">
      <t>イジョウ</t>
    </rPh>
    <rPh sb="12" eb="14">
      <t>ケイヤク</t>
    </rPh>
    <rPh sb="14" eb="16">
      <t>キカン</t>
    </rPh>
    <rPh sb="20" eb="22">
      <t>キカイ</t>
    </rPh>
    <rPh sb="23" eb="25">
      <t>ジョウダン</t>
    </rPh>
    <rPh sb="26" eb="28">
      <t>キサイ</t>
    </rPh>
    <rPh sb="34" eb="36">
      <t>キカイ</t>
    </rPh>
    <phoneticPr fontId="2"/>
  </si>
  <si>
    <t>伐木・造材</t>
    <rPh sb="0" eb="2">
      <t>バツボク</t>
    </rPh>
    <rPh sb="3" eb="4">
      <t>ゾウ</t>
    </rPh>
    <rPh sb="4" eb="5">
      <t>ザイ</t>
    </rPh>
    <phoneticPr fontId="2"/>
  </si>
  <si>
    <t>造林・保育</t>
    <rPh sb="0" eb="2">
      <t>ゾウリン</t>
    </rPh>
    <rPh sb="3" eb="5">
      <t>ホイク</t>
    </rPh>
    <phoneticPr fontId="2"/>
  </si>
  <si>
    <t>集運材</t>
    <rPh sb="0" eb="1">
      <t>シュウ</t>
    </rPh>
    <rPh sb="1" eb="2">
      <t>ウン</t>
    </rPh>
    <rPh sb="2" eb="3">
      <t>ザイ</t>
    </rPh>
    <phoneticPr fontId="2"/>
  </si>
  <si>
    <t>その他</t>
    <rPh sb="2" eb="3">
      <t>タ</t>
    </rPh>
    <phoneticPr fontId="2"/>
  </si>
  <si>
    <t>(　　年)</t>
    <rPh sb="3" eb="4">
      <t>ネン</t>
    </rPh>
    <phoneticPr fontId="2"/>
  </si>
  <si>
    <t>代表者
確認欄</t>
    <rPh sb="0" eb="3">
      <t>ダイヒョウシャ</t>
    </rPh>
    <rPh sb="4" eb="6">
      <t>カクニン</t>
    </rPh>
    <rPh sb="6" eb="7">
      <t>ラン</t>
    </rPh>
    <phoneticPr fontId="2"/>
  </si>
  <si>
    <t>○</t>
    <phoneticPr fontId="2"/>
  </si>
  <si>
    <t>×</t>
    <phoneticPr fontId="2"/>
  </si>
  <si>
    <t>　本様式への記載内容を、大分県林業労働力確保支援センター（森林ネットおおいた）を通じて、林業アカデミー等の林業就業希望者へ情報提供することに同意します。</t>
    <rPh sb="1" eb="2">
      <t>ホン</t>
    </rPh>
    <rPh sb="2" eb="4">
      <t>ヨウシキ</t>
    </rPh>
    <rPh sb="6" eb="8">
      <t>キサイ</t>
    </rPh>
    <rPh sb="8" eb="10">
      <t>ナイヨウ</t>
    </rPh>
    <rPh sb="12" eb="15">
      <t>オオイタケン</t>
    </rPh>
    <rPh sb="15" eb="17">
      <t>リンギョウ</t>
    </rPh>
    <rPh sb="17" eb="20">
      <t>ロウドウリョク</t>
    </rPh>
    <rPh sb="20" eb="22">
      <t>カクホ</t>
    </rPh>
    <rPh sb="22" eb="24">
      <t>シエン</t>
    </rPh>
    <rPh sb="29" eb="31">
      <t>シンリン</t>
    </rPh>
    <rPh sb="40" eb="41">
      <t>ツウ</t>
    </rPh>
    <rPh sb="44" eb="46">
      <t>リンギョウ</t>
    </rPh>
    <rPh sb="51" eb="52">
      <t>トウ</t>
    </rPh>
    <rPh sb="53" eb="55">
      <t>リンギョウ</t>
    </rPh>
    <rPh sb="55" eb="57">
      <t>シュウギョウ</t>
    </rPh>
    <rPh sb="57" eb="60">
      <t>キボウシャ</t>
    </rPh>
    <rPh sb="61" eb="63">
      <t>ジョウホウ</t>
    </rPh>
    <rPh sb="63" eb="65">
      <t>テイキョウ</t>
    </rPh>
    <rPh sb="70" eb="72">
      <t>ドウイ</t>
    </rPh>
    <phoneticPr fontId="2"/>
  </si>
  <si>
    <t>②林業労働者名簿</t>
    <rPh sb="6" eb="8">
      <t>メイボ</t>
    </rPh>
    <phoneticPr fontId="2"/>
  </si>
  <si>
    <t>②雇用実績（直営のみ）</t>
    <rPh sb="1" eb="3">
      <t>コヨウ</t>
    </rPh>
    <rPh sb="3" eb="5">
      <t>ジッセキ</t>
    </rPh>
    <rPh sb="6" eb="8">
      <t>チョクエイ</t>
    </rPh>
    <phoneticPr fontId="2"/>
  </si>
  <si>
    <t>６　他の認定状況</t>
    <rPh sb="2" eb="3">
      <t>ホカ</t>
    </rPh>
    <rPh sb="4" eb="6">
      <t>ニンテイ</t>
    </rPh>
    <rPh sb="6" eb="8">
      <t>ジョウキョウ</t>
    </rPh>
    <phoneticPr fontId="14"/>
  </si>
  <si>
    <t>事業量
（直営）</t>
    <rPh sb="0" eb="1">
      <t>コト</t>
    </rPh>
    <rPh sb="1" eb="2">
      <t>ギョウ</t>
    </rPh>
    <rPh sb="2" eb="3">
      <t>リョウ</t>
    </rPh>
    <rPh sb="5" eb="7">
      <t>チョクエイ</t>
    </rPh>
    <phoneticPr fontId="14"/>
  </si>
  <si>
    <t>森林作業道（ｍ）</t>
    <rPh sb="0" eb="2">
      <t>シンリン</t>
    </rPh>
    <rPh sb="2" eb="4">
      <t>サギョウ</t>
    </rPh>
    <rPh sb="4" eb="5">
      <t>ドウ</t>
    </rPh>
    <phoneticPr fontId="2"/>
  </si>
  <si>
    <t>雇用量（直営のみ）</t>
    <rPh sb="0" eb="3">
      <t>コヨウリョウ</t>
    </rPh>
    <rPh sb="4" eb="6">
      <t>チョクエイ</t>
    </rPh>
    <phoneticPr fontId="14"/>
  </si>
  <si>
    <t>ｃ 雇用量（直営のみ）</t>
    <rPh sb="2" eb="5">
      <t>コヨウリョウ</t>
    </rPh>
    <rPh sb="6" eb="8">
      <t>チョクエイ</t>
    </rPh>
    <phoneticPr fontId="14"/>
  </si>
  <si>
    <t>森林作業道
（ｍ/人日）</t>
    <rPh sb="0" eb="2">
      <t>シンリン</t>
    </rPh>
    <rPh sb="2" eb="4">
      <t>サギョウ</t>
    </rPh>
    <rPh sb="4" eb="5">
      <t>ドウ</t>
    </rPh>
    <phoneticPr fontId="14"/>
  </si>
  <si>
    <t>・労働保険概算･確定保険料申告書など
※⑲を提出の場合は省略可</t>
    <rPh sb="1" eb="3">
      <t>ロウドウ</t>
    </rPh>
    <rPh sb="3" eb="5">
      <t>ホケン</t>
    </rPh>
    <rPh sb="5" eb="7">
      <t>ガイサン</t>
    </rPh>
    <rPh sb="8" eb="10">
      <t>カクテイ</t>
    </rPh>
    <rPh sb="10" eb="13">
      <t>ホケンリョウ</t>
    </rPh>
    <rPh sb="13" eb="16">
      <t>シンコクショ</t>
    </rPh>
    <rPh sb="22" eb="24">
      <t>テイシュツ</t>
    </rPh>
    <phoneticPr fontId="2"/>
  </si>
  <si>
    <t>・雇用保険に加入している場合のみ
・労働保険概算･確定保険料申告書など
※⑲を提出の場合は省略可</t>
    <rPh sb="1" eb="3">
      <t>コヨウ</t>
    </rPh>
    <rPh sb="3" eb="5">
      <t>ホケン</t>
    </rPh>
    <rPh sb="6" eb="8">
      <t>カニュウ</t>
    </rPh>
    <rPh sb="12" eb="14">
      <t>バアイ</t>
    </rPh>
    <rPh sb="18" eb="20">
      <t>ロウドウ</t>
    </rPh>
    <rPh sb="20" eb="22">
      <t>ホケン</t>
    </rPh>
    <rPh sb="22" eb="24">
      <t>ガイサン</t>
    </rPh>
    <rPh sb="25" eb="27">
      <t>カクテイ</t>
    </rPh>
    <rPh sb="27" eb="30">
      <t>ホケンリョウ</t>
    </rPh>
    <rPh sb="30" eb="33">
      <t>シンコクショ</t>
    </rPh>
    <phoneticPr fontId="2"/>
  </si>
  <si>
    <t>・健康保険に加入している場合のみ
・健康保険/厚生年金保険被保険者報酬月額算定基礎届総括表など
※⑲を提出の場合は省略可</t>
    <rPh sb="1" eb="3">
      <t>ケンコウ</t>
    </rPh>
    <rPh sb="3" eb="5">
      <t>ホケン</t>
    </rPh>
    <rPh sb="6" eb="8">
      <t>カニュウ</t>
    </rPh>
    <rPh sb="12" eb="14">
      <t>バアイ</t>
    </rPh>
    <rPh sb="18" eb="20">
      <t>ケンコウ</t>
    </rPh>
    <rPh sb="20" eb="22">
      <t>ホケン</t>
    </rPh>
    <rPh sb="23" eb="25">
      <t>コウセイ</t>
    </rPh>
    <rPh sb="25" eb="27">
      <t>ネンキン</t>
    </rPh>
    <rPh sb="27" eb="29">
      <t>ホケン</t>
    </rPh>
    <rPh sb="29" eb="33">
      <t>ヒホケンシャ</t>
    </rPh>
    <rPh sb="33" eb="35">
      <t>ホウシュウ</t>
    </rPh>
    <rPh sb="35" eb="37">
      <t>ゲツガク</t>
    </rPh>
    <rPh sb="37" eb="39">
      <t>サンテイ</t>
    </rPh>
    <rPh sb="39" eb="41">
      <t>キソ</t>
    </rPh>
    <rPh sb="41" eb="42">
      <t>トド</t>
    </rPh>
    <rPh sb="42" eb="44">
      <t>ソウカツ</t>
    </rPh>
    <rPh sb="44" eb="45">
      <t>ヒョウ</t>
    </rPh>
    <phoneticPr fontId="2"/>
  </si>
  <si>
    <t>・退職者共済制度（林業退職者共済制度等）に加入している場合のみ
・林業退職者共済契約証や林業退職金共済手帳など
※⑲を提出の場合は省略可</t>
    <rPh sb="1" eb="3">
      <t>タイショク</t>
    </rPh>
    <rPh sb="3" eb="4">
      <t>シャ</t>
    </rPh>
    <rPh sb="4" eb="6">
      <t>キョウサイ</t>
    </rPh>
    <rPh sb="6" eb="8">
      <t>セイド</t>
    </rPh>
    <rPh sb="9" eb="11">
      <t>リンギョウ</t>
    </rPh>
    <rPh sb="11" eb="14">
      <t>タイショクシャ</t>
    </rPh>
    <rPh sb="14" eb="16">
      <t>キョウサイ</t>
    </rPh>
    <rPh sb="16" eb="18">
      <t>セイド</t>
    </rPh>
    <rPh sb="18" eb="19">
      <t>ナド</t>
    </rPh>
    <rPh sb="21" eb="23">
      <t>カニュウ</t>
    </rPh>
    <rPh sb="27" eb="29">
      <t>バアイ</t>
    </rPh>
    <rPh sb="33" eb="35">
      <t>リンギョウ</t>
    </rPh>
    <rPh sb="35" eb="38">
      <t>タイショクシャ</t>
    </rPh>
    <rPh sb="38" eb="40">
      <t>キョウサイ</t>
    </rPh>
    <rPh sb="40" eb="43">
      <t>ケイヤクショウ</t>
    </rPh>
    <rPh sb="44" eb="46">
      <t>リンギョウ</t>
    </rPh>
    <rPh sb="46" eb="49">
      <t>タイショクキン</t>
    </rPh>
    <rPh sb="49" eb="51">
      <t>キョウサイ</t>
    </rPh>
    <rPh sb="51" eb="53">
      <t>テチョウ</t>
    </rPh>
    <phoneticPr fontId="2"/>
  </si>
  <si>
    <t>６</t>
  </si>
  <si>
    <t>事業主である林業労働者と常用雇用の林業労働者の合計を３名以上であること。
この場合、事業主とは生計を別にする常用雇用の林業労働者が１名以上であること。</t>
    <phoneticPr fontId="2"/>
  </si>
  <si>
    <t>ハラスメント防止対策として相談窓口を設置し、年１回以上の研修を行っていること。</t>
    <rPh sb="6" eb="8">
      <t>ボウシ</t>
    </rPh>
    <rPh sb="8" eb="10">
      <t>タイサク</t>
    </rPh>
    <rPh sb="13" eb="15">
      <t>ソウダン</t>
    </rPh>
    <rPh sb="15" eb="17">
      <t>マドグチ</t>
    </rPh>
    <rPh sb="18" eb="20">
      <t>セッチ</t>
    </rPh>
    <rPh sb="23" eb="24">
      <t>オコナ</t>
    </rPh>
    <rPh sb="32" eb="33">
      <t>ダイ</t>
    </rPh>
    <rPh sb="34" eb="35">
      <t>ジ</t>
    </rPh>
    <rPh sb="35" eb="37">
      <t>ケイカク</t>
    </rPh>
    <rPh sb="37" eb="39">
      <t>キカン</t>
    </rPh>
    <phoneticPr fontId="2"/>
  </si>
  <si>
    <t>１級林業技能士</t>
    <phoneticPr fontId="2"/>
  </si>
  <si>
    <t xml:space="preserve">２級林業技能士 </t>
    <phoneticPr fontId="2"/>
  </si>
  <si>
    <t xml:space="preserve">３級林業技能士 </t>
    <phoneticPr fontId="2"/>
  </si>
  <si>
    <t>フォレストマネージャー
（統括現場管理責任者）</t>
    <phoneticPr fontId="2"/>
  </si>
  <si>
    <t>フォレストリーダー
（現場管理責任者）</t>
    <phoneticPr fontId="2"/>
  </si>
  <si>
    <t>フォレストワーカー
（林業作業士）</t>
    <phoneticPr fontId="2"/>
  </si>
  <si>
    <t>２級林業技能士</t>
    <phoneticPr fontId="2"/>
  </si>
  <si>
    <t>※実人数については、資格を複数所有している者が重複しないように留意</t>
    <rPh sb="1" eb="4">
      <t>ジツニンズウ</t>
    </rPh>
    <phoneticPr fontId="14"/>
  </si>
  <si>
    <t>（延べ人数ではなく、実人数となるよう、いずれかで１カウント）</t>
    <phoneticPr fontId="2"/>
  </si>
  <si>
    <t xml:space="preserve">１級林業技能士 </t>
    <phoneticPr fontId="2"/>
  </si>
  <si>
    <t>３級林業技能士</t>
    <phoneticPr fontId="2"/>
  </si>
  <si>
    <t>別添（直近１ヶ年の貸借対照表及び損益計算書）</t>
    <rPh sb="0" eb="2">
      <t>ベッテン</t>
    </rPh>
    <rPh sb="3" eb="5">
      <t>チョッキン</t>
    </rPh>
    <phoneticPr fontId="2"/>
  </si>
  <si>
    <t>左記、資格者保有率</t>
    <rPh sb="0" eb="2">
      <t>サキ</t>
    </rPh>
    <rPh sb="3" eb="6">
      <t>シカクシャ</t>
    </rPh>
    <rPh sb="6" eb="9">
      <t>ホユウリツ</t>
    </rPh>
    <phoneticPr fontId="2"/>
  </si>
  <si>
    <t>うち林業労働者に係る
FL、FM、１級及び２級の合計（実人数）</t>
    <rPh sb="4" eb="7">
      <t>ロウドウシャ</t>
    </rPh>
    <rPh sb="27" eb="30">
      <t>ジツニンズウ</t>
    </rPh>
    <phoneticPr fontId="2"/>
  </si>
  <si>
    <t>うち林業労働者に係るFL、FM、１級及び２級の合計（実人数）</t>
    <rPh sb="4" eb="7">
      <t>ロウドウシャ</t>
    </rPh>
    <rPh sb="26" eb="29">
      <t>ジツニンズウ</t>
    </rPh>
    <phoneticPr fontId="2"/>
  </si>
  <si>
    <t>うち林業労働者に係るFL、FM、１級及び２級の合計（実人数）</t>
    <phoneticPr fontId="2"/>
  </si>
  <si>
    <t>※雇用契約を結んでいる外国人労働者についても、記載します。</t>
    <phoneticPr fontId="2"/>
  </si>
  <si>
    <t>※実人数については、資格を複数所有している者が重複しないように留意すること。</t>
    <rPh sb="1" eb="4">
      <t>ジツニンズウ</t>
    </rPh>
    <phoneticPr fontId="14"/>
  </si>
  <si>
    <t>※実人数においては、複数所有してる者が重複しないように留意すること。</t>
    <rPh sb="1" eb="4">
      <t>ジツニンズウ</t>
    </rPh>
    <phoneticPr fontId="2"/>
  </si>
  <si>
    <t>※造林の「除間伐」は除伐や切捨間伐の面積を記載します（搬出間伐は含みません）。</t>
    <rPh sb="1" eb="3">
      <t>ゾウリン</t>
    </rPh>
    <rPh sb="5" eb="6">
      <t>ジョ</t>
    </rPh>
    <rPh sb="6" eb="8">
      <t>カンバツ</t>
    </rPh>
    <rPh sb="10" eb="12">
      <t>ジョバツ</t>
    </rPh>
    <rPh sb="13" eb="15">
      <t>キリス</t>
    </rPh>
    <rPh sb="15" eb="17">
      <t>カンバツ</t>
    </rPh>
    <rPh sb="18" eb="20">
      <t>メンセキ</t>
    </rPh>
    <rPh sb="21" eb="23">
      <t>キサイ</t>
    </rPh>
    <rPh sb="27" eb="29">
      <t>ハンシュツ</t>
    </rPh>
    <rPh sb="29" eb="31">
      <t>カンバツ</t>
    </rPh>
    <rPh sb="32" eb="33">
      <t>フク</t>
    </rPh>
    <phoneticPr fontId="2"/>
  </si>
  <si>
    <t>（ウ）募集・採用の改善</t>
    <rPh sb="3" eb="5">
      <t>ボシュウ</t>
    </rPh>
    <rPh sb="6" eb="8">
      <t>サイヨウ</t>
    </rPh>
    <rPh sb="9" eb="11">
      <t>カイゼン</t>
    </rPh>
    <phoneticPr fontId="14"/>
  </si>
  <si>
    <t>（エ）教育訓練の充実</t>
    <rPh sb="3" eb="5">
      <t>キョウイク</t>
    </rPh>
    <rPh sb="5" eb="7">
      <t>クンレン</t>
    </rPh>
    <rPh sb="8" eb="10">
      <t>ジュウジツ</t>
    </rPh>
    <phoneticPr fontId="14"/>
  </si>
  <si>
    <t>（オ）高年齢労働者の活躍の促進</t>
    <rPh sb="3" eb="6">
      <t>コウネンレイ</t>
    </rPh>
    <rPh sb="6" eb="9">
      <t>ロウドウシャ</t>
    </rPh>
    <rPh sb="10" eb="12">
      <t>カツヤク</t>
    </rPh>
    <rPh sb="13" eb="15">
      <t>ソクシン</t>
    </rPh>
    <phoneticPr fontId="14"/>
  </si>
  <si>
    <t>（カ）その他の雇用管理の改善</t>
    <rPh sb="5" eb="6">
      <t>ホカ</t>
    </rPh>
    <rPh sb="7" eb="9">
      <t>コヨウ</t>
    </rPh>
    <rPh sb="9" eb="11">
      <t>カンリ</t>
    </rPh>
    <rPh sb="12" eb="14">
      <t>カイゼン</t>
    </rPh>
    <phoneticPr fontId="14"/>
  </si>
  <si>
    <t>（ウ）林業労働者のキャリア形成支援</t>
    <rPh sb="3" eb="5">
      <t>リンギョウ</t>
    </rPh>
    <rPh sb="5" eb="8">
      <t>ロウドウシャ</t>
    </rPh>
    <rPh sb="13" eb="15">
      <t>ケイセイ</t>
    </rPh>
    <rPh sb="15" eb="17">
      <t>シエン</t>
    </rPh>
    <phoneticPr fontId="14"/>
  </si>
  <si>
    <t>直近１ヶ年の貸借対照表及び損益計算書の写し</t>
    <rPh sb="0" eb="2">
      <t>チョッキン</t>
    </rPh>
    <rPh sb="4" eb="5">
      <t>ネン</t>
    </rPh>
    <rPh sb="6" eb="8">
      <t>タイシャク</t>
    </rPh>
    <rPh sb="8" eb="11">
      <t>タイショウヒョウ</t>
    </rPh>
    <rPh sb="11" eb="12">
      <t>オヨ</t>
    </rPh>
    <rPh sb="13" eb="15">
      <t>ソンエキ</t>
    </rPh>
    <rPh sb="15" eb="18">
      <t>ケイサンショ</t>
    </rPh>
    <rPh sb="19" eb="20">
      <t>ウツ</t>
    </rPh>
    <phoneticPr fontId="2"/>
  </si>
  <si>
    <t xml:space="preserve">期間中の
廃棄台数
</t>
    <rPh sb="5" eb="7">
      <t>ハイキ</t>
    </rPh>
    <rPh sb="7" eb="9">
      <t>ダイスウ</t>
    </rPh>
    <phoneticPr fontId="2"/>
  </si>
  <si>
    <t>期間中の
退職者数</t>
    <rPh sb="5" eb="7">
      <t>タイショク</t>
    </rPh>
    <rPh sb="7" eb="8">
      <t>シャ</t>
    </rPh>
    <rPh sb="8" eb="9">
      <t>スウ</t>
    </rPh>
    <phoneticPr fontId="2"/>
  </si>
  <si>
    <t>林業労働者のキャリアに応じた形成支援</t>
    <rPh sb="0" eb="2">
      <t>リンギョウ</t>
    </rPh>
    <rPh sb="2" eb="5">
      <t>ロウドウシャ</t>
    </rPh>
    <rPh sb="11" eb="12">
      <t>オウ</t>
    </rPh>
    <rPh sb="14" eb="16">
      <t>ケイセイ</t>
    </rPh>
    <rPh sb="16" eb="18">
      <t>シエン</t>
    </rPh>
    <phoneticPr fontId="14"/>
  </si>
  <si>
    <t>※任意項目については、５項目中３項目以上達成している場合、再認定を行うこととします。</t>
    <rPh sb="1" eb="3">
      <t>ニンイ</t>
    </rPh>
    <rPh sb="3" eb="5">
      <t>コウモク</t>
    </rPh>
    <rPh sb="12" eb="14">
      <t>コウモク</t>
    </rPh>
    <rPh sb="14" eb="15">
      <t>チュウ</t>
    </rPh>
    <rPh sb="16" eb="18">
      <t>コウモク</t>
    </rPh>
    <rPh sb="18" eb="20">
      <t>イジョウ</t>
    </rPh>
    <rPh sb="20" eb="22">
      <t>タッセイ</t>
    </rPh>
    <rPh sb="26" eb="28">
      <t>バアイ</t>
    </rPh>
    <rPh sb="29" eb="30">
      <t>サイ</t>
    </rPh>
    <rPh sb="30" eb="32">
      <t>ニンテイ</t>
    </rPh>
    <rPh sb="33" eb="34">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</si>
</sst>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0;[Red]&quot;¥&quot;\-#,##0"/>
    <numFmt numFmtId="176" formatCode="[$-411]ggge&quot;年&quot;m&quot;月&quot;d&quot;日&quot;;@"/>
    <numFmt numFmtId="177" formatCode="#,##0_ "/>
    <numFmt numFmtId="178" formatCode="0_);[Red]\(0\)"/>
    <numFmt numFmtId="179" formatCode="#,##0_);[Red]\(#,##0\)"/>
    <numFmt numFmtId="180" formatCode="0_ "/>
    <numFmt numFmtId="181" formatCode="#,##0.0;[Red]\-#,##0.0"/>
    <numFmt numFmtId="182" formatCode="#,##0\ &quot;人　&quot;"/>
    <numFmt numFmtId="183" formatCode="yyyy&quot;年&quot;m&quot;月&quot;d&quot;日&quot;;@"/>
    <numFmt numFmtId="184" formatCode="#&quot;人&quot;"/>
    <numFmt numFmtId="185" formatCode="#,##0&quot;人日/年&quot;;[Red]\-#,##0"/>
    <numFmt numFmtId="186" formatCode="#&quot;年&quot;"/>
    <numFmt numFmtId="187" formatCode="#,##0.0000000;[Red]\-#,##0.0000000"/>
    <numFmt numFmtId="188" formatCode="\(#,##0\);[Red]\-#,##0"/>
    <numFmt numFmtId="189" formatCode="#0&quot;年&quot;"/>
    <numFmt numFmtId="190" formatCode="#&quot;歳&quot;"/>
    <numFmt numFmtId="191" formatCode="#0&quot;件&quot;"/>
    <numFmt numFmtId="192" formatCode="&quot;（&quot;#,##0&quot;)&quot;"/>
    <numFmt numFmtId="193" formatCode="#0"/>
    <numFmt numFmtId="194" formatCode="#"/>
    <numFmt numFmtId="195" formatCode="#0.0&quot;回/年&quot;"/>
    <numFmt numFmtId="196" formatCode="#,##0&quot;　　　&quot;;[Red]\-#,##0"/>
    <numFmt numFmtId="197" formatCode="#,##0.0&quot;　　　&quot;;[Red]\-#,##0.0"/>
    <numFmt numFmtId="198" formatCode="#,##0&quot;　　&quot;"/>
    <numFmt numFmtId="199" formatCode="#,##0&quot;　&quot;;[Red]\-#,##0"/>
    <numFmt numFmtId="200" formatCode="&quot;（&quot;#,##0&quot;）&quot;;[Red]\-#,##0"/>
    <numFmt numFmtId="201" formatCode="#,##0.00&quot;㎥/人日&quot;;[Red]\-#,##0.00"/>
    <numFmt numFmtId="202" formatCode="#,##0&quot;㎥&quot;;[Red]\-#,##0"/>
    <numFmt numFmtId="203" formatCode="#,##0.0&quot;ha&quot;;[Red]\-#,##0.0"/>
    <numFmt numFmtId="204" formatCode="#0&quot;年次&quot;"/>
    <numFmt numFmtId="205" formatCode="&quot;令和&quot;#0&quot;年&quot;"/>
    <numFmt numFmtId="206" formatCode="#,##0.0_ ;[Red]\-#,##0.0\ "/>
    <numFmt numFmtId="207" formatCode="\(#&quot;年&quot;\)"/>
    <numFmt numFmtId="208" formatCode="General&quot;年&quot;"/>
    <numFmt numFmtId="209" formatCode="&quot;(主伐)&quot;#,##0.00&quot;㎥/人日&quot;;[Red]\-#,##0.00"/>
    <numFmt numFmtId="210" formatCode="&quot;(間伐)&quot;#,##0.00&quot;㎥/人日&quot;;[Red]\-#,##0.00"/>
    <numFmt numFmtId="211" formatCode="[$-411]ggge&quot;年&quot;m&quot;月&quot;d&quot;日時点&quot;;@&quot;時点&quot;"/>
  </numFmts>
  <fonts count="65">
    <font>
      <sz val="11"/>
      <color theme="1"/>
      <name val="ＭＳ Ｐゴシック"/>
      <family val="2"/>
      <scheme val="minor"/>
    </font>
    <font>
      <sz val="11"/>
      <color theme="1"/>
      <name val="ＭＳ 明朝"/>
      <family val="1"/>
      <charset val="128"/>
    </font>
    <font>
      <sz val="6"/>
      <name val="ＭＳ Ｐゴシック"/>
      <family val="3"/>
      <charset val="128"/>
      <scheme val="minor"/>
    </font>
    <font>
      <sz val="12"/>
      <color theme="1"/>
      <name val="ＭＳ 明朝"/>
      <family val="1"/>
      <charset val="128"/>
    </font>
    <font>
      <sz val="14"/>
      <color theme="1"/>
      <name val="ＭＳ 明朝"/>
      <family val="1"/>
      <charset val="128"/>
    </font>
    <font>
      <sz val="11"/>
      <name val="ＭＳ 明朝"/>
      <family val="1"/>
      <charset val="128"/>
    </font>
    <font>
      <sz val="12"/>
      <name val="ＭＳ 明朝"/>
      <family val="1"/>
      <charset val="128"/>
    </font>
    <font>
      <b/>
      <sz val="16"/>
      <name val="ＭＳ ゴシック"/>
      <family val="3"/>
      <charset val="128"/>
    </font>
    <font>
      <sz val="6"/>
      <name val="ＭＳ 明朝"/>
      <family val="1"/>
      <charset val="128"/>
    </font>
    <font>
      <sz val="9"/>
      <name val="ＭＳ 明朝"/>
      <family val="1"/>
      <charset val="128"/>
    </font>
    <font>
      <b/>
      <sz val="12"/>
      <name val="ＭＳ ゴシック"/>
      <family val="3"/>
      <charset val="128"/>
    </font>
    <font>
      <sz val="12"/>
      <color rgb="FFFF0000"/>
      <name val="ＭＳ 明朝"/>
      <family val="1"/>
      <charset val="128"/>
    </font>
    <font>
      <b/>
      <sz val="11"/>
      <name val="ＭＳ ゴシック"/>
      <family val="3"/>
      <charset val="128"/>
    </font>
    <font>
      <sz val="11"/>
      <color theme="1"/>
      <name val="ＭＳ Ｐゴシック"/>
      <family val="3"/>
      <charset val="128"/>
      <scheme val="minor"/>
    </font>
    <font>
      <sz val="6"/>
      <name val="ＭＳ Ｐゴシック"/>
      <family val="3"/>
      <charset val="128"/>
    </font>
    <font>
      <sz val="11"/>
      <color theme="1"/>
      <name val="ＭＳ ゴシック"/>
      <family val="3"/>
      <charset val="128"/>
    </font>
    <font>
      <sz val="12"/>
      <color rgb="FF000000"/>
      <name val="ＭＳ 明朝"/>
      <family val="1"/>
      <charset val="128"/>
    </font>
    <font>
      <sz val="7"/>
      <color theme="1"/>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b/>
      <sz val="14"/>
      <color theme="1"/>
      <name val="ＭＳ 明朝"/>
      <family val="1"/>
      <charset val="128"/>
    </font>
    <font>
      <sz val="9"/>
      <color rgb="FFFF0000"/>
      <name val="ＭＳ 明朝"/>
      <family val="1"/>
      <charset val="128"/>
    </font>
    <font>
      <sz val="11"/>
      <name val="ＭＳ ゴシック"/>
      <family val="3"/>
      <charset val="128"/>
    </font>
    <font>
      <b/>
      <sz val="14"/>
      <color rgb="FF000000"/>
      <name val="ＭＳ 明朝"/>
      <family val="1"/>
      <charset val="128"/>
    </font>
    <font>
      <b/>
      <sz val="11"/>
      <color rgb="FFFFFF00"/>
      <name val="ＭＳ Ｐゴシック"/>
      <family val="3"/>
      <charset val="128"/>
      <scheme val="minor"/>
    </font>
    <font>
      <b/>
      <sz val="12"/>
      <color theme="1"/>
      <name val="ＭＳ ゴシック"/>
      <family val="3"/>
      <charset val="128"/>
    </font>
    <font>
      <sz val="10"/>
      <name val="ＭＳ ゴシック"/>
      <family val="3"/>
      <charset val="128"/>
    </font>
    <font>
      <sz val="11"/>
      <name val="ＭＳ Ｐゴシック"/>
      <family val="3"/>
      <charset val="128"/>
      <scheme val="minor"/>
    </font>
    <font>
      <sz val="11"/>
      <name val="ＭＳ Ｐ明朝"/>
      <family val="1"/>
      <charset val="128"/>
    </font>
    <font>
      <sz val="16"/>
      <name val="ＭＳ ゴシック"/>
      <family val="3"/>
      <charset val="128"/>
    </font>
    <font>
      <sz val="9"/>
      <name val="ＭＳ ゴシック"/>
      <family val="3"/>
      <charset val="128"/>
    </font>
    <font>
      <b/>
      <sz val="8"/>
      <color indexed="8"/>
      <name val="メイリオ"/>
      <family val="3"/>
      <charset val="128"/>
    </font>
    <font>
      <b/>
      <sz val="11"/>
      <color theme="1"/>
      <name val="メイリオ"/>
      <family val="3"/>
      <charset val="128"/>
    </font>
    <font>
      <b/>
      <sz val="14"/>
      <color theme="1"/>
      <name val="メイリオ"/>
      <family val="3"/>
      <charset val="128"/>
    </font>
    <font>
      <b/>
      <sz val="11"/>
      <color rgb="FFFFFF00"/>
      <name val="メイリオ"/>
      <family val="3"/>
      <charset val="128"/>
    </font>
    <font>
      <sz val="28"/>
      <color rgb="FFFFFF00"/>
      <name val="メイリオ"/>
      <family val="3"/>
      <charset val="128"/>
    </font>
    <font>
      <sz val="12"/>
      <name val="ＭＳ Ｐゴシック"/>
      <family val="3"/>
      <charset val="128"/>
    </font>
    <font>
      <b/>
      <sz val="14"/>
      <name val="ＭＳ 明朝"/>
      <family val="1"/>
      <charset val="128"/>
    </font>
    <font>
      <sz val="11.5"/>
      <name val="HGｺﾞｼｯｸM"/>
      <family val="3"/>
      <charset val="128"/>
    </font>
    <font>
      <u/>
      <sz val="8.25"/>
      <color indexed="12"/>
      <name val="ＭＳ Ｐゴシック"/>
      <family val="3"/>
      <charset val="128"/>
    </font>
    <font>
      <sz val="11"/>
      <color indexed="8"/>
      <name val="ＭＳ Ｐゴシック"/>
      <family val="3"/>
      <charset val="128"/>
    </font>
    <font>
      <sz val="8"/>
      <name val="ＭＳ Ｐゴシック"/>
      <family val="3"/>
      <charset val="128"/>
    </font>
    <font>
      <sz val="10"/>
      <name val="ＭＳ Ｐゴシック"/>
      <family val="3"/>
      <charset val="128"/>
    </font>
    <font>
      <sz val="9.5500000000000007"/>
      <name val="ＭＳ 明朝"/>
      <family val="1"/>
      <charset val="128"/>
    </font>
    <font>
      <sz val="10.5"/>
      <color rgb="FF000000"/>
      <name val="ＭＳ 明朝"/>
      <family val="1"/>
      <charset val="128"/>
    </font>
    <font>
      <sz val="14"/>
      <color rgb="FF000000"/>
      <name val="ＭＳ 明朝"/>
      <family val="1"/>
      <charset val="128"/>
    </font>
    <font>
      <u/>
      <sz val="10.5"/>
      <color rgb="FF000000"/>
      <name val="ＭＳ 明朝"/>
      <family val="1"/>
      <charset val="128"/>
    </font>
    <font>
      <sz val="7"/>
      <color rgb="FF000000"/>
      <name val="ＭＳ 明朝"/>
      <family val="1"/>
      <charset val="128"/>
    </font>
    <font>
      <sz val="10"/>
      <color rgb="FF000000"/>
      <name val="ＭＳ 明朝"/>
      <family val="1"/>
      <charset val="128"/>
    </font>
    <font>
      <sz val="8"/>
      <name val="ＭＳ ゴシック"/>
      <family val="3"/>
      <charset val="128"/>
    </font>
    <font>
      <sz val="6"/>
      <name val="ＭＳ ゴシック"/>
      <family val="3"/>
      <charset val="128"/>
    </font>
    <font>
      <u/>
      <sz val="11"/>
      <color theme="10"/>
      <name val="ＭＳ Ｐゴシック"/>
      <family val="2"/>
      <scheme val="minor"/>
    </font>
    <font>
      <b/>
      <sz val="11"/>
      <name val="ＭＳ Ｐゴシック"/>
      <family val="3"/>
      <charset val="128"/>
      <scheme val="minor"/>
    </font>
    <font>
      <sz val="10.5"/>
      <name val="ＭＳ ゴシック"/>
      <family val="3"/>
      <charset val="128"/>
    </font>
    <font>
      <strike/>
      <sz val="11"/>
      <name val="ＭＳ ゴシック"/>
      <family val="3"/>
      <charset val="128"/>
    </font>
    <font>
      <sz val="8.5"/>
      <name val="ＭＳ ゴシック"/>
      <family val="3"/>
      <charset val="128"/>
    </font>
    <font>
      <b/>
      <sz val="12"/>
      <name val="メイリオ"/>
      <family val="3"/>
      <charset val="128"/>
    </font>
    <font>
      <b/>
      <sz val="11"/>
      <name val="メイリオ"/>
      <family val="3"/>
      <charset val="128"/>
    </font>
    <font>
      <sz val="12"/>
      <name val="ＭＳ ゴシック"/>
      <family val="3"/>
      <charset val="128"/>
    </font>
    <font>
      <sz val="11"/>
      <name val="ＭＳ Ｐゴシック"/>
      <family val="2"/>
      <scheme val="minor"/>
    </font>
    <font>
      <sz val="9.5"/>
      <name val="ＭＳ ゴシック"/>
      <family val="3"/>
      <charset val="128"/>
    </font>
    <font>
      <u/>
      <sz val="11"/>
      <color rgb="FFFF0000"/>
      <name val="ＭＳ ゴシック"/>
      <family val="3"/>
      <charset val="128"/>
    </font>
    <font>
      <sz val="9"/>
      <color indexed="81"/>
      <name val="MS P ゴシック"/>
      <family val="3"/>
      <charset val="128"/>
    </font>
    <font>
      <sz val="9"/>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style="hair">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hair">
        <color indexed="64"/>
      </top>
      <bottom/>
      <diagonal/>
    </border>
    <border>
      <left/>
      <right style="dotted">
        <color indexed="64"/>
      </right>
      <top/>
      <bottom style="hair">
        <color indexed="64"/>
      </bottom>
      <diagonal/>
    </border>
    <border>
      <left style="dotted">
        <color indexed="64"/>
      </left>
      <right/>
      <top/>
      <bottom style="hair">
        <color indexed="64"/>
      </bottom>
      <diagonal/>
    </border>
    <border>
      <left/>
      <right style="dotted">
        <color indexed="64"/>
      </right>
      <top/>
      <bottom/>
      <diagonal/>
    </border>
    <border>
      <left style="dotted">
        <color indexed="64"/>
      </left>
      <right/>
      <top/>
      <bottom/>
      <diagonal/>
    </border>
    <border>
      <left style="dotted">
        <color indexed="64"/>
      </left>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diagonalDown="1">
      <left style="thin">
        <color indexed="64"/>
      </left>
      <right/>
      <top style="dotted">
        <color indexed="64"/>
      </top>
      <bottom style="dotted">
        <color indexed="64"/>
      </bottom>
      <diagonal style="thin">
        <color indexed="64"/>
      </diagonal>
    </border>
    <border diagonalDown="1">
      <left/>
      <right/>
      <top style="dotted">
        <color indexed="64"/>
      </top>
      <bottom style="dotted">
        <color indexed="64"/>
      </bottom>
      <diagonal style="thin">
        <color indexed="64"/>
      </diagonal>
    </border>
    <border diagonalDown="1">
      <left/>
      <right style="thin">
        <color indexed="64"/>
      </right>
      <top style="dotted">
        <color indexed="64"/>
      </top>
      <bottom style="dotted">
        <color indexed="64"/>
      </bottom>
      <diagonal style="thin">
        <color indexed="64"/>
      </diagonal>
    </border>
    <border diagonalDown="1">
      <left style="thin">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dotted">
        <color indexed="64"/>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dotted">
        <color indexed="64"/>
      </left>
      <right/>
      <top style="dotted">
        <color indexed="64"/>
      </top>
      <bottom/>
      <diagonal/>
    </border>
    <border>
      <left style="thin">
        <color indexed="64"/>
      </left>
      <right style="thin">
        <color indexed="64"/>
      </right>
      <top style="dotted">
        <color indexed="64"/>
      </top>
      <bottom style="dotted">
        <color indexed="64"/>
      </bottom>
      <diagonal/>
    </border>
    <border>
      <left style="hair">
        <color indexed="64"/>
      </left>
      <right/>
      <top style="hair">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hair">
        <color indexed="64"/>
      </left>
      <right/>
      <top style="hair">
        <color indexed="64"/>
      </top>
      <bottom/>
      <diagonal/>
    </border>
    <border diagonalDown="1">
      <left style="thin">
        <color indexed="64"/>
      </left>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right style="thin">
        <color indexed="64"/>
      </right>
      <top style="thin">
        <color indexed="64"/>
      </top>
      <bottom style="dotted">
        <color indexed="64"/>
      </bottom>
      <diagonal style="thin">
        <color indexed="64"/>
      </diagonal>
    </border>
    <border>
      <left style="medium">
        <color auto="1"/>
      </left>
      <right/>
      <top/>
      <bottom/>
      <diagonal/>
    </border>
    <border>
      <left/>
      <right style="medium">
        <color auto="1"/>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auto="1"/>
      </right>
      <top style="medium">
        <color rgb="FF000000"/>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rgb="FF000000"/>
      </left>
      <right style="medium">
        <color rgb="FF000000"/>
      </right>
      <top/>
      <bottom style="double">
        <color rgb="FF000000"/>
      </bottom>
      <diagonal/>
    </border>
    <border>
      <left style="medium">
        <color rgb="FF000000"/>
      </left>
      <right/>
      <top/>
      <bottom style="double">
        <color rgb="FF000000"/>
      </bottom>
      <diagonal/>
    </border>
    <border>
      <left/>
      <right/>
      <top/>
      <bottom style="double">
        <color rgb="FF000000"/>
      </bottom>
      <diagonal/>
    </border>
    <border>
      <left/>
      <right style="medium">
        <color rgb="FF000000"/>
      </right>
      <top/>
      <bottom style="double">
        <color rgb="FF000000"/>
      </bottom>
      <diagonal/>
    </border>
    <border>
      <left style="double">
        <color rgb="FF000000"/>
      </left>
      <right style="double">
        <color rgb="FF000000"/>
      </right>
      <top style="double">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style="double">
        <color rgb="FF000000"/>
      </right>
      <top/>
      <bottom/>
      <diagonal/>
    </border>
    <border>
      <left style="double">
        <color rgb="FF000000"/>
      </left>
      <right/>
      <top/>
      <bottom/>
      <diagonal/>
    </border>
    <border>
      <left/>
      <right style="double">
        <color rgb="FF000000"/>
      </right>
      <top/>
      <bottom/>
      <diagonal/>
    </border>
    <border>
      <left style="double">
        <color rgb="FF000000"/>
      </left>
      <right style="double">
        <color rgb="FF000000"/>
      </right>
      <top/>
      <bottom style="double">
        <color rgb="FF000000"/>
      </bottom>
      <diagonal/>
    </border>
    <border>
      <left style="double">
        <color rgb="FF000000"/>
      </left>
      <right/>
      <top/>
      <bottom style="double">
        <color rgb="FF000000"/>
      </bottom>
      <diagonal/>
    </border>
    <border>
      <left/>
      <right style="double">
        <color rgb="FF000000"/>
      </right>
      <top/>
      <bottom style="double">
        <color rgb="FF000000"/>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diagonal/>
    </border>
  </borders>
  <cellStyleXfs count="84">
    <xf numFmtId="0" fontId="0" fillId="0" borderId="0"/>
    <xf numFmtId="0" fontId="5" fillId="0" borderId="0">
      <alignment vertical="center"/>
    </xf>
    <xf numFmtId="38" fontId="5" fillId="0" borderId="0" applyFont="0" applyFill="0" applyBorder="0" applyAlignment="0" applyProtection="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38" fontId="18" fillId="0" borderId="0" applyFont="0" applyFill="0" applyBorder="0" applyAlignment="0" applyProtection="0"/>
    <xf numFmtId="0" fontId="18" fillId="0" borderId="0">
      <alignment vertical="center"/>
    </xf>
    <xf numFmtId="0" fontId="19" fillId="0" borderId="0"/>
    <xf numFmtId="0" fontId="18" fillId="0" borderId="0">
      <alignment vertical="center"/>
    </xf>
    <xf numFmtId="38" fontId="20" fillId="0" borderId="0" applyFont="0" applyFill="0" applyBorder="0" applyAlignment="0" applyProtection="0">
      <alignment vertical="center"/>
    </xf>
    <xf numFmtId="0" fontId="18" fillId="0" borderId="0"/>
    <xf numFmtId="9" fontId="18" fillId="0" borderId="0" applyFont="0" applyFill="0" applyBorder="0" applyAlignment="0" applyProtection="0"/>
    <xf numFmtId="0" fontId="40" fillId="0" borderId="0" applyNumberFormat="0" applyFill="0" applyBorder="0" applyAlignment="0" applyProtection="0">
      <alignment vertical="top"/>
      <protection locked="0"/>
    </xf>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alignment vertical="center"/>
    </xf>
    <xf numFmtId="6" fontId="41" fillId="0" borderId="0" applyFont="0" applyFill="0" applyBorder="0" applyAlignment="0" applyProtection="0">
      <alignment vertical="center"/>
    </xf>
    <xf numFmtId="0" fontId="42" fillId="0" borderId="0"/>
    <xf numFmtId="0" fontId="13" fillId="0" borderId="0">
      <alignment vertical="center"/>
    </xf>
    <xf numFmtId="0" fontId="23" fillId="0" borderId="0"/>
    <xf numFmtId="0" fontId="18" fillId="0" borderId="0"/>
    <xf numFmtId="0" fontId="37" fillId="0" borderId="0"/>
    <xf numFmtId="0" fontId="18" fillId="0" borderId="0"/>
    <xf numFmtId="0" fontId="41"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0" borderId="0"/>
    <xf numFmtId="0" fontId="18" fillId="0" borderId="0"/>
    <xf numFmtId="0" fontId="44" fillId="0" borderId="0"/>
    <xf numFmtId="0" fontId="52" fillId="0" borderId="0" applyNumberFormat="0" applyFill="0" applyBorder="0" applyAlignment="0" applyProtection="0"/>
    <xf numFmtId="9" fontId="20" fillId="0" borderId="0" applyFont="0" applyFill="0" applyBorder="0" applyAlignment="0" applyProtection="0">
      <alignment vertical="center"/>
    </xf>
  </cellStyleXfs>
  <cellXfs count="2071">
    <xf numFmtId="0" fontId="0" fillId="0" borderId="0" xfId="0"/>
    <xf numFmtId="0" fontId="1" fillId="0" borderId="0" xfId="0" applyFont="1"/>
    <xf numFmtId="0" fontId="1" fillId="0" borderId="0" xfId="0" applyFont="1" applyAlignment="1">
      <alignment vertical="center"/>
    </xf>
    <xf numFmtId="0" fontId="0" fillId="0" borderId="0" xfId="0" applyAlignment="1">
      <alignment vertical="center"/>
    </xf>
    <xf numFmtId="0" fontId="6" fillId="0" borderId="0" xfId="1" applyFont="1">
      <alignment vertical="center"/>
    </xf>
    <xf numFmtId="0" fontId="7" fillId="0" borderId="0" xfId="1" applyFont="1">
      <alignment vertical="center"/>
    </xf>
    <xf numFmtId="0" fontId="9" fillId="0" borderId="0" xfId="1" applyFont="1">
      <alignment vertical="center"/>
    </xf>
    <xf numFmtId="0" fontId="6" fillId="0" borderId="0" xfId="1" applyFont="1" applyAlignment="1">
      <alignment vertical="center" shrinkToFit="1"/>
    </xf>
    <xf numFmtId="0" fontId="6" fillId="0" borderId="0" xfId="1" applyFont="1" applyAlignment="1">
      <alignment horizontal="distributed" vertical="center" shrinkToFit="1"/>
    </xf>
    <xf numFmtId="0" fontId="1" fillId="0" borderId="0" xfId="0" applyFont="1" applyAlignment="1">
      <alignment horizontal="center" vertical="center"/>
    </xf>
    <xf numFmtId="0" fontId="4" fillId="0" borderId="0" xfId="0" applyFont="1" applyAlignment="1">
      <alignment vertical="center"/>
    </xf>
    <xf numFmtId="0" fontId="1" fillId="0" borderId="0" xfId="0" applyFont="1" applyAlignment="1">
      <alignment horizontal="right" vertical="center"/>
    </xf>
    <xf numFmtId="0" fontId="5" fillId="0" borderId="0" xfId="1" applyAlignment="1">
      <alignment vertical="center" shrinkToFit="1"/>
    </xf>
    <xf numFmtId="0" fontId="5" fillId="0" borderId="0" xfId="1" applyAlignment="1">
      <alignment horizontal="distributed" vertical="center" shrinkToFit="1"/>
    </xf>
    <xf numFmtId="0" fontId="13" fillId="0" borderId="0" xfId="4">
      <alignment vertical="center"/>
    </xf>
    <xf numFmtId="0" fontId="3" fillId="0" borderId="0" xfId="4" applyFont="1">
      <alignment vertical="center"/>
    </xf>
    <xf numFmtId="0" fontId="1" fillId="0" borderId="0" xfId="4" applyFont="1">
      <alignment vertical="center"/>
    </xf>
    <xf numFmtId="0" fontId="16" fillId="0" borderId="0" xfId="4" applyFont="1" applyAlignment="1">
      <alignment horizontal="justify" vertical="center"/>
    </xf>
    <xf numFmtId="0" fontId="16" fillId="0" borderId="0" xfId="4" applyFont="1">
      <alignment vertical="center"/>
    </xf>
    <xf numFmtId="0" fontId="16" fillId="0" borderId="0" xfId="4" applyFont="1" applyAlignment="1">
      <alignment horizontal="left" vertical="top" wrapText="1"/>
    </xf>
    <xf numFmtId="0" fontId="16" fillId="0" borderId="0" xfId="4" applyFont="1" applyAlignment="1">
      <alignment vertical="center" wrapText="1"/>
    </xf>
    <xf numFmtId="58" fontId="16" fillId="0" borderId="0" xfId="4" applyNumberFormat="1" applyFont="1" applyAlignment="1">
      <alignment horizontal="left" vertical="center"/>
    </xf>
    <xf numFmtId="0" fontId="3" fillId="0" borderId="5" xfId="4" applyFont="1" applyBorder="1">
      <alignment vertical="center"/>
    </xf>
    <xf numFmtId="0" fontId="1" fillId="0" borderId="5" xfId="4" applyFont="1" applyBorder="1">
      <alignment vertical="center"/>
    </xf>
    <xf numFmtId="0" fontId="13" fillId="0" borderId="5" xfId="4" applyBorder="1">
      <alignment vertical="center"/>
    </xf>
    <xf numFmtId="0" fontId="17" fillId="0" borderId="0" xfId="4" applyFont="1" applyAlignment="1"/>
    <xf numFmtId="0" fontId="13" fillId="0" borderId="0" xfId="4" applyAlignment="1">
      <alignment horizontal="right" vertical="center"/>
    </xf>
    <xf numFmtId="0" fontId="3" fillId="0" borderId="0" xfId="4" quotePrefix="1" applyFont="1">
      <alignment vertical="center"/>
    </xf>
    <xf numFmtId="0" fontId="11" fillId="0" borderId="0" xfId="4" applyFont="1" applyAlignment="1">
      <alignment horizontal="left" vertical="center" wrapText="1"/>
    </xf>
    <xf numFmtId="49" fontId="13" fillId="0" borderId="0" xfId="3" applyNumberFormat="1" applyAlignment="1">
      <alignment horizontal="center" vertical="center"/>
    </xf>
    <xf numFmtId="0" fontId="3" fillId="0" borderId="0" xfId="0" applyFont="1" applyAlignment="1">
      <alignment vertical="center"/>
    </xf>
    <xf numFmtId="0" fontId="3" fillId="0" borderId="0" xfId="0" applyFont="1"/>
    <xf numFmtId="0" fontId="3" fillId="2" borderId="0" xfId="0" quotePrefix="1" applyFont="1" applyFill="1" applyAlignment="1">
      <alignment vertical="center"/>
    </xf>
    <xf numFmtId="0" fontId="3" fillId="2" borderId="0" xfId="0" applyFont="1" applyFill="1" applyAlignment="1">
      <alignment vertical="center"/>
    </xf>
    <xf numFmtId="49" fontId="25" fillId="0" borderId="0" xfId="3" applyNumberFormat="1" applyFont="1" applyAlignment="1">
      <alignment horizontal="left" vertical="center"/>
    </xf>
    <xf numFmtId="49" fontId="15" fillId="0" borderId="0" xfId="3" applyNumberFormat="1" applyFont="1">
      <alignment vertical="center"/>
    </xf>
    <xf numFmtId="49" fontId="15" fillId="0" borderId="0" xfId="3" applyNumberFormat="1" applyFont="1" applyAlignment="1">
      <alignment horizontal="center" vertical="center"/>
    </xf>
    <xf numFmtId="0" fontId="15" fillId="0" borderId="0" xfId="3" applyFont="1" applyAlignment="1">
      <alignment horizontal="center" vertical="center"/>
    </xf>
    <xf numFmtId="49" fontId="15" fillId="0" borderId="0" xfId="3" applyNumberFormat="1" applyFont="1" applyAlignment="1">
      <alignment horizontal="left" vertical="center" wrapText="1"/>
    </xf>
    <xf numFmtId="0" fontId="5" fillId="0" borderId="0" xfId="1" applyAlignment="1">
      <alignment vertical="center" wrapText="1"/>
    </xf>
    <xf numFmtId="0" fontId="5" fillId="0" borderId="0" xfId="1">
      <alignment vertical="center"/>
    </xf>
    <xf numFmtId="49" fontId="28" fillId="0" borderId="0" xfId="3" applyNumberFormat="1" applyFont="1" applyAlignment="1">
      <alignment horizontal="left" vertical="center"/>
    </xf>
    <xf numFmtId="49" fontId="12" fillId="0" borderId="0" xfId="3" applyNumberFormat="1" applyFont="1" applyAlignment="1">
      <alignment horizontal="left" vertical="center"/>
    </xf>
    <xf numFmtId="0" fontId="6" fillId="0" borderId="0" xfId="4" applyFont="1">
      <alignment vertical="center"/>
    </xf>
    <xf numFmtId="0" fontId="6" fillId="0" borderId="0" xfId="4" applyFont="1" applyAlignment="1">
      <alignment horizontal="left" vertical="center" wrapText="1"/>
    </xf>
    <xf numFmtId="0" fontId="6" fillId="0" borderId="0" xfId="4" applyFont="1" applyAlignment="1">
      <alignment horizontal="left" vertical="center"/>
    </xf>
    <xf numFmtId="49" fontId="23" fillId="0" borderId="0" xfId="3" applyNumberFormat="1" applyFont="1" applyAlignment="1">
      <alignment horizontal="left" vertical="center"/>
    </xf>
    <xf numFmtId="49" fontId="15" fillId="0" borderId="0" xfId="3" applyNumberFormat="1" applyFont="1" applyAlignment="1">
      <alignment horizontal="left" vertical="center"/>
    </xf>
    <xf numFmtId="0" fontId="21" fillId="0" borderId="0" xfId="0" applyFont="1" applyAlignment="1">
      <alignment vertical="center"/>
    </xf>
    <xf numFmtId="49" fontId="28" fillId="0" borderId="0" xfId="3" applyNumberFormat="1" applyFont="1" applyAlignment="1" applyProtection="1">
      <alignment horizontal="left" vertical="center"/>
      <protection locked="0"/>
    </xf>
    <xf numFmtId="49" fontId="29" fillId="0" borderId="0" xfId="3" applyNumberFormat="1" applyFont="1" applyAlignment="1" applyProtection="1">
      <alignment horizontal="left" vertical="center"/>
      <protection locked="0"/>
    </xf>
    <xf numFmtId="49" fontId="5" fillId="0" borderId="0" xfId="3" applyNumberFormat="1" applyFont="1" applyAlignment="1" applyProtection="1">
      <alignment horizontal="left" vertical="center"/>
      <protection locked="0"/>
    </xf>
    <xf numFmtId="0" fontId="1" fillId="0" borderId="116" xfId="0" applyFont="1" applyBorder="1" applyAlignment="1">
      <alignment vertical="center"/>
    </xf>
    <xf numFmtId="0" fontId="1" fillId="0" borderId="113" xfId="0" applyFont="1" applyBorder="1" applyAlignment="1">
      <alignment vertical="center"/>
    </xf>
    <xf numFmtId="0" fontId="1" fillId="0" borderId="126" xfId="0" applyFont="1" applyBorder="1" applyAlignment="1">
      <alignment vertical="center"/>
    </xf>
    <xf numFmtId="0" fontId="33" fillId="0" borderId="87" xfId="0" applyFont="1" applyBorder="1" applyAlignment="1">
      <alignment vertical="center"/>
    </xf>
    <xf numFmtId="0" fontId="1" fillId="0" borderId="86" xfId="0" applyFont="1" applyBorder="1" applyAlignment="1">
      <alignment vertical="center"/>
    </xf>
    <xf numFmtId="0" fontId="1" fillId="0" borderId="87" xfId="0" applyFont="1" applyBorder="1" applyAlignment="1">
      <alignment vertical="center"/>
    </xf>
    <xf numFmtId="0" fontId="1" fillId="0" borderId="127" xfId="0" applyFont="1" applyBorder="1" applyAlignment="1">
      <alignment vertical="center"/>
    </xf>
    <xf numFmtId="0" fontId="1" fillId="0" borderId="111" xfId="0" applyFont="1" applyBorder="1" applyAlignment="1">
      <alignment vertical="center"/>
    </xf>
    <xf numFmtId="0" fontId="0" fillId="0" borderId="111" xfId="0" applyBorder="1" applyAlignment="1">
      <alignment vertical="center"/>
    </xf>
    <xf numFmtId="0" fontId="1" fillId="0" borderId="128" xfId="0" applyFont="1" applyBorder="1" applyAlignment="1">
      <alignment vertical="center"/>
    </xf>
    <xf numFmtId="0" fontId="35" fillId="0" borderId="0" xfId="0" applyFont="1" applyAlignment="1">
      <alignment vertical="center"/>
    </xf>
    <xf numFmtId="0" fontId="6" fillId="0" borderId="0" xfId="11" applyFont="1"/>
    <xf numFmtId="0" fontId="36" fillId="0" borderId="1" xfId="11" applyFont="1" applyBorder="1" applyAlignment="1">
      <alignment horizontal="center" vertical="center"/>
    </xf>
    <xf numFmtId="0" fontId="37" fillId="0" borderId="0" xfId="11" applyFont="1"/>
    <xf numFmtId="0" fontId="6" fillId="0" borderId="0" xfId="11" quotePrefix="1" applyFont="1"/>
    <xf numFmtId="0" fontId="6" fillId="0" borderId="0" xfId="11" applyFont="1" applyAlignment="1">
      <alignment horizontal="center"/>
    </xf>
    <xf numFmtId="0" fontId="6" fillId="0" borderId="0" xfId="11" quotePrefix="1" applyFont="1" applyAlignment="1">
      <alignment horizontal="center"/>
    </xf>
    <xf numFmtId="0" fontId="6" fillId="0" borderId="0" xfId="11" applyFont="1" applyAlignment="1">
      <alignment horizontal="distributed"/>
    </xf>
    <xf numFmtId="0" fontId="6" fillId="0" borderId="0" xfId="11" applyFont="1" applyAlignment="1">
      <alignment horizontal="left"/>
    </xf>
    <xf numFmtId="0" fontId="6" fillId="0" borderId="0" xfId="11" applyFont="1" applyAlignment="1">
      <alignment shrinkToFit="1"/>
    </xf>
    <xf numFmtId="0" fontId="6" fillId="0" borderId="0" xfId="11" applyFont="1" applyAlignment="1">
      <alignment vertical="distributed" wrapText="1"/>
    </xf>
    <xf numFmtId="0" fontId="39" fillId="0" borderId="0" xfId="11" applyFont="1"/>
    <xf numFmtId="0" fontId="6" fillId="0" borderId="0" xfId="11" applyFont="1" applyAlignment="1">
      <alignment vertical="center"/>
    </xf>
    <xf numFmtId="0" fontId="6" fillId="0" borderId="0" xfId="11" applyFont="1" applyAlignment="1">
      <alignment horizontal="left" vertical="center"/>
    </xf>
    <xf numFmtId="0" fontId="39" fillId="0" borderId="0" xfId="11" applyFont="1" applyAlignment="1">
      <alignment vertical="center"/>
    </xf>
    <xf numFmtId="0" fontId="6" fillId="0" borderId="0" xfId="11" applyFont="1" applyAlignment="1">
      <alignment horizontal="right" vertical="center"/>
    </xf>
    <xf numFmtId="0" fontId="45" fillId="0" borderId="0" xfId="0" applyFont="1" applyAlignment="1">
      <alignment horizontal="left" vertical="center"/>
    </xf>
    <xf numFmtId="0" fontId="45" fillId="0" borderId="0" xfId="0" applyFont="1" applyAlignment="1">
      <alignment horizontal="right" vertical="center"/>
    </xf>
    <xf numFmtId="0" fontId="46" fillId="0" borderId="0" xfId="0" applyFont="1" applyAlignment="1">
      <alignment horizontal="center"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3" xfId="0" applyFont="1" applyBorder="1" applyAlignment="1">
      <alignment horizontal="center" vertical="center"/>
    </xf>
    <xf numFmtId="0" fontId="1" fillId="2" borderId="123" xfId="0" applyFont="1" applyFill="1" applyBorder="1" applyAlignment="1">
      <alignment horizontal="center" vertical="center"/>
    </xf>
    <xf numFmtId="0" fontId="45" fillId="2" borderId="123" xfId="0" applyFont="1" applyFill="1" applyBorder="1" applyAlignment="1">
      <alignment horizontal="center" vertical="center" wrapText="1"/>
    </xf>
    <xf numFmtId="0" fontId="45" fillId="0" borderId="124" xfId="0" applyFont="1" applyBorder="1" applyAlignment="1">
      <alignment horizontal="center" vertical="center" wrapText="1"/>
    </xf>
    <xf numFmtId="0" fontId="1" fillId="0" borderId="134" xfId="0" applyFont="1" applyBorder="1" applyAlignment="1">
      <alignment vertical="center"/>
    </xf>
    <xf numFmtId="0" fontId="1" fillId="0" borderId="133" xfId="0" applyFont="1" applyBorder="1" applyAlignment="1">
      <alignment vertical="center"/>
    </xf>
    <xf numFmtId="0" fontId="45" fillId="0" borderId="0" xfId="0" applyFont="1" applyAlignment="1">
      <alignment vertical="center"/>
    </xf>
    <xf numFmtId="0" fontId="45" fillId="0" borderId="0" xfId="0" applyFont="1" applyAlignment="1">
      <alignment horizontal="left" vertical="center" wrapText="1"/>
    </xf>
    <xf numFmtId="0" fontId="45" fillId="0" borderId="0" xfId="0" applyFont="1" applyAlignment="1">
      <alignment vertical="center" wrapText="1"/>
    </xf>
    <xf numFmtId="0" fontId="45" fillId="0" borderId="136" xfId="0" applyFont="1" applyBorder="1" applyAlignment="1">
      <alignment horizontal="center" vertical="center" wrapText="1"/>
    </xf>
    <xf numFmtId="0" fontId="45" fillId="0" borderId="136" xfId="0" applyFont="1" applyBorder="1" applyAlignment="1">
      <alignment vertical="center"/>
    </xf>
    <xf numFmtId="0" fontId="45" fillId="0" borderId="136" xfId="0" applyFont="1" applyBorder="1" applyAlignment="1">
      <alignment horizontal="left" vertical="center"/>
    </xf>
    <xf numFmtId="0" fontId="1" fillId="0" borderId="136" xfId="0" applyFont="1" applyBorder="1" applyAlignment="1">
      <alignment vertical="center"/>
    </xf>
    <xf numFmtId="0" fontId="1" fillId="0" borderId="137" xfId="0" applyFont="1" applyBorder="1" applyAlignment="1">
      <alignment vertical="center"/>
    </xf>
    <xf numFmtId="0" fontId="45" fillId="0" borderId="0" xfId="0" applyFont="1" applyAlignment="1">
      <alignment horizontal="center" vertical="center" wrapText="1"/>
    </xf>
    <xf numFmtId="0" fontId="1" fillId="2" borderId="0" xfId="0" applyFont="1" applyFill="1" applyAlignment="1">
      <alignment horizontal="center" vertical="center"/>
    </xf>
    <xf numFmtId="0" fontId="1" fillId="0" borderId="139" xfId="0" applyFont="1" applyBorder="1" applyAlignment="1">
      <alignment horizontal="center" vertical="center"/>
    </xf>
    <xf numFmtId="0" fontId="1" fillId="0" borderId="139" xfId="0" applyFont="1" applyBorder="1" applyAlignment="1">
      <alignment vertical="center"/>
    </xf>
    <xf numFmtId="0" fontId="45" fillId="0" borderId="138" xfId="0" applyFont="1" applyBorder="1" applyAlignment="1">
      <alignment horizontal="center" vertical="center" wrapText="1"/>
    </xf>
    <xf numFmtId="0" fontId="45" fillId="0" borderId="141" xfId="0" applyFont="1" applyBorder="1" applyAlignment="1">
      <alignment vertical="center" wrapText="1"/>
    </xf>
    <xf numFmtId="0" fontId="45" fillId="0" borderId="135" xfId="0" applyFont="1" applyBorder="1" applyAlignment="1">
      <alignment horizontal="center" vertical="center" wrapText="1"/>
    </xf>
    <xf numFmtId="0" fontId="45" fillId="0" borderId="144" xfId="0" applyFont="1" applyBorder="1" applyAlignment="1">
      <alignment vertical="center" wrapText="1"/>
    </xf>
    <xf numFmtId="0" fontId="45" fillId="0" borderId="145" xfId="0" applyFont="1" applyBorder="1" applyAlignment="1">
      <alignment vertical="center" wrapText="1"/>
    </xf>
    <xf numFmtId="0" fontId="45" fillId="0" borderId="144" xfId="0" applyFont="1" applyBorder="1" applyAlignment="1">
      <alignment horizontal="center" vertical="center" wrapText="1"/>
    </xf>
    <xf numFmtId="0" fontId="45" fillId="0" borderId="148" xfId="0" applyFont="1" applyBorder="1" applyAlignment="1">
      <alignment horizontal="justify" vertical="center" wrapText="1"/>
    </xf>
    <xf numFmtId="0" fontId="1" fillId="0" borderId="148" xfId="0" applyFont="1" applyBorder="1" applyAlignment="1">
      <alignment vertical="center" wrapText="1"/>
    </xf>
    <xf numFmtId="0" fontId="1" fillId="0" borderId="0" xfId="0" applyFont="1" applyAlignment="1">
      <alignment horizontal="left" vertical="center"/>
    </xf>
    <xf numFmtId="0" fontId="45" fillId="2" borderId="0" xfId="0" applyFont="1" applyFill="1" applyAlignment="1">
      <alignment horizontal="left" vertical="center"/>
    </xf>
    <xf numFmtId="0" fontId="1" fillId="0" borderId="145" xfId="0" applyFont="1" applyBorder="1" applyAlignment="1">
      <alignment vertical="center" wrapText="1"/>
    </xf>
    <xf numFmtId="0" fontId="45" fillId="0" borderId="146" xfId="0" applyFont="1" applyBorder="1" applyAlignment="1">
      <alignment horizontal="left" vertical="center"/>
    </xf>
    <xf numFmtId="0" fontId="1" fillId="0" borderId="146" xfId="0" applyFont="1" applyBorder="1" applyAlignment="1">
      <alignment vertical="center"/>
    </xf>
    <xf numFmtId="0" fontId="1" fillId="0" borderId="147" xfId="0" applyFont="1" applyBorder="1" applyAlignment="1">
      <alignment vertical="center"/>
    </xf>
    <xf numFmtId="0" fontId="45" fillId="0" borderId="148" xfId="0" applyFont="1" applyBorder="1" applyAlignment="1">
      <alignment horizontal="center" vertical="center" wrapText="1"/>
    </xf>
    <xf numFmtId="0" fontId="1" fillId="2" borderId="0" xfId="0" applyFont="1" applyFill="1" applyAlignment="1">
      <alignment vertical="center"/>
    </xf>
    <xf numFmtId="0" fontId="45" fillId="0" borderId="145" xfId="0" applyFont="1" applyBorder="1" applyAlignment="1">
      <alignment horizontal="center" vertical="center" wrapText="1"/>
    </xf>
    <xf numFmtId="0" fontId="45" fillId="2" borderId="146" xfId="0" applyFont="1" applyFill="1" applyBorder="1" applyAlignment="1">
      <alignment horizontal="left" vertical="center"/>
    </xf>
    <xf numFmtId="0" fontId="45" fillId="0" borderId="0" xfId="0" applyFont="1" applyAlignment="1">
      <alignment horizontal="center" vertical="center"/>
    </xf>
    <xf numFmtId="0" fontId="1" fillId="0" borderId="136" xfId="0" applyFont="1" applyBorder="1" applyAlignment="1">
      <alignment horizontal="left" vertical="center"/>
    </xf>
    <xf numFmtId="0" fontId="1" fillId="0" borderId="149" xfId="0" applyFont="1" applyBorder="1" applyAlignment="1">
      <alignment vertical="center"/>
    </xf>
    <xf numFmtId="0" fontId="45" fillId="0" borderId="150" xfId="0" applyFont="1" applyBorder="1" applyAlignment="1">
      <alignment horizontal="left" vertical="center"/>
    </xf>
    <xf numFmtId="0" fontId="1" fillId="0" borderId="151" xfId="0" applyFont="1" applyBorder="1" applyAlignment="1">
      <alignment vertical="center"/>
    </xf>
    <xf numFmtId="0" fontId="45" fillId="0" borderId="151" xfId="0" applyFont="1" applyBorder="1" applyAlignment="1">
      <alignment vertical="center" wrapText="1"/>
    </xf>
    <xf numFmtId="0" fontId="1" fillId="0" borderId="151" xfId="0" applyFont="1" applyBorder="1" applyAlignment="1">
      <alignment horizontal="right" vertical="center"/>
    </xf>
    <xf numFmtId="0" fontId="1" fillId="0" borderId="152" xfId="0" applyFont="1" applyBorder="1" applyAlignment="1">
      <alignment vertical="center"/>
    </xf>
    <xf numFmtId="0" fontId="45" fillId="0" borderId="153" xfId="0" applyFont="1" applyBorder="1" applyAlignment="1">
      <alignment horizontal="left" vertical="center"/>
    </xf>
    <xf numFmtId="0" fontId="1" fillId="0" borderId="154" xfId="0" applyFont="1" applyBorder="1" applyAlignment="1">
      <alignment vertical="center"/>
    </xf>
    <xf numFmtId="0" fontId="1" fillId="2" borderId="0" xfId="0" applyFont="1" applyFill="1" applyAlignment="1">
      <alignment horizontal="right" vertical="center"/>
    </xf>
    <xf numFmtId="0" fontId="45" fillId="0" borderId="155" xfId="0" applyFont="1" applyBorder="1" applyAlignment="1">
      <alignment vertical="center" wrapText="1"/>
    </xf>
    <xf numFmtId="0" fontId="45" fillId="0" borderId="156" xfId="0" applyFont="1" applyBorder="1" applyAlignment="1">
      <alignment horizontal="left" vertical="center" wrapText="1"/>
    </xf>
    <xf numFmtId="0" fontId="1" fillId="0" borderId="156" xfId="0" applyFont="1" applyBorder="1" applyAlignment="1">
      <alignment vertical="center"/>
    </xf>
    <xf numFmtId="0" fontId="1" fillId="0" borderId="156" xfId="0" applyFont="1" applyBorder="1" applyAlignment="1">
      <alignment horizontal="center" vertical="center"/>
    </xf>
    <xf numFmtId="0" fontId="1" fillId="0" borderId="157" xfId="0" applyFont="1" applyBorder="1" applyAlignment="1">
      <alignment vertical="center"/>
    </xf>
    <xf numFmtId="0" fontId="1" fillId="0" borderId="125" xfId="0" applyFont="1" applyBorder="1" applyAlignment="1">
      <alignment vertical="center"/>
    </xf>
    <xf numFmtId="0" fontId="1" fillId="0" borderId="138" xfId="0" applyFont="1" applyBorder="1" applyAlignment="1">
      <alignment vertical="center" wrapText="1"/>
    </xf>
    <xf numFmtId="0" fontId="1" fillId="0" borderId="158" xfId="0" applyFont="1" applyBorder="1" applyAlignment="1">
      <alignment vertical="center" wrapText="1"/>
    </xf>
    <xf numFmtId="0" fontId="1" fillId="0" borderId="159" xfId="0" applyFont="1" applyBorder="1" applyAlignment="1">
      <alignment vertical="center" wrapText="1"/>
    </xf>
    <xf numFmtId="0" fontId="45" fillId="2" borderId="160" xfId="0" applyFont="1" applyFill="1" applyBorder="1" applyAlignment="1">
      <alignment vertical="center"/>
    </xf>
    <xf numFmtId="0" fontId="45" fillId="0" borderId="160" xfId="0" applyFont="1" applyBorder="1" applyAlignment="1">
      <alignment vertical="center"/>
    </xf>
    <xf numFmtId="0" fontId="1" fillId="0" borderId="160" xfId="0" applyFont="1" applyBorder="1" applyAlignment="1">
      <alignment vertical="center"/>
    </xf>
    <xf numFmtId="0" fontId="1" fillId="0" borderId="161" xfId="0" applyFont="1" applyBorder="1" applyAlignment="1">
      <alignment vertical="center"/>
    </xf>
    <xf numFmtId="0" fontId="45" fillId="0" borderId="163" xfId="0" applyFont="1" applyBorder="1" applyAlignment="1">
      <alignment horizontal="center" vertical="center" wrapText="1"/>
    </xf>
    <xf numFmtId="0" fontId="45" fillId="0" borderId="164" xfId="0" applyFont="1" applyBorder="1" applyAlignment="1">
      <alignment vertical="center"/>
    </xf>
    <xf numFmtId="0" fontId="1" fillId="0" borderId="164" xfId="0" applyFont="1" applyBorder="1" applyAlignment="1">
      <alignment vertical="center"/>
    </xf>
    <xf numFmtId="0" fontId="1" fillId="0" borderId="165" xfId="0" applyFont="1" applyBorder="1" applyAlignment="1">
      <alignment vertical="center"/>
    </xf>
    <xf numFmtId="0" fontId="45" fillId="0" borderId="167" xfId="0" applyFont="1" applyBorder="1" applyAlignment="1">
      <alignment horizontal="center" vertical="center" wrapText="1"/>
    </xf>
    <xf numFmtId="0" fontId="1" fillId="0" borderId="168" xfId="0" applyFont="1" applyBorder="1" applyAlignment="1">
      <alignment vertical="center"/>
    </xf>
    <xf numFmtId="0" fontId="45" fillId="0" borderId="170" xfId="0" applyFont="1" applyBorder="1" applyAlignment="1">
      <alignment horizontal="center" vertical="center" wrapText="1"/>
    </xf>
    <xf numFmtId="0" fontId="1" fillId="0" borderId="171" xfId="0" applyFont="1" applyBorder="1" applyAlignment="1">
      <alignment vertical="center"/>
    </xf>
    <xf numFmtId="0" fontId="49" fillId="0" borderId="0" xfId="0" applyFont="1" applyAlignment="1">
      <alignment horizontal="left" vertical="center"/>
    </xf>
    <xf numFmtId="0" fontId="49" fillId="0" borderId="0" xfId="0" applyFont="1" applyAlignment="1">
      <alignment horizontal="justify" vertical="center"/>
    </xf>
    <xf numFmtId="0" fontId="49" fillId="0" borderId="0" xfId="0" applyFont="1" applyAlignment="1">
      <alignment horizontal="right" vertical="center"/>
    </xf>
    <xf numFmtId="0" fontId="16" fillId="0" borderId="0" xfId="0" applyFont="1" applyAlignment="1">
      <alignment horizontal="justify" vertical="center"/>
    </xf>
    <xf numFmtId="49" fontId="28" fillId="0" borderId="0" xfId="3" applyNumberFormat="1" applyFont="1" applyAlignment="1">
      <alignment horizontal="center" vertical="center"/>
    </xf>
    <xf numFmtId="49" fontId="5" fillId="0" borderId="0" xfId="3" applyNumberFormat="1" applyFont="1" applyAlignment="1">
      <alignment horizontal="center" vertical="center"/>
    </xf>
    <xf numFmtId="49" fontId="23" fillId="0" borderId="0" xfId="3" applyNumberFormat="1" applyFont="1">
      <alignment vertical="center"/>
    </xf>
    <xf numFmtId="49" fontId="27" fillId="2" borderId="0" xfId="0" applyNumberFormat="1" applyFont="1" applyFill="1" applyAlignment="1" applyProtection="1">
      <alignment horizontal="center" vertical="center" shrinkToFit="1"/>
      <protection locked="0"/>
    </xf>
    <xf numFmtId="49" fontId="23" fillId="0" borderId="0" xfId="3" applyNumberFormat="1" applyFont="1" applyAlignment="1">
      <alignment horizontal="right" vertical="center"/>
    </xf>
    <xf numFmtId="49" fontId="29" fillId="0" borderId="0" xfId="3" applyNumberFormat="1" applyFont="1" applyAlignment="1">
      <alignment horizontal="left" vertical="center"/>
    </xf>
    <xf numFmtId="49" fontId="29" fillId="0" borderId="0" xfId="3" applyNumberFormat="1" applyFont="1" applyAlignment="1">
      <alignment horizontal="center" vertical="center"/>
    </xf>
    <xf numFmtId="49" fontId="23" fillId="2" borderId="53" xfId="3" applyNumberFormat="1" applyFont="1" applyFill="1" applyBorder="1" applyProtection="1">
      <alignment vertical="center"/>
      <protection locked="0"/>
    </xf>
    <xf numFmtId="49" fontId="23" fillId="2" borderId="54" xfId="3" applyNumberFormat="1" applyFont="1" applyFill="1" applyBorder="1" applyProtection="1">
      <alignment vertical="center"/>
      <protection locked="0"/>
    </xf>
    <xf numFmtId="49" fontId="23" fillId="2" borderId="55" xfId="3" applyNumberFormat="1" applyFont="1" applyFill="1" applyBorder="1" applyProtection="1">
      <alignment vertical="center"/>
      <protection locked="0"/>
    </xf>
    <xf numFmtId="49" fontId="5" fillId="0" borderId="0" xfId="3" applyNumberFormat="1" applyFont="1" applyAlignment="1">
      <alignment horizontal="left" vertical="center"/>
    </xf>
    <xf numFmtId="49" fontId="58" fillId="0" borderId="0" xfId="3" applyNumberFormat="1" applyFont="1" applyAlignment="1" applyProtection="1">
      <alignment horizontal="left" vertical="center"/>
      <protection locked="0"/>
    </xf>
    <xf numFmtId="204" fontId="53" fillId="0" borderId="1" xfId="3" applyNumberFormat="1" applyFont="1" applyBorder="1" applyAlignment="1">
      <alignment horizontal="center" vertical="center"/>
    </xf>
    <xf numFmtId="189" fontId="53" fillId="0" borderId="1" xfId="3" applyNumberFormat="1" applyFont="1" applyBorder="1" applyAlignment="1">
      <alignment horizontal="center" vertical="center"/>
    </xf>
    <xf numFmtId="205" fontId="53" fillId="0" borderId="1" xfId="3" applyNumberFormat="1" applyFont="1" applyBorder="1" applyAlignment="1">
      <alignment horizontal="center" vertical="center"/>
    </xf>
    <xf numFmtId="49" fontId="28" fillId="0" borderId="0" xfId="3" applyNumberFormat="1" applyFont="1" applyAlignment="1" applyProtection="1">
      <alignment vertical="center" wrapText="1"/>
      <protection locked="0"/>
    </xf>
    <xf numFmtId="49" fontId="28" fillId="0" borderId="0" xfId="3" applyNumberFormat="1" applyFont="1" applyAlignment="1">
      <alignment vertical="center" wrapText="1"/>
    </xf>
    <xf numFmtId="0" fontId="23" fillId="0" borderId="0" xfId="3" applyFont="1" applyAlignment="1">
      <alignment horizontal="center" vertical="center"/>
    </xf>
    <xf numFmtId="49" fontId="23" fillId="0" borderId="0" xfId="3" applyNumberFormat="1" applyFont="1" applyAlignment="1" applyProtection="1">
      <alignment horizontal="center" vertical="center"/>
      <protection locked="0"/>
    </xf>
    <xf numFmtId="49" fontId="23" fillId="0" borderId="9" xfId="3" applyNumberFormat="1" applyFont="1" applyBorder="1">
      <alignment vertical="center"/>
    </xf>
    <xf numFmtId="49" fontId="23" fillId="0" borderId="10" xfId="3" applyNumberFormat="1" applyFont="1" applyBorder="1">
      <alignment vertical="center"/>
    </xf>
    <xf numFmtId="49" fontId="23" fillId="0" borderId="82" xfId="3" applyNumberFormat="1" applyFont="1" applyBorder="1">
      <alignment vertical="center"/>
    </xf>
    <xf numFmtId="38" fontId="23" fillId="0" borderId="0" xfId="10" applyFont="1" applyBorder="1" applyAlignment="1" applyProtection="1">
      <alignment horizontal="center" vertical="center"/>
    </xf>
    <xf numFmtId="38" fontId="60" fillId="0" borderId="0" xfId="10" applyFont="1" applyBorder="1" applyAlignment="1" applyProtection="1">
      <alignment horizontal="center" vertical="center"/>
    </xf>
    <xf numFmtId="49" fontId="27" fillId="0" borderId="0" xfId="3" applyNumberFormat="1" applyFont="1" applyAlignment="1">
      <alignment horizontal="center" vertical="center"/>
    </xf>
    <xf numFmtId="49" fontId="23" fillId="0" borderId="0" xfId="3" applyNumberFormat="1" applyFont="1" applyAlignment="1">
      <alignment horizontal="center" vertical="center" shrinkToFit="1"/>
    </xf>
    <xf numFmtId="38" fontId="23" fillId="0" borderId="0" xfId="10" applyFont="1" applyFill="1" applyBorder="1" applyAlignment="1" applyProtection="1">
      <alignment horizontal="center" vertical="center" shrinkToFit="1"/>
      <protection locked="0"/>
    </xf>
    <xf numFmtId="0" fontId="23" fillId="0" borderId="0" xfId="10" applyNumberFormat="1" applyFont="1" applyBorder="1" applyAlignment="1" applyProtection="1">
      <alignment horizontal="center" vertical="center" shrinkToFit="1"/>
    </xf>
    <xf numFmtId="181" fontId="23" fillId="0" borderId="0" xfId="10" applyNumberFormat="1" applyFont="1" applyBorder="1" applyAlignment="1" applyProtection="1">
      <alignment horizontal="center" vertical="center" shrinkToFit="1"/>
    </xf>
    <xf numFmtId="38" fontId="23" fillId="0" borderId="0" xfId="10" applyFont="1" applyFill="1" applyBorder="1" applyAlignment="1" applyProtection="1">
      <alignment horizontal="center" vertical="center" shrinkToFit="1"/>
    </xf>
    <xf numFmtId="181" fontId="23" fillId="0" borderId="0" xfId="10" applyNumberFormat="1" applyFont="1" applyFill="1" applyBorder="1" applyAlignment="1" applyProtection="1">
      <alignment horizontal="center" vertical="center" shrinkToFit="1"/>
    </xf>
    <xf numFmtId="0" fontId="23" fillId="0" borderId="0" xfId="3" applyFont="1" applyAlignment="1">
      <alignment horizontal="left" vertical="center"/>
    </xf>
    <xf numFmtId="0" fontId="23" fillId="0" borderId="0" xfId="3" applyFont="1" applyAlignment="1">
      <alignment horizontal="left" vertical="center" wrapText="1"/>
    </xf>
    <xf numFmtId="188" fontId="23" fillId="0" borderId="0" xfId="10" applyNumberFormat="1" applyFont="1" applyFill="1" applyBorder="1" applyAlignment="1" applyProtection="1">
      <alignment horizontal="left" vertical="center"/>
    </xf>
    <xf numFmtId="180" fontId="23" fillId="0" borderId="0" xfId="3" applyNumberFormat="1" applyFont="1" applyAlignment="1">
      <alignment horizontal="left" vertical="center"/>
    </xf>
    <xf numFmtId="49" fontId="23" fillId="0" borderId="0" xfId="3" applyNumberFormat="1" applyFont="1" applyAlignment="1">
      <alignment horizontal="center" vertical="center"/>
    </xf>
    <xf numFmtId="49" fontId="23" fillId="0" borderId="0" xfId="3" applyNumberFormat="1" applyFont="1" applyAlignment="1">
      <alignment horizontal="left" vertical="center" wrapText="1"/>
    </xf>
    <xf numFmtId="49" fontId="23" fillId="0" borderId="5" xfId="3" applyNumberFormat="1" applyFont="1" applyBorder="1">
      <alignment vertical="center"/>
    </xf>
    <xf numFmtId="49" fontId="23" fillId="0" borderId="7" xfId="3" applyNumberFormat="1" applyFont="1" applyBorder="1">
      <alignment vertical="center"/>
    </xf>
    <xf numFmtId="49" fontId="23" fillId="0" borderId="0" xfId="3" applyNumberFormat="1" applyFont="1" applyAlignment="1">
      <alignment horizontal="center" vertical="center" wrapText="1"/>
    </xf>
    <xf numFmtId="49" fontId="23" fillId="0" borderId="9" xfId="3" applyNumberFormat="1" applyFont="1" applyBorder="1" applyAlignment="1">
      <alignment horizontal="center" vertical="center" shrinkToFit="1"/>
    </xf>
    <xf numFmtId="49" fontId="23" fillId="0" borderId="10" xfId="3" applyNumberFormat="1" applyFont="1" applyBorder="1" applyAlignment="1">
      <alignment horizontal="center" vertical="center" shrinkToFit="1"/>
    </xf>
    <xf numFmtId="49" fontId="23" fillId="0" borderId="11" xfId="3" applyNumberFormat="1" applyFont="1" applyBorder="1" applyAlignment="1">
      <alignment horizontal="center" vertical="center" shrinkToFit="1"/>
    </xf>
    <xf numFmtId="49" fontId="62" fillId="0" borderId="0" xfId="3" applyNumberFormat="1" applyFont="1" applyAlignment="1">
      <alignment horizontal="left" vertical="center"/>
    </xf>
    <xf numFmtId="49" fontId="23" fillId="0" borderId="0" xfId="3" applyNumberFormat="1" applyFont="1" applyAlignment="1" applyProtection="1">
      <alignment vertical="center" wrapText="1"/>
      <protection locked="0"/>
    </xf>
    <xf numFmtId="38" fontId="23" fillId="0" borderId="5" xfId="10" applyFont="1" applyBorder="1" applyAlignment="1" applyProtection="1">
      <alignment horizontal="center" vertical="center"/>
    </xf>
    <xf numFmtId="49" fontId="23" fillId="0" borderId="6" xfId="3" applyNumberFormat="1" applyFont="1" applyBorder="1">
      <alignment vertical="center"/>
    </xf>
    <xf numFmtId="49" fontId="62" fillId="0" borderId="0" xfId="3" applyNumberFormat="1" applyFont="1" applyAlignment="1">
      <alignment horizontal="center" vertical="center"/>
    </xf>
    <xf numFmtId="49" fontId="23" fillId="0" borderId="0" xfId="3" applyNumberFormat="1" applyFont="1" applyAlignment="1" applyProtection="1">
      <alignment horizontal="left" vertical="center"/>
      <protection locked="0"/>
    </xf>
    <xf numFmtId="38" fontId="23" fillId="0" borderId="0" xfId="5" applyFont="1" applyFill="1" applyBorder="1" applyAlignment="1" applyProtection="1">
      <alignment horizontal="center" vertical="center" shrinkToFit="1"/>
      <protection locked="0"/>
    </xf>
    <xf numFmtId="38" fontId="23" fillId="0" borderId="13" xfId="5" applyFont="1" applyFill="1" applyBorder="1" applyAlignment="1" applyProtection="1">
      <alignment horizontal="center" vertical="center" shrinkToFit="1"/>
      <protection locked="0"/>
    </xf>
    <xf numFmtId="49" fontId="23" fillId="0" borderId="5" xfId="3" applyNumberFormat="1" applyFont="1" applyBorder="1" applyAlignment="1">
      <alignment horizontal="center" vertical="center" shrinkToFit="1"/>
    </xf>
    <xf numFmtId="0" fontId="23" fillId="0" borderId="0" xfId="10" applyNumberFormat="1" applyFont="1" applyFill="1" applyBorder="1" applyAlignment="1" applyProtection="1">
      <alignment horizontal="center" vertical="center" shrinkToFit="1"/>
    </xf>
    <xf numFmtId="181" fontId="23" fillId="0" borderId="0" xfId="10" applyNumberFormat="1" applyFont="1" applyBorder="1" applyAlignment="1" applyProtection="1">
      <alignment horizontal="center" vertical="center"/>
    </xf>
    <xf numFmtId="49" fontId="23" fillId="2" borderId="10" xfId="3" applyNumberFormat="1" applyFont="1" applyFill="1" applyBorder="1" applyProtection="1">
      <alignment vertical="center"/>
      <protection locked="0"/>
    </xf>
    <xf numFmtId="49" fontId="23" fillId="2" borderId="6" xfId="3" applyNumberFormat="1" applyFont="1" applyFill="1" applyBorder="1" applyProtection="1">
      <alignment vertical="center"/>
      <protection locked="0"/>
    </xf>
    <xf numFmtId="49" fontId="23" fillId="2" borderId="5" xfId="3" applyNumberFormat="1" applyFont="1" applyFill="1" applyBorder="1" applyProtection="1">
      <alignment vertical="center"/>
      <protection locked="0"/>
    </xf>
    <xf numFmtId="49" fontId="23" fillId="2" borderId="7" xfId="3" applyNumberFormat="1" applyFont="1" applyFill="1" applyBorder="1" applyProtection="1">
      <alignment vertical="center"/>
      <protection locked="0"/>
    </xf>
    <xf numFmtId="49" fontId="23" fillId="2" borderId="9" xfId="3" applyNumberFormat="1" applyFont="1" applyFill="1" applyBorder="1" applyProtection="1">
      <alignment vertical="center"/>
      <protection locked="0"/>
    </xf>
    <xf numFmtId="49" fontId="23" fillId="2" borderId="11" xfId="3" applyNumberFormat="1" applyFont="1" applyFill="1" applyBorder="1" applyProtection="1">
      <alignment vertical="center"/>
      <protection locked="0"/>
    </xf>
    <xf numFmtId="49" fontId="28" fillId="0" borderId="0" xfId="3" applyNumberFormat="1" applyFont="1" applyAlignment="1" applyProtection="1">
      <alignment horizontal="center" vertical="center"/>
      <protection locked="0"/>
    </xf>
    <xf numFmtId="49" fontId="53" fillId="0" borderId="0" xfId="3" applyNumberFormat="1" applyFont="1" applyAlignment="1" applyProtection="1">
      <alignment horizontal="left" vertical="center"/>
      <protection locked="0"/>
    </xf>
    <xf numFmtId="49" fontId="5" fillId="0" borderId="0" xfId="3" applyNumberFormat="1" applyFont="1" applyAlignment="1" applyProtection="1">
      <alignment horizontal="center" vertical="center"/>
      <protection locked="0"/>
    </xf>
    <xf numFmtId="49" fontId="12" fillId="0" borderId="0" xfId="3" applyNumberFormat="1" applyFont="1" applyAlignment="1" applyProtection="1">
      <alignment horizontal="center" vertical="center"/>
      <protection locked="0"/>
    </xf>
    <xf numFmtId="49" fontId="12" fillId="0" borderId="0" xfId="3" applyNumberFormat="1" applyFont="1" applyAlignment="1" applyProtection="1">
      <alignment horizontal="left" vertical="center"/>
      <protection locked="0"/>
    </xf>
    <xf numFmtId="49" fontId="53" fillId="0" borderId="0" xfId="3" applyNumberFormat="1" applyFont="1" applyAlignment="1" applyProtection="1">
      <alignment horizontal="center" vertical="center"/>
      <protection locked="0"/>
    </xf>
    <xf numFmtId="0" fontId="23" fillId="0" borderId="0" xfId="3" applyFont="1" applyProtection="1">
      <alignment vertical="center"/>
      <protection locked="0"/>
    </xf>
    <xf numFmtId="49" fontId="23" fillId="0" borderId="0" xfId="3" applyNumberFormat="1" applyFont="1" applyProtection="1">
      <alignment vertical="center"/>
      <protection locked="0"/>
    </xf>
    <xf numFmtId="49" fontId="23" fillId="0" borderId="6" xfId="0" applyNumberFormat="1" applyFont="1" applyBorder="1" applyAlignment="1" applyProtection="1">
      <alignment vertical="center" wrapText="1"/>
      <protection locked="0"/>
    </xf>
    <xf numFmtId="49" fontId="23" fillId="0" borderId="5" xfId="0" applyNumberFormat="1" applyFont="1" applyBorder="1" applyAlignment="1" applyProtection="1">
      <alignment horizontal="left" vertical="center"/>
      <protection locked="0"/>
    </xf>
    <xf numFmtId="49" fontId="23" fillId="0" borderId="5" xfId="0" applyNumberFormat="1" applyFont="1" applyBorder="1" applyAlignment="1" applyProtection="1">
      <alignment vertical="center" wrapText="1"/>
      <protection locked="0"/>
    </xf>
    <xf numFmtId="49" fontId="23" fillId="0" borderId="7" xfId="0" applyNumberFormat="1" applyFont="1" applyBorder="1" applyAlignment="1" applyProtection="1">
      <alignment horizontal="left" vertical="center"/>
      <protection locked="0"/>
    </xf>
    <xf numFmtId="49" fontId="23" fillId="0" borderId="13" xfId="0" applyNumberFormat="1" applyFont="1" applyBorder="1" applyAlignment="1" applyProtection="1">
      <alignment horizontal="left" vertical="center" wrapText="1"/>
      <protection locked="0"/>
    </xf>
    <xf numFmtId="49" fontId="23" fillId="0" borderId="13" xfId="0" applyNumberFormat="1" applyFont="1" applyBorder="1" applyAlignment="1" applyProtection="1">
      <alignment vertical="center" wrapText="1"/>
      <protection locked="0"/>
    </xf>
    <xf numFmtId="49" fontId="23" fillId="0" borderId="0" xfId="0" applyNumberFormat="1" applyFont="1" applyAlignment="1" applyProtection="1">
      <alignment horizontal="left" vertical="center"/>
      <protection locked="0"/>
    </xf>
    <xf numFmtId="49" fontId="23" fillId="0" borderId="13" xfId="3" applyNumberFormat="1" applyFont="1" applyBorder="1" applyAlignment="1" applyProtection="1">
      <alignment horizontal="center" vertical="center"/>
      <protection locked="0"/>
    </xf>
    <xf numFmtId="49" fontId="23" fillId="0" borderId="14" xfId="0" applyNumberFormat="1" applyFont="1" applyBorder="1" applyAlignment="1" applyProtection="1">
      <alignment vertical="center" wrapText="1"/>
      <protection locked="0"/>
    </xf>
    <xf numFmtId="49" fontId="23" fillId="0" borderId="53" xfId="0" applyNumberFormat="1" applyFont="1" applyBorder="1" applyAlignment="1" applyProtection="1">
      <alignment vertical="center" wrapText="1"/>
      <protection locked="0"/>
    </xf>
    <xf numFmtId="49" fontId="23" fillId="0" borderId="54" xfId="0" applyNumberFormat="1" applyFont="1" applyBorder="1" applyAlignment="1" applyProtection="1">
      <alignment horizontal="left" vertical="center"/>
      <protection locked="0"/>
    </xf>
    <xf numFmtId="49" fontId="23" fillId="0" borderId="54" xfId="0" applyNumberFormat="1" applyFont="1" applyBorder="1" applyAlignment="1" applyProtection="1">
      <alignment vertical="center" wrapText="1"/>
      <protection locked="0"/>
    </xf>
    <xf numFmtId="49" fontId="23" fillId="0" borderId="55" xfId="0" applyNumberFormat="1" applyFont="1" applyBorder="1" applyAlignment="1" applyProtection="1">
      <alignment vertical="center" wrapText="1"/>
      <protection locked="0"/>
    </xf>
    <xf numFmtId="49" fontId="23" fillId="0" borderId="0" xfId="0" applyNumberFormat="1" applyFont="1" applyAlignment="1" applyProtection="1">
      <alignment vertical="center" wrapText="1"/>
      <protection locked="0"/>
    </xf>
    <xf numFmtId="49" fontId="23" fillId="3" borderId="14" xfId="0" applyNumberFormat="1" applyFont="1" applyFill="1" applyBorder="1" applyAlignment="1" applyProtection="1">
      <alignment horizontal="left" vertical="center"/>
      <protection locked="0"/>
    </xf>
    <xf numFmtId="49" fontId="23" fillId="0" borderId="14" xfId="0" applyNumberFormat="1" applyFont="1" applyBorder="1" applyAlignment="1" applyProtection="1">
      <alignment horizontal="left" vertical="center"/>
      <protection locked="0"/>
    </xf>
    <xf numFmtId="49" fontId="23" fillId="0" borderId="9" xfId="0" applyNumberFormat="1" applyFont="1" applyBorder="1" applyAlignment="1" applyProtection="1">
      <alignment horizontal="left" vertical="center" wrapText="1"/>
      <protection locked="0"/>
    </xf>
    <xf numFmtId="49" fontId="23" fillId="0" borderId="9" xfId="0" applyNumberFormat="1" applyFont="1" applyBorder="1" applyAlignment="1" applyProtection="1">
      <alignment vertical="center" wrapText="1"/>
      <protection locked="0"/>
    </xf>
    <xf numFmtId="49" fontId="23" fillId="0" borderId="10" xfId="0" applyNumberFormat="1" applyFont="1" applyBorder="1" applyAlignment="1" applyProtection="1">
      <alignment horizontal="left" vertical="center"/>
      <protection locked="0"/>
    </xf>
    <xf numFmtId="49" fontId="23" fillId="0" borderId="11" xfId="0" applyNumberFormat="1" applyFont="1" applyBorder="1" applyAlignment="1" applyProtection="1">
      <alignment horizontal="left" vertical="center"/>
      <protection locked="0"/>
    </xf>
    <xf numFmtId="49" fontId="23" fillId="0" borderId="0" xfId="3" applyNumberFormat="1" applyFont="1" applyAlignment="1" applyProtection="1">
      <alignment horizontal="right" vertical="center"/>
      <protection locked="0"/>
    </xf>
    <xf numFmtId="49" fontId="23" fillId="0" borderId="2" xfId="3" applyNumberFormat="1" applyFont="1" applyBorder="1" applyAlignment="1" applyProtection="1">
      <alignment horizontal="center" vertical="center"/>
      <protection locked="0"/>
    </xf>
    <xf numFmtId="49" fontId="23" fillId="0" borderId="3" xfId="3" applyNumberFormat="1" applyFont="1" applyBorder="1" applyAlignment="1" applyProtection="1">
      <alignment horizontal="center" vertical="center"/>
      <protection locked="0"/>
    </xf>
    <xf numFmtId="49" fontId="23" fillId="0" borderId="4" xfId="3" applyNumberFormat="1" applyFont="1" applyBorder="1" applyAlignment="1" applyProtection="1">
      <alignment horizontal="center" vertical="center"/>
      <protection locked="0"/>
    </xf>
    <xf numFmtId="178" fontId="23" fillId="0" borderId="13" xfId="3" applyNumberFormat="1" applyFont="1" applyBorder="1" applyProtection="1">
      <alignment vertical="center"/>
      <protection locked="0"/>
    </xf>
    <xf numFmtId="12" fontId="23" fillId="0" borderId="14" xfId="3" applyNumberFormat="1" applyFont="1" applyBorder="1" applyProtection="1">
      <alignment vertical="center"/>
      <protection locked="0"/>
    </xf>
    <xf numFmtId="177" fontId="23" fillId="0" borderId="13" xfId="3" applyNumberFormat="1" applyFont="1" applyBorder="1" applyProtection="1">
      <alignment vertical="center"/>
      <protection locked="0"/>
    </xf>
    <xf numFmtId="177" fontId="23" fillId="0" borderId="14" xfId="3" applyNumberFormat="1" applyFont="1" applyBorder="1" applyProtection="1">
      <alignment vertical="center"/>
      <protection locked="0"/>
    </xf>
    <xf numFmtId="177" fontId="23" fillId="0" borderId="2" xfId="3" applyNumberFormat="1" applyFont="1" applyBorder="1" applyProtection="1">
      <alignment vertical="center"/>
      <protection locked="0"/>
    </xf>
    <xf numFmtId="177" fontId="23" fillId="0" borderId="4" xfId="3" applyNumberFormat="1" applyFont="1" applyBorder="1" applyProtection="1">
      <alignment vertical="center"/>
      <protection locked="0"/>
    </xf>
    <xf numFmtId="49" fontId="29" fillId="0" borderId="0" xfId="3" applyNumberFormat="1" applyFont="1" applyAlignment="1" applyProtection="1">
      <alignment horizontal="center" vertical="center"/>
      <protection locked="0"/>
    </xf>
    <xf numFmtId="49" fontId="23" fillId="0" borderId="2" xfId="3" applyNumberFormat="1" applyFont="1" applyBorder="1" applyProtection="1">
      <alignment vertical="center"/>
      <protection locked="0"/>
    </xf>
    <xf numFmtId="49" fontId="23" fillId="0" borderId="3" xfId="3" applyNumberFormat="1" applyFont="1" applyBorder="1" applyProtection="1">
      <alignment vertical="center"/>
      <protection locked="0"/>
    </xf>
    <xf numFmtId="49" fontId="23" fillId="0" borderId="9" xfId="3" applyNumberFormat="1" applyFont="1" applyBorder="1" applyAlignment="1" applyProtection="1">
      <alignment vertical="center" wrapText="1"/>
      <protection locked="0"/>
    </xf>
    <xf numFmtId="49" fontId="23" fillId="0" borderId="10" xfId="3" applyNumberFormat="1" applyFont="1" applyBorder="1" applyAlignment="1" applyProtection="1">
      <alignment vertical="center" wrapText="1"/>
      <protection locked="0"/>
    </xf>
    <xf numFmtId="49" fontId="27" fillId="0" borderId="6" xfId="0" applyNumberFormat="1" applyFont="1" applyBorder="1" applyAlignment="1" applyProtection="1">
      <alignment horizontal="left" vertical="center"/>
      <protection locked="0"/>
    </xf>
    <xf numFmtId="49" fontId="27" fillId="0" borderId="5" xfId="0" applyNumberFormat="1" applyFont="1" applyBorder="1" applyAlignment="1" applyProtection="1">
      <alignment horizontal="left" vertical="center"/>
      <protection locked="0"/>
    </xf>
    <xf numFmtId="49" fontId="27" fillId="0" borderId="5" xfId="0" applyNumberFormat="1" applyFont="1" applyBorder="1" applyAlignment="1" applyProtection="1">
      <alignment horizontal="left" vertical="center" wrapText="1"/>
      <protection locked="0"/>
    </xf>
    <xf numFmtId="49" fontId="23" fillId="0" borderId="5" xfId="0" applyNumberFormat="1" applyFont="1" applyBorder="1" applyAlignment="1" applyProtection="1">
      <alignment vertical="center"/>
      <protection locked="0"/>
    </xf>
    <xf numFmtId="49" fontId="23" fillId="0" borderId="5" xfId="0" applyNumberFormat="1" applyFont="1" applyBorder="1" applyAlignment="1" applyProtection="1">
      <alignment horizontal="center" vertical="center"/>
      <protection locked="0"/>
    </xf>
    <xf numFmtId="49" fontId="23" fillId="0" borderId="7" xfId="0" applyNumberFormat="1" applyFont="1" applyBorder="1" applyAlignment="1" applyProtection="1">
      <alignment horizontal="center" vertical="center"/>
      <protection locked="0"/>
    </xf>
    <xf numFmtId="49" fontId="27" fillId="0" borderId="53" xfId="0" applyNumberFormat="1" applyFont="1" applyBorder="1" applyAlignment="1" applyProtection="1">
      <alignment horizontal="left" vertical="center"/>
      <protection locked="0"/>
    </xf>
    <xf numFmtId="49" fontId="27" fillId="0" borderId="54" xfId="0" applyNumberFormat="1" applyFont="1" applyBorder="1" applyAlignment="1" applyProtection="1">
      <alignment horizontal="left" vertical="center"/>
      <protection locked="0"/>
    </xf>
    <xf numFmtId="49" fontId="27" fillId="0" borderId="54" xfId="0" applyNumberFormat="1" applyFont="1" applyBorder="1" applyAlignment="1" applyProtection="1">
      <alignment horizontal="left" vertical="center" wrapText="1"/>
      <protection locked="0"/>
    </xf>
    <xf numFmtId="49" fontId="23" fillId="0" borderId="54" xfId="0" applyNumberFormat="1" applyFont="1" applyBorder="1" applyAlignment="1" applyProtection="1">
      <alignment vertical="center"/>
      <protection locked="0"/>
    </xf>
    <xf numFmtId="49" fontId="23" fillId="0" borderId="54" xfId="0" applyNumberFormat="1" applyFont="1" applyBorder="1" applyAlignment="1" applyProtection="1">
      <alignment horizontal="center" vertical="center"/>
      <protection locked="0"/>
    </xf>
    <xf numFmtId="49" fontId="23" fillId="0" borderId="61" xfId="0" applyNumberFormat="1" applyFont="1" applyBorder="1" applyAlignment="1" applyProtection="1">
      <alignment horizontal="left" vertical="center"/>
      <protection locked="0"/>
    </xf>
    <xf numFmtId="49" fontId="23" fillId="0" borderId="55" xfId="0" applyNumberFormat="1" applyFont="1" applyBorder="1" applyAlignment="1" applyProtection="1">
      <alignment horizontal="left" vertical="center"/>
      <protection locked="0"/>
    </xf>
    <xf numFmtId="187" fontId="23" fillId="0" borderId="54" xfId="10" applyNumberFormat="1" applyFont="1" applyFill="1" applyBorder="1" applyAlignment="1" applyProtection="1">
      <alignment horizontal="left" vertical="center"/>
      <protection locked="0"/>
    </xf>
    <xf numFmtId="49" fontId="28" fillId="0" borderId="54" xfId="3" applyNumberFormat="1" applyFont="1" applyBorder="1" applyAlignment="1" applyProtection="1">
      <alignment horizontal="center" vertical="center"/>
      <protection locked="0"/>
    </xf>
    <xf numFmtId="49" fontId="27" fillId="0" borderId="9" xfId="0" applyNumberFormat="1" applyFont="1" applyBorder="1" applyAlignment="1" applyProtection="1">
      <alignment horizontal="left" vertical="center"/>
      <protection locked="0"/>
    </xf>
    <xf numFmtId="49" fontId="27" fillId="0" borderId="10" xfId="0" applyNumberFormat="1" applyFont="1" applyBorder="1" applyAlignment="1" applyProtection="1">
      <alignment horizontal="left" vertical="center"/>
      <protection locked="0"/>
    </xf>
    <xf numFmtId="49" fontId="27" fillId="0" borderId="10" xfId="0" applyNumberFormat="1" applyFont="1" applyBorder="1" applyAlignment="1" applyProtection="1">
      <alignment horizontal="left" vertical="center" wrapText="1"/>
      <protection locked="0"/>
    </xf>
    <xf numFmtId="49" fontId="23" fillId="0" borderId="10" xfId="0" applyNumberFormat="1" applyFont="1" applyBorder="1" applyAlignment="1" applyProtection="1">
      <alignment horizontal="center" vertical="center"/>
      <protection locked="0"/>
    </xf>
    <xf numFmtId="49" fontId="23" fillId="0" borderId="11" xfId="0" applyNumberFormat="1" applyFont="1" applyBorder="1" applyAlignment="1" applyProtection="1">
      <alignment horizontal="center" vertical="center"/>
      <protection locked="0"/>
    </xf>
    <xf numFmtId="49" fontId="5" fillId="0" borderId="0" xfId="3" applyNumberFormat="1" applyFont="1" applyProtection="1">
      <alignment vertical="center"/>
      <protection locked="0"/>
    </xf>
    <xf numFmtId="49" fontId="50" fillId="0" borderId="0" xfId="3" applyNumberFormat="1" applyFont="1" applyAlignment="1" applyProtection="1">
      <alignment horizontal="center" vertical="center" wrapText="1"/>
      <protection locked="0"/>
    </xf>
    <xf numFmtId="49" fontId="50" fillId="0" borderId="14" xfId="3" applyNumberFormat="1" applyFont="1" applyBorder="1" applyAlignment="1" applyProtection="1">
      <alignment horizontal="center" vertical="center" wrapText="1"/>
      <protection locked="0"/>
    </xf>
    <xf numFmtId="38" fontId="53" fillId="0" borderId="0" xfId="10" applyFont="1" applyBorder="1" applyAlignment="1" applyProtection="1">
      <alignment horizontal="right" vertical="center"/>
      <protection locked="0"/>
    </xf>
    <xf numFmtId="38" fontId="53" fillId="0" borderId="0" xfId="10" applyFont="1" applyBorder="1" applyAlignment="1" applyProtection="1">
      <alignment horizontal="left" vertical="center"/>
      <protection locked="0"/>
    </xf>
    <xf numFmtId="49" fontId="23" fillId="0" borderId="9" xfId="3" applyNumberFormat="1" applyFont="1" applyBorder="1" applyAlignment="1" applyProtection="1">
      <alignment horizontal="center" vertical="center"/>
      <protection locked="0"/>
    </xf>
    <xf numFmtId="49" fontId="23" fillId="0" borderId="10" xfId="3" applyNumberFormat="1" applyFont="1" applyBorder="1" applyAlignment="1" applyProtection="1">
      <alignment horizontal="center" vertical="center"/>
      <protection locked="0"/>
    </xf>
    <xf numFmtId="49" fontId="23" fillId="0" borderId="11" xfId="3" applyNumberFormat="1" applyFont="1" applyBorder="1" applyAlignment="1" applyProtection="1">
      <alignment horizontal="center" vertical="center"/>
      <protection locked="0"/>
    </xf>
    <xf numFmtId="49" fontId="23" fillId="0" borderId="9" xfId="3" applyNumberFormat="1" applyFont="1" applyBorder="1" applyAlignment="1" applyProtection="1">
      <alignment vertical="center" textRotation="255"/>
      <protection locked="0"/>
    </xf>
    <xf numFmtId="49" fontId="23" fillId="0" borderId="10" xfId="3" applyNumberFormat="1" applyFont="1" applyBorder="1" applyAlignment="1" applyProtection="1">
      <alignment vertical="center" textRotation="255"/>
      <protection locked="0"/>
    </xf>
    <xf numFmtId="49" fontId="23" fillId="0" borderId="10" xfId="3" applyNumberFormat="1" applyFont="1" applyBorder="1" applyProtection="1">
      <alignment vertical="center"/>
      <protection locked="0"/>
    </xf>
    <xf numFmtId="49" fontId="23" fillId="0" borderId="11" xfId="3" applyNumberFormat="1" applyFont="1" applyBorder="1" applyProtection="1">
      <alignment vertical="center"/>
      <protection locked="0"/>
    </xf>
    <xf numFmtId="49" fontId="23" fillId="0" borderId="45" xfId="3" applyNumberFormat="1" applyFont="1" applyBorder="1" applyAlignment="1" applyProtection="1">
      <alignment horizontal="center" vertical="center"/>
      <protection locked="0"/>
    </xf>
    <xf numFmtId="49" fontId="23" fillId="0" borderId="46" xfId="3" applyNumberFormat="1" applyFont="1" applyBorder="1" applyAlignment="1" applyProtection="1">
      <alignment horizontal="center" vertical="center"/>
      <protection locked="0"/>
    </xf>
    <xf numFmtId="49" fontId="23" fillId="0" borderId="47" xfId="3" applyNumberFormat="1" applyFont="1" applyBorder="1" applyAlignment="1" applyProtection="1">
      <alignment horizontal="center" vertical="center"/>
      <protection locked="0"/>
    </xf>
    <xf numFmtId="49" fontId="23" fillId="0" borderId="14" xfId="3" applyNumberFormat="1" applyFont="1" applyBorder="1" applyAlignment="1" applyProtection="1">
      <alignment horizontal="center" vertical="center"/>
      <protection locked="0"/>
    </xf>
    <xf numFmtId="49" fontId="23" fillId="0" borderId="45" xfId="3" applyNumberFormat="1" applyFont="1" applyBorder="1" applyProtection="1">
      <alignment vertical="center"/>
      <protection locked="0"/>
    </xf>
    <xf numFmtId="49" fontId="23" fillId="0" borderId="53" xfId="3" applyNumberFormat="1" applyFont="1" applyBorder="1" applyProtection="1">
      <alignment vertical="center"/>
      <protection locked="0"/>
    </xf>
    <xf numFmtId="49" fontId="23" fillId="0" borderId="54" xfId="3" applyNumberFormat="1" applyFont="1" applyBorder="1" applyAlignment="1" applyProtection="1">
      <alignment horizontal="center" vertical="center"/>
      <protection locked="0"/>
    </xf>
    <xf numFmtId="49" fontId="23" fillId="0" borderId="55" xfId="3" applyNumberFormat="1" applyFont="1" applyBorder="1" applyAlignment="1" applyProtection="1">
      <alignment horizontal="center" vertical="center"/>
      <protection locked="0"/>
    </xf>
    <xf numFmtId="197" fontId="23" fillId="0" borderId="7" xfId="10" applyNumberFormat="1" applyFont="1" applyFill="1" applyBorder="1" applyAlignment="1" applyProtection="1">
      <alignment horizontal="right" vertical="center"/>
      <protection locked="0"/>
    </xf>
    <xf numFmtId="197" fontId="23" fillId="0" borderId="29" xfId="10" applyNumberFormat="1" applyFont="1" applyFill="1" applyBorder="1" applyAlignment="1" applyProtection="1">
      <alignment horizontal="right" vertical="center"/>
      <protection locked="0"/>
    </xf>
    <xf numFmtId="182" fontId="31" fillId="0" borderId="3" xfId="3" applyNumberFormat="1" applyFont="1" applyBorder="1" applyProtection="1">
      <alignment vertical="center"/>
      <protection locked="0"/>
    </xf>
    <xf numFmtId="182" fontId="23" fillId="0" borderId="4" xfId="3" applyNumberFormat="1" applyFont="1" applyBorder="1" applyProtection="1">
      <alignment vertical="center"/>
      <protection locked="0"/>
    </xf>
    <xf numFmtId="182" fontId="31" fillId="0" borderId="46" xfId="3" applyNumberFormat="1" applyFont="1" applyBorder="1" applyProtection="1">
      <alignment vertical="center"/>
      <protection locked="0"/>
    </xf>
    <xf numFmtId="182" fontId="23" fillId="0" borderId="47" xfId="3" applyNumberFormat="1" applyFont="1" applyBorder="1" applyProtection="1">
      <alignment vertical="center"/>
      <protection locked="0"/>
    </xf>
    <xf numFmtId="182" fontId="31" fillId="0" borderId="10" xfId="3" applyNumberFormat="1" applyFont="1" applyBorder="1" applyProtection="1">
      <alignment vertical="center"/>
      <protection locked="0"/>
    </xf>
    <xf numFmtId="182" fontId="23" fillId="0" borderId="11" xfId="3" applyNumberFormat="1" applyFont="1" applyBorder="1" applyProtection="1">
      <alignment vertical="center"/>
      <protection locked="0"/>
    </xf>
    <xf numFmtId="177" fontId="23" fillId="0" borderId="0" xfId="3" applyNumberFormat="1" applyFont="1" applyProtection="1">
      <alignment vertical="center"/>
      <protection locked="0"/>
    </xf>
    <xf numFmtId="49" fontId="23" fillId="0" borderId="50" xfId="3" applyNumberFormat="1" applyFont="1" applyBorder="1" applyProtection="1">
      <alignment vertical="center"/>
      <protection locked="0"/>
    </xf>
    <xf numFmtId="49" fontId="23" fillId="0" borderId="51" xfId="3" applyNumberFormat="1" applyFont="1" applyBorder="1" applyProtection="1">
      <alignment vertical="center"/>
      <protection locked="0"/>
    </xf>
    <xf numFmtId="49" fontId="23" fillId="0" borderId="4" xfId="3" applyNumberFormat="1" applyFont="1" applyBorder="1" applyProtection="1">
      <alignment vertical="center"/>
      <protection locked="0"/>
    </xf>
    <xf numFmtId="207" fontId="31" fillId="0" borderId="0" xfId="3" applyNumberFormat="1" applyFont="1" applyAlignment="1" applyProtection="1">
      <alignment horizontal="center" vertical="center"/>
      <protection locked="0"/>
    </xf>
    <xf numFmtId="49" fontId="23" fillId="0" borderId="6" xfId="3" applyNumberFormat="1" applyFont="1" applyBorder="1" applyAlignment="1" applyProtection="1">
      <alignment horizontal="center" vertical="center"/>
      <protection locked="0"/>
    </xf>
    <xf numFmtId="49" fontId="23" fillId="0" borderId="5" xfId="3" applyNumberFormat="1" applyFont="1" applyBorder="1" applyAlignment="1" applyProtection="1">
      <alignment horizontal="centerContinuous" vertical="center"/>
      <protection locked="0"/>
    </xf>
    <xf numFmtId="49" fontId="23" fillId="0" borderId="5" xfId="3" applyNumberFormat="1" applyFont="1" applyBorder="1" applyAlignment="1" applyProtection="1">
      <alignment horizontal="center" vertical="center"/>
      <protection locked="0"/>
    </xf>
    <xf numFmtId="49" fontId="23" fillId="0" borderId="0" xfId="3" applyNumberFormat="1" applyFont="1" applyAlignment="1" applyProtection="1">
      <alignment horizontal="center" vertical="center" wrapText="1"/>
      <protection locked="0"/>
    </xf>
    <xf numFmtId="0" fontId="23" fillId="0" borderId="14" xfId="3" applyFont="1" applyBorder="1" applyAlignment="1" applyProtection="1">
      <alignment horizontal="left" vertical="center" shrinkToFit="1"/>
      <protection locked="0"/>
    </xf>
    <xf numFmtId="0" fontId="23" fillId="0" borderId="9" xfId="3" applyFont="1" applyBorder="1" applyAlignment="1" applyProtection="1">
      <alignment horizontal="left" vertical="center" shrinkToFit="1"/>
      <protection locked="0"/>
    </xf>
    <xf numFmtId="0" fontId="23" fillId="0" borderId="10" xfId="3" applyFont="1" applyBorder="1" applyAlignment="1" applyProtection="1">
      <alignment horizontal="left" vertical="center" shrinkToFit="1"/>
      <protection locked="0"/>
    </xf>
    <xf numFmtId="0" fontId="23" fillId="0" borderId="11" xfId="3" applyFont="1" applyBorder="1" applyAlignment="1" applyProtection="1">
      <alignment horizontal="left" vertical="center" shrinkToFit="1"/>
      <protection locked="0"/>
    </xf>
    <xf numFmtId="0" fontId="23" fillId="0" borderId="0" xfId="3" applyFont="1" applyAlignment="1" applyProtection="1">
      <alignment horizontal="left" vertical="center" shrinkToFit="1"/>
      <protection locked="0"/>
    </xf>
    <xf numFmtId="49" fontId="23" fillId="0" borderId="13" xfId="3" applyNumberFormat="1" applyFont="1" applyBorder="1" applyAlignment="1" applyProtection="1">
      <alignment horizontal="center" vertical="center" textRotation="255"/>
      <protection locked="0"/>
    </xf>
    <xf numFmtId="49" fontId="23" fillId="0" borderId="13" xfId="3" applyNumberFormat="1" applyFont="1" applyBorder="1" applyAlignment="1" applyProtection="1">
      <alignment horizontal="center" vertical="center" wrapText="1"/>
      <protection locked="0"/>
    </xf>
    <xf numFmtId="207" fontId="31" fillId="0" borderId="13" xfId="3" applyNumberFormat="1" applyFont="1" applyBorder="1" applyAlignment="1" applyProtection="1">
      <alignment horizontal="center" vertical="center"/>
      <protection locked="0"/>
    </xf>
    <xf numFmtId="181" fontId="23" fillId="0" borderId="0" xfId="10" applyNumberFormat="1" applyFont="1" applyFill="1" applyBorder="1" applyAlignment="1" applyProtection="1">
      <alignment horizontal="center" vertical="center" shrinkToFit="1"/>
      <protection locked="0"/>
    </xf>
    <xf numFmtId="49" fontId="55" fillId="0" borderId="0" xfId="3" applyNumberFormat="1"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31" fillId="0" borderId="0" xfId="0" applyFont="1" applyAlignment="1" applyProtection="1">
      <alignment horizontal="left" vertical="center" wrapText="1"/>
      <protection locked="0"/>
    </xf>
    <xf numFmtId="49" fontId="31" fillId="0" borderId="0" xfId="3" applyNumberFormat="1" applyFont="1" applyAlignment="1" applyProtection="1">
      <alignment vertical="center" shrinkToFit="1"/>
      <protection locked="0"/>
    </xf>
    <xf numFmtId="49" fontId="31" fillId="0" borderId="0" xfId="3" applyNumberFormat="1" applyFont="1" applyAlignment="1" applyProtection="1">
      <alignment vertical="center" wrapText="1" shrinkToFit="1"/>
      <protection locked="0"/>
    </xf>
    <xf numFmtId="49" fontId="27" fillId="2" borderId="0" xfId="3" applyNumberFormat="1" applyFont="1" applyFill="1" applyAlignment="1" applyProtection="1">
      <alignment vertical="center" wrapText="1" shrinkToFit="1"/>
      <protection locked="0"/>
    </xf>
    <xf numFmtId="49" fontId="27" fillId="0" borderId="0" xfId="3" applyNumberFormat="1" applyFont="1" applyAlignment="1" applyProtection="1">
      <alignment horizontal="left" vertical="center" wrapText="1" shrinkToFit="1"/>
      <protection locked="0"/>
    </xf>
    <xf numFmtId="38" fontId="23" fillId="2" borderId="61" xfId="10" applyFont="1" applyFill="1" applyBorder="1" applyAlignment="1" applyProtection="1">
      <alignment horizontal="center" vertical="center"/>
      <protection locked="0"/>
    </xf>
    <xf numFmtId="38" fontId="23" fillId="2" borderId="55" xfId="10" applyFont="1" applyFill="1" applyBorder="1" applyAlignment="1" applyProtection="1">
      <alignment horizontal="center" vertical="center"/>
      <protection locked="0"/>
    </xf>
    <xf numFmtId="179" fontId="23" fillId="2" borderId="10" xfId="3" applyNumberFormat="1" applyFont="1" applyFill="1" applyBorder="1" applyAlignment="1" applyProtection="1">
      <alignment horizontal="center" vertical="center"/>
      <protection locked="0"/>
    </xf>
    <xf numFmtId="49" fontId="23" fillId="2" borderId="9" xfId="3" applyNumberFormat="1" applyFont="1" applyFill="1" applyBorder="1" applyAlignment="1" applyProtection="1">
      <alignment vertical="center" shrinkToFit="1"/>
      <protection locked="0"/>
    </xf>
    <xf numFmtId="49" fontId="23" fillId="2" borderId="10" xfId="3" applyNumberFormat="1" applyFont="1" applyFill="1" applyBorder="1" applyAlignment="1" applyProtection="1">
      <alignment vertical="center" shrinkToFit="1"/>
      <protection locked="0"/>
    </xf>
    <xf numFmtId="49" fontId="23" fillId="2" borderId="11" xfId="3" applyNumberFormat="1" applyFont="1" applyFill="1" applyBorder="1" applyAlignment="1" applyProtection="1">
      <alignment vertical="center" shrinkToFit="1"/>
      <protection locked="0"/>
    </xf>
    <xf numFmtId="38" fontId="23" fillId="0" borderId="53" xfId="10" applyFont="1" applyBorder="1" applyAlignment="1" applyProtection="1">
      <alignment horizontal="center" vertical="center"/>
    </xf>
    <xf numFmtId="38" fontId="23" fillId="0" borderId="66" xfId="10" applyFont="1" applyBorder="1" applyAlignment="1" applyProtection="1">
      <alignment horizontal="center" vertical="center"/>
    </xf>
    <xf numFmtId="38" fontId="23" fillId="0" borderId="61" xfId="10" applyFont="1" applyBorder="1" applyAlignment="1" applyProtection="1">
      <alignment horizontal="center" vertical="center"/>
    </xf>
    <xf numFmtId="38" fontId="23" fillId="0" borderId="55" xfId="10" applyFont="1" applyBorder="1" applyAlignment="1" applyProtection="1">
      <alignment horizontal="center" vertical="center"/>
    </xf>
    <xf numFmtId="38" fontId="23" fillId="0" borderId="53" xfId="10" applyFont="1" applyFill="1" applyBorder="1" applyAlignment="1" applyProtection="1">
      <alignment horizontal="center" vertical="center"/>
    </xf>
    <xf numFmtId="38" fontId="23" fillId="0" borderId="66" xfId="10" applyFont="1" applyFill="1" applyBorder="1" applyAlignment="1" applyProtection="1">
      <alignment horizontal="center" vertical="center"/>
    </xf>
    <xf numFmtId="49" fontId="30" fillId="2" borderId="13" xfId="3" applyNumberFormat="1" applyFont="1" applyFill="1" applyBorder="1" applyAlignment="1" applyProtection="1">
      <alignment horizontal="center" vertical="center"/>
      <protection locked="0"/>
    </xf>
    <xf numFmtId="49" fontId="30" fillId="2" borderId="14" xfId="3" applyNumberFormat="1" applyFont="1" applyFill="1" applyBorder="1" applyAlignment="1" applyProtection="1">
      <alignment horizontal="center" vertical="center"/>
      <protection locked="0"/>
    </xf>
    <xf numFmtId="179" fontId="23" fillId="2" borderId="9" xfId="3" applyNumberFormat="1" applyFont="1" applyFill="1" applyBorder="1" applyAlignment="1" applyProtection="1">
      <alignment horizontal="center" vertical="center"/>
      <protection locked="0"/>
    </xf>
    <xf numFmtId="179" fontId="23" fillId="2" borderId="11" xfId="3" applyNumberFormat="1" applyFont="1" applyFill="1" applyBorder="1" applyAlignment="1" applyProtection="1">
      <alignment horizontal="center" vertical="center"/>
      <protection locked="0"/>
    </xf>
    <xf numFmtId="38" fontId="23" fillId="0" borderId="9" xfId="10" applyFont="1" applyBorder="1" applyAlignment="1" applyProtection="1">
      <alignment horizontal="center" vertical="center"/>
    </xf>
    <xf numFmtId="38" fontId="23" fillId="0" borderId="81" xfId="10" applyFont="1" applyBorder="1" applyAlignment="1" applyProtection="1">
      <alignment horizontal="center" vertical="center"/>
    </xf>
    <xf numFmtId="38" fontId="23" fillId="2" borderId="82" xfId="10" applyFont="1" applyFill="1" applyBorder="1" applyAlignment="1" applyProtection="1">
      <alignment horizontal="center" vertical="center"/>
      <protection locked="0"/>
    </xf>
    <xf numFmtId="38" fontId="23" fillId="2" borderId="11" xfId="10" applyFont="1" applyFill="1" applyBorder="1" applyAlignment="1" applyProtection="1">
      <alignment horizontal="center" vertical="center"/>
      <protection locked="0"/>
    </xf>
    <xf numFmtId="38" fontId="23" fillId="0" borderId="9" xfId="10" applyFont="1" applyFill="1" applyBorder="1" applyAlignment="1" applyProtection="1">
      <alignment horizontal="center" vertical="center"/>
    </xf>
    <xf numFmtId="38" fontId="23" fillId="0" borderId="81" xfId="10" applyFont="1" applyFill="1" applyBorder="1" applyAlignment="1" applyProtection="1">
      <alignment horizontal="center" vertical="center"/>
    </xf>
    <xf numFmtId="38" fontId="23" fillId="0" borderId="82" xfId="10" applyFont="1" applyBorder="1" applyAlignment="1" applyProtection="1">
      <alignment horizontal="center" vertical="center"/>
    </xf>
    <xf numFmtId="38" fontId="23" fillId="0" borderId="11" xfId="10" applyFont="1" applyBorder="1" applyAlignment="1" applyProtection="1">
      <alignment horizontal="center" vertical="center"/>
    </xf>
    <xf numFmtId="49" fontId="30" fillId="2" borderId="0" xfId="3" applyNumberFormat="1" applyFont="1" applyFill="1" applyAlignment="1" applyProtection="1">
      <alignment horizontal="center" vertical="center"/>
      <protection locked="0"/>
    </xf>
    <xf numFmtId="195" fontId="23" fillId="2" borderId="13" xfId="3" applyNumberFormat="1" applyFont="1" applyFill="1" applyBorder="1" applyAlignment="1" applyProtection="1">
      <alignment horizontal="center" vertical="center" shrinkToFit="1"/>
      <protection locked="0"/>
    </xf>
    <xf numFmtId="195" fontId="23" fillId="2" borderId="0" xfId="3" applyNumberFormat="1" applyFont="1" applyFill="1" applyAlignment="1" applyProtection="1">
      <alignment horizontal="center" vertical="center" shrinkToFit="1"/>
      <protection locked="0"/>
    </xf>
    <xf numFmtId="195" fontId="23" fillId="2" borderId="14" xfId="3" applyNumberFormat="1" applyFont="1" applyFill="1" applyBorder="1" applyAlignment="1" applyProtection="1">
      <alignment horizontal="center" vertical="center" shrinkToFit="1"/>
      <protection locked="0"/>
    </xf>
    <xf numFmtId="49" fontId="23" fillId="0" borderId="7" xfId="3" applyNumberFormat="1" applyFont="1" applyBorder="1" applyAlignment="1" applyProtection="1">
      <alignment horizontal="center" vertical="center"/>
      <protection locked="0"/>
    </xf>
    <xf numFmtId="49" fontId="23" fillId="0" borderId="6" xfId="3" applyNumberFormat="1" applyFont="1" applyBorder="1" applyAlignment="1" applyProtection="1">
      <alignment horizontal="left" vertical="center"/>
      <protection locked="0"/>
    </xf>
    <xf numFmtId="49" fontId="23" fillId="0" borderId="5" xfId="3" applyNumberFormat="1" applyFont="1" applyBorder="1" applyProtection="1">
      <alignment vertical="center"/>
      <protection locked="0"/>
    </xf>
    <xf numFmtId="38" fontId="23" fillId="0" borderId="4" xfId="10" applyFont="1" applyBorder="1" applyAlignment="1" applyProtection="1">
      <alignment vertical="center"/>
    </xf>
    <xf numFmtId="38" fontId="23" fillId="0" borderId="31" xfId="10" applyFont="1" applyBorder="1" applyAlignment="1" applyProtection="1">
      <alignment vertical="center"/>
    </xf>
    <xf numFmtId="49" fontId="23" fillId="0" borderId="13" xfId="3" applyNumberFormat="1" applyFont="1" applyBorder="1" applyAlignment="1">
      <alignment horizontal="center" vertical="center"/>
    </xf>
    <xf numFmtId="49" fontId="23" fillId="0" borderId="0" xfId="3" applyNumberFormat="1" applyFont="1" applyAlignment="1">
      <alignment horizontal="left" vertical="top" wrapText="1"/>
    </xf>
    <xf numFmtId="49" fontId="23" fillId="0" borderId="41" xfId="3" applyNumberFormat="1" applyFont="1" applyBorder="1" applyAlignment="1">
      <alignment horizontal="center" vertical="center"/>
    </xf>
    <xf numFmtId="49" fontId="64" fillId="2" borderId="0" xfId="3" applyNumberFormat="1" applyFont="1" applyFill="1" applyAlignment="1">
      <alignment horizontal="left" vertical="center"/>
    </xf>
    <xf numFmtId="49" fontId="15" fillId="2" borderId="0" xfId="3" applyNumberFormat="1" applyFont="1" applyFill="1" applyAlignment="1" applyProtection="1">
      <alignment horizontal="left" vertical="center"/>
      <protection locked="0"/>
    </xf>
    <xf numFmtId="38" fontId="15" fillId="2" borderId="0" xfId="10" applyFont="1" applyFill="1" applyBorder="1" applyAlignment="1" applyProtection="1">
      <alignment horizontal="center" vertical="center"/>
      <protection locked="0"/>
    </xf>
    <xf numFmtId="177" fontId="15" fillId="2" borderId="0" xfId="3" applyNumberFormat="1" applyFont="1" applyFill="1" applyProtection="1">
      <alignment vertical="center"/>
      <protection locked="0"/>
    </xf>
    <xf numFmtId="49" fontId="31" fillId="2" borderId="0" xfId="3" applyNumberFormat="1" applyFont="1" applyFill="1" applyAlignment="1" applyProtection="1">
      <alignment vertical="center" shrinkToFit="1"/>
      <protection locked="0"/>
    </xf>
    <xf numFmtId="49" fontId="31" fillId="2" borderId="0" xfId="3" applyNumberFormat="1" applyFont="1" applyFill="1" applyAlignment="1" applyProtection="1">
      <alignment vertical="center" wrapText="1" shrinkToFit="1"/>
      <protection locked="0"/>
    </xf>
    <xf numFmtId="49" fontId="27" fillId="2" borderId="0" xfId="3" applyNumberFormat="1" applyFont="1" applyFill="1" applyAlignment="1" applyProtection="1">
      <alignment vertical="center" wrapText="1" shrinkToFit="1"/>
      <protection locked="0"/>
    </xf>
    <xf numFmtId="49" fontId="60" fillId="2" borderId="0" xfId="82" applyNumberFormat="1" applyFont="1" applyFill="1" applyBorder="1" applyAlignment="1" applyProtection="1">
      <alignment horizontal="left" vertical="center"/>
      <protection locked="0"/>
    </xf>
    <xf numFmtId="49" fontId="23" fillId="2" borderId="0" xfId="3" applyNumberFormat="1" applyFont="1" applyFill="1" applyAlignment="1" applyProtection="1">
      <alignment horizontal="left" vertical="center"/>
      <protection locked="0"/>
    </xf>
    <xf numFmtId="49" fontId="26" fillId="0" borderId="0" xfId="3" applyNumberFormat="1" applyFont="1" applyAlignment="1">
      <alignment horizontal="center" vertical="center"/>
    </xf>
    <xf numFmtId="177" fontId="15" fillId="2" borderId="0" xfId="3" applyNumberFormat="1" applyFont="1" applyFill="1" applyAlignment="1" applyProtection="1">
      <alignment horizontal="center" vertical="center"/>
      <protection locked="0"/>
    </xf>
    <xf numFmtId="49" fontId="15" fillId="2" borderId="0" xfId="3" applyNumberFormat="1" applyFont="1" applyFill="1" applyAlignment="1" applyProtection="1">
      <alignment horizontal="center" vertical="center"/>
      <protection locked="0"/>
    </xf>
    <xf numFmtId="49" fontId="15" fillId="2" borderId="0" xfId="3" applyNumberFormat="1" applyFont="1" applyFill="1" applyAlignment="1" applyProtection="1">
      <alignment horizontal="left" vertical="center" wrapText="1"/>
      <protection locked="0"/>
    </xf>
    <xf numFmtId="49" fontId="15" fillId="2" borderId="0" xfId="3" applyNumberFormat="1" applyFont="1" applyFill="1" applyAlignment="1" applyProtection="1">
      <alignment horizontal="left" vertical="center" shrinkToFit="1"/>
      <protection locked="0"/>
    </xf>
    <xf numFmtId="49" fontId="15" fillId="2" borderId="0" xfId="3" applyNumberFormat="1" applyFont="1" applyFill="1" applyAlignment="1">
      <alignment horizontal="center" vertical="center"/>
    </xf>
    <xf numFmtId="179" fontId="23" fillId="0" borderId="53" xfId="3" applyNumberFormat="1" applyFont="1" applyBorder="1" applyAlignment="1" applyProtection="1">
      <alignment horizontal="center" vertical="center" wrapText="1"/>
      <protection locked="0"/>
    </xf>
    <xf numFmtId="179" fontId="23" fillId="0" borderId="54" xfId="3" applyNumberFormat="1" applyFont="1" applyBorder="1" applyAlignment="1" applyProtection="1">
      <alignment horizontal="center" vertical="center" wrapText="1"/>
      <protection locked="0"/>
    </xf>
    <xf numFmtId="179" fontId="23" fillId="0" borderId="55" xfId="3" applyNumberFormat="1" applyFont="1" applyBorder="1" applyAlignment="1" applyProtection="1">
      <alignment horizontal="center" vertical="center" wrapText="1"/>
      <protection locked="0"/>
    </xf>
    <xf numFmtId="179" fontId="23" fillId="0" borderId="80" xfId="3" applyNumberFormat="1" applyFont="1" applyBorder="1" applyAlignment="1" applyProtection="1">
      <alignment horizontal="center" vertical="center"/>
      <protection locked="0"/>
    </xf>
    <xf numFmtId="179" fontId="23" fillId="0" borderId="75" xfId="3" applyNumberFormat="1" applyFont="1" applyBorder="1" applyAlignment="1" applyProtection="1">
      <alignment horizontal="center" vertical="center"/>
      <protection locked="0"/>
    </xf>
    <xf numFmtId="179" fontId="23" fillId="0" borderId="76" xfId="3" applyNumberFormat="1" applyFont="1" applyBorder="1" applyAlignment="1" applyProtection="1">
      <alignment horizontal="center" vertical="center"/>
      <protection locked="0"/>
    </xf>
    <xf numFmtId="0" fontId="23" fillId="2" borderId="61" xfId="3" applyFont="1" applyFill="1" applyBorder="1" applyAlignment="1" applyProtection="1">
      <alignment horizontal="center" vertical="center"/>
      <protection locked="0"/>
    </xf>
    <xf numFmtId="0" fontId="23" fillId="2" borderId="54" xfId="3" applyFont="1" applyFill="1" applyBorder="1" applyAlignment="1" applyProtection="1">
      <alignment horizontal="center" vertical="center"/>
      <protection locked="0"/>
    </xf>
    <xf numFmtId="0" fontId="23" fillId="2" borderId="66" xfId="3" applyFont="1" applyFill="1" applyBorder="1" applyAlignment="1" applyProtection="1">
      <alignment horizontal="center" vertical="center"/>
      <protection locked="0"/>
    </xf>
    <xf numFmtId="0" fontId="23" fillId="2" borderId="88" xfId="3" applyFont="1" applyFill="1" applyBorder="1" applyAlignment="1" applyProtection="1">
      <alignment horizontal="center" vertical="center"/>
      <protection locked="0"/>
    </xf>
    <xf numFmtId="0" fontId="23" fillId="2" borderId="75" xfId="3" applyFont="1" applyFill="1" applyBorder="1" applyAlignment="1" applyProtection="1">
      <alignment horizontal="center" vertical="center"/>
      <protection locked="0"/>
    </xf>
    <xf numFmtId="0" fontId="23" fillId="2" borderId="83" xfId="3" applyFont="1" applyFill="1" applyBorder="1" applyAlignment="1" applyProtection="1">
      <alignment horizontal="center" vertical="center"/>
      <protection locked="0"/>
    </xf>
    <xf numFmtId="0" fontId="23" fillId="2" borderId="55" xfId="3" applyFont="1" applyFill="1" applyBorder="1" applyAlignment="1" applyProtection="1">
      <alignment horizontal="center" vertical="center"/>
      <protection locked="0"/>
    </xf>
    <xf numFmtId="0" fontId="23" fillId="2" borderId="76" xfId="3" applyFont="1" applyFill="1" applyBorder="1" applyAlignment="1" applyProtection="1">
      <alignment horizontal="center" vertical="center"/>
      <protection locked="0"/>
    </xf>
    <xf numFmtId="49" fontId="23" fillId="0" borderId="8" xfId="3" applyNumberFormat="1" applyFont="1" applyBorder="1" applyAlignment="1" applyProtection="1">
      <alignment horizontal="center" vertical="center"/>
      <protection locked="0"/>
    </xf>
    <xf numFmtId="38" fontId="23" fillId="0" borderId="62" xfId="5" applyFont="1" applyFill="1" applyBorder="1" applyAlignment="1" applyProtection="1">
      <alignment horizontal="center" vertical="center" shrinkToFit="1"/>
      <protection locked="0"/>
    </xf>
    <xf numFmtId="38" fontId="23" fillId="0" borderId="48" xfId="5" applyFont="1" applyFill="1" applyBorder="1" applyAlignment="1" applyProtection="1">
      <alignment horizontal="center" vertical="center" shrinkToFit="1"/>
      <protection locked="0"/>
    </xf>
    <xf numFmtId="38" fontId="23" fillId="0" borderId="49" xfId="5" applyFont="1" applyFill="1" applyBorder="1" applyAlignment="1" applyProtection="1">
      <alignment horizontal="center" vertical="center" shrinkToFit="1"/>
      <protection locked="0"/>
    </xf>
    <xf numFmtId="49" fontId="27" fillId="0" borderId="51" xfId="3" applyNumberFormat="1" applyFont="1" applyBorder="1" applyAlignment="1" applyProtection="1">
      <alignment horizontal="center" vertical="center" wrapText="1"/>
      <protection locked="0"/>
    </xf>
    <xf numFmtId="49" fontId="23" fillId="0" borderId="51" xfId="3" applyNumberFormat="1" applyFont="1" applyBorder="1" applyAlignment="1" applyProtection="1">
      <alignment horizontal="center" vertical="center" wrapText="1"/>
      <protection locked="0"/>
    </xf>
    <xf numFmtId="49" fontId="23" fillId="0" borderId="52" xfId="3" applyNumberFormat="1" applyFont="1" applyBorder="1" applyAlignment="1" applyProtection="1">
      <alignment horizontal="center" vertical="center" wrapText="1"/>
      <protection locked="0"/>
    </xf>
    <xf numFmtId="207" fontId="31" fillId="0" borderId="70" xfId="3" applyNumberFormat="1" applyFont="1" applyBorder="1" applyAlignment="1" applyProtection="1">
      <alignment horizontal="center" vertical="center"/>
      <protection locked="0"/>
    </xf>
    <xf numFmtId="207" fontId="31" fillId="0" borderId="82" xfId="3" applyNumberFormat="1" applyFont="1" applyBorder="1" applyAlignment="1" applyProtection="1">
      <alignment horizontal="center" vertical="center"/>
      <protection locked="0"/>
    </xf>
    <xf numFmtId="38" fontId="23" fillId="2" borderId="64" xfId="5" applyFont="1" applyFill="1" applyBorder="1" applyAlignment="1" applyProtection="1">
      <alignment horizontal="center" vertical="center" shrinkToFit="1"/>
      <protection locked="0"/>
    </xf>
    <xf numFmtId="38" fontId="23" fillId="2" borderId="46" xfId="5" applyFont="1" applyFill="1" applyBorder="1" applyAlignment="1" applyProtection="1">
      <alignment horizontal="center" vertical="center" shrinkToFit="1"/>
      <protection locked="0"/>
    </xf>
    <xf numFmtId="38" fontId="23" fillId="2" borderId="47" xfId="5" applyFont="1" applyFill="1" applyBorder="1" applyAlignment="1" applyProtection="1">
      <alignment horizontal="center" vertical="center" shrinkToFit="1"/>
      <protection locked="0"/>
    </xf>
    <xf numFmtId="38" fontId="23" fillId="2" borderId="62" xfId="5" applyFont="1" applyFill="1" applyBorder="1" applyAlignment="1" applyProtection="1">
      <alignment horizontal="center" vertical="center" shrinkToFit="1"/>
      <protection locked="0"/>
    </xf>
    <xf numFmtId="38" fontId="23" fillId="2" borderId="48" xfId="5" applyFont="1" applyFill="1" applyBorder="1" applyAlignment="1" applyProtection="1">
      <alignment horizontal="center" vertical="center" shrinkToFit="1"/>
      <protection locked="0"/>
    </xf>
    <xf numFmtId="38" fontId="23" fillId="2" borderId="49" xfId="5" applyFont="1" applyFill="1" applyBorder="1" applyAlignment="1" applyProtection="1">
      <alignment horizontal="center" vertical="center" shrinkToFit="1"/>
      <protection locked="0"/>
    </xf>
    <xf numFmtId="38" fontId="23" fillId="0" borderId="25" xfId="5" applyFont="1" applyFill="1" applyBorder="1" applyAlignment="1" applyProtection="1">
      <alignment horizontal="center" vertical="center" shrinkToFit="1"/>
      <protection locked="0"/>
    </xf>
    <xf numFmtId="38" fontId="23" fillId="0" borderId="31" xfId="5" applyFont="1" applyFill="1" applyBorder="1" applyAlignment="1" applyProtection="1">
      <alignment horizontal="center" vertical="center" shrinkToFit="1"/>
      <protection locked="0"/>
    </xf>
    <xf numFmtId="38" fontId="23" fillId="0" borderId="3" xfId="5" applyFont="1" applyFill="1" applyBorder="1" applyAlignment="1" applyProtection="1">
      <alignment horizontal="center" vertical="center" shrinkToFit="1"/>
      <protection locked="0"/>
    </xf>
    <xf numFmtId="38" fontId="23" fillId="0" borderId="4" xfId="5" applyFont="1" applyFill="1" applyBorder="1" applyAlignment="1" applyProtection="1">
      <alignment horizontal="center" vertical="center" shrinkToFit="1"/>
      <protection locked="0"/>
    </xf>
    <xf numFmtId="38" fontId="23" fillId="2" borderId="34" xfId="5" applyFont="1" applyFill="1" applyBorder="1" applyAlignment="1" applyProtection="1">
      <alignment horizontal="center" vertical="center" shrinkToFit="1"/>
      <protection locked="0"/>
    </xf>
    <xf numFmtId="38" fontId="23" fillId="2" borderId="35" xfId="5" applyFont="1" applyFill="1" applyBorder="1" applyAlignment="1" applyProtection="1">
      <alignment horizontal="center" vertical="center" shrinkToFit="1"/>
      <protection locked="0"/>
    </xf>
    <xf numFmtId="38" fontId="23" fillId="2" borderId="61" xfId="5" applyFont="1" applyFill="1" applyBorder="1" applyAlignment="1" applyProtection="1">
      <alignment horizontal="center" vertical="center" shrinkToFit="1"/>
      <protection locked="0"/>
    </xf>
    <xf numFmtId="38" fontId="23" fillId="2" borderId="54" xfId="5" applyFont="1" applyFill="1" applyBorder="1" applyAlignment="1" applyProtection="1">
      <alignment horizontal="center" vertical="center" shrinkToFit="1"/>
      <protection locked="0"/>
    </xf>
    <xf numFmtId="38" fontId="23" fillId="2" borderId="66" xfId="5" applyFont="1" applyFill="1" applyBorder="1" applyAlignment="1" applyProtection="1">
      <alignment horizontal="center" vertical="center" shrinkToFit="1"/>
      <protection locked="0"/>
    </xf>
    <xf numFmtId="38" fontId="23" fillId="2" borderId="31" xfId="5" applyFont="1" applyFill="1" applyBorder="1" applyAlignment="1" applyProtection="1">
      <alignment horizontal="center" vertical="center" shrinkToFit="1"/>
      <protection locked="0"/>
    </xf>
    <xf numFmtId="38" fontId="23" fillId="2" borderId="3" xfId="5" applyFont="1" applyFill="1" applyBorder="1" applyAlignment="1" applyProtection="1">
      <alignment horizontal="center" vertical="center" shrinkToFit="1"/>
      <protection locked="0"/>
    </xf>
    <xf numFmtId="38" fontId="23" fillId="2" borderId="32" xfId="5" applyFont="1" applyFill="1" applyBorder="1" applyAlignment="1" applyProtection="1">
      <alignment horizontal="center" vertical="center" shrinkToFit="1"/>
      <protection locked="0"/>
    </xf>
    <xf numFmtId="38" fontId="23" fillId="2" borderId="24" xfId="5" applyFont="1" applyFill="1" applyBorder="1" applyAlignment="1" applyProtection="1">
      <alignment horizontal="center" vertical="center" shrinkToFit="1"/>
      <protection locked="0"/>
    </xf>
    <xf numFmtId="38" fontId="23" fillId="2" borderId="25" xfId="5" applyFont="1" applyFill="1" applyBorder="1" applyAlignment="1" applyProtection="1">
      <alignment horizontal="center" vertical="center" shrinkToFit="1"/>
      <protection locked="0"/>
    </xf>
    <xf numFmtId="38" fontId="23" fillId="2" borderId="55" xfId="5" applyFont="1" applyFill="1" applyBorder="1" applyAlignment="1" applyProtection="1">
      <alignment horizontal="center" vertical="center" shrinkToFit="1"/>
      <protection locked="0"/>
    </xf>
    <xf numFmtId="38" fontId="23" fillId="3" borderId="64" xfId="5" applyFont="1" applyFill="1" applyBorder="1" applyAlignment="1" applyProtection="1">
      <alignment horizontal="center" vertical="center" shrinkToFit="1"/>
      <protection locked="0"/>
    </xf>
    <xf numFmtId="38" fontId="23" fillId="3" borderId="46" xfId="5" applyFont="1" applyFill="1" applyBorder="1" applyAlignment="1" applyProtection="1">
      <alignment horizontal="center" vertical="center" shrinkToFit="1"/>
      <protection locked="0"/>
    </xf>
    <xf numFmtId="38" fontId="23" fillId="3" borderId="47" xfId="5" applyFont="1" applyFill="1" applyBorder="1" applyAlignment="1" applyProtection="1">
      <alignment horizontal="center" vertical="center" shrinkToFit="1"/>
      <protection locked="0"/>
    </xf>
    <xf numFmtId="38" fontId="23" fillId="0" borderId="65" xfId="5" applyFont="1" applyFill="1" applyBorder="1" applyAlignment="1" applyProtection="1">
      <alignment horizontal="center" vertical="center" shrinkToFit="1"/>
      <protection locked="0"/>
    </xf>
    <xf numFmtId="38" fontId="23" fillId="2" borderId="63" xfId="5" applyFont="1" applyFill="1" applyBorder="1" applyAlignment="1" applyProtection="1">
      <alignment horizontal="center" vertical="center" shrinkToFit="1"/>
      <protection locked="0"/>
    </xf>
    <xf numFmtId="38" fontId="23" fillId="0" borderId="42" xfId="5" applyFont="1" applyFill="1" applyBorder="1" applyAlignment="1" applyProtection="1">
      <alignment horizontal="center" vertical="center" shrinkToFit="1"/>
      <protection locked="0"/>
    </xf>
    <xf numFmtId="38" fontId="23" fillId="0" borderId="43" xfId="5" applyFont="1" applyFill="1" applyBorder="1" applyAlignment="1" applyProtection="1">
      <alignment horizontal="center" vertical="center" shrinkToFit="1"/>
      <protection locked="0"/>
    </xf>
    <xf numFmtId="49" fontId="23" fillId="0" borderId="6" xfId="3" applyNumberFormat="1" applyFont="1" applyBorder="1" applyAlignment="1" applyProtection="1">
      <alignment horizontal="center" vertical="center"/>
      <protection locked="0"/>
    </xf>
    <xf numFmtId="49" fontId="23" fillId="0" borderId="5" xfId="3" applyNumberFormat="1" applyFont="1" applyBorder="1" applyAlignment="1" applyProtection="1">
      <alignment horizontal="center" vertical="center"/>
      <protection locked="0"/>
    </xf>
    <xf numFmtId="49" fontId="23" fillId="0" borderId="7" xfId="3" applyNumberFormat="1" applyFont="1" applyBorder="1" applyAlignment="1" applyProtection="1">
      <alignment horizontal="center" vertical="center"/>
      <protection locked="0"/>
    </xf>
    <xf numFmtId="49" fontId="23" fillId="0" borderId="13" xfId="3" applyNumberFormat="1" applyFont="1" applyBorder="1" applyAlignment="1" applyProtection="1">
      <alignment horizontal="center" vertical="center"/>
      <protection locked="0"/>
    </xf>
    <xf numFmtId="49" fontId="23" fillId="0" borderId="0" xfId="3" applyNumberFormat="1" applyFont="1" applyAlignment="1" applyProtection="1">
      <alignment horizontal="center" vertical="center"/>
      <protection locked="0"/>
    </xf>
    <xf numFmtId="49" fontId="23" fillId="0" borderId="14" xfId="3" applyNumberFormat="1" applyFont="1" applyBorder="1" applyAlignment="1" applyProtection="1">
      <alignment horizontal="center" vertical="center"/>
      <protection locked="0"/>
    </xf>
    <xf numFmtId="49" fontId="23" fillId="0" borderId="9" xfId="3" applyNumberFormat="1" applyFont="1" applyBorder="1" applyAlignment="1" applyProtection="1">
      <alignment horizontal="center" vertical="center"/>
      <protection locked="0"/>
    </xf>
    <xf numFmtId="49" fontId="23" fillId="0" borderId="10" xfId="3" applyNumberFormat="1" applyFont="1" applyBorder="1" applyAlignment="1" applyProtection="1">
      <alignment horizontal="center" vertical="center"/>
      <protection locked="0"/>
    </xf>
    <xf numFmtId="49" fontId="23" fillId="0" borderId="11" xfId="3" applyNumberFormat="1" applyFont="1" applyBorder="1" applyAlignment="1" applyProtection="1">
      <alignment horizontal="center" vertical="center"/>
      <protection locked="0"/>
    </xf>
    <xf numFmtId="38" fontId="23" fillId="0" borderId="80" xfId="5" applyFont="1" applyFill="1" applyBorder="1" applyAlignment="1" applyProtection="1">
      <alignment horizontal="center" vertical="center" shrinkToFit="1"/>
      <protection locked="0"/>
    </xf>
    <xf numFmtId="38" fontId="23" fillId="0" borderId="75" xfId="5" applyFont="1" applyFill="1" applyBorder="1" applyAlignment="1" applyProtection="1">
      <alignment horizontal="center" vertical="center" shrinkToFit="1"/>
      <protection locked="0"/>
    </xf>
    <xf numFmtId="38" fontId="23" fillId="0" borderId="76" xfId="5" applyFont="1" applyFill="1" applyBorder="1" applyAlignment="1" applyProtection="1">
      <alignment horizontal="center" vertical="center" shrinkToFit="1"/>
      <protection locked="0"/>
    </xf>
    <xf numFmtId="38" fontId="23" fillId="2" borderId="38" xfId="5" applyFont="1" applyFill="1" applyBorder="1" applyAlignment="1" applyProtection="1">
      <alignment horizontal="center" vertical="center" shrinkToFit="1"/>
      <protection locked="0"/>
    </xf>
    <xf numFmtId="38" fontId="23" fillId="2" borderId="39" xfId="5" applyFont="1" applyFill="1" applyBorder="1" applyAlignment="1" applyProtection="1">
      <alignment horizontal="center" vertical="center" shrinkToFit="1"/>
      <protection locked="0"/>
    </xf>
    <xf numFmtId="38" fontId="23" fillId="0" borderId="45" xfId="5" applyFont="1" applyFill="1" applyBorder="1" applyAlignment="1" applyProtection="1">
      <alignment horizontal="center" vertical="center" shrinkToFit="1"/>
      <protection locked="0"/>
    </xf>
    <xf numFmtId="38" fontId="23" fillId="0" borderId="46" xfId="5" applyFont="1" applyFill="1" applyBorder="1" applyAlignment="1" applyProtection="1">
      <alignment horizontal="center" vertical="center" shrinkToFit="1"/>
      <protection locked="0"/>
    </xf>
    <xf numFmtId="38" fontId="23" fillId="0" borderId="47" xfId="5" applyFont="1" applyFill="1" applyBorder="1" applyAlignment="1" applyProtection="1">
      <alignment horizontal="center" vertical="center" shrinkToFit="1"/>
      <protection locked="0"/>
    </xf>
    <xf numFmtId="49" fontId="23" fillId="0" borderId="37" xfId="3" applyNumberFormat="1" applyFont="1" applyBorder="1" applyAlignment="1" applyProtection="1">
      <alignment horizontal="center" vertical="center"/>
      <protection locked="0"/>
    </xf>
    <xf numFmtId="49" fontId="23" fillId="0" borderId="12" xfId="3" applyNumberFormat="1" applyFont="1" applyBorder="1" applyAlignment="1" applyProtection="1">
      <alignment horizontal="center" vertical="center"/>
      <protection locked="0"/>
    </xf>
    <xf numFmtId="49" fontId="23" fillId="0" borderId="33" xfId="3" applyNumberFormat="1" applyFont="1" applyBorder="1" applyAlignment="1" applyProtection="1">
      <alignment horizontal="center" vertical="center"/>
      <protection locked="0"/>
    </xf>
    <xf numFmtId="49" fontId="23" fillId="0" borderId="41" xfId="3" applyNumberFormat="1" applyFont="1" applyBorder="1" applyAlignment="1" applyProtection="1">
      <alignment horizontal="center" vertical="center"/>
      <protection locked="0"/>
    </xf>
    <xf numFmtId="38" fontId="23" fillId="0" borderId="16" xfId="5" applyFont="1" applyFill="1" applyBorder="1" applyAlignment="1" applyProtection="1">
      <alignment horizontal="center" vertical="center" shrinkToFit="1"/>
      <protection locked="0"/>
    </xf>
    <xf numFmtId="38" fontId="23" fillId="0" borderId="53" xfId="5" applyFont="1" applyFill="1" applyBorder="1" applyAlignment="1" applyProtection="1">
      <alignment horizontal="center" vertical="center" shrinkToFit="1"/>
      <protection locked="0"/>
    </xf>
    <xf numFmtId="38" fontId="23" fillId="0" borderId="54" xfId="5" applyFont="1" applyFill="1" applyBorder="1" applyAlignment="1" applyProtection="1">
      <alignment horizontal="center" vertical="center" shrinkToFit="1"/>
      <protection locked="0"/>
    </xf>
    <xf numFmtId="38" fontId="23" fillId="0" borderId="55" xfId="5" applyFont="1" applyFill="1" applyBorder="1" applyAlignment="1" applyProtection="1">
      <alignment horizontal="center" vertical="center" shrinkToFit="1"/>
      <protection locked="0"/>
    </xf>
    <xf numFmtId="38" fontId="23" fillId="3" borderId="53" xfId="5" applyFont="1" applyFill="1" applyBorder="1" applyAlignment="1" applyProtection="1">
      <alignment horizontal="center" vertical="center" shrinkToFit="1"/>
      <protection locked="0"/>
    </xf>
    <xf numFmtId="38" fontId="23" fillId="3" borderId="54" xfId="5" applyFont="1" applyFill="1" applyBorder="1" applyAlignment="1" applyProtection="1">
      <alignment horizontal="center" vertical="center" shrinkToFit="1"/>
      <protection locked="0"/>
    </xf>
    <xf numFmtId="38" fontId="23" fillId="3" borderId="66" xfId="5" applyFont="1" applyFill="1" applyBorder="1" applyAlignment="1" applyProtection="1">
      <alignment horizontal="center" vertical="center" shrinkToFit="1"/>
      <protection locked="0"/>
    </xf>
    <xf numFmtId="38" fontId="23" fillId="3" borderId="61" xfId="5" applyFont="1" applyFill="1" applyBorder="1" applyAlignment="1" applyProtection="1">
      <alignment horizontal="center" vertical="center" shrinkToFit="1"/>
      <protection locked="0"/>
    </xf>
    <xf numFmtId="49" fontId="23" fillId="2" borderId="6" xfId="3" applyNumberFormat="1" applyFont="1" applyFill="1" applyBorder="1" applyAlignment="1" applyProtection="1">
      <alignment vertical="center" wrapText="1"/>
      <protection locked="0"/>
    </xf>
    <xf numFmtId="49" fontId="23" fillId="2" borderId="5" xfId="3" applyNumberFormat="1" applyFont="1" applyFill="1" applyBorder="1" applyAlignment="1" applyProtection="1">
      <alignment vertical="center" wrapText="1"/>
      <protection locked="0"/>
    </xf>
    <xf numFmtId="49" fontId="23" fillId="2" borderId="7" xfId="3" applyNumberFormat="1" applyFont="1" applyFill="1" applyBorder="1" applyAlignment="1" applyProtection="1">
      <alignment vertical="center" wrapText="1"/>
      <protection locked="0"/>
    </xf>
    <xf numFmtId="49" fontId="23" fillId="2" borderId="9" xfId="3" applyNumberFormat="1" applyFont="1" applyFill="1" applyBorder="1" applyAlignment="1" applyProtection="1">
      <alignment vertical="center" wrapText="1"/>
      <protection locked="0"/>
    </xf>
    <xf numFmtId="49" fontId="23" fillId="2" borderId="10" xfId="3" applyNumberFormat="1" applyFont="1" applyFill="1" applyBorder="1" applyAlignment="1" applyProtection="1">
      <alignment vertical="center" wrapText="1"/>
      <protection locked="0"/>
    </xf>
    <xf numFmtId="49" fontId="23" fillId="2" borderId="11" xfId="3" applyNumberFormat="1" applyFont="1" applyFill="1" applyBorder="1" applyAlignment="1" applyProtection="1">
      <alignment vertical="center" wrapText="1"/>
      <protection locked="0"/>
    </xf>
    <xf numFmtId="49" fontId="23" fillId="0" borderId="1" xfId="3" applyNumberFormat="1" applyFont="1" applyBorder="1" applyAlignment="1" applyProtection="1">
      <alignment horizontal="center" vertical="center"/>
      <protection locked="0"/>
    </xf>
    <xf numFmtId="38" fontId="23" fillId="3" borderId="63" xfId="5" applyFont="1" applyFill="1" applyBorder="1" applyAlignment="1" applyProtection="1">
      <alignment horizontal="center" vertical="center" shrinkToFit="1"/>
      <protection locked="0"/>
    </xf>
    <xf numFmtId="207" fontId="31" fillId="0" borderId="69" xfId="3" applyNumberFormat="1" applyFont="1" applyBorder="1" applyAlignment="1" applyProtection="1">
      <alignment horizontal="center" vertical="center" shrinkToFit="1"/>
      <protection locked="0"/>
    </xf>
    <xf numFmtId="207" fontId="31" fillId="0" borderId="70" xfId="3" applyNumberFormat="1" applyFont="1" applyBorder="1" applyAlignment="1" applyProtection="1">
      <alignment horizontal="center" vertical="center" shrinkToFit="1"/>
      <protection locked="0"/>
    </xf>
    <xf numFmtId="207" fontId="31" fillId="0" borderId="71" xfId="3" applyNumberFormat="1" applyFont="1" applyBorder="1" applyAlignment="1" applyProtection="1">
      <alignment horizontal="center" vertical="center" shrinkToFit="1"/>
      <protection locked="0"/>
    </xf>
    <xf numFmtId="49" fontId="23" fillId="0" borderId="51" xfId="3" applyNumberFormat="1" applyFont="1" applyBorder="1" applyAlignment="1" applyProtection="1">
      <alignment horizontal="center" vertical="center"/>
      <protection locked="0"/>
    </xf>
    <xf numFmtId="49" fontId="23" fillId="0" borderId="52" xfId="3" applyNumberFormat="1" applyFont="1" applyBorder="1" applyAlignment="1" applyProtection="1">
      <alignment horizontal="center" vertical="center"/>
      <protection locked="0"/>
    </xf>
    <xf numFmtId="181" fontId="23" fillId="0" borderId="61" xfId="10" applyNumberFormat="1" applyFont="1" applyFill="1" applyBorder="1" applyAlignment="1" applyProtection="1">
      <alignment horizontal="center" vertical="center" shrinkToFit="1"/>
      <protection locked="0"/>
    </xf>
    <xf numFmtId="181" fontId="23" fillId="0" borderId="54" xfId="10" applyNumberFormat="1" applyFont="1" applyFill="1" applyBorder="1" applyAlignment="1" applyProtection="1">
      <alignment horizontal="center" vertical="center" shrinkToFit="1"/>
      <protection locked="0"/>
    </xf>
    <xf numFmtId="181" fontId="23" fillId="0" borderId="66" xfId="10" applyNumberFormat="1" applyFont="1" applyFill="1" applyBorder="1" applyAlignment="1" applyProtection="1">
      <alignment horizontal="center" vertical="center" shrinkToFit="1"/>
      <protection locked="0"/>
    </xf>
    <xf numFmtId="181" fontId="23" fillId="0" borderId="53" xfId="10" applyNumberFormat="1" applyFont="1" applyFill="1" applyBorder="1" applyAlignment="1" applyProtection="1">
      <alignment horizontal="center" vertical="center" shrinkToFit="1"/>
      <protection locked="0"/>
    </xf>
    <xf numFmtId="181" fontId="23" fillId="0" borderId="55" xfId="10" applyNumberFormat="1" applyFont="1" applyFill="1" applyBorder="1" applyAlignment="1" applyProtection="1">
      <alignment horizontal="center" vertical="center" shrinkToFit="1"/>
      <protection locked="0"/>
    </xf>
    <xf numFmtId="181" fontId="23" fillId="0" borderId="45" xfId="10" applyNumberFormat="1" applyFont="1" applyFill="1" applyBorder="1" applyAlignment="1" applyProtection="1">
      <alignment horizontal="center" vertical="center" shrinkToFit="1"/>
      <protection locked="0"/>
    </xf>
    <xf numFmtId="181" fontId="23" fillId="0" borderId="46" xfId="10" applyNumberFormat="1" applyFont="1" applyFill="1" applyBorder="1" applyAlignment="1" applyProtection="1">
      <alignment horizontal="center" vertical="center" shrinkToFit="1"/>
      <protection locked="0"/>
    </xf>
    <xf numFmtId="181" fontId="23" fillId="0" borderId="47" xfId="10" applyNumberFormat="1" applyFont="1" applyFill="1" applyBorder="1" applyAlignment="1" applyProtection="1">
      <alignment horizontal="center" vertical="center" shrinkToFit="1"/>
      <protection locked="0"/>
    </xf>
    <xf numFmtId="38" fontId="23" fillId="0" borderId="32" xfId="5" applyFont="1" applyFill="1" applyBorder="1" applyAlignment="1" applyProtection="1">
      <alignment horizontal="center" vertical="center" shrinkToFit="1"/>
      <protection locked="0"/>
    </xf>
    <xf numFmtId="38" fontId="23" fillId="0" borderId="24" xfId="5" applyFont="1" applyFill="1" applyBorder="1" applyAlignment="1" applyProtection="1">
      <alignment horizontal="center" vertical="center" shrinkToFit="1"/>
      <protection locked="0"/>
    </xf>
    <xf numFmtId="49" fontId="23" fillId="0" borderId="2" xfId="3" applyNumberFormat="1" applyFont="1" applyBorder="1" applyAlignment="1" applyProtection="1">
      <alignment horizontal="left" vertical="center" shrinkToFit="1"/>
      <protection locked="0"/>
    </xf>
    <xf numFmtId="49" fontId="23" fillId="0" borderId="3" xfId="3" applyNumberFormat="1" applyFont="1" applyBorder="1" applyAlignment="1" applyProtection="1">
      <alignment horizontal="left" vertical="center" shrinkToFit="1"/>
      <protection locked="0"/>
    </xf>
    <xf numFmtId="49" fontId="23" fillId="0" borderId="4" xfId="3" applyNumberFormat="1" applyFont="1" applyBorder="1" applyAlignment="1" applyProtection="1">
      <alignment horizontal="left" vertical="center" shrinkToFit="1"/>
      <protection locked="0"/>
    </xf>
    <xf numFmtId="49" fontId="23" fillId="0" borderId="8" xfId="3" applyNumberFormat="1" applyFont="1" applyBorder="1" applyAlignment="1" applyProtection="1">
      <alignment horizontal="center" vertical="center" textRotation="255"/>
      <protection locked="0"/>
    </xf>
    <xf numFmtId="49" fontId="23" fillId="0" borderId="15" xfId="3" applyNumberFormat="1" applyFont="1" applyBorder="1" applyAlignment="1" applyProtection="1">
      <alignment horizontal="center" vertical="center" textRotation="255"/>
      <protection locked="0"/>
    </xf>
    <xf numFmtId="49" fontId="23" fillId="0" borderId="18" xfId="3" applyNumberFormat="1" applyFont="1" applyBorder="1" applyAlignment="1" applyProtection="1">
      <protection locked="0"/>
    </xf>
    <xf numFmtId="49" fontId="23" fillId="0" borderId="19" xfId="3" applyNumberFormat="1" applyFont="1" applyBorder="1" applyAlignment="1" applyProtection="1">
      <protection locked="0"/>
    </xf>
    <xf numFmtId="49" fontId="23" fillId="0" borderId="20" xfId="3" applyNumberFormat="1" applyFont="1" applyBorder="1" applyAlignment="1" applyProtection="1">
      <protection locked="0"/>
    </xf>
    <xf numFmtId="49" fontId="23" fillId="0" borderId="21" xfId="3" applyNumberFormat="1" applyFont="1" applyBorder="1" applyAlignment="1" applyProtection="1">
      <protection locked="0"/>
    </xf>
    <xf numFmtId="49" fontId="23" fillId="0" borderId="22" xfId="3" applyNumberFormat="1" applyFont="1" applyBorder="1" applyAlignment="1" applyProtection="1">
      <protection locked="0"/>
    </xf>
    <xf numFmtId="49" fontId="23" fillId="0" borderId="23" xfId="3" applyNumberFormat="1" applyFont="1" applyBorder="1" applyAlignment="1" applyProtection="1">
      <protection locked="0"/>
    </xf>
    <xf numFmtId="49" fontId="23" fillId="0" borderId="6" xfId="3" applyNumberFormat="1" applyFont="1" applyBorder="1" applyAlignment="1" applyProtection="1">
      <alignment horizontal="center" vertical="center" wrapText="1"/>
      <protection locked="0"/>
    </xf>
    <xf numFmtId="49" fontId="23" fillId="0" borderId="5" xfId="3" applyNumberFormat="1" applyFont="1" applyBorder="1" applyAlignment="1" applyProtection="1">
      <alignment horizontal="center" vertical="center" wrapText="1"/>
      <protection locked="0"/>
    </xf>
    <xf numFmtId="49" fontId="23" fillId="0" borderId="7" xfId="3" applyNumberFormat="1" applyFont="1" applyBorder="1" applyAlignment="1" applyProtection="1">
      <alignment horizontal="center" vertical="center" wrapText="1"/>
      <protection locked="0"/>
    </xf>
    <xf numFmtId="49" fontId="23" fillId="0" borderId="9" xfId="3" applyNumberFormat="1" applyFont="1" applyBorder="1" applyAlignment="1" applyProtection="1">
      <alignment horizontal="center" vertical="center" wrapText="1"/>
      <protection locked="0"/>
    </xf>
    <xf numFmtId="49" fontId="23" fillId="0" borderId="10" xfId="3" applyNumberFormat="1" applyFont="1" applyBorder="1" applyAlignment="1" applyProtection="1">
      <alignment horizontal="center" vertical="center" wrapText="1"/>
      <protection locked="0"/>
    </xf>
    <xf numFmtId="49" fontId="23" fillId="0" borderId="11" xfId="3" applyNumberFormat="1" applyFont="1" applyBorder="1" applyAlignment="1" applyProtection="1">
      <alignment horizontal="center" vertical="center" wrapText="1"/>
      <protection locked="0"/>
    </xf>
    <xf numFmtId="207" fontId="31" fillId="0" borderId="69" xfId="3" applyNumberFormat="1" applyFont="1" applyBorder="1" applyAlignment="1" applyProtection="1">
      <alignment horizontal="center" vertical="center"/>
      <protection locked="0"/>
    </xf>
    <xf numFmtId="49" fontId="23" fillId="0" borderId="12" xfId="3" applyNumberFormat="1" applyFont="1" applyBorder="1" applyAlignment="1" applyProtection="1">
      <alignment horizontal="center" vertical="center" textRotation="255"/>
      <protection locked="0"/>
    </xf>
    <xf numFmtId="38" fontId="23" fillId="0" borderId="80" xfId="10" applyFont="1" applyFill="1" applyBorder="1" applyAlignment="1" applyProtection="1">
      <alignment horizontal="center" vertical="center"/>
      <protection locked="0"/>
    </xf>
    <xf numFmtId="38" fontId="23" fillId="0" borderId="75" xfId="10" applyFont="1" applyFill="1" applyBorder="1" applyAlignment="1" applyProtection="1">
      <alignment horizontal="center" vertical="center"/>
      <protection locked="0"/>
    </xf>
    <xf numFmtId="38" fontId="23" fillId="0" borderId="76" xfId="10" applyFont="1" applyFill="1" applyBorder="1" applyAlignment="1" applyProtection="1">
      <alignment horizontal="center" vertical="center"/>
      <protection locked="0"/>
    </xf>
    <xf numFmtId="188" fontId="23" fillId="0" borderId="56" xfId="10" applyNumberFormat="1" applyFont="1" applyFill="1" applyBorder="1" applyAlignment="1" applyProtection="1">
      <alignment horizontal="center" vertical="center"/>
      <protection locked="0"/>
    </xf>
    <xf numFmtId="188" fontId="23" fillId="0" borderId="57" xfId="10" applyNumberFormat="1" applyFont="1" applyFill="1" applyBorder="1" applyAlignment="1" applyProtection="1">
      <alignment horizontal="center" vertical="center"/>
      <protection locked="0"/>
    </xf>
    <xf numFmtId="188" fontId="23" fillId="0" borderId="58" xfId="10" applyNumberFormat="1" applyFont="1" applyFill="1" applyBorder="1" applyAlignment="1" applyProtection="1">
      <alignment horizontal="center" vertical="center"/>
      <protection locked="0"/>
    </xf>
    <xf numFmtId="181" fontId="23" fillId="0" borderId="2" xfId="10" applyNumberFormat="1" applyFont="1" applyFill="1" applyBorder="1" applyAlignment="1" applyProtection="1">
      <alignment horizontal="center" vertical="center" shrinkToFit="1"/>
      <protection locked="0"/>
    </xf>
    <xf numFmtId="181" fontId="23" fillId="0" borderId="3" xfId="10" applyNumberFormat="1" applyFont="1" applyFill="1" applyBorder="1" applyAlignment="1" applyProtection="1">
      <alignment horizontal="center" vertical="center" shrinkToFit="1"/>
      <protection locked="0"/>
    </xf>
    <xf numFmtId="181" fontId="23" fillId="0" borderId="32" xfId="10" applyNumberFormat="1" applyFont="1" applyFill="1" applyBorder="1" applyAlignment="1" applyProtection="1">
      <alignment horizontal="center" vertical="center" shrinkToFit="1"/>
      <protection locked="0"/>
    </xf>
    <xf numFmtId="181" fontId="23" fillId="0" borderId="31" xfId="10" applyNumberFormat="1" applyFont="1" applyFill="1" applyBorder="1" applyAlignment="1" applyProtection="1">
      <alignment horizontal="center" vertical="center" shrinkToFit="1"/>
      <protection locked="0"/>
    </xf>
    <xf numFmtId="181" fontId="23" fillId="0" borderId="16" xfId="10" applyNumberFormat="1" applyFont="1" applyFill="1" applyBorder="1" applyAlignment="1" applyProtection="1">
      <alignment horizontal="center" vertical="center" shrinkToFit="1"/>
      <protection locked="0"/>
    </xf>
    <xf numFmtId="181" fontId="23" fillId="0" borderId="48" xfId="10" applyNumberFormat="1" applyFont="1" applyFill="1" applyBorder="1" applyAlignment="1" applyProtection="1">
      <alignment horizontal="center" vertical="center" shrinkToFit="1"/>
      <protection locked="0"/>
    </xf>
    <xf numFmtId="181" fontId="23" fillId="0" borderId="65" xfId="10" applyNumberFormat="1" applyFont="1" applyFill="1" applyBorder="1" applyAlignment="1" applyProtection="1">
      <alignment horizontal="center" vertical="center" shrinkToFit="1"/>
      <protection locked="0"/>
    </xf>
    <xf numFmtId="49" fontId="23" fillId="0" borderId="2" xfId="3" applyNumberFormat="1" applyFont="1" applyBorder="1" applyAlignment="1" applyProtection="1">
      <alignment horizontal="left" vertical="center" wrapText="1" shrinkToFit="1"/>
      <protection locked="0"/>
    </xf>
    <xf numFmtId="181" fontId="23" fillId="0" borderId="49" xfId="10" applyNumberFormat="1" applyFont="1" applyFill="1" applyBorder="1" applyAlignment="1" applyProtection="1">
      <alignment horizontal="center" vertical="center" shrinkToFit="1"/>
      <protection locked="0"/>
    </xf>
    <xf numFmtId="181" fontId="23" fillId="0" borderId="4" xfId="10" applyNumberFormat="1" applyFont="1" applyFill="1" applyBorder="1" applyAlignment="1" applyProtection="1">
      <alignment horizontal="center" vertical="center" shrinkToFit="1"/>
      <protection locked="0"/>
    </xf>
    <xf numFmtId="181" fontId="23" fillId="0" borderId="43" xfId="10" applyNumberFormat="1" applyFont="1" applyFill="1" applyBorder="1" applyAlignment="1" applyProtection="1">
      <alignment horizontal="center" vertical="center" shrinkToFit="1"/>
      <protection locked="0"/>
    </xf>
    <xf numFmtId="49" fontId="23" fillId="0" borderId="8" xfId="3" applyNumberFormat="1" applyFont="1" applyBorder="1" applyAlignment="1" applyProtection="1">
      <alignment horizontal="distributed" vertical="center" wrapText="1" indent="1"/>
      <protection locked="0"/>
    </xf>
    <xf numFmtId="0" fontId="23" fillId="0" borderId="48" xfId="3" applyFont="1" applyBorder="1" applyProtection="1">
      <alignment vertical="center"/>
      <protection locked="0"/>
    </xf>
    <xf numFmtId="0" fontId="23" fillId="0" borderId="49" xfId="3" applyFont="1" applyBorder="1" applyProtection="1">
      <alignment vertical="center"/>
      <protection locked="0"/>
    </xf>
    <xf numFmtId="0" fontId="23" fillId="0" borderId="55" xfId="3" applyFont="1" applyBorder="1" applyAlignment="1" applyProtection="1">
      <alignment vertical="center" shrinkToFit="1"/>
      <protection locked="0"/>
    </xf>
    <xf numFmtId="0" fontId="23" fillId="0" borderId="37" xfId="3" applyFont="1" applyBorder="1" applyAlignment="1" applyProtection="1">
      <alignment vertical="center" shrinkToFit="1"/>
      <protection locked="0"/>
    </xf>
    <xf numFmtId="38" fontId="23" fillId="2" borderId="80" xfId="10" applyFont="1" applyFill="1" applyBorder="1" applyAlignment="1" applyProtection="1">
      <alignment horizontal="center" vertical="center"/>
      <protection locked="0"/>
    </xf>
    <xf numFmtId="38" fontId="23" fillId="2" borderId="75" xfId="10" applyFont="1" applyFill="1" applyBorder="1" applyAlignment="1" applyProtection="1">
      <alignment horizontal="center" vertical="center"/>
      <protection locked="0"/>
    </xf>
    <xf numFmtId="38" fontId="23" fillId="2" borderId="83" xfId="10" applyFont="1" applyFill="1" applyBorder="1" applyAlignment="1" applyProtection="1">
      <alignment horizontal="center" vertical="center"/>
      <protection locked="0"/>
    </xf>
    <xf numFmtId="38" fontId="23" fillId="2" borderId="88" xfId="10" applyFont="1" applyFill="1" applyBorder="1" applyAlignment="1" applyProtection="1">
      <alignment horizontal="center" vertical="center"/>
      <protection locked="0"/>
    </xf>
    <xf numFmtId="188" fontId="23" fillId="2" borderId="85" xfId="10" applyNumberFormat="1" applyFont="1" applyFill="1" applyBorder="1" applyAlignment="1" applyProtection="1">
      <alignment horizontal="center" vertical="center"/>
      <protection locked="0"/>
    </xf>
    <xf numFmtId="188" fontId="23" fillId="2" borderId="57" xfId="10" applyNumberFormat="1" applyFont="1" applyFill="1" applyBorder="1" applyAlignment="1" applyProtection="1">
      <alignment horizontal="center" vertical="center"/>
      <protection locked="0"/>
    </xf>
    <xf numFmtId="188" fontId="23" fillId="2" borderId="84" xfId="10" applyNumberFormat="1" applyFont="1" applyFill="1" applyBorder="1" applyAlignment="1" applyProtection="1">
      <alignment horizontal="center" vertical="center"/>
      <protection locked="0"/>
    </xf>
    <xf numFmtId="38" fontId="23" fillId="3" borderId="34" xfId="5" applyFont="1" applyFill="1" applyBorder="1" applyAlignment="1" applyProtection="1">
      <alignment horizontal="center" vertical="center" shrinkToFit="1"/>
      <protection locked="0"/>
    </xf>
    <xf numFmtId="38" fontId="23" fillId="3" borderId="35" xfId="5" applyFont="1" applyFill="1" applyBorder="1" applyAlignment="1" applyProtection="1">
      <alignment horizontal="center" vertical="center" shrinkToFit="1"/>
      <protection locked="0"/>
    </xf>
    <xf numFmtId="207" fontId="31" fillId="0" borderId="9" xfId="3" applyNumberFormat="1" applyFont="1" applyBorder="1" applyAlignment="1" applyProtection="1">
      <alignment horizontal="center" vertical="center"/>
      <protection locked="0"/>
    </xf>
    <xf numFmtId="207" fontId="31" fillId="0" borderId="10" xfId="3" applyNumberFormat="1" applyFont="1" applyBorder="1" applyAlignment="1" applyProtection="1">
      <alignment horizontal="center" vertical="center"/>
      <protection locked="0"/>
    </xf>
    <xf numFmtId="207" fontId="31" fillId="0" borderId="11" xfId="3" applyNumberFormat="1" applyFont="1" applyBorder="1" applyAlignment="1" applyProtection="1">
      <alignment horizontal="center" vertical="center"/>
      <protection locked="0"/>
    </xf>
    <xf numFmtId="0" fontId="31" fillId="0" borderId="0" xfId="3" applyFont="1" applyAlignment="1" applyProtection="1">
      <alignment horizontal="left" vertical="center" shrinkToFit="1"/>
      <protection locked="0"/>
    </xf>
    <xf numFmtId="0" fontId="23" fillId="0" borderId="0" xfId="3" applyFont="1" applyAlignment="1" applyProtection="1">
      <alignment horizontal="left" vertical="center" shrinkToFit="1"/>
      <protection locked="0"/>
    </xf>
    <xf numFmtId="0" fontId="23" fillId="0" borderId="0" xfId="3" applyFont="1" applyAlignment="1" applyProtection="1">
      <alignment horizontal="center" vertical="center" shrinkToFit="1"/>
      <protection locked="0"/>
    </xf>
    <xf numFmtId="49" fontId="23" fillId="0" borderId="53" xfId="3" applyNumberFormat="1" applyFont="1" applyBorder="1" applyAlignment="1" applyProtection="1">
      <alignment vertical="center" shrinkToFit="1"/>
      <protection locked="0"/>
    </xf>
    <xf numFmtId="49" fontId="23" fillId="0" borderId="54" xfId="3" applyNumberFormat="1" applyFont="1" applyBorder="1" applyAlignment="1" applyProtection="1">
      <alignment vertical="center" shrinkToFit="1"/>
      <protection locked="0"/>
    </xf>
    <xf numFmtId="49" fontId="23" fillId="0" borderId="55" xfId="3" applyNumberFormat="1" applyFont="1" applyBorder="1" applyAlignment="1" applyProtection="1">
      <alignment vertical="center" shrinkToFit="1"/>
      <protection locked="0"/>
    </xf>
    <xf numFmtId="38" fontId="23" fillId="2" borderId="65" xfId="5" applyFont="1" applyFill="1" applyBorder="1" applyAlignment="1" applyProtection="1">
      <alignment horizontal="center" vertical="center" shrinkToFit="1"/>
      <protection locked="0"/>
    </xf>
    <xf numFmtId="49" fontId="23" fillId="2" borderId="1" xfId="3" applyNumberFormat="1" applyFont="1" applyFill="1" applyBorder="1" applyAlignment="1" applyProtection="1">
      <alignment horizontal="left" vertical="center" wrapText="1"/>
      <protection locked="0"/>
    </xf>
    <xf numFmtId="49" fontId="23" fillId="0" borderId="2" xfId="3" applyNumberFormat="1" applyFont="1" applyBorder="1" applyAlignment="1" applyProtection="1">
      <alignment horizontal="center" vertical="center"/>
      <protection locked="0"/>
    </xf>
    <xf numFmtId="49" fontId="23" fillId="0" borderId="3" xfId="3" applyNumberFormat="1" applyFont="1" applyBorder="1" applyAlignment="1" applyProtection="1">
      <alignment horizontal="center" vertical="center"/>
      <protection locked="0"/>
    </xf>
    <xf numFmtId="49" fontId="23" fillId="0" borderId="4" xfId="3" applyNumberFormat="1" applyFont="1" applyBorder="1" applyAlignment="1" applyProtection="1">
      <alignment horizontal="center" vertical="center"/>
      <protection locked="0"/>
    </xf>
    <xf numFmtId="49" fontId="23" fillId="0" borderId="50" xfId="3" applyNumberFormat="1" applyFont="1" applyBorder="1" applyAlignment="1" applyProtection="1">
      <alignment horizontal="center" vertical="center" wrapText="1"/>
      <protection locked="0"/>
    </xf>
    <xf numFmtId="181" fontId="23" fillId="0" borderId="35" xfId="10" applyNumberFormat="1" applyFont="1" applyFill="1" applyBorder="1" applyAlignment="1" applyProtection="1">
      <alignment horizontal="center" vertical="center" shrinkToFit="1"/>
      <protection locked="0"/>
    </xf>
    <xf numFmtId="181" fontId="23" fillId="0" borderId="36" xfId="10" applyNumberFormat="1" applyFont="1" applyFill="1" applyBorder="1" applyAlignment="1" applyProtection="1">
      <alignment horizontal="center" vertical="center" shrinkToFit="1"/>
      <protection locked="0"/>
    </xf>
    <xf numFmtId="38" fontId="23" fillId="0" borderId="2" xfId="5" applyFont="1" applyFill="1" applyBorder="1" applyAlignment="1" applyProtection="1">
      <alignment horizontal="center" vertical="center" shrinkToFit="1"/>
      <protection locked="0"/>
    </xf>
    <xf numFmtId="49" fontId="23" fillId="0" borderId="13" xfId="3" applyNumberFormat="1" applyFont="1" applyBorder="1" applyAlignment="1" applyProtection="1">
      <alignment horizontal="center" vertical="center" wrapText="1"/>
      <protection locked="0"/>
    </xf>
    <xf numFmtId="49" fontId="23" fillId="0" borderId="0" xfId="3" applyNumberFormat="1" applyFont="1" applyAlignment="1" applyProtection="1">
      <alignment horizontal="center" vertical="center" wrapText="1"/>
      <protection locked="0"/>
    </xf>
    <xf numFmtId="198" fontId="23" fillId="2" borderId="16" xfId="3" applyNumberFormat="1" applyFont="1" applyFill="1" applyBorder="1" applyAlignment="1" applyProtection="1">
      <alignment horizontal="center" vertical="center"/>
      <protection locked="0"/>
    </xf>
    <xf numFmtId="198" fontId="23" fillId="2" borderId="48" xfId="3" applyNumberFormat="1" applyFont="1" applyFill="1" applyBorder="1" applyAlignment="1" applyProtection="1">
      <alignment horizontal="center" vertical="center"/>
      <protection locked="0"/>
    </xf>
    <xf numFmtId="198" fontId="23" fillId="2" borderId="49" xfId="3" applyNumberFormat="1" applyFont="1" applyFill="1" applyBorder="1" applyAlignment="1" applyProtection="1">
      <alignment horizontal="center" vertical="center"/>
      <protection locked="0"/>
    </xf>
    <xf numFmtId="198" fontId="23" fillId="0" borderId="2" xfId="3" applyNumberFormat="1" applyFont="1" applyBorder="1" applyAlignment="1" applyProtection="1">
      <alignment horizontal="center" vertical="center"/>
      <protection locked="0"/>
    </xf>
    <xf numFmtId="198" fontId="23" fillId="0" borderId="3" xfId="3" applyNumberFormat="1" applyFont="1" applyBorder="1" applyAlignment="1" applyProtection="1">
      <alignment horizontal="center" vertical="center"/>
      <protection locked="0"/>
    </xf>
    <xf numFmtId="198" fontId="23" fillId="0" borderId="4" xfId="3" applyNumberFormat="1" applyFont="1" applyBorder="1" applyAlignment="1" applyProtection="1">
      <alignment horizontal="center" vertical="center"/>
      <protection locked="0"/>
    </xf>
    <xf numFmtId="198" fontId="23" fillId="2" borderId="2" xfId="3" applyNumberFormat="1" applyFont="1" applyFill="1" applyBorder="1" applyAlignment="1" applyProtection="1">
      <alignment horizontal="center" vertical="center"/>
      <protection locked="0"/>
    </xf>
    <xf numFmtId="198" fontId="23" fillId="2" borderId="3" xfId="3" applyNumberFormat="1" applyFont="1" applyFill="1" applyBorder="1" applyAlignment="1" applyProtection="1">
      <alignment horizontal="center" vertical="center"/>
      <protection locked="0"/>
    </xf>
    <xf numFmtId="198" fontId="23" fillId="2" borderId="4" xfId="3" applyNumberFormat="1" applyFont="1" applyFill="1" applyBorder="1" applyAlignment="1" applyProtection="1">
      <alignment horizontal="center" vertical="center"/>
      <protection locked="0"/>
    </xf>
    <xf numFmtId="49" fontId="23" fillId="0" borderId="2" xfId="3" applyNumberFormat="1" applyFont="1" applyBorder="1" applyProtection="1">
      <alignment vertical="center"/>
      <protection locked="0"/>
    </xf>
    <xf numFmtId="49" fontId="23" fillId="0" borderId="3" xfId="3" applyNumberFormat="1" applyFont="1" applyBorder="1" applyProtection="1">
      <alignment vertical="center"/>
      <protection locked="0"/>
    </xf>
    <xf numFmtId="49" fontId="23" fillId="0" borderId="4" xfId="3" applyNumberFormat="1" applyFont="1" applyBorder="1" applyProtection="1">
      <alignment vertical="center"/>
      <protection locked="0"/>
    </xf>
    <xf numFmtId="200" fontId="23" fillId="2" borderId="70" xfId="10" applyNumberFormat="1" applyFont="1" applyFill="1" applyBorder="1" applyAlignment="1" applyProtection="1">
      <alignment horizontal="right" vertical="center" shrinkToFit="1"/>
      <protection locked="0"/>
    </xf>
    <xf numFmtId="199" fontId="23" fillId="0" borderId="2" xfId="10" applyNumberFormat="1" applyFont="1" applyBorder="1" applyAlignment="1" applyProtection="1">
      <alignment horizontal="right" vertical="center" shrinkToFit="1"/>
      <protection locked="0"/>
    </xf>
    <xf numFmtId="199" fontId="23" fillId="0" borderId="3" xfId="10" applyNumberFormat="1" applyFont="1" applyBorder="1" applyAlignment="1" applyProtection="1">
      <alignment horizontal="right" vertical="center" shrinkToFit="1"/>
      <protection locked="0"/>
    </xf>
    <xf numFmtId="199" fontId="23" fillId="0" borderId="4" xfId="10" applyNumberFormat="1" applyFont="1" applyBorder="1" applyAlignment="1" applyProtection="1">
      <alignment horizontal="right" vertical="center" shrinkToFit="1"/>
      <protection locked="0"/>
    </xf>
    <xf numFmtId="49" fontId="23" fillId="0" borderId="37" xfId="3" applyNumberFormat="1" applyFont="1" applyBorder="1" applyAlignment="1" applyProtection="1">
      <alignment vertical="center" shrinkToFit="1"/>
      <protection locked="0"/>
    </xf>
    <xf numFmtId="49" fontId="23" fillId="2" borderId="25" xfId="3" applyNumberFormat="1" applyFont="1" applyFill="1" applyBorder="1" applyAlignment="1" applyProtection="1">
      <alignment horizontal="center" vertical="center" wrapText="1"/>
      <protection locked="0"/>
    </xf>
    <xf numFmtId="49" fontId="23" fillId="2" borderId="25" xfId="3" applyNumberFormat="1" applyFont="1" applyFill="1" applyBorder="1" applyAlignment="1" applyProtection="1">
      <alignment horizontal="center" vertical="center"/>
      <protection locked="0"/>
    </xf>
    <xf numFmtId="49" fontId="23" fillId="2" borderId="2" xfId="3" applyNumberFormat="1" applyFont="1" applyFill="1" applyBorder="1" applyAlignment="1" applyProtection="1">
      <alignment horizontal="left" vertical="center"/>
      <protection locked="0"/>
    </xf>
    <xf numFmtId="49" fontId="23" fillId="2" borderId="3" xfId="3" applyNumberFormat="1" applyFont="1" applyFill="1" applyBorder="1" applyAlignment="1" applyProtection="1">
      <alignment horizontal="left" vertical="center"/>
      <protection locked="0"/>
    </xf>
    <xf numFmtId="49" fontId="23" fillId="2" borderId="4" xfId="3" applyNumberFormat="1" applyFont="1" applyFill="1" applyBorder="1" applyAlignment="1" applyProtection="1">
      <alignment horizontal="left" vertical="center"/>
      <protection locked="0"/>
    </xf>
    <xf numFmtId="49" fontId="23" fillId="2" borderId="53" xfId="3" applyNumberFormat="1" applyFont="1" applyFill="1" applyBorder="1" applyAlignment="1" applyProtection="1">
      <alignment vertical="center" shrinkToFit="1"/>
      <protection locked="0"/>
    </xf>
    <xf numFmtId="49" fontId="23" fillId="2" borderId="54" xfId="3" applyNumberFormat="1" applyFont="1" applyFill="1" applyBorder="1" applyAlignment="1" applyProtection="1">
      <alignment vertical="center" shrinkToFit="1"/>
      <protection locked="0"/>
    </xf>
    <xf numFmtId="49" fontId="23" fillId="2" borderId="55" xfId="3" applyNumberFormat="1" applyFont="1" applyFill="1" applyBorder="1" applyAlignment="1" applyProtection="1">
      <alignment vertical="center" shrinkToFit="1"/>
      <protection locked="0"/>
    </xf>
    <xf numFmtId="179" fontId="23" fillId="2" borderId="53" xfId="3" applyNumberFormat="1" applyFont="1" applyFill="1" applyBorder="1" applyAlignment="1" applyProtection="1">
      <alignment horizontal="center" vertical="center"/>
      <protection locked="0"/>
    </xf>
    <xf numFmtId="179" fontId="23" fillId="2" borderId="54" xfId="3" applyNumberFormat="1" applyFont="1" applyFill="1" applyBorder="1" applyAlignment="1" applyProtection="1">
      <alignment horizontal="center" vertical="center"/>
      <protection locked="0"/>
    </xf>
    <xf numFmtId="179" fontId="23" fillId="2" borderId="55" xfId="3" applyNumberFormat="1" applyFont="1" applyFill="1" applyBorder="1" applyAlignment="1" applyProtection="1">
      <alignment horizontal="center" vertical="center"/>
      <protection locked="0"/>
    </xf>
    <xf numFmtId="49" fontId="54" fillId="0" borderId="1" xfId="3" applyNumberFormat="1" applyFont="1" applyBorder="1" applyAlignment="1" applyProtection="1">
      <alignment horizontal="left" vertical="center" wrapText="1"/>
      <protection locked="0"/>
    </xf>
    <xf numFmtId="49" fontId="27" fillId="2" borderId="2" xfId="3" applyNumberFormat="1" applyFont="1" applyFill="1" applyBorder="1" applyAlignment="1" applyProtection="1">
      <alignment horizontal="left" vertical="center" wrapText="1"/>
      <protection locked="0"/>
    </xf>
    <xf numFmtId="49" fontId="27" fillId="2" borderId="3" xfId="3" applyNumberFormat="1" applyFont="1" applyFill="1" applyBorder="1" applyAlignment="1" applyProtection="1">
      <alignment horizontal="left" vertical="center" wrapText="1"/>
      <protection locked="0"/>
    </xf>
    <xf numFmtId="49" fontId="27" fillId="2" borderId="4" xfId="3" applyNumberFormat="1" applyFont="1" applyFill="1" applyBorder="1" applyAlignment="1" applyProtection="1">
      <alignment horizontal="left" vertical="center" wrapText="1"/>
      <protection locked="0"/>
    </xf>
    <xf numFmtId="49" fontId="23" fillId="0" borderId="1" xfId="3" applyNumberFormat="1" applyFont="1" applyBorder="1" applyProtection="1">
      <alignment vertical="center"/>
      <protection locked="0"/>
    </xf>
    <xf numFmtId="49" fontId="23" fillId="2" borderId="48" xfId="0" applyNumberFormat="1" applyFont="1" applyFill="1" applyBorder="1" applyAlignment="1" applyProtection="1">
      <alignment horizontal="left" vertical="center" shrinkToFit="1"/>
      <protection locked="0"/>
    </xf>
    <xf numFmtId="49" fontId="23" fillId="2" borderId="6" xfId="3" applyNumberFormat="1" applyFont="1" applyFill="1" applyBorder="1" applyAlignment="1" applyProtection="1">
      <alignment horizontal="left" vertical="top" wrapText="1"/>
      <protection locked="0"/>
    </xf>
    <xf numFmtId="49" fontId="23" fillId="2" borderId="5" xfId="3" applyNumberFormat="1" applyFont="1" applyFill="1" applyBorder="1" applyAlignment="1" applyProtection="1">
      <alignment horizontal="left" vertical="top" wrapText="1"/>
      <protection locked="0"/>
    </xf>
    <xf numFmtId="49" fontId="23" fillId="2" borderId="7" xfId="3" applyNumberFormat="1" applyFont="1" applyFill="1" applyBorder="1" applyAlignment="1" applyProtection="1">
      <alignment horizontal="left" vertical="top" wrapText="1"/>
      <protection locked="0"/>
    </xf>
    <xf numFmtId="49" fontId="23" fillId="2" borderId="9" xfId="3" applyNumberFormat="1" applyFont="1" applyFill="1" applyBorder="1" applyAlignment="1" applyProtection="1">
      <alignment horizontal="left" vertical="top" wrapText="1"/>
      <protection locked="0"/>
    </xf>
    <xf numFmtId="49" fontId="23" fillId="2" borderId="10" xfId="3" applyNumberFormat="1" applyFont="1" applyFill="1" applyBorder="1" applyAlignment="1" applyProtection="1">
      <alignment horizontal="left" vertical="top" wrapText="1"/>
      <protection locked="0"/>
    </xf>
    <xf numFmtId="49" fontId="23" fillId="2" borderId="11" xfId="3" applyNumberFormat="1" applyFont="1" applyFill="1" applyBorder="1" applyAlignment="1" applyProtection="1">
      <alignment horizontal="left" vertical="top" wrapText="1"/>
      <protection locked="0"/>
    </xf>
    <xf numFmtId="179" fontId="23" fillId="0" borderId="6" xfId="3" applyNumberFormat="1" applyFont="1" applyBorder="1" applyAlignment="1" applyProtection="1">
      <alignment horizontal="center" vertical="center"/>
      <protection locked="0"/>
    </xf>
    <xf numFmtId="179" fontId="23" fillId="0" borderId="5" xfId="3" applyNumberFormat="1" applyFont="1" applyBorder="1" applyAlignment="1" applyProtection="1">
      <alignment horizontal="center" vertical="center"/>
      <protection locked="0"/>
    </xf>
    <xf numFmtId="179" fontId="23" fillId="0" borderId="9" xfId="3" applyNumberFormat="1" applyFont="1" applyBorder="1" applyAlignment="1" applyProtection="1">
      <alignment horizontal="center" vertical="center"/>
      <protection locked="0"/>
    </xf>
    <xf numFmtId="179" fontId="23" fillId="0" borderId="10" xfId="3" applyNumberFormat="1" applyFont="1" applyBorder="1" applyAlignment="1" applyProtection="1">
      <alignment horizontal="center" vertical="center"/>
      <protection locked="0"/>
    </xf>
    <xf numFmtId="49" fontId="23" fillId="0" borderId="0" xfId="3" applyNumberFormat="1" applyFont="1" applyAlignment="1" applyProtection="1">
      <alignment horizontal="left" vertical="top" wrapText="1"/>
      <protection locked="0"/>
    </xf>
    <xf numFmtId="49" fontId="27" fillId="0" borderId="1" xfId="3" applyNumberFormat="1" applyFont="1" applyBorder="1" applyAlignment="1" applyProtection="1">
      <alignment horizontal="center" vertical="center"/>
      <protection locked="0"/>
    </xf>
    <xf numFmtId="49" fontId="23" fillId="2" borderId="2" xfId="3" applyNumberFormat="1" applyFont="1" applyFill="1" applyBorder="1" applyAlignment="1" applyProtection="1">
      <alignment horizontal="center" vertical="center"/>
      <protection locked="0"/>
    </xf>
    <xf numFmtId="49" fontId="23" fillId="2" borderId="3" xfId="3" applyNumberFormat="1" applyFont="1" applyFill="1" applyBorder="1" applyAlignment="1" applyProtection="1">
      <alignment horizontal="center" vertical="center"/>
      <protection locked="0"/>
    </xf>
    <xf numFmtId="49" fontId="23" fillId="2" borderId="4" xfId="3" applyNumberFormat="1" applyFont="1" applyFill="1" applyBorder="1" applyAlignment="1" applyProtection="1">
      <alignment horizontal="center" vertical="center"/>
      <protection locked="0"/>
    </xf>
    <xf numFmtId="49" fontId="23" fillId="2" borderId="2" xfId="3" applyNumberFormat="1" applyFont="1" applyFill="1" applyBorder="1" applyAlignment="1" applyProtection="1">
      <alignment horizontal="center" vertical="center" shrinkToFit="1"/>
      <protection locked="0"/>
    </xf>
    <xf numFmtId="49" fontId="23" fillId="2" borderId="3" xfId="3" applyNumberFormat="1" applyFont="1" applyFill="1" applyBorder="1" applyAlignment="1" applyProtection="1">
      <alignment horizontal="center" vertical="center" shrinkToFit="1"/>
      <protection locked="0"/>
    </xf>
    <xf numFmtId="49" fontId="23" fillId="2" borderId="32" xfId="3" applyNumberFormat="1" applyFont="1" applyFill="1" applyBorder="1" applyAlignment="1" applyProtection="1">
      <alignment horizontal="center" vertical="center" shrinkToFit="1"/>
      <protection locked="0"/>
    </xf>
    <xf numFmtId="49" fontId="27" fillId="0" borderId="2" xfId="3" applyNumberFormat="1" applyFont="1" applyBorder="1" applyAlignment="1" applyProtection="1">
      <alignment horizontal="center" vertical="center" wrapText="1"/>
      <protection locked="0"/>
    </xf>
    <xf numFmtId="49" fontId="27" fillId="0" borderId="3" xfId="3" applyNumberFormat="1" applyFont="1" applyBorder="1" applyAlignment="1" applyProtection="1">
      <alignment horizontal="center" vertical="center" wrapText="1"/>
      <protection locked="0"/>
    </xf>
    <xf numFmtId="49" fontId="27" fillId="0" borderId="32" xfId="3" applyNumberFormat="1" applyFont="1" applyBorder="1" applyAlignment="1" applyProtection="1">
      <alignment horizontal="center" vertical="center" wrapText="1"/>
      <protection locked="0"/>
    </xf>
    <xf numFmtId="194" fontId="23" fillId="2" borderId="2" xfId="3" applyNumberFormat="1" applyFont="1" applyFill="1" applyBorder="1" applyAlignment="1" applyProtection="1">
      <alignment horizontal="center" vertical="center"/>
      <protection locked="0"/>
    </xf>
    <xf numFmtId="194" fontId="23" fillId="2" borderId="3" xfId="3" applyNumberFormat="1" applyFont="1" applyFill="1" applyBorder="1" applyAlignment="1" applyProtection="1">
      <alignment horizontal="center" vertical="center"/>
      <protection locked="0"/>
    </xf>
    <xf numFmtId="193" fontId="23" fillId="2" borderId="2" xfId="3" applyNumberFormat="1" applyFont="1" applyFill="1" applyBorder="1" applyAlignment="1" applyProtection="1">
      <alignment horizontal="center" vertical="center"/>
      <protection locked="0"/>
    </xf>
    <xf numFmtId="193" fontId="23" fillId="2" borderId="3" xfId="3" applyNumberFormat="1" applyFont="1" applyFill="1" applyBorder="1" applyAlignment="1" applyProtection="1">
      <alignment horizontal="center" vertical="center"/>
      <protection locked="0"/>
    </xf>
    <xf numFmtId="49" fontId="23" fillId="2" borderId="1" xfId="3" applyNumberFormat="1" applyFont="1" applyFill="1" applyBorder="1" applyAlignment="1" applyProtection="1">
      <alignment horizontal="center" vertical="center" shrinkToFit="1"/>
      <protection locked="0"/>
    </xf>
    <xf numFmtId="181" fontId="23" fillId="0" borderId="34" xfId="10" applyNumberFormat="1" applyFont="1" applyFill="1" applyBorder="1" applyAlignment="1" applyProtection="1">
      <alignment horizontal="center" vertical="center" shrinkToFit="1"/>
      <protection locked="0"/>
    </xf>
    <xf numFmtId="0" fontId="23" fillId="0" borderId="94" xfId="3" applyFont="1" applyBorder="1" applyAlignment="1" applyProtection="1">
      <alignment horizontal="left" vertical="center" shrinkToFit="1"/>
      <protection locked="0"/>
    </xf>
    <xf numFmtId="0" fontId="23" fillId="0" borderId="54" xfId="3" applyFont="1" applyBorder="1" applyAlignment="1" applyProtection="1">
      <alignment horizontal="left" vertical="center" shrinkToFit="1"/>
      <protection locked="0"/>
    </xf>
    <xf numFmtId="181" fontId="23" fillId="0" borderId="62" xfId="10" applyNumberFormat="1" applyFont="1" applyFill="1" applyBorder="1" applyAlignment="1" applyProtection="1">
      <alignment horizontal="center" vertical="center" shrinkToFit="1"/>
      <protection locked="0"/>
    </xf>
    <xf numFmtId="181" fontId="23" fillId="0" borderId="64" xfId="10" applyNumberFormat="1" applyFont="1" applyFill="1" applyBorder="1" applyAlignment="1" applyProtection="1">
      <alignment horizontal="center" vertical="center" shrinkToFit="1"/>
      <protection locked="0"/>
    </xf>
    <xf numFmtId="181" fontId="23" fillId="0" borderId="63" xfId="10" applyNumberFormat="1" applyFont="1" applyFill="1" applyBorder="1" applyAlignment="1" applyProtection="1">
      <alignment horizontal="center" vertical="center" shrinkToFit="1"/>
      <protection locked="0"/>
    </xf>
    <xf numFmtId="49" fontId="23" fillId="0" borderId="9" xfId="3" applyNumberFormat="1" applyFont="1" applyBorder="1" applyAlignment="1" applyProtection="1">
      <alignment horizontal="left" vertical="center" shrinkToFit="1"/>
      <protection locked="0"/>
    </xf>
    <xf numFmtId="49" fontId="23" fillId="0" borderId="10" xfId="3" applyNumberFormat="1" applyFont="1" applyBorder="1" applyAlignment="1" applyProtection="1">
      <alignment horizontal="left" vertical="center" shrinkToFit="1"/>
      <protection locked="0"/>
    </xf>
    <xf numFmtId="49" fontId="23" fillId="0" borderId="11" xfId="3" applyNumberFormat="1" applyFont="1" applyBorder="1" applyAlignment="1" applyProtection="1">
      <alignment horizontal="left" vertical="center" shrinkToFit="1"/>
      <protection locked="0"/>
    </xf>
    <xf numFmtId="199" fontId="23" fillId="0" borderId="68" xfId="10" applyNumberFormat="1" applyFont="1" applyBorder="1" applyAlignment="1" applyProtection="1">
      <alignment horizontal="right" vertical="center" shrinkToFit="1"/>
      <protection locked="0"/>
    </xf>
    <xf numFmtId="199" fontId="23" fillId="0" borderId="5" xfId="10" applyNumberFormat="1" applyFont="1" applyBorder="1" applyAlignment="1" applyProtection="1">
      <alignment horizontal="right" vertical="center" shrinkToFit="1"/>
      <protection locked="0"/>
    </xf>
    <xf numFmtId="199" fontId="23" fillId="0" borderId="67" xfId="10" applyNumberFormat="1" applyFont="1" applyBorder="1" applyAlignment="1" applyProtection="1">
      <alignment horizontal="right" vertical="center" shrinkToFit="1"/>
      <protection locked="0"/>
    </xf>
    <xf numFmtId="188" fontId="23" fillId="2" borderId="56" xfId="10" applyNumberFormat="1" applyFont="1" applyFill="1" applyBorder="1" applyAlignment="1" applyProtection="1">
      <alignment horizontal="center" vertical="center"/>
      <protection locked="0"/>
    </xf>
    <xf numFmtId="38" fontId="23" fillId="2" borderId="76" xfId="10" applyFont="1" applyFill="1" applyBorder="1" applyAlignment="1" applyProtection="1">
      <alignment horizontal="center" vertical="center"/>
      <protection locked="0"/>
    </xf>
    <xf numFmtId="178" fontId="23" fillId="0" borderId="6" xfId="3" applyNumberFormat="1" applyFont="1" applyBorder="1" applyAlignment="1" applyProtection="1">
      <alignment horizontal="center" vertical="center"/>
      <protection locked="0"/>
    </xf>
    <xf numFmtId="178" fontId="23" fillId="0" borderId="5" xfId="3" applyNumberFormat="1" applyFont="1" applyBorder="1" applyAlignment="1" applyProtection="1">
      <alignment horizontal="center" vertical="center"/>
      <protection locked="0"/>
    </xf>
    <xf numFmtId="178" fontId="23" fillId="0" borderId="7" xfId="3" applyNumberFormat="1" applyFont="1" applyBorder="1" applyAlignment="1" applyProtection="1">
      <alignment horizontal="center" vertical="center"/>
      <protection locked="0"/>
    </xf>
    <xf numFmtId="178" fontId="23" fillId="0" borderId="9" xfId="3" applyNumberFormat="1" applyFont="1" applyBorder="1" applyAlignment="1" applyProtection="1">
      <alignment horizontal="center" vertical="center"/>
      <protection locked="0"/>
    </xf>
    <xf numFmtId="178" fontId="23" fillId="0" borderId="10" xfId="3" applyNumberFormat="1" applyFont="1" applyBorder="1" applyAlignment="1" applyProtection="1">
      <alignment horizontal="center" vertical="center"/>
      <protection locked="0"/>
    </xf>
    <xf numFmtId="178" fontId="23" fillId="0" borderId="11" xfId="3" applyNumberFormat="1" applyFont="1" applyBorder="1" applyAlignment="1" applyProtection="1">
      <alignment horizontal="center" vertical="center"/>
      <protection locked="0"/>
    </xf>
    <xf numFmtId="178" fontId="23" fillId="0" borderId="13" xfId="3" applyNumberFormat="1" applyFont="1" applyBorder="1" applyAlignment="1" applyProtection="1">
      <alignment horizontal="left" vertical="center" wrapText="1"/>
      <protection locked="0"/>
    </xf>
    <xf numFmtId="178" fontId="23" fillId="0" borderId="0" xfId="3" applyNumberFormat="1" applyFont="1" applyAlignment="1" applyProtection="1">
      <alignment horizontal="left" vertical="center" wrapText="1"/>
      <protection locked="0"/>
    </xf>
    <xf numFmtId="178" fontId="23" fillId="0" borderId="14" xfId="3" applyNumberFormat="1" applyFont="1" applyBorder="1" applyAlignment="1" applyProtection="1">
      <alignment horizontal="left" vertical="center" wrapText="1"/>
      <protection locked="0"/>
    </xf>
    <xf numFmtId="178" fontId="27" fillId="0" borderId="80" xfId="3" applyNumberFormat="1" applyFont="1" applyBorder="1" applyAlignment="1" applyProtection="1">
      <alignment horizontal="left" vertical="center" wrapText="1"/>
      <protection locked="0"/>
    </xf>
    <xf numFmtId="178" fontId="27" fillId="0" borderId="75" xfId="3" applyNumberFormat="1" applyFont="1" applyBorder="1" applyAlignment="1" applyProtection="1">
      <alignment horizontal="left" vertical="center" wrapText="1"/>
      <protection locked="0"/>
    </xf>
    <xf numFmtId="178" fontId="27" fillId="0" borderId="76" xfId="3" applyNumberFormat="1" applyFont="1" applyBorder="1" applyAlignment="1" applyProtection="1">
      <alignment horizontal="left" vertical="center" wrapText="1"/>
      <protection locked="0"/>
    </xf>
    <xf numFmtId="178" fontId="27" fillId="0" borderId="56" xfId="3" applyNumberFormat="1" applyFont="1" applyBorder="1" applyAlignment="1" applyProtection="1">
      <alignment horizontal="left" vertical="center" wrapText="1"/>
      <protection locked="0"/>
    </xf>
    <xf numFmtId="178" fontId="27" fillId="0" borderId="57" xfId="3" applyNumberFormat="1" applyFont="1" applyBorder="1" applyAlignment="1" applyProtection="1">
      <alignment horizontal="left" vertical="center" wrapText="1"/>
      <protection locked="0"/>
    </xf>
    <xf numFmtId="178" fontId="27" fillId="0" borderId="58" xfId="3" applyNumberFormat="1" applyFont="1" applyBorder="1" applyAlignment="1" applyProtection="1">
      <alignment horizontal="left" vertical="center" wrapText="1"/>
      <protection locked="0"/>
    </xf>
    <xf numFmtId="178" fontId="23" fillId="0" borderId="80" xfId="3" applyNumberFormat="1" applyFont="1" applyBorder="1" applyAlignment="1" applyProtection="1">
      <alignment horizontal="left" vertical="center" wrapText="1"/>
      <protection locked="0"/>
    </xf>
    <xf numFmtId="178" fontId="23" fillId="0" borderId="75" xfId="3" applyNumberFormat="1" applyFont="1" applyBorder="1" applyAlignment="1" applyProtection="1">
      <alignment horizontal="left" vertical="center" wrapText="1"/>
      <protection locked="0"/>
    </xf>
    <xf numFmtId="178" fontId="23" fillId="0" borderId="76" xfId="3" applyNumberFormat="1" applyFont="1" applyBorder="1" applyAlignment="1" applyProtection="1">
      <alignment horizontal="left" vertical="center" wrapText="1"/>
      <protection locked="0"/>
    </xf>
    <xf numFmtId="178" fontId="23" fillId="0" borderId="56" xfId="3" applyNumberFormat="1" applyFont="1" applyBorder="1" applyAlignment="1" applyProtection="1">
      <alignment horizontal="left" vertical="center" wrapText="1"/>
      <protection locked="0"/>
    </xf>
    <xf numFmtId="178" fontId="23" fillId="0" borderId="57" xfId="3" applyNumberFormat="1" applyFont="1" applyBorder="1" applyAlignment="1" applyProtection="1">
      <alignment horizontal="left" vertical="center" wrapText="1"/>
      <protection locked="0"/>
    </xf>
    <xf numFmtId="178" fontId="23" fillId="0" borderId="58" xfId="3" applyNumberFormat="1" applyFont="1" applyBorder="1" applyAlignment="1" applyProtection="1">
      <alignment horizontal="left" vertical="center" wrapText="1"/>
      <protection locked="0"/>
    </xf>
    <xf numFmtId="193" fontId="23" fillId="0" borderId="80" xfId="3" applyNumberFormat="1" applyFont="1" applyBorder="1" applyAlignment="1" applyProtection="1">
      <alignment horizontal="center" vertical="center"/>
      <protection locked="0"/>
    </xf>
    <xf numFmtId="193" fontId="23" fillId="0" borderId="75" xfId="3" applyNumberFormat="1" applyFont="1" applyBorder="1" applyAlignment="1" applyProtection="1">
      <alignment horizontal="center" vertical="center"/>
      <protection locked="0"/>
    </xf>
    <xf numFmtId="193" fontId="23" fillId="0" borderId="76" xfId="3" applyNumberFormat="1" applyFont="1" applyBorder="1" applyAlignment="1" applyProtection="1">
      <alignment horizontal="center" vertical="center"/>
      <protection locked="0"/>
    </xf>
    <xf numFmtId="193" fontId="23" fillId="0" borderId="56" xfId="3" applyNumberFormat="1" applyFont="1" applyBorder="1" applyAlignment="1" applyProtection="1">
      <alignment horizontal="center" vertical="center"/>
      <protection locked="0"/>
    </xf>
    <xf numFmtId="193" fontId="23" fillId="0" borderId="57" xfId="3" applyNumberFormat="1" applyFont="1" applyBorder="1" applyAlignment="1" applyProtection="1">
      <alignment horizontal="center" vertical="center"/>
      <protection locked="0"/>
    </xf>
    <xf numFmtId="193" fontId="23" fillId="0" borderId="58" xfId="3" applyNumberFormat="1" applyFont="1" applyBorder="1" applyAlignment="1" applyProtection="1">
      <alignment horizontal="center" vertical="center"/>
      <protection locked="0"/>
    </xf>
    <xf numFmtId="0" fontId="23" fillId="2" borderId="38" xfId="3" applyFont="1" applyFill="1" applyBorder="1" applyAlignment="1" applyProtection="1">
      <alignment horizontal="center" vertical="center"/>
      <protection locked="0"/>
    </xf>
    <xf numFmtId="0" fontId="23" fillId="2" borderId="39" xfId="3" applyFont="1" applyFill="1" applyBorder="1" applyAlignment="1" applyProtection="1">
      <alignment horizontal="center" vertical="center"/>
      <protection locked="0"/>
    </xf>
    <xf numFmtId="38" fontId="23" fillId="0" borderId="6" xfId="10" applyFont="1" applyFill="1" applyBorder="1" applyAlignment="1" applyProtection="1">
      <alignment horizontal="center" vertical="center"/>
      <protection locked="0"/>
    </xf>
    <xf numFmtId="38" fontId="23" fillId="0" borderId="5" xfId="10" applyFont="1" applyFill="1" applyBorder="1" applyAlignment="1" applyProtection="1">
      <alignment horizontal="center" vertical="center"/>
      <protection locked="0"/>
    </xf>
    <xf numFmtId="38" fontId="23" fillId="0" borderId="7" xfId="10" applyFont="1" applyFill="1" applyBorder="1" applyAlignment="1" applyProtection="1">
      <alignment horizontal="center" vertical="center"/>
      <protection locked="0"/>
    </xf>
    <xf numFmtId="0" fontId="23" fillId="0" borderId="51" xfId="3" applyFont="1" applyBorder="1" applyAlignment="1" applyProtection="1">
      <alignment horizontal="center" vertical="center"/>
      <protection locked="0"/>
    </xf>
    <xf numFmtId="0" fontId="23" fillId="0" borderId="52" xfId="3" applyFont="1" applyBorder="1" applyAlignment="1" applyProtection="1">
      <alignment horizontal="center" vertical="center"/>
      <protection locked="0"/>
    </xf>
    <xf numFmtId="0" fontId="23" fillId="2" borderId="64" xfId="3" applyFont="1" applyFill="1" applyBorder="1" applyAlignment="1" applyProtection="1">
      <alignment horizontal="center" vertical="center"/>
      <protection locked="0"/>
    </xf>
    <xf numFmtId="0" fontId="23" fillId="2" borderId="46" xfId="3" applyFont="1" applyFill="1" applyBorder="1" applyAlignment="1" applyProtection="1">
      <alignment horizontal="center" vertical="center"/>
      <protection locked="0"/>
    </xf>
    <xf numFmtId="0" fontId="23" fillId="2" borderId="47" xfId="3" applyFont="1" applyFill="1" applyBorder="1" applyAlignment="1" applyProtection="1">
      <alignment horizontal="center" vertical="center"/>
      <protection locked="0"/>
    </xf>
    <xf numFmtId="0" fontId="23" fillId="2" borderId="63" xfId="3" applyFont="1" applyFill="1" applyBorder="1" applyAlignment="1" applyProtection="1">
      <alignment horizontal="center" vertical="center"/>
      <protection locked="0"/>
    </xf>
    <xf numFmtId="188" fontId="23" fillId="2" borderId="58" xfId="10" applyNumberFormat="1" applyFont="1" applyFill="1" applyBorder="1" applyAlignment="1" applyProtection="1">
      <alignment horizontal="center" vertical="center"/>
      <protection locked="0"/>
    </xf>
    <xf numFmtId="49" fontId="27" fillId="0" borderId="6" xfId="3" applyNumberFormat="1" applyFont="1" applyBorder="1" applyAlignment="1" applyProtection="1">
      <alignment horizontal="center" vertical="center" wrapText="1"/>
      <protection locked="0"/>
    </xf>
    <xf numFmtId="49" fontId="27" fillId="0" borderId="5" xfId="3" applyNumberFormat="1" applyFont="1" applyBorder="1" applyAlignment="1" applyProtection="1">
      <alignment horizontal="center" vertical="center" wrapText="1"/>
      <protection locked="0"/>
    </xf>
    <xf numFmtId="49" fontId="27" fillId="0" borderId="7" xfId="3" applyNumberFormat="1" applyFont="1" applyBorder="1" applyAlignment="1" applyProtection="1">
      <alignment horizontal="center" vertical="center" wrapText="1"/>
      <protection locked="0"/>
    </xf>
    <xf numFmtId="49" fontId="27" fillId="0" borderId="13" xfId="3" applyNumberFormat="1" applyFont="1" applyBorder="1" applyAlignment="1" applyProtection="1">
      <alignment horizontal="center" vertical="center" wrapText="1"/>
      <protection locked="0"/>
    </xf>
    <xf numFmtId="49" fontId="27" fillId="0" borderId="0" xfId="3" applyNumberFormat="1" applyFont="1" applyAlignment="1" applyProtection="1">
      <alignment horizontal="center" vertical="center" wrapText="1"/>
      <protection locked="0"/>
    </xf>
    <xf numFmtId="49" fontId="27" fillId="0" borderId="14" xfId="3" applyNumberFormat="1" applyFont="1" applyBorder="1" applyAlignment="1" applyProtection="1">
      <alignment horizontal="center" vertical="center" wrapText="1"/>
      <protection locked="0"/>
    </xf>
    <xf numFmtId="49" fontId="27" fillId="0" borderId="9" xfId="3" applyNumberFormat="1" applyFont="1" applyBorder="1" applyAlignment="1" applyProtection="1">
      <alignment horizontal="center" vertical="center" wrapText="1"/>
      <protection locked="0"/>
    </xf>
    <xf numFmtId="49" fontId="27" fillId="0" borderId="10" xfId="3" applyNumberFormat="1" applyFont="1" applyBorder="1" applyAlignment="1" applyProtection="1">
      <alignment horizontal="center" vertical="center" wrapText="1"/>
      <protection locked="0"/>
    </xf>
    <xf numFmtId="49" fontId="27" fillId="0" borderId="11" xfId="3" applyNumberFormat="1" applyFont="1" applyBorder="1" applyAlignment="1" applyProtection="1">
      <alignment horizontal="center" vertical="center" wrapText="1"/>
      <protection locked="0"/>
    </xf>
    <xf numFmtId="181" fontId="23" fillId="0" borderId="38" xfId="10" applyNumberFormat="1" applyFont="1" applyFill="1" applyBorder="1" applyAlignment="1" applyProtection="1">
      <alignment horizontal="center" vertical="center" shrinkToFit="1"/>
      <protection locked="0"/>
    </xf>
    <xf numFmtId="181" fontId="23" fillId="0" borderId="39" xfId="10" applyNumberFormat="1" applyFont="1" applyFill="1" applyBorder="1" applyAlignment="1" applyProtection="1">
      <alignment horizontal="center" vertical="center" shrinkToFit="1"/>
      <protection locked="0"/>
    </xf>
    <xf numFmtId="49" fontId="23" fillId="0" borderId="33" xfId="3" applyNumberFormat="1" applyFont="1" applyBorder="1" applyAlignment="1" applyProtection="1">
      <alignment horizontal="distributed" vertical="center" wrapText="1" indent="1"/>
      <protection locked="0"/>
    </xf>
    <xf numFmtId="49" fontId="23" fillId="0" borderId="37" xfId="3" applyNumberFormat="1" applyFont="1" applyBorder="1" applyAlignment="1" applyProtection="1">
      <alignment horizontal="distributed" vertical="center" wrapText="1" indent="1"/>
      <protection locked="0"/>
    </xf>
    <xf numFmtId="49" fontId="23" fillId="0" borderId="41" xfId="3" applyNumberFormat="1" applyFont="1" applyBorder="1" applyAlignment="1" applyProtection="1">
      <alignment horizontal="distributed" vertical="center" wrapText="1" indent="1"/>
      <protection locked="0"/>
    </xf>
    <xf numFmtId="49" fontId="23" fillId="2" borderId="26" xfId="3" applyNumberFormat="1" applyFont="1" applyFill="1" applyBorder="1" applyAlignment="1" applyProtection="1">
      <alignment horizontal="center" vertical="center"/>
      <protection locked="0"/>
    </xf>
    <xf numFmtId="0" fontId="23" fillId="0" borderId="25" xfId="3" applyFont="1" applyBorder="1" applyAlignment="1" applyProtection="1">
      <alignment horizontal="center" vertical="center" wrapText="1"/>
      <protection locked="0"/>
    </xf>
    <xf numFmtId="0" fontId="23" fillId="0" borderId="25" xfId="3" applyFont="1" applyBorder="1" applyAlignment="1" applyProtection="1">
      <alignment horizontal="center" vertical="center"/>
      <protection locked="0"/>
    </xf>
    <xf numFmtId="49" fontId="23" fillId="2" borderId="2" xfId="3" applyNumberFormat="1" applyFont="1" applyFill="1" applyBorder="1" applyAlignment="1" applyProtection="1">
      <alignment horizontal="left" vertical="center" wrapText="1"/>
      <protection locked="0"/>
    </xf>
    <xf numFmtId="49" fontId="23" fillId="2" borderId="3" xfId="3" applyNumberFormat="1" applyFont="1" applyFill="1" applyBorder="1" applyAlignment="1" applyProtection="1">
      <alignment horizontal="left" vertical="center" wrapText="1"/>
      <protection locked="0"/>
    </xf>
    <xf numFmtId="49" fontId="23" fillId="2" borderId="4" xfId="3" applyNumberFormat="1" applyFont="1" applyFill="1" applyBorder="1" applyAlignment="1" applyProtection="1">
      <alignment horizontal="left" vertical="center" wrapText="1"/>
      <protection locked="0"/>
    </xf>
    <xf numFmtId="49" fontId="23" fillId="0" borderId="16" xfId="3" applyNumberFormat="1" applyFont="1" applyBorder="1" applyAlignment="1" applyProtection="1">
      <alignment vertical="center" shrinkToFit="1"/>
      <protection locked="0"/>
    </xf>
    <xf numFmtId="49" fontId="23" fillId="0" borderId="48" xfId="3" applyNumberFormat="1" applyFont="1" applyBorder="1" applyAlignment="1" applyProtection="1">
      <alignment vertical="center" shrinkToFit="1"/>
      <protection locked="0"/>
    </xf>
    <xf numFmtId="49" fontId="23" fillId="0" borderId="49" xfId="3" applyNumberFormat="1" applyFont="1" applyBorder="1" applyAlignment="1" applyProtection="1">
      <alignment vertical="center" shrinkToFit="1"/>
      <protection locked="0"/>
    </xf>
    <xf numFmtId="193" fontId="23" fillId="2" borderId="80" xfId="3" applyNumberFormat="1" applyFont="1" applyFill="1" applyBorder="1" applyAlignment="1" applyProtection="1">
      <alignment horizontal="center" vertical="center" shrinkToFit="1"/>
      <protection locked="0"/>
    </xf>
    <xf numFmtId="193" fontId="23" fillId="2" borderId="75" xfId="3" applyNumberFormat="1" applyFont="1" applyFill="1" applyBorder="1" applyAlignment="1" applyProtection="1">
      <alignment horizontal="center" vertical="center" shrinkToFit="1"/>
      <protection locked="0"/>
    </xf>
    <xf numFmtId="193" fontId="23" fillId="2" borderId="76" xfId="3" applyNumberFormat="1" applyFont="1" applyFill="1" applyBorder="1" applyAlignment="1" applyProtection="1">
      <alignment horizontal="center" vertical="center" shrinkToFit="1"/>
      <protection locked="0"/>
    </xf>
    <xf numFmtId="181" fontId="23" fillId="0" borderId="44" xfId="10" applyNumberFormat="1" applyFont="1" applyFill="1" applyBorder="1" applyAlignment="1" applyProtection="1">
      <alignment horizontal="center" vertical="center" shrinkToFit="1"/>
      <protection locked="0"/>
    </xf>
    <xf numFmtId="192" fontId="23" fillId="0" borderId="9" xfId="3" applyNumberFormat="1" applyFont="1" applyBorder="1" applyAlignment="1" applyProtection="1">
      <alignment horizontal="center" vertical="center"/>
      <protection locked="0"/>
    </xf>
    <xf numFmtId="192" fontId="23" fillId="0" borderId="10" xfId="3" applyNumberFormat="1" applyFont="1" applyBorder="1" applyAlignment="1" applyProtection="1">
      <alignment horizontal="center" vertical="center"/>
      <protection locked="0"/>
    </xf>
    <xf numFmtId="192" fontId="23" fillId="0" borderId="11" xfId="3" applyNumberFormat="1" applyFont="1" applyBorder="1" applyAlignment="1" applyProtection="1">
      <alignment horizontal="center" vertical="center"/>
      <protection locked="0"/>
    </xf>
    <xf numFmtId="38" fontId="23" fillId="2" borderId="68" xfId="10" applyFont="1" applyFill="1" applyBorder="1" applyAlignment="1" applyProtection="1">
      <alignment horizontal="center" vertical="center"/>
      <protection locked="0"/>
    </xf>
    <xf numFmtId="38" fontId="23" fillId="2" borderId="5" xfId="10" applyFont="1" applyFill="1" applyBorder="1" applyAlignment="1" applyProtection="1">
      <alignment horizontal="center" vertical="center"/>
      <protection locked="0"/>
    </xf>
    <xf numFmtId="38" fontId="23" fillId="2" borderId="67" xfId="10" applyFont="1" applyFill="1" applyBorder="1" applyAlignment="1" applyProtection="1">
      <alignment horizontal="center" vertical="center"/>
      <protection locked="0"/>
    </xf>
    <xf numFmtId="38" fontId="23" fillId="2" borderId="6" xfId="10" applyFont="1" applyFill="1" applyBorder="1" applyAlignment="1" applyProtection="1">
      <alignment horizontal="center" vertical="center"/>
      <protection locked="0"/>
    </xf>
    <xf numFmtId="38" fontId="23" fillId="2" borderId="7" xfId="10" applyFont="1" applyFill="1" applyBorder="1" applyAlignment="1" applyProtection="1">
      <alignment horizontal="center" vertical="center"/>
      <protection locked="0"/>
    </xf>
    <xf numFmtId="49" fontId="23" fillId="2" borderId="2" xfId="3" applyNumberFormat="1" applyFont="1" applyFill="1" applyBorder="1" applyProtection="1">
      <alignment vertical="center"/>
      <protection locked="0"/>
    </xf>
    <xf numFmtId="49" fontId="23" fillId="2" borderId="3" xfId="3" applyNumberFormat="1" applyFont="1" applyFill="1" applyBorder="1" applyProtection="1">
      <alignment vertical="center"/>
      <protection locked="0"/>
    </xf>
    <xf numFmtId="49" fontId="23" fillId="2" borderId="4" xfId="3" applyNumberFormat="1" applyFont="1" applyFill="1" applyBorder="1" applyProtection="1">
      <alignment vertical="center"/>
      <protection locked="0"/>
    </xf>
    <xf numFmtId="38" fontId="23" fillId="2" borderId="4" xfId="5" applyFont="1" applyFill="1" applyBorder="1" applyAlignment="1" applyProtection="1">
      <alignment horizontal="center" vertical="center" shrinkToFit="1"/>
      <protection locked="0"/>
    </xf>
    <xf numFmtId="49" fontId="23" fillId="0" borderId="14" xfId="3" applyNumberFormat="1" applyFont="1" applyBorder="1" applyAlignment="1" applyProtection="1">
      <alignment horizontal="center" vertical="center" wrapText="1"/>
      <protection locked="0"/>
    </xf>
    <xf numFmtId="49" fontId="23" fillId="0" borderId="89" xfId="3" applyNumberFormat="1" applyFont="1" applyBorder="1" applyAlignment="1" applyProtection="1">
      <alignment horizontal="center" vertical="center" textRotation="255"/>
      <protection locked="0"/>
    </xf>
    <xf numFmtId="49" fontId="23" fillId="0" borderId="92" xfId="3" applyNumberFormat="1" applyFont="1" applyBorder="1" applyAlignment="1" applyProtection="1">
      <alignment horizontal="center" vertical="center" textRotation="255"/>
      <protection locked="0"/>
    </xf>
    <xf numFmtId="193" fontId="23" fillId="0" borderId="45" xfId="3" applyNumberFormat="1" applyFont="1" applyBorder="1" applyAlignment="1" applyProtection="1">
      <alignment horizontal="center" vertical="center"/>
      <protection locked="0"/>
    </xf>
    <xf numFmtId="193" fontId="23" fillId="0" borderId="46" xfId="3" applyNumberFormat="1" applyFont="1" applyBorder="1" applyAlignment="1" applyProtection="1">
      <alignment horizontal="center" vertical="center"/>
      <protection locked="0"/>
    </xf>
    <xf numFmtId="193" fontId="23" fillId="0" borderId="47" xfId="3" applyNumberFormat="1" applyFont="1" applyBorder="1" applyAlignment="1" applyProtection="1">
      <alignment horizontal="center" vertical="center"/>
      <protection locked="0"/>
    </xf>
    <xf numFmtId="193" fontId="23" fillId="0" borderId="53" xfId="3" applyNumberFormat="1" applyFont="1" applyBorder="1" applyAlignment="1" applyProtection="1">
      <alignment horizontal="center" vertical="center"/>
      <protection locked="0"/>
    </xf>
    <xf numFmtId="193" fontId="23" fillId="0" borderId="54" xfId="3" applyNumberFormat="1" applyFont="1" applyBorder="1" applyAlignment="1" applyProtection="1">
      <alignment horizontal="center" vertical="center"/>
      <protection locked="0"/>
    </xf>
    <xf numFmtId="193" fontId="23" fillId="0" borderId="55" xfId="3" applyNumberFormat="1" applyFont="1" applyBorder="1" applyAlignment="1" applyProtection="1">
      <alignment horizontal="center" vertical="center"/>
      <protection locked="0"/>
    </xf>
    <xf numFmtId="49" fontId="23" fillId="0" borderId="2" xfId="3" applyNumberFormat="1" applyFont="1" applyBorder="1" applyAlignment="1" applyProtection="1">
      <alignment horizontal="center" vertical="center" wrapText="1"/>
      <protection locked="0"/>
    </xf>
    <xf numFmtId="49" fontId="23" fillId="0" borderId="3" xfId="3" applyNumberFormat="1" applyFont="1" applyBorder="1" applyAlignment="1" applyProtection="1">
      <alignment horizontal="center" vertical="center" wrapText="1"/>
      <protection locked="0"/>
    </xf>
    <xf numFmtId="49" fontId="23" fillId="0" borderId="4" xfId="3" applyNumberFormat="1" applyFont="1" applyBorder="1" applyAlignment="1" applyProtection="1">
      <alignment horizontal="center" vertical="center" wrapText="1"/>
      <protection locked="0"/>
    </xf>
    <xf numFmtId="200" fontId="23" fillId="0" borderId="13" xfId="10" applyNumberFormat="1" applyFont="1" applyFill="1" applyBorder="1" applyAlignment="1" applyProtection="1">
      <alignment horizontal="right" vertical="center" shrinkToFit="1"/>
      <protection locked="0"/>
    </xf>
    <xf numFmtId="200" fontId="23" fillId="0" borderId="0" xfId="10" applyNumberFormat="1" applyFont="1" applyFill="1" applyBorder="1" applyAlignment="1" applyProtection="1">
      <alignment horizontal="right" vertical="center" shrinkToFit="1"/>
      <protection locked="0"/>
    </xf>
    <xf numFmtId="200" fontId="23" fillId="0" borderId="14" xfId="10" applyNumberFormat="1" applyFont="1" applyFill="1" applyBorder="1" applyAlignment="1" applyProtection="1">
      <alignment horizontal="right" vertical="center" shrinkToFit="1"/>
      <protection locked="0"/>
    </xf>
    <xf numFmtId="49" fontId="23" fillId="0" borderId="6" xfId="3" applyNumberFormat="1" applyFont="1" applyBorder="1" applyAlignment="1" applyProtection="1">
      <alignment horizontal="center" vertical="center" textRotation="255" wrapText="1"/>
      <protection locked="0"/>
    </xf>
    <xf numFmtId="49" fontId="23" fillId="0" borderId="7" xfId="3" applyNumberFormat="1" applyFont="1" applyBorder="1" applyAlignment="1" applyProtection="1">
      <alignment horizontal="center" vertical="center" textRotation="255" wrapText="1"/>
      <protection locked="0"/>
    </xf>
    <xf numFmtId="49" fontId="23" fillId="0" borderId="13" xfId="3" applyNumberFormat="1" applyFont="1" applyBorder="1" applyAlignment="1" applyProtection="1">
      <alignment horizontal="center" vertical="center" textRotation="255" wrapText="1"/>
      <protection locked="0"/>
    </xf>
    <xf numFmtId="49" fontId="23" fillId="0" borderId="14" xfId="3" applyNumberFormat="1" applyFont="1" applyBorder="1" applyAlignment="1" applyProtection="1">
      <alignment horizontal="center" vertical="center" textRotation="255" wrapText="1"/>
      <protection locked="0"/>
    </xf>
    <xf numFmtId="49" fontId="23" fillId="0" borderId="9" xfId="3" applyNumberFormat="1" applyFont="1" applyBorder="1" applyAlignment="1" applyProtection="1">
      <alignment horizontal="center" vertical="center" textRotation="255" wrapText="1"/>
      <protection locked="0"/>
    </xf>
    <xf numFmtId="49" fontId="23" fillId="0" borderId="11" xfId="3" applyNumberFormat="1" applyFont="1" applyBorder="1" applyAlignment="1" applyProtection="1">
      <alignment horizontal="center" vertical="center" textRotation="255" wrapText="1"/>
      <protection locked="0"/>
    </xf>
    <xf numFmtId="49" fontId="23" fillId="0" borderId="175" xfId="3" applyNumberFormat="1" applyFont="1" applyBorder="1" applyAlignment="1" applyProtection="1">
      <alignment horizontal="center" vertical="center"/>
      <protection locked="0"/>
    </xf>
    <xf numFmtId="49" fontId="23" fillId="0" borderId="176" xfId="3" applyNumberFormat="1" applyFont="1" applyBorder="1" applyAlignment="1" applyProtection="1">
      <alignment horizontal="center" vertical="center"/>
      <protection locked="0"/>
    </xf>
    <xf numFmtId="49" fontId="23" fillId="0" borderId="6" xfId="0" applyNumberFormat="1" applyFont="1" applyBorder="1" applyAlignment="1" applyProtection="1">
      <alignment horizontal="left" vertical="center" wrapText="1"/>
      <protection locked="0"/>
    </xf>
    <xf numFmtId="49" fontId="23" fillId="0" borderId="5" xfId="0" applyNumberFormat="1" applyFont="1" applyBorder="1" applyAlignment="1" applyProtection="1">
      <alignment horizontal="left" vertical="center" wrapText="1"/>
      <protection locked="0"/>
    </xf>
    <xf numFmtId="49" fontId="23" fillId="0" borderId="7" xfId="0" applyNumberFormat="1" applyFont="1" applyBorder="1" applyAlignment="1" applyProtection="1">
      <alignment horizontal="left" vertical="center" wrapText="1"/>
      <protection locked="0"/>
    </xf>
    <xf numFmtId="49" fontId="23" fillId="0" borderId="53" xfId="0" applyNumberFormat="1" applyFont="1" applyBorder="1" applyAlignment="1" applyProtection="1">
      <alignment horizontal="left" vertical="center" wrapText="1"/>
      <protection locked="0"/>
    </xf>
    <xf numFmtId="49" fontId="23" fillId="0" borderId="54" xfId="0" applyNumberFormat="1" applyFont="1" applyBorder="1" applyAlignment="1" applyProtection="1">
      <alignment horizontal="left" vertical="center" wrapText="1"/>
      <protection locked="0"/>
    </xf>
    <xf numFmtId="49" fontId="23" fillId="0" borderId="55" xfId="0" applyNumberFormat="1" applyFont="1" applyBorder="1" applyAlignment="1" applyProtection="1">
      <alignment horizontal="left" vertical="center" wrapText="1"/>
      <protection locked="0"/>
    </xf>
    <xf numFmtId="49" fontId="23" fillId="0" borderId="80" xfId="0" applyNumberFormat="1" applyFont="1" applyBorder="1" applyAlignment="1" applyProtection="1">
      <alignment horizontal="left" vertical="center" wrapText="1"/>
      <protection locked="0"/>
    </xf>
    <xf numFmtId="49" fontId="23" fillId="0" borderId="75" xfId="0" applyNumberFormat="1" applyFont="1" applyBorder="1" applyAlignment="1" applyProtection="1">
      <alignment horizontal="left" vertical="center" wrapText="1"/>
      <protection locked="0"/>
    </xf>
    <xf numFmtId="49" fontId="23" fillId="0" borderId="76" xfId="0" applyNumberFormat="1" applyFont="1" applyBorder="1" applyAlignment="1" applyProtection="1">
      <alignment horizontal="left" vertical="center" wrapText="1"/>
      <protection locked="0"/>
    </xf>
    <xf numFmtId="0" fontId="31" fillId="0" borderId="30" xfId="0" applyFont="1" applyBorder="1" applyAlignment="1" applyProtection="1">
      <alignment horizontal="left" vertical="center" wrapText="1"/>
      <protection locked="0"/>
    </xf>
    <xf numFmtId="0" fontId="31" fillId="0" borderId="28" xfId="0" applyFont="1" applyBorder="1" applyAlignment="1" applyProtection="1">
      <alignment horizontal="left" vertical="center" wrapText="1"/>
      <protection locked="0"/>
    </xf>
    <xf numFmtId="0" fontId="31" fillId="0" borderId="29" xfId="0" applyFont="1" applyBorder="1" applyAlignment="1" applyProtection="1">
      <alignment horizontal="left" vertical="center" wrapText="1"/>
      <protection locked="0"/>
    </xf>
    <xf numFmtId="199" fontId="23" fillId="2" borderId="24" xfId="10" applyNumberFormat="1" applyFont="1" applyFill="1" applyBorder="1" applyAlignment="1" applyProtection="1">
      <alignment horizontal="right" vertical="center" shrinkToFit="1"/>
      <protection locked="0"/>
    </xf>
    <xf numFmtId="199" fontId="23" fillId="2" borderId="25" xfId="10" applyNumberFormat="1" applyFont="1" applyFill="1" applyBorder="1" applyAlignment="1" applyProtection="1">
      <alignment horizontal="right" vertical="center" shrinkToFit="1"/>
      <protection locked="0"/>
    </xf>
    <xf numFmtId="0" fontId="23" fillId="0" borderId="53" xfId="3" applyFont="1" applyBorder="1" applyAlignment="1" applyProtection="1">
      <alignment horizontal="left" vertical="center" wrapText="1"/>
      <protection locked="0"/>
    </xf>
    <xf numFmtId="0" fontId="23" fillId="0" borderId="54" xfId="3" applyFont="1" applyBorder="1" applyAlignment="1" applyProtection="1">
      <alignment horizontal="left" vertical="center" wrapText="1"/>
      <protection locked="0"/>
    </xf>
    <xf numFmtId="0" fontId="23" fillId="0" borderId="55" xfId="3" applyFont="1" applyBorder="1" applyAlignment="1" applyProtection="1">
      <alignment horizontal="left" vertical="center" wrapText="1"/>
      <protection locked="0"/>
    </xf>
    <xf numFmtId="179" fontId="23" fillId="0" borderId="53" xfId="3" applyNumberFormat="1" applyFont="1" applyBorder="1" applyAlignment="1" applyProtection="1">
      <alignment horizontal="center" vertical="center"/>
      <protection locked="0"/>
    </xf>
    <xf numFmtId="179" fontId="23" fillId="0" borderId="54" xfId="3" applyNumberFormat="1" applyFont="1" applyBorder="1" applyAlignment="1" applyProtection="1">
      <alignment horizontal="center" vertical="center"/>
      <protection locked="0"/>
    </xf>
    <xf numFmtId="179" fontId="23" fillId="0" borderId="55" xfId="3" applyNumberFormat="1" applyFont="1" applyBorder="1" applyAlignment="1" applyProtection="1">
      <alignment horizontal="center" vertical="center"/>
      <protection locked="0"/>
    </xf>
    <xf numFmtId="179" fontId="23" fillId="0" borderId="45" xfId="3" applyNumberFormat="1" applyFont="1" applyBorder="1" applyAlignment="1" applyProtection="1">
      <alignment horizontal="center" vertical="center"/>
      <protection locked="0"/>
    </xf>
    <xf numFmtId="0" fontId="23" fillId="0" borderId="46" xfId="3" applyFont="1" applyBorder="1" applyAlignment="1" applyProtection="1">
      <alignment horizontal="center" vertical="center"/>
      <protection locked="0"/>
    </xf>
    <xf numFmtId="0" fontId="23" fillId="0" borderId="47" xfId="3" applyFont="1" applyBorder="1" applyAlignment="1" applyProtection="1">
      <alignment horizontal="center" vertical="center"/>
      <protection locked="0"/>
    </xf>
    <xf numFmtId="0" fontId="23" fillId="0" borderId="48" xfId="3" applyFont="1" applyBorder="1" applyAlignment="1" applyProtection="1">
      <alignment horizontal="center" vertical="center" shrinkToFit="1"/>
      <protection locked="0"/>
    </xf>
    <xf numFmtId="0" fontId="23" fillId="0" borderId="49" xfId="3" applyFont="1" applyBorder="1" applyAlignment="1" applyProtection="1">
      <alignment horizontal="center" vertical="center" shrinkToFit="1"/>
      <protection locked="0"/>
    </xf>
    <xf numFmtId="188" fontId="23" fillId="2" borderId="9" xfId="10" applyNumberFormat="1" applyFont="1" applyFill="1" applyBorder="1" applyAlignment="1" applyProtection="1">
      <alignment horizontal="center" vertical="center"/>
      <protection locked="0"/>
    </xf>
    <xf numFmtId="188" fontId="23" fillId="2" borderId="10" xfId="10" applyNumberFormat="1" applyFont="1" applyFill="1" applyBorder="1" applyAlignment="1" applyProtection="1">
      <alignment horizontal="center" vertical="center"/>
      <protection locked="0"/>
    </xf>
    <xf numFmtId="188" fontId="23" fillId="2" borderId="81" xfId="10" applyNumberFormat="1" applyFont="1" applyFill="1" applyBorder="1" applyAlignment="1" applyProtection="1">
      <alignment horizontal="center" vertical="center"/>
      <protection locked="0"/>
    </xf>
    <xf numFmtId="49" fontId="27" fillId="2" borderId="6" xfId="3" applyNumberFormat="1" applyFont="1" applyFill="1" applyBorder="1" applyAlignment="1" applyProtection="1">
      <alignment horizontal="left" vertical="center" wrapText="1"/>
      <protection locked="0"/>
    </xf>
    <xf numFmtId="49" fontId="27" fillId="2" borderId="5" xfId="3" applyNumberFormat="1" applyFont="1" applyFill="1" applyBorder="1" applyAlignment="1" applyProtection="1">
      <alignment horizontal="left" vertical="center" wrapText="1"/>
      <protection locked="0"/>
    </xf>
    <xf numFmtId="49" fontId="27" fillId="2" borderId="7" xfId="3" applyNumberFormat="1" applyFont="1" applyFill="1" applyBorder="1" applyAlignment="1" applyProtection="1">
      <alignment horizontal="left" vertical="center" wrapText="1"/>
      <protection locked="0"/>
    </xf>
    <xf numFmtId="49" fontId="27" fillId="2" borderId="13" xfId="3" applyNumberFormat="1" applyFont="1" applyFill="1" applyBorder="1" applyAlignment="1" applyProtection="1">
      <alignment horizontal="left" vertical="center" wrapText="1"/>
      <protection locked="0"/>
    </xf>
    <xf numFmtId="49" fontId="27" fillId="2" borderId="0" xfId="3" applyNumberFormat="1" applyFont="1" applyFill="1" applyAlignment="1" applyProtection="1">
      <alignment horizontal="left" vertical="center" wrapText="1"/>
      <protection locked="0"/>
    </xf>
    <xf numFmtId="49" fontId="27" fillId="2" borderId="14" xfId="3" applyNumberFormat="1" applyFont="1" applyFill="1" applyBorder="1" applyAlignment="1" applyProtection="1">
      <alignment horizontal="left" vertical="center" wrapText="1"/>
      <protection locked="0"/>
    </xf>
    <xf numFmtId="179" fontId="23" fillId="0" borderId="80" xfId="3" applyNumberFormat="1" applyFont="1" applyBorder="1" applyAlignment="1" applyProtection="1">
      <alignment horizontal="center" vertical="center" wrapText="1"/>
      <protection locked="0"/>
    </xf>
    <xf numFmtId="179" fontId="23" fillId="0" borderId="75" xfId="3" applyNumberFormat="1" applyFont="1" applyBorder="1" applyAlignment="1" applyProtection="1">
      <alignment horizontal="center" vertical="center" wrapText="1"/>
      <protection locked="0"/>
    </xf>
    <xf numFmtId="179" fontId="23" fillId="0" borderId="76" xfId="3" applyNumberFormat="1" applyFont="1" applyBorder="1" applyAlignment="1" applyProtection="1">
      <alignment horizontal="center" vertical="center" wrapText="1"/>
      <protection locked="0"/>
    </xf>
    <xf numFmtId="0" fontId="23" fillId="0" borderId="3" xfId="3" applyFont="1" applyBorder="1" applyAlignment="1" applyProtection="1">
      <alignment horizontal="center" vertical="center"/>
      <protection locked="0"/>
    </xf>
    <xf numFmtId="0" fontId="23" fillId="0" borderId="4" xfId="3" applyFont="1" applyBorder="1" applyAlignment="1" applyProtection="1">
      <alignment horizontal="center" vertical="center"/>
      <protection locked="0"/>
    </xf>
    <xf numFmtId="0" fontId="23" fillId="0" borderId="2" xfId="3" applyFont="1" applyBorder="1" applyAlignment="1" applyProtection="1">
      <alignment horizontal="center" vertical="center"/>
      <protection locked="0"/>
    </xf>
    <xf numFmtId="0" fontId="23" fillId="0" borderId="31" xfId="3" applyFont="1" applyBorder="1" applyAlignment="1" applyProtection="1">
      <alignment horizontal="center" vertical="center"/>
      <protection locked="0"/>
    </xf>
    <xf numFmtId="0" fontId="23" fillId="0" borderId="32" xfId="3" applyFont="1" applyBorder="1" applyAlignment="1" applyProtection="1">
      <alignment horizontal="center" vertical="center"/>
      <protection locked="0"/>
    </xf>
    <xf numFmtId="0" fontId="23" fillId="0" borderId="69" xfId="3" applyFont="1" applyBorder="1" applyAlignment="1" applyProtection="1">
      <alignment horizontal="center" vertical="center"/>
      <protection locked="0"/>
    </xf>
    <xf numFmtId="0" fontId="23" fillId="0" borderId="70" xfId="3" applyFont="1" applyBorder="1" applyAlignment="1" applyProtection="1">
      <alignment horizontal="center" vertical="center"/>
      <protection locked="0"/>
    </xf>
    <xf numFmtId="49" fontId="27" fillId="2" borderId="6" xfId="3" applyNumberFormat="1" applyFont="1" applyFill="1" applyBorder="1" applyAlignment="1" applyProtection="1">
      <alignment horizontal="center" vertical="center" wrapText="1"/>
      <protection locked="0"/>
    </xf>
    <xf numFmtId="49" fontId="27" fillId="2" borderId="5" xfId="3" applyNumberFormat="1" applyFont="1" applyFill="1" applyBorder="1" applyAlignment="1" applyProtection="1">
      <alignment horizontal="center" vertical="center" wrapText="1"/>
      <protection locked="0"/>
    </xf>
    <xf numFmtId="49" fontId="27" fillId="2" borderId="7" xfId="3" applyNumberFormat="1" applyFont="1" applyFill="1" applyBorder="1" applyAlignment="1" applyProtection="1">
      <alignment horizontal="center" vertical="center" wrapText="1"/>
      <protection locked="0"/>
    </xf>
    <xf numFmtId="49" fontId="27" fillId="2" borderId="13" xfId="3" applyNumberFormat="1" applyFont="1" applyFill="1" applyBorder="1" applyAlignment="1" applyProtection="1">
      <alignment horizontal="center" vertical="center" wrapText="1"/>
      <protection locked="0"/>
    </xf>
    <xf numFmtId="49" fontId="27" fillId="2" borderId="0" xfId="3" applyNumberFormat="1" applyFont="1" applyFill="1" applyAlignment="1" applyProtection="1">
      <alignment horizontal="center" vertical="center" wrapText="1"/>
      <protection locked="0"/>
    </xf>
    <xf numFmtId="49" fontId="27" fillId="2" borderId="14" xfId="3" applyNumberFormat="1" applyFont="1" applyFill="1" applyBorder="1" applyAlignment="1" applyProtection="1">
      <alignment horizontal="center" vertical="center" wrapText="1"/>
      <protection locked="0"/>
    </xf>
    <xf numFmtId="49" fontId="27" fillId="2" borderId="80" xfId="3" applyNumberFormat="1" applyFont="1" applyFill="1" applyBorder="1" applyAlignment="1" applyProtection="1">
      <alignment horizontal="left" vertical="center" wrapText="1"/>
      <protection locked="0"/>
    </xf>
    <xf numFmtId="49" fontId="27" fillId="2" borderId="75" xfId="3" applyNumberFormat="1" applyFont="1" applyFill="1" applyBorder="1" applyAlignment="1" applyProtection="1">
      <alignment horizontal="left" vertical="center" wrapText="1"/>
      <protection locked="0"/>
    </xf>
    <xf numFmtId="49" fontId="27" fillId="2" borderId="76" xfId="3" applyNumberFormat="1" applyFont="1" applyFill="1" applyBorder="1" applyAlignment="1" applyProtection="1">
      <alignment horizontal="left" vertical="center" wrapText="1"/>
      <protection locked="0"/>
    </xf>
    <xf numFmtId="49" fontId="27" fillId="2" borderId="80" xfId="3" applyNumberFormat="1" applyFont="1" applyFill="1" applyBorder="1" applyAlignment="1" applyProtection="1">
      <alignment horizontal="center" vertical="center" wrapText="1"/>
      <protection locked="0"/>
    </xf>
    <xf numFmtId="49" fontId="27" fillId="2" borderId="75" xfId="3" applyNumberFormat="1" applyFont="1" applyFill="1" applyBorder="1" applyAlignment="1" applyProtection="1">
      <alignment horizontal="center" vertical="center" wrapText="1"/>
      <protection locked="0"/>
    </xf>
    <xf numFmtId="49" fontId="27" fillId="2" borderId="76" xfId="3" applyNumberFormat="1" applyFont="1" applyFill="1" applyBorder="1" applyAlignment="1" applyProtection="1">
      <alignment horizontal="center" vertical="center" wrapText="1"/>
      <protection locked="0"/>
    </xf>
    <xf numFmtId="49" fontId="27" fillId="2" borderId="56" xfId="3" applyNumberFormat="1" applyFont="1" applyFill="1" applyBorder="1" applyAlignment="1" applyProtection="1">
      <alignment horizontal="center" vertical="center" wrapText="1"/>
      <protection locked="0"/>
    </xf>
    <xf numFmtId="49" fontId="27" fillId="2" borderId="57" xfId="3" applyNumberFormat="1" applyFont="1" applyFill="1" applyBorder="1" applyAlignment="1" applyProtection="1">
      <alignment horizontal="center" vertical="center" wrapText="1"/>
      <protection locked="0"/>
    </xf>
    <xf numFmtId="49" fontId="27" fillId="2" borderId="58" xfId="3" applyNumberFormat="1" applyFont="1" applyFill="1" applyBorder="1" applyAlignment="1" applyProtection="1">
      <alignment horizontal="center" vertical="center" wrapText="1"/>
      <protection locked="0"/>
    </xf>
    <xf numFmtId="49" fontId="27" fillId="2" borderId="56" xfId="3" applyNumberFormat="1" applyFont="1" applyFill="1" applyBorder="1" applyAlignment="1" applyProtection="1">
      <alignment horizontal="left" vertical="center" wrapText="1"/>
      <protection locked="0"/>
    </xf>
    <xf numFmtId="49" fontId="27" fillId="2" borderId="57" xfId="3" applyNumberFormat="1" applyFont="1" applyFill="1" applyBorder="1" applyAlignment="1" applyProtection="1">
      <alignment horizontal="left" vertical="center" wrapText="1"/>
      <protection locked="0"/>
    </xf>
    <xf numFmtId="49" fontId="27" fillId="2" borderId="58" xfId="3" applyNumberFormat="1" applyFont="1" applyFill="1" applyBorder="1" applyAlignment="1" applyProtection="1">
      <alignment horizontal="left" vertical="center" wrapText="1"/>
      <protection locked="0"/>
    </xf>
    <xf numFmtId="0" fontId="23" fillId="0" borderId="71" xfId="3" applyFont="1" applyBorder="1" applyAlignment="1" applyProtection="1">
      <alignment horizontal="center" vertical="center"/>
      <protection locked="0"/>
    </xf>
    <xf numFmtId="49" fontId="23" fillId="0" borderId="100" xfId="3" applyNumberFormat="1" applyFont="1" applyBorder="1" applyAlignment="1" applyProtection="1">
      <alignment horizontal="center" vertical="center"/>
      <protection locked="0"/>
    </xf>
    <xf numFmtId="49" fontId="23" fillId="0" borderId="101" xfId="3" applyNumberFormat="1" applyFont="1" applyBorder="1" applyAlignment="1" applyProtection="1">
      <alignment horizontal="center" vertical="center"/>
      <protection locked="0"/>
    </xf>
    <xf numFmtId="49" fontId="23" fillId="0" borderId="102" xfId="3" applyNumberFormat="1" applyFont="1" applyBorder="1" applyAlignment="1" applyProtection="1">
      <alignment horizontal="center" vertical="center"/>
      <protection locked="0"/>
    </xf>
    <xf numFmtId="49" fontId="23" fillId="0" borderId="100" xfId="3" applyNumberFormat="1" applyFont="1" applyBorder="1" applyAlignment="1" applyProtection="1">
      <alignment horizontal="center" vertical="center" wrapText="1"/>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100" xfId="0" applyFont="1" applyBorder="1" applyAlignment="1" applyProtection="1">
      <alignment horizontal="left" vertical="center" wrapText="1"/>
      <protection locked="0"/>
    </xf>
    <xf numFmtId="0" fontId="23" fillId="0" borderId="102" xfId="0" applyFont="1" applyBorder="1" applyAlignment="1" applyProtection="1">
      <alignment horizontal="left" vertical="center" wrapText="1"/>
      <protection locked="0"/>
    </xf>
    <xf numFmtId="0" fontId="23" fillId="0" borderId="101" xfId="0" applyFont="1" applyBorder="1" applyAlignment="1" applyProtection="1">
      <alignment horizontal="left" vertical="center" wrapText="1"/>
      <protection locked="0"/>
    </xf>
    <xf numFmtId="0" fontId="23" fillId="0" borderId="100" xfId="0" applyFont="1" applyBorder="1" applyAlignment="1" applyProtection="1">
      <alignment horizontal="center" vertical="center"/>
      <protection locked="0"/>
    </xf>
    <xf numFmtId="0" fontId="23" fillId="0" borderId="102" xfId="0" applyFont="1" applyBorder="1" applyAlignment="1" applyProtection="1">
      <alignment horizontal="center" vertical="center"/>
      <protection locked="0"/>
    </xf>
    <xf numFmtId="0" fontId="23" fillId="0" borderId="101" xfId="0" applyFont="1" applyBorder="1" applyAlignment="1" applyProtection="1">
      <alignment horizontal="center" vertical="center"/>
      <protection locked="0"/>
    </xf>
    <xf numFmtId="49" fontId="23" fillId="2" borderId="13" xfId="3" applyNumberFormat="1" applyFont="1" applyFill="1" applyBorder="1" applyProtection="1">
      <alignment vertical="center"/>
      <protection locked="0"/>
    </xf>
    <xf numFmtId="49" fontId="23" fillId="2" borderId="0" xfId="3" applyNumberFormat="1" applyFont="1" applyFill="1" applyProtection="1">
      <alignment vertical="center"/>
      <protection locked="0"/>
    </xf>
    <xf numFmtId="49" fontId="23" fillId="2" borderId="14" xfId="3" applyNumberFormat="1" applyFont="1" applyFill="1" applyBorder="1" applyProtection="1">
      <alignment vertical="center"/>
      <protection locked="0"/>
    </xf>
    <xf numFmtId="49" fontId="23" fillId="2" borderId="9" xfId="3" applyNumberFormat="1" applyFont="1" applyFill="1" applyBorder="1" applyProtection="1">
      <alignment vertical="center"/>
      <protection locked="0"/>
    </xf>
    <xf numFmtId="49" fontId="23" fillId="2" borderId="10" xfId="3" applyNumberFormat="1" applyFont="1" applyFill="1" applyBorder="1" applyProtection="1">
      <alignment vertical="center"/>
      <protection locked="0"/>
    </xf>
    <xf numFmtId="49" fontId="23" fillId="2" borderId="11" xfId="3" applyNumberFormat="1" applyFont="1" applyFill="1" applyBorder="1" applyProtection="1">
      <alignment vertical="center"/>
      <protection locked="0"/>
    </xf>
    <xf numFmtId="38" fontId="23" fillId="2" borderId="13" xfId="10" applyFont="1" applyFill="1" applyBorder="1" applyAlignment="1" applyProtection="1">
      <alignment horizontal="right" vertical="center" shrinkToFit="1"/>
      <protection locked="0"/>
    </xf>
    <xf numFmtId="38" fontId="23" fillId="2" borderId="0" xfId="10" applyFont="1" applyFill="1" applyBorder="1" applyAlignment="1" applyProtection="1">
      <alignment horizontal="right" vertical="center" shrinkToFit="1"/>
      <protection locked="0"/>
    </xf>
    <xf numFmtId="38" fontId="23" fillId="2" borderId="14" xfId="10" applyFont="1" applyFill="1" applyBorder="1" applyAlignment="1" applyProtection="1">
      <alignment horizontal="right" vertical="center" shrinkToFit="1"/>
      <protection locked="0"/>
    </xf>
    <xf numFmtId="49" fontId="23" fillId="0" borderId="41" xfId="3" applyNumberFormat="1" applyFont="1" applyBorder="1" applyAlignment="1" applyProtection="1">
      <alignment horizontal="left" vertical="center" wrapText="1"/>
      <protection locked="0"/>
    </xf>
    <xf numFmtId="49" fontId="23" fillId="0" borderId="8" xfId="3" applyNumberFormat="1" applyFont="1" applyBorder="1" applyAlignment="1" applyProtection="1">
      <alignment horizontal="left" vertical="center" wrapText="1"/>
      <protection locked="0"/>
    </xf>
    <xf numFmtId="49" fontId="23" fillId="0" borderId="33" xfId="3" applyNumberFormat="1" applyFont="1" applyBorder="1" applyAlignment="1" applyProtection="1">
      <alignment horizontal="left" vertical="center" wrapText="1"/>
      <protection locked="0"/>
    </xf>
    <xf numFmtId="49" fontId="23" fillId="0" borderId="1" xfId="3" applyNumberFormat="1" applyFont="1" applyBorder="1" applyAlignment="1" applyProtection="1">
      <alignment horizontal="center" vertical="center" wrapText="1"/>
      <protection locked="0"/>
    </xf>
    <xf numFmtId="0" fontId="31" fillId="0" borderId="100" xfId="0" applyFont="1" applyBorder="1" applyAlignment="1" applyProtection="1">
      <alignment horizontal="left" vertical="center" wrapText="1"/>
      <protection locked="0"/>
    </xf>
    <xf numFmtId="0" fontId="31" fillId="0" borderId="102" xfId="0" applyFont="1" applyBorder="1" applyAlignment="1" applyProtection="1">
      <alignment horizontal="left" vertical="center" wrapText="1"/>
      <protection locked="0"/>
    </xf>
    <xf numFmtId="0" fontId="31" fillId="0" borderId="101" xfId="0" applyFont="1" applyBorder="1" applyAlignment="1" applyProtection="1">
      <alignment horizontal="left" vertical="center" wrapText="1"/>
      <protection locked="0"/>
    </xf>
    <xf numFmtId="0" fontId="31" fillId="0" borderId="95" xfId="0" applyFont="1" applyBorder="1" applyAlignment="1" applyProtection="1">
      <alignment horizontal="left" vertical="center" wrapText="1"/>
      <protection locked="0"/>
    </xf>
    <xf numFmtId="0" fontId="31" fillId="0" borderId="96" xfId="0" applyFont="1" applyBorder="1" applyAlignment="1" applyProtection="1">
      <alignment horizontal="left" vertical="center" wrapText="1"/>
      <protection locked="0"/>
    </xf>
    <xf numFmtId="0" fontId="31" fillId="0" borderId="97" xfId="0" applyFont="1" applyBorder="1" applyAlignment="1" applyProtection="1">
      <alignment horizontal="left" vertical="center" wrapText="1"/>
      <protection locked="0"/>
    </xf>
    <xf numFmtId="49" fontId="23" fillId="0" borderId="1" xfId="3" applyNumberFormat="1" applyFont="1" applyBorder="1" applyAlignment="1" applyProtection="1">
      <alignment horizontal="center" vertical="center" textRotation="255"/>
      <protection locked="0"/>
    </xf>
    <xf numFmtId="192" fontId="23" fillId="0" borderId="70" xfId="3" applyNumberFormat="1" applyFont="1" applyBorder="1" applyAlignment="1" applyProtection="1">
      <alignment horizontal="center" vertical="center"/>
      <protection locked="0"/>
    </xf>
    <xf numFmtId="0" fontId="23" fillId="0" borderId="6" xfId="3" applyFont="1" applyBorder="1" applyAlignment="1" applyProtection="1">
      <alignment horizontal="center" vertical="center"/>
      <protection locked="0"/>
    </xf>
    <xf numFmtId="0" fontId="23" fillId="0" borderId="5" xfId="3" applyFont="1" applyBorder="1" applyAlignment="1" applyProtection="1">
      <alignment horizontal="center" vertical="center"/>
      <protection locked="0"/>
    </xf>
    <xf numFmtId="0" fontId="23" fillId="0" borderId="7" xfId="3" applyFont="1" applyBorder="1" applyAlignment="1" applyProtection="1">
      <alignment horizontal="center" vertical="center"/>
      <protection locked="0"/>
    </xf>
    <xf numFmtId="0" fontId="23" fillId="2" borderId="77" xfId="3" applyFont="1" applyFill="1" applyBorder="1" applyAlignment="1" applyProtection="1">
      <alignment horizontal="center" vertical="center"/>
      <protection locked="0"/>
    </xf>
    <xf numFmtId="0" fontId="23" fillId="2" borderId="78" xfId="3" applyFont="1" applyFill="1" applyBorder="1" applyAlignment="1" applyProtection="1">
      <alignment horizontal="center" vertical="center"/>
      <protection locked="0"/>
    </xf>
    <xf numFmtId="0" fontId="23" fillId="0" borderId="80" xfId="3" applyFont="1" applyBorder="1" applyAlignment="1" applyProtection="1">
      <alignment horizontal="left" vertical="center" wrapText="1"/>
      <protection locked="0"/>
    </xf>
    <xf numFmtId="0" fontId="23" fillId="0" borderId="75" xfId="3" applyFont="1" applyBorder="1" applyAlignment="1" applyProtection="1">
      <alignment horizontal="left" vertical="center" wrapText="1"/>
      <protection locked="0"/>
    </xf>
    <xf numFmtId="0" fontId="23" fillId="0" borderId="76" xfId="3" applyFont="1" applyBorder="1" applyAlignment="1" applyProtection="1">
      <alignment horizontal="left" vertical="center" wrapText="1"/>
      <protection locked="0"/>
    </xf>
    <xf numFmtId="49" fontId="23" fillId="0" borderId="12" xfId="3" applyNumberFormat="1" applyFont="1" applyBorder="1" applyAlignment="1" applyProtection="1">
      <alignment horizontal="left" vertical="center" wrapText="1"/>
      <protection locked="0"/>
    </xf>
    <xf numFmtId="49" fontId="23" fillId="0" borderId="1" xfId="3" applyNumberFormat="1" applyFont="1" applyBorder="1" applyAlignment="1" applyProtection="1">
      <alignment horizontal="left" vertical="center" wrapText="1"/>
      <protection locked="0"/>
    </xf>
    <xf numFmtId="49" fontId="27" fillId="2" borderId="9" xfId="3" applyNumberFormat="1" applyFont="1" applyFill="1" applyBorder="1" applyAlignment="1" applyProtection="1">
      <alignment horizontal="left" vertical="center" wrapText="1"/>
      <protection locked="0"/>
    </xf>
    <xf numFmtId="49" fontId="27" fillId="2" borderId="10" xfId="3" applyNumberFormat="1" applyFont="1" applyFill="1" applyBorder="1" applyAlignment="1" applyProtection="1">
      <alignment horizontal="left" vertical="center" wrapText="1"/>
      <protection locked="0"/>
    </xf>
    <xf numFmtId="49" fontId="27" fillId="2" borderId="11" xfId="3" applyNumberFormat="1" applyFont="1" applyFill="1" applyBorder="1" applyAlignment="1" applyProtection="1">
      <alignment horizontal="left" vertical="center" wrapText="1"/>
      <protection locked="0"/>
    </xf>
    <xf numFmtId="178" fontId="23" fillId="0" borderId="6" xfId="3" applyNumberFormat="1" applyFont="1" applyBorder="1" applyAlignment="1" applyProtection="1">
      <alignment horizontal="left" vertical="center" wrapText="1"/>
      <protection locked="0"/>
    </xf>
    <xf numFmtId="178" fontId="23" fillId="0" borderId="5" xfId="3" applyNumberFormat="1" applyFont="1" applyBorder="1" applyAlignment="1" applyProtection="1">
      <alignment horizontal="left" vertical="center" wrapText="1"/>
      <protection locked="0"/>
    </xf>
    <xf numFmtId="178" fontId="23" fillId="0" borderId="7" xfId="3" applyNumberFormat="1" applyFont="1" applyBorder="1" applyAlignment="1" applyProtection="1">
      <alignment horizontal="left" vertical="center" wrapText="1"/>
      <protection locked="0"/>
    </xf>
    <xf numFmtId="178" fontId="23" fillId="0" borderId="9" xfId="3" applyNumberFormat="1" applyFont="1" applyBorder="1" applyAlignment="1" applyProtection="1">
      <alignment horizontal="left" vertical="center" wrapText="1"/>
      <protection locked="0"/>
    </xf>
    <xf numFmtId="178" fontId="23" fillId="0" borderId="10" xfId="3" applyNumberFormat="1" applyFont="1" applyBorder="1" applyAlignment="1" applyProtection="1">
      <alignment horizontal="left" vertical="center" wrapText="1"/>
      <protection locked="0"/>
    </xf>
    <xf numFmtId="178" fontId="23" fillId="0" borderId="11" xfId="3" applyNumberFormat="1" applyFont="1" applyBorder="1" applyAlignment="1" applyProtection="1">
      <alignment horizontal="left" vertical="center" wrapText="1"/>
      <protection locked="0"/>
    </xf>
    <xf numFmtId="49" fontId="23" fillId="0" borderId="95" xfId="3" applyNumberFormat="1" applyFont="1" applyBorder="1" applyAlignment="1" applyProtection="1">
      <alignment horizontal="center" vertical="center"/>
      <protection locked="0"/>
    </xf>
    <xf numFmtId="49" fontId="23" fillId="0" borderId="96" xfId="3" applyNumberFormat="1" applyFont="1" applyBorder="1" applyAlignment="1" applyProtection="1">
      <alignment horizontal="center" vertical="center"/>
      <protection locked="0"/>
    </xf>
    <xf numFmtId="49" fontId="23" fillId="0" borderId="97" xfId="3" applyNumberFormat="1" applyFont="1" applyBorder="1" applyAlignment="1" applyProtection="1">
      <alignment horizontal="center" vertical="center"/>
      <protection locked="0"/>
    </xf>
    <xf numFmtId="188" fontId="23" fillId="2" borderId="13" xfId="10" applyNumberFormat="1" applyFont="1" applyFill="1" applyBorder="1" applyAlignment="1" applyProtection="1">
      <alignment horizontal="right" vertical="center" shrinkToFit="1"/>
      <protection locked="0"/>
    </xf>
    <xf numFmtId="188" fontId="23" fillId="2" borderId="0" xfId="10" applyNumberFormat="1" applyFont="1" applyFill="1" applyBorder="1" applyAlignment="1" applyProtection="1">
      <alignment horizontal="right" vertical="center" shrinkToFit="1"/>
      <protection locked="0"/>
    </xf>
    <xf numFmtId="188" fontId="23" fillId="2" borderId="14" xfId="10" applyNumberFormat="1" applyFont="1" applyFill="1" applyBorder="1" applyAlignment="1" applyProtection="1">
      <alignment horizontal="right" vertical="center" shrinkToFit="1"/>
      <protection locked="0"/>
    </xf>
    <xf numFmtId="49" fontId="23" fillId="2" borderId="80" xfId="3" applyNumberFormat="1" applyFont="1" applyFill="1" applyBorder="1" applyProtection="1">
      <alignment vertical="center"/>
      <protection locked="0"/>
    </xf>
    <xf numFmtId="49" fontId="23" fillId="2" borderId="75" xfId="3" applyNumberFormat="1" applyFont="1" applyFill="1" applyBorder="1" applyProtection="1">
      <alignment vertical="center"/>
      <protection locked="0"/>
    </xf>
    <xf numFmtId="49" fontId="23" fillId="2" borderId="76" xfId="3" applyNumberFormat="1" applyFont="1" applyFill="1" applyBorder="1" applyProtection="1">
      <alignment vertical="center"/>
      <protection locked="0"/>
    </xf>
    <xf numFmtId="49" fontId="23" fillId="2" borderId="56" xfId="3" applyNumberFormat="1" applyFont="1" applyFill="1" applyBorder="1" applyProtection="1">
      <alignment vertical="center"/>
      <protection locked="0"/>
    </xf>
    <xf numFmtId="49" fontId="23" fillId="2" borderId="57" xfId="3" applyNumberFormat="1" applyFont="1" applyFill="1" applyBorder="1" applyProtection="1">
      <alignment vertical="center"/>
      <protection locked="0"/>
    </xf>
    <xf numFmtId="49" fontId="23" fillId="2" borderId="58" xfId="3" applyNumberFormat="1" applyFont="1" applyFill="1" applyBorder="1" applyProtection="1">
      <alignment vertical="center"/>
      <protection locked="0"/>
    </xf>
    <xf numFmtId="0" fontId="23" fillId="0" borderId="95" xfId="0" applyFont="1" applyBorder="1" applyAlignment="1" applyProtection="1">
      <alignment horizontal="left" vertical="center"/>
      <protection locked="0"/>
    </xf>
    <xf numFmtId="0" fontId="23" fillId="0" borderId="96" xfId="0" applyFont="1" applyBorder="1" applyAlignment="1" applyProtection="1">
      <alignment horizontal="left" vertical="center"/>
      <protection locked="0"/>
    </xf>
    <xf numFmtId="0" fontId="23" fillId="0" borderId="97" xfId="0" applyFont="1" applyBorder="1" applyAlignment="1" applyProtection="1">
      <alignment horizontal="left" vertical="center"/>
      <protection locked="0"/>
    </xf>
    <xf numFmtId="38" fontId="23" fillId="2" borderId="42" xfId="5" applyFont="1" applyFill="1" applyBorder="1" applyAlignment="1" applyProtection="1">
      <alignment horizontal="center" vertical="center" shrinkToFit="1"/>
      <protection locked="0"/>
    </xf>
    <xf numFmtId="38" fontId="23" fillId="2" borderId="43" xfId="5" applyFont="1" applyFill="1" applyBorder="1" applyAlignment="1" applyProtection="1">
      <alignment horizontal="center" vertical="center" shrinkToFit="1"/>
      <protection locked="0"/>
    </xf>
    <xf numFmtId="38" fontId="23" fillId="2" borderId="50" xfId="10" applyFont="1" applyFill="1" applyBorder="1" applyAlignment="1" applyProtection="1">
      <alignment horizontal="center" vertical="center"/>
      <protection locked="0"/>
    </xf>
    <xf numFmtId="38" fontId="23" fillId="2" borderId="51" xfId="10" applyFont="1" applyFill="1" applyBorder="1" applyAlignment="1" applyProtection="1">
      <alignment horizontal="center" vertical="center"/>
      <protection locked="0"/>
    </xf>
    <xf numFmtId="49" fontId="23" fillId="0" borderId="50" xfId="3" applyNumberFormat="1" applyFont="1" applyBorder="1" applyAlignment="1" applyProtection="1">
      <alignment horizontal="center" vertical="center"/>
      <protection locked="0"/>
    </xf>
    <xf numFmtId="49" fontId="23" fillId="0" borderId="95" xfId="3" applyNumberFormat="1" applyFont="1" applyBorder="1" applyAlignment="1" applyProtection="1">
      <alignment horizontal="center" vertical="center" wrapText="1"/>
      <protection locked="0"/>
    </xf>
    <xf numFmtId="49" fontId="23" fillId="0" borderId="13" xfId="3" applyNumberFormat="1" applyFont="1" applyBorder="1" applyAlignment="1" applyProtection="1">
      <alignment horizontal="left" vertical="center" wrapText="1"/>
      <protection locked="0"/>
    </xf>
    <xf numFmtId="49" fontId="23" fillId="0" borderId="0" xfId="3" applyNumberFormat="1" applyFont="1" applyAlignment="1" applyProtection="1">
      <alignment horizontal="left" vertical="center" wrapText="1"/>
      <protection locked="0"/>
    </xf>
    <xf numFmtId="49" fontId="23" fillId="0" borderId="14" xfId="3" applyNumberFormat="1" applyFont="1" applyBorder="1" applyAlignment="1" applyProtection="1">
      <alignment horizontal="left" vertical="center" wrapText="1"/>
      <protection locked="0"/>
    </xf>
    <xf numFmtId="49" fontId="23" fillId="0" borderId="9" xfId="3" applyNumberFormat="1" applyFont="1" applyBorder="1" applyAlignment="1" applyProtection="1">
      <alignment horizontal="left" vertical="center" wrapText="1"/>
      <protection locked="0"/>
    </xf>
    <xf numFmtId="49" fontId="23" fillId="0" borderId="10" xfId="3" applyNumberFormat="1" applyFont="1" applyBorder="1" applyAlignment="1" applyProtection="1">
      <alignment horizontal="left" vertical="center" wrapText="1"/>
      <protection locked="0"/>
    </xf>
    <xf numFmtId="49" fontId="23" fillId="0" borderId="11" xfId="3" applyNumberFormat="1" applyFont="1" applyBorder="1" applyAlignment="1" applyProtection="1">
      <alignment horizontal="left" vertical="center" wrapText="1"/>
      <protection locked="0"/>
    </xf>
    <xf numFmtId="49" fontId="23" fillId="2" borderId="6" xfId="3" applyNumberFormat="1" applyFont="1" applyFill="1" applyBorder="1" applyProtection="1">
      <alignment vertical="center"/>
      <protection locked="0"/>
    </xf>
    <xf numFmtId="49" fontId="23" fillId="2" borderId="5" xfId="3" applyNumberFormat="1" applyFont="1" applyFill="1" applyBorder="1" applyProtection="1">
      <alignment vertical="center"/>
      <protection locked="0"/>
    </xf>
    <xf numFmtId="49" fontId="23" fillId="2" borderId="7" xfId="3" applyNumberFormat="1" applyFont="1" applyFill="1" applyBorder="1" applyProtection="1">
      <alignment vertical="center"/>
      <protection locked="0"/>
    </xf>
    <xf numFmtId="49" fontId="23" fillId="0" borderId="30" xfId="3" applyNumberFormat="1" applyFont="1" applyBorder="1" applyAlignment="1" applyProtection="1">
      <alignment horizontal="center" vertical="center"/>
      <protection locked="0"/>
    </xf>
    <xf numFmtId="49" fontId="23" fillId="0" borderId="29" xfId="3" applyNumberFormat="1" applyFont="1" applyBorder="1" applyAlignment="1" applyProtection="1">
      <alignment horizontal="center" vertical="center"/>
      <protection locked="0"/>
    </xf>
    <xf numFmtId="0" fontId="50" fillId="0" borderId="100" xfId="0" applyFont="1" applyBorder="1" applyAlignment="1" applyProtection="1">
      <alignment horizontal="left" vertical="center" wrapText="1"/>
      <protection locked="0"/>
    </xf>
    <xf numFmtId="0" fontId="50" fillId="0" borderId="102" xfId="0" applyFont="1" applyBorder="1" applyAlignment="1" applyProtection="1">
      <alignment horizontal="left" vertical="center" wrapText="1"/>
      <protection locked="0"/>
    </xf>
    <xf numFmtId="0" fontId="50" fillId="0" borderId="101" xfId="0" applyFont="1" applyBorder="1" applyAlignment="1" applyProtection="1">
      <alignment horizontal="left" vertical="center" wrapText="1"/>
      <protection locked="0"/>
    </xf>
    <xf numFmtId="0" fontId="23" fillId="2" borderId="34" xfId="3" applyFont="1" applyFill="1" applyBorder="1" applyAlignment="1" applyProtection="1">
      <alignment horizontal="center" vertical="center"/>
      <protection locked="0"/>
    </xf>
    <xf numFmtId="0" fontId="23" fillId="2" borderId="35" xfId="3" applyFont="1" applyFill="1" applyBorder="1" applyAlignment="1" applyProtection="1">
      <alignment horizontal="center" vertical="center"/>
      <protection locked="0"/>
    </xf>
    <xf numFmtId="49" fontId="27" fillId="0" borderId="6" xfId="3" applyNumberFormat="1" applyFont="1" applyBorder="1" applyAlignment="1" applyProtection="1">
      <alignment horizontal="left" vertical="center" wrapText="1"/>
      <protection locked="0"/>
    </xf>
    <xf numFmtId="49" fontId="27" fillId="0" borderId="5" xfId="3" applyNumberFormat="1" applyFont="1" applyBorder="1" applyAlignment="1" applyProtection="1">
      <alignment horizontal="left" vertical="center" wrapText="1"/>
      <protection locked="0"/>
    </xf>
    <xf numFmtId="49" fontId="27" fillId="0" borderId="7" xfId="3" applyNumberFormat="1" applyFont="1" applyBorder="1" applyAlignment="1" applyProtection="1">
      <alignment horizontal="left" vertical="center" wrapText="1"/>
      <protection locked="0"/>
    </xf>
    <xf numFmtId="49" fontId="27" fillId="0" borderId="13" xfId="3" applyNumberFormat="1" applyFont="1" applyBorder="1" applyAlignment="1" applyProtection="1">
      <alignment horizontal="left" vertical="center" wrapText="1"/>
      <protection locked="0"/>
    </xf>
    <xf numFmtId="49" fontId="27" fillId="0" borderId="0" xfId="3" applyNumberFormat="1" applyFont="1" applyAlignment="1" applyProtection="1">
      <alignment horizontal="left" vertical="center" wrapText="1"/>
      <protection locked="0"/>
    </xf>
    <xf numFmtId="49" fontId="27" fillId="0" borderId="14" xfId="3" applyNumberFormat="1" applyFont="1" applyBorder="1" applyAlignment="1" applyProtection="1">
      <alignment horizontal="left" vertical="center" wrapText="1"/>
      <protection locked="0"/>
    </xf>
    <xf numFmtId="49" fontId="23" fillId="0" borderId="80" xfId="3" applyNumberFormat="1" applyFont="1" applyBorder="1" applyAlignment="1" applyProtection="1">
      <alignment horizontal="left" vertical="center" wrapText="1"/>
      <protection locked="0"/>
    </xf>
    <xf numFmtId="49" fontId="23" fillId="0" borderId="75" xfId="3" applyNumberFormat="1" applyFont="1" applyBorder="1" applyAlignment="1" applyProtection="1">
      <alignment horizontal="left" vertical="center" wrapText="1"/>
      <protection locked="0"/>
    </xf>
    <xf numFmtId="49" fontId="23" fillId="0" borderId="76" xfId="3" applyNumberFormat="1" applyFont="1" applyBorder="1" applyAlignment="1" applyProtection="1">
      <alignment horizontal="left" vertical="center" wrapText="1"/>
      <protection locked="0"/>
    </xf>
    <xf numFmtId="49" fontId="23" fillId="0" borderId="56" xfId="3" applyNumberFormat="1" applyFont="1" applyBorder="1" applyAlignment="1" applyProtection="1">
      <alignment horizontal="left" vertical="center" wrapText="1"/>
      <protection locked="0"/>
    </xf>
    <xf numFmtId="49" fontId="23" fillId="0" borderId="57" xfId="3" applyNumberFormat="1" applyFont="1" applyBorder="1" applyAlignment="1" applyProtection="1">
      <alignment horizontal="left" vertical="center" wrapText="1"/>
      <protection locked="0"/>
    </xf>
    <xf numFmtId="49" fontId="23" fillId="0" borderId="58" xfId="3" applyNumberFormat="1" applyFont="1" applyBorder="1" applyAlignment="1" applyProtection="1">
      <alignment horizontal="left" vertical="center" wrapText="1"/>
      <protection locked="0"/>
    </xf>
    <xf numFmtId="49" fontId="27" fillId="0" borderId="56" xfId="3" applyNumberFormat="1" applyFont="1" applyBorder="1" applyAlignment="1" applyProtection="1">
      <alignment horizontal="left" vertical="center" wrapText="1"/>
      <protection locked="0"/>
    </xf>
    <xf numFmtId="49" fontId="27" fillId="0" borderId="57" xfId="3" applyNumberFormat="1" applyFont="1" applyBorder="1" applyAlignment="1" applyProtection="1">
      <alignment horizontal="left" vertical="center" wrapText="1"/>
      <protection locked="0"/>
    </xf>
    <xf numFmtId="49" fontId="27" fillId="0" borderId="58" xfId="3" applyNumberFormat="1" applyFont="1" applyBorder="1" applyAlignment="1" applyProtection="1">
      <alignment horizontal="left" vertical="center" wrapText="1"/>
      <protection locked="0"/>
    </xf>
    <xf numFmtId="179" fontId="23" fillId="0" borderId="45" xfId="3" applyNumberFormat="1" applyFont="1" applyBorder="1" applyAlignment="1" applyProtection="1">
      <alignment horizontal="center" vertical="center" wrapText="1"/>
      <protection locked="0"/>
    </xf>
    <xf numFmtId="179" fontId="23" fillId="0" borderId="46" xfId="3" applyNumberFormat="1" applyFont="1" applyBorder="1" applyAlignment="1" applyProtection="1">
      <alignment horizontal="center" vertical="center" wrapText="1"/>
      <protection locked="0"/>
    </xf>
    <xf numFmtId="179" fontId="23" fillId="0" borderId="47" xfId="3" applyNumberFormat="1" applyFont="1" applyBorder="1" applyAlignment="1" applyProtection="1">
      <alignment horizontal="center" vertical="center" wrapText="1"/>
      <protection locked="0"/>
    </xf>
    <xf numFmtId="193" fontId="23" fillId="0" borderId="6" xfId="3" applyNumberFormat="1" applyFont="1" applyBorder="1" applyAlignment="1" applyProtection="1">
      <alignment horizontal="center" vertical="center" shrinkToFit="1"/>
      <protection locked="0"/>
    </xf>
    <xf numFmtId="193" fontId="23" fillId="0" borderId="5" xfId="3" applyNumberFormat="1" applyFont="1" applyBorder="1" applyAlignment="1" applyProtection="1">
      <alignment horizontal="center" vertical="center" shrinkToFit="1"/>
      <protection locked="0"/>
    </xf>
    <xf numFmtId="193" fontId="23" fillId="0" borderId="7" xfId="3" applyNumberFormat="1" applyFont="1" applyBorder="1" applyAlignment="1" applyProtection="1">
      <alignment horizontal="center" vertical="center" shrinkToFit="1"/>
      <protection locked="0"/>
    </xf>
    <xf numFmtId="38" fontId="23" fillId="2" borderId="6" xfId="10" applyFont="1" applyFill="1" applyBorder="1" applyAlignment="1" applyProtection="1">
      <alignment horizontal="right" vertical="center" shrinkToFit="1"/>
      <protection locked="0"/>
    </xf>
    <xf numFmtId="38" fontId="23" fillId="2" borderId="5" xfId="10" applyFont="1" applyFill="1" applyBorder="1" applyAlignment="1" applyProtection="1">
      <alignment horizontal="right" vertical="center" shrinkToFit="1"/>
      <protection locked="0"/>
    </xf>
    <xf numFmtId="38" fontId="23" fillId="2" borderId="7" xfId="10" applyFont="1" applyFill="1" applyBorder="1" applyAlignment="1" applyProtection="1">
      <alignment horizontal="right" vertical="center" shrinkToFit="1"/>
      <protection locked="0"/>
    </xf>
    <xf numFmtId="0" fontId="23" fillId="0" borderId="95" xfId="0" applyFont="1" applyBorder="1" applyAlignment="1" applyProtection="1">
      <alignment horizontal="center" vertical="center"/>
      <protection locked="0"/>
    </xf>
    <xf numFmtId="0" fontId="23" fillId="0" borderId="96" xfId="0" applyFont="1" applyBorder="1" applyAlignment="1" applyProtection="1">
      <alignment horizontal="center" vertical="center"/>
      <protection locked="0"/>
    </xf>
    <xf numFmtId="0" fontId="23" fillId="0" borderId="97" xfId="0" applyFont="1" applyBorder="1" applyAlignment="1" applyProtection="1">
      <alignment horizontal="center" vertical="center"/>
      <protection locked="0"/>
    </xf>
    <xf numFmtId="188" fontId="23" fillId="2" borderId="56" xfId="10" applyNumberFormat="1" applyFont="1" applyFill="1" applyBorder="1" applyAlignment="1" applyProtection="1">
      <alignment horizontal="right" vertical="center" shrinkToFit="1"/>
      <protection locked="0"/>
    </xf>
    <xf numFmtId="188" fontId="23" fillId="2" borderId="57" xfId="10" applyNumberFormat="1" applyFont="1" applyFill="1" applyBorder="1" applyAlignment="1" applyProtection="1">
      <alignment horizontal="right" vertical="center" shrinkToFit="1"/>
      <protection locked="0"/>
    </xf>
    <xf numFmtId="188" fontId="23" fillId="2" borderId="58" xfId="10" applyNumberFormat="1" applyFont="1" applyFill="1" applyBorder="1" applyAlignment="1" applyProtection="1">
      <alignment horizontal="right" vertical="center" shrinkToFit="1"/>
      <protection locked="0"/>
    </xf>
    <xf numFmtId="38" fontId="23" fillId="2" borderId="80" xfId="10" applyFont="1" applyFill="1" applyBorder="1" applyAlignment="1" applyProtection="1">
      <alignment horizontal="right" vertical="center" shrinkToFit="1"/>
      <protection locked="0"/>
    </xf>
    <xf numFmtId="38" fontId="23" fillId="2" borderId="75" xfId="10" applyFont="1" applyFill="1" applyBorder="1" applyAlignment="1" applyProtection="1">
      <alignment horizontal="right" vertical="center" shrinkToFit="1"/>
      <protection locked="0"/>
    </xf>
    <xf numFmtId="38" fontId="23" fillId="2" borderId="76" xfId="10" applyFont="1" applyFill="1" applyBorder="1" applyAlignment="1" applyProtection="1">
      <alignment horizontal="right" vertical="center" shrinkToFit="1"/>
      <protection locked="0"/>
    </xf>
    <xf numFmtId="49" fontId="27" fillId="0" borderId="9" xfId="3" applyNumberFormat="1" applyFont="1" applyBorder="1" applyAlignment="1" applyProtection="1">
      <alignment vertical="center" wrapText="1"/>
      <protection locked="0"/>
    </xf>
    <xf numFmtId="49" fontId="27" fillId="0" borderId="10" xfId="3" applyNumberFormat="1" applyFont="1" applyBorder="1" applyAlignment="1" applyProtection="1">
      <alignment vertical="center" wrapText="1"/>
      <protection locked="0"/>
    </xf>
    <xf numFmtId="49" fontId="27" fillId="0" borderId="11" xfId="3" applyNumberFormat="1" applyFont="1" applyBorder="1" applyAlignment="1" applyProtection="1">
      <alignment vertical="center" wrapText="1"/>
      <protection locked="0"/>
    </xf>
    <xf numFmtId="49" fontId="27" fillId="2" borderId="9" xfId="3" applyNumberFormat="1" applyFont="1" applyFill="1" applyBorder="1" applyAlignment="1" applyProtection="1">
      <alignment horizontal="center" vertical="center" wrapText="1"/>
      <protection locked="0"/>
    </xf>
    <xf numFmtId="49" fontId="27" fillId="2" borderId="10" xfId="3" applyNumberFormat="1" applyFont="1" applyFill="1" applyBorder="1" applyAlignment="1" applyProtection="1">
      <alignment horizontal="center" vertical="center" wrapText="1"/>
      <protection locked="0"/>
    </xf>
    <xf numFmtId="49" fontId="27" fillId="2" borderId="11" xfId="3" applyNumberFormat="1" applyFont="1" applyFill="1" applyBorder="1" applyAlignment="1" applyProtection="1">
      <alignment horizontal="center" vertical="center" wrapText="1"/>
      <protection locked="0"/>
    </xf>
    <xf numFmtId="49" fontId="23" fillId="0" borderId="177" xfId="3" applyNumberFormat="1" applyFont="1" applyBorder="1" applyAlignment="1" applyProtection="1">
      <alignment horizontal="center" vertical="center"/>
      <protection locked="0"/>
    </xf>
    <xf numFmtId="49" fontId="23" fillId="0" borderId="175" xfId="3" applyNumberFormat="1" applyFont="1" applyBorder="1" applyAlignment="1" applyProtection="1">
      <alignment horizontal="center" vertical="center" wrapText="1"/>
      <protection locked="0"/>
    </xf>
    <xf numFmtId="0" fontId="23" fillId="0" borderId="175" xfId="0" applyFont="1" applyBorder="1" applyAlignment="1" applyProtection="1">
      <alignment horizontal="center" vertical="center"/>
      <protection locked="0"/>
    </xf>
    <xf numFmtId="0" fontId="23" fillId="0" borderId="177" xfId="0" applyFont="1" applyBorder="1" applyAlignment="1" applyProtection="1">
      <alignment horizontal="center" vertical="center"/>
      <protection locked="0"/>
    </xf>
    <xf numFmtId="0" fontId="23" fillId="0" borderId="176" xfId="0" applyFont="1" applyBorder="1" applyAlignment="1" applyProtection="1">
      <alignment horizontal="center" vertical="center"/>
      <protection locked="0"/>
    </xf>
    <xf numFmtId="49" fontId="23" fillId="0" borderId="28" xfId="3" applyNumberFormat="1" applyFont="1" applyBorder="1" applyAlignment="1" applyProtection="1">
      <alignment horizontal="center" vertical="center"/>
      <protection locked="0"/>
    </xf>
    <xf numFmtId="0" fontId="23" fillId="0" borderId="30" xfId="0" applyFont="1" applyBorder="1" applyAlignment="1" applyProtection="1">
      <alignment horizontal="left" vertical="center" wrapText="1"/>
      <protection locked="0"/>
    </xf>
    <xf numFmtId="0" fontId="23" fillId="0" borderId="28"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0" fontId="23" fillId="0" borderId="30"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3" fillId="0" borderId="175" xfId="0" applyFont="1" applyBorder="1" applyAlignment="1" applyProtection="1">
      <alignment horizontal="left" vertical="center" wrapText="1"/>
      <protection locked="0"/>
    </xf>
    <xf numFmtId="0" fontId="23" fillId="0" borderId="177" xfId="0" applyFont="1" applyBorder="1" applyAlignment="1" applyProtection="1">
      <alignment horizontal="left" vertical="center" wrapText="1"/>
      <protection locked="0"/>
    </xf>
    <xf numFmtId="0" fontId="23" fillId="0" borderId="176" xfId="0" applyFont="1" applyBorder="1" applyAlignment="1" applyProtection="1">
      <alignment horizontal="left" vertical="center" wrapText="1"/>
      <protection locked="0"/>
    </xf>
    <xf numFmtId="0" fontId="23" fillId="0" borderId="95" xfId="0" applyFont="1" applyBorder="1" applyAlignment="1" applyProtection="1">
      <alignment horizontal="left" vertical="center" wrapText="1"/>
      <protection locked="0"/>
    </xf>
    <xf numFmtId="0" fontId="23" fillId="0" borderId="96" xfId="0" applyFont="1" applyBorder="1" applyAlignment="1" applyProtection="1">
      <alignment horizontal="left" vertical="center" wrapText="1"/>
      <protection locked="0"/>
    </xf>
    <xf numFmtId="0" fontId="23" fillId="0" borderId="97" xfId="0" applyFont="1" applyBorder="1" applyAlignment="1" applyProtection="1">
      <alignment horizontal="left" vertical="center" wrapText="1"/>
      <protection locked="0"/>
    </xf>
    <xf numFmtId="0" fontId="23" fillId="0" borderId="100" xfId="0" applyFont="1" applyBorder="1" applyAlignment="1" applyProtection="1">
      <alignment horizontal="left" vertical="center"/>
      <protection locked="0"/>
    </xf>
    <xf numFmtId="0" fontId="23" fillId="0" borderId="102" xfId="0" applyFont="1" applyBorder="1" applyAlignment="1" applyProtection="1">
      <alignment horizontal="left" vertical="center"/>
      <protection locked="0"/>
    </xf>
    <xf numFmtId="0" fontId="23" fillId="0" borderId="101" xfId="0" applyFont="1" applyBorder="1" applyAlignment="1" applyProtection="1">
      <alignment horizontal="left" vertical="center"/>
      <protection locked="0"/>
    </xf>
    <xf numFmtId="0" fontId="31" fillId="0" borderId="175" xfId="0" applyFont="1" applyBorder="1" applyAlignment="1" applyProtection="1">
      <alignment horizontal="left" vertical="center" wrapText="1"/>
      <protection locked="0"/>
    </xf>
    <xf numFmtId="0" fontId="31" fillId="0" borderId="177" xfId="0" applyFont="1" applyBorder="1" applyAlignment="1" applyProtection="1">
      <alignment horizontal="left" vertical="center" wrapText="1"/>
      <protection locked="0"/>
    </xf>
    <xf numFmtId="0" fontId="31" fillId="0" borderId="176" xfId="0" applyFont="1" applyBorder="1" applyAlignment="1" applyProtection="1">
      <alignment horizontal="left" vertical="center" wrapText="1"/>
      <protection locked="0"/>
    </xf>
    <xf numFmtId="49" fontId="23" fillId="0" borderId="6" xfId="3" applyNumberFormat="1" applyFont="1" applyBorder="1" applyProtection="1">
      <alignment vertical="center"/>
      <protection locked="0"/>
    </xf>
    <xf numFmtId="49" fontId="23" fillId="0" borderId="5" xfId="3" applyNumberFormat="1" applyFont="1" applyBorder="1" applyProtection="1">
      <alignment vertical="center"/>
      <protection locked="0"/>
    </xf>
    <xf numFmtId="49" fontId="23" fillId="0" borderId="7" xfId="3" applyNumberFormat="1" applyFont="1" applyBorder="1" applyProtection="1">
      <alignment vertical="center"/>
      <protection locked="0"/>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49" fontId="10" fillId="0" borderId="0" xfId="3" applyNumberFormat="1" applyFont="1" applyAlignment="1" applyProtection="1">
      <alignment horizontal="center" vertical="center"/>
      <protection locked="0"/>
    </xf>
    <xf numFmtId="0" fontId="23" fillId="0" borderId="9"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50" xfId="3" applyFont="1" applyBorder="1" applyAlignment="1" applyProtection="1">
      <alignment horizontal="center" vertical="center"/>
      <protection locked="0"/>
    </xf>
    <xf numFmtId="49" fontId="27" fillId="0" borderId="6" xfId="3" applyNumberFormat="1" applyFont="1" applyBorder="1" applyAlignment="1" applyProtection="1">
      <alignment vertical="center" wrapText="1"/>
      <protection locked="0"/>
    </xf>
    <xf numFmtId="49" fontId="27" fillId="0" borderId="5" xfId="3" applyNumberFormat="1" applyFont="1" applyBorder="1" applyAlignment="1" applyProtection="1">
      <alignment vertical="center" wrapText="1"/>
      <protection locked="0"/>
    </xf>
    <xf numFmtId="49" fontId="27" fillId="0" borderId="7" xfId="3" applyNumberFormat="1" applyFont="1" applyBorder="1" applyAlignment="1" applyProtection="1">
      <alignment vertical="center" wrapText="1"/>
      <protection locked="0"/>
    </xf>
    <xf numFmtId="0" fontId="56" fillId="0" borderId="53" xfId="3" applyFont="1" applyBorder="1" applyAlignment="1" applyProtection="1">
      <alignment horizontal="left" vertical="center" wrapText="1"/>
      <protection locked="0"/>
    </xf>
    <xf numFmtId="0" fontId="56" fillId="0" borderId="54" xfId="3" applyFont="1" applyBorder="1" applyAlignment="1" applyProtection="1">
      <alignment horizontal="left" vertical="center" wrapText="1"/>
      <protection locked="0"/>
    </xf>
    <xf numFmtId="0" fontId="56" fillId="0" borderId="55" xfId="3" applyFont="1" applyBorder="1" applyAlignment="1" applyProtection="1">
      <alignment horizontal="left" vertical="center" wrapText="1"/>
      <protection locked="0"/>
    </xf>
    <xf numFmtId="193" fontId="23" fillId="0" borderId="2" xfId="3" applyNumberFormat="1" applyFont="1" applyBorder="1" applyAlignment="1" applyProtection="1">
      <alignment horizontal="center" vertical="center"/>
      <protection locked="0"/>
    </xf>
    <xf numFmtId="193" fontId="23" fillId="0" borderId="3" xfId="3" applyNumberFormat="1" applyFont="1" applyBorder="1" applyAlignment="1" applyProtection="1">
      <alignment horizontal="center" vertical="center"/>
      <protection locked="0"/>
    </xf>
    <xf numFmtId="193" fontId="23" fillId="0" borderId="4" xfId="3" applyNumberFormat="1" applyFont="1" applyBorder="1" applyAlignment="1" applyProtection="1">
      <alignment horizontal="center" vertical="center"/>
      <protection locked="0"/>
    </xf>
    <xf numFmtId="193" fontId="23" fillId="0" borderId="9" xfId="3" applyNumberFormat="1" applyFont="1" applyBorder="1" applyAlignment="1" applyProtection="1">
      <alignment horizontal="center" vertical="center"/>
      <protection locked="0"/>
    </xf>
    <xf numFmtId="193" fontId="23" fillId="0" borderId="10" xfId="3" applyNumberFormat="1" applyFont="1" applyBorder="1" applyAlignment="1" applyProtection="1">
      <alignment horizontal="center" vertical="center"/>
      <protection locked="0"/>
    </xf>
    <xf numFmtId="193" fontId="23" fillId="0" borderId="11" xfId="3" applyNumberFormat="1" applyFont="1" applyBorder="1" applyAlignment="1" applyProtection="1">
      <alignment horizontal="center" vertical="center"/>
      <protection locked="0"/>
    </xf>
    <xf numFmtId="192" fontId="23" fillId="0" borderId="69" xfId="3" applyNumberFormat="1" applyFont="1" applyBorder="1" applyAlignment="1" applyProtection="1">
      <alignment horizontal="center" vertical="center"/>
      <protection locked="0"/>
    </xf>
    <xf numFmtId="49" fontId="23" fillId="0" borderId="45" xfId="3" applyNumberFormat="1" applyFont="1" applyBorder="1" applyAlignment="1" applyProtection="1">
      <alignment vertical="center" shrinkToFit="1"/>
      <protection locked="0"/>
    </xf>
    <xf numFmtId="49" fontId="23" fillId="0" borderId="46" xfId="3" applyNumberFormat="1" applyFont="1" applyBorder="1" applyAlignment="1" applyProtection="1">
      <alignment vertical="center" shrinkToFit="1"/>
      <protection locked="0"/>
    </xf>
    <xf numFmtId="49" fontId="23" fillId="0" borderId="47" xfId="3" applyNumberFormat="1" applyFont="1" applyBorder="1" applyAlignment="1" applyProtection="1">
      <alignment vertical="center" shrinkToFit="1"/>
      <protection locked="0"/>
    </xf>
    <xf numFmtId="0" fontId="23" fillId="0" borderId="118" xfId="3" applyFont="1" applyBorder="1" applyAlignment="1" applyProtection="1">
      <alignment horizontal="left" vertical="center" shrinkToFit="1"/>
      <protection locked="0"/>
    </xf>
    <xf numFmtId="0" fontId="23" fillId="0" borderId="48" xfId="3" applyFont="1" applyBorder="1" applyAlignment="1" applyProtection="1">
      <alignment horizontal="left" vertical="center" shrinkToFit="1"/>
      <protection locked="0"/>
    </xf>
    <xf numFmtId="0" fontId="23" fillId="0" borderId="54" xfId="3" applyFont="1" applyBorder="1" applyAlignment="1" applyProtection="1">
      <alignment horizontal="center" vertical="center" shrinkToFit="1"/>
      <protection locked="0"/>
    </xf>
    <xf numFmtId="0" fontId="23" fillId="0" borderId="55" xfId="3" applyFont="1" applyBorder="1" applyAlignment="1" applyProtection="1">
      <alignment horizontal="center" vertical="center" shrinkToFit="1"/>
      <protection locked="0"/>
    </xf>
    <xf numFmtId="181" fontId="23" fillId="0" borderId="42" xfId="10" applyNumberFormat="1" applyFont="1" applyFill="1" applyBorder="1" applyAlignment="1" applyProtection="1">
      <alignment horizontal="center" vertical="center" shrinkToFit="1"/>
      <protection locked="0"/>
    </xf>
    <xf numFmtId="38" fontId="23" fillId="0" borderId="31" xfId="10" applyFont="1" applyBorder="1" applyAlignment="1" applyProtection="1">
      <alignment horizontal="center" vertical="center" shrinkToFit="1"/>
      <protection locked="0"/>
    </xf>
    <xf numFmtId="38" fontId="23" fillId="0" borderId="3" xfId="10" applyFont="1" applyBorder="1" applyAlignment="1" applyProtection="1">
      <alignment horizontal="center" vertical="center" shrinkToFit="1"/>
      <protection locked="0"/>
    </xf>
    <xf numFmtId="38" fontId="23" fillId="0" borderId="32" xfId="10" applyFont="1" applyBorder="1" applyAlignment="1" applyProtection="1">
      <alignment horizontal="center" vertical="center" shrinkToFit="1"/>
      <protection locked="0"/>
    </xf>
    <xf numFmtId="38" fontId="23" fillId="0" borderId="24" xfId="10" applyFont="1" applyBorder="1" applyAlignment="1" applyProtection="1">
      <alignment horizontal="center" vertical="center" shrinkToFit="1"/>
      <protection locked="0"/>
    </xf>
    <xf numFmtId="38" fontId="23" fillId="0" borderId="25" xfId="10" applyFont="1" applyBorder="1" applyAlignment="1" applyProtection="1">
      <alignment horizontal="center" vertical="center" shrinkToFit="1"/>
      <protection locked="0"/>
    </xf>
    <xf numFmtId="49" fontId="23" fillId="0" borderId="6" xfId="3" applyNumberFormat="1" applyFont="1" applyBorder="1" applyAlignment="1" applyProtection="1">
      <alignment horizontal="left" vertical="center" wrapText="1"/>
      <protection locked="0"/>
    </xf>
    <xf numFmtId="49" fontId="23" fillId="0" borderId="5" xfId="3" applyNumberFormat="1" applyFont="1" applyBorder="1" applyAlignment="1" applyProtection="1">
      <alignment horizontal="left" vertical="center" wrapText="1"/>
      <protection locked="0"/>
    </xf>
    <xf numFmtId="49" fontId="23" fillId="0" borderId="7" xfId="3" applyNumberFormat="1" applyFont="1" applyBorder="1" applyAlignment="1" applyProtection="1">
      <alignment horizontal="left" vertical="center" wrapText="1"/>
      <protection locked="0"/>
    </xf>
    <xf numFmtId="191" fontId="23" fillId="2" borderId="6" xfId="3" applyNumberFormat="1" applyFont="1" applyFill="1" applyBorder="1" applyAlignment="1" applyProtection="1">
      <alignment horizontal="center" vertical="center"/>
      <protection locked="0"/>
    </xf>
    <xf numFmtId="191" fontId="23" fillId="2" borderId="5" xfId="3" applyNumberFormat="1" applyFont="1" applyFill="1" applyBorder="1" applyAlignment="1" applyProtection="1">
      <alignment horizontal="center" vertical="center"/>
      <protection locked="0"/>
    </xf>
    <xf numFmtId="191" fontId="23" fillId="2" borderId="7" xfId="3" applyNumberFormat="1" applyFont="1" applyFill="1" applyBorder="1" applyAlignment="1" applyProtection="1">
      <alignment horizontal="center" vertical="center"/>
      <protection locked="0"/>
    </xf>
    <xf numFmtId="191" fontId="23" fillId="2" borderId="13" xfId="3" applyNumberFormat="1" applyFont="1" applyFill="1" applyBorder="1" applyAlignment="1" applyProtection="1">
      <alignment horizontal="center" vertical="center"/>
      <protection locked="0"/>
    </xf>
    <xf numFmtId="191" fontId="23" fillId="2" borderId="0" xfId="3" applyNumberFormat="1" applyFont="1" applyFill="1" applyAlignment="1" applyProtection="1">
      <alignment horizontal="center" vertical="center"/>
      <protection locked="0"/>
    </xf>
    <xf numFmtId="191" fontId="23" fillId="2" borderId="14" xfId="3" applyNumberFormat="1" applyFont="1" applyFill="1" applyBorder="1" applyAlignment="1" applyProtection="1">
      <alignment horizontal="center" vertical="center"/>
      <protection locked="0"/>
    </xf>
    <xf numFmtId="191" fontId="23" fillId="2" borderId="30" xfId="3" applyNumberFormat="1" applyFont="1" applyFill="1" applyBorder="1" applyAlignment="1" applyProtection="1">
      <alignment horizontal="center" vertical="center"/>
      <protection locked="0"/>
    </xf>
    <xf numFmtId="191" fontId="23" fillId="2" borderId="28" xfId="3" applyNumberFormat="1" applyFont="1" applyFill="1" applyBorder="1" applyAlignment="1" applyProtection="1">
      <alignment horizontal="center" vertical="center"/>
      <protection locked="0"/>
    </xf>
    <xf numFmtId="191" fontId="23" fillId="2" borderId="29" xfId="3" applyNumberFormat="1" applyFont="1" applyFill="1" applyBorder="1" applyAlignment="1" applyProtection="1">
      <alignment horizontal="center" vertical="center"/>
      <protection locked="0"/>
    </xf>
    <xf numFmtId="0" fontId="23" fillId="0" borderId="45" xfId="3" applyFont="1" applyBorder="1" applyAlignment="1" applyProtection="1">
      <alignment horizontal="left" vertical="center" wrapText="1"/>
      <protection locked="0"/>
    </xf>
    <xf numFmtId="0" fontId="23" fillId="0" borderId="46" xfId="3" applyFont="1" applyBorder="1" applyAlignment="1" applyProtection="1">
      <alignment horizontal="left" vertical="center" wrapText="1"/>
      <protection locked="0"/>
    </xf>
    <xf numFmtId="0" fontId="23" fillId="0" borderId="47" xfId="3" applyFont="1" applyBorder="1" applyAlignment="1" applyProtection="1">
      <alignment horizontal="left" vertical="center" wrapText="1"/>
      <protection locked="0"/>
    </xf>
    <xf numFmtId="49" fontId="23" fillId="0" borderId="9" xfId="3" applyNumberFormat="1" applyFont="1" applyBorder="1" applyProtection="1">
      <alignment vertical="center"/>
      <protection locked="0"/>
    </xf>
    <xf numFmtId="49" fontId="23" fillId="0" borderId="10" xfId="3" applyNumberFormat="1" applyFont="1" applyBorder="1" applyProtection="1">
      <alignment vertical="center"/>
      <protection locked="0"/>
    </xf>
    <xf numFmtId="49" fontId="23" fillId="0" borderId="11" xfId="3" applyNumberFormat="1" applyFont="1" applyBorder="1" applyProtection="1">
      <alignment vertical="center"/>
      <protection locked="0"/>
    </xf>
    <xf numFmtId="188" fontId="23" fillId="0" borderId="9" xfId="10" applyNumberFormat="1" applyFont="1" applyFill="1" applyBorder="1" applyAlignment="1" applyProtection="1">
      <alignment horizontal="right" vertical="center" shrinkToFit="1"/>
      <protection locked="0"/>
    </xf>
    <xf numFmtId="188" fontId="23" fillId="0" borderId="10" xfId="10" applyNumberFormat="1" applyFont="1" applyFill="1" applyBorder="1" applyAlignment="1" applyProtection="1">
      <alignment horizontal="right" vertical="center" shrinkToFit="1"/>
      <protection locked="0"/>
    </xf>
    <xf numFmtId="188" fontId="23" fillId="0" borderId="11" xfId="10" applyNumberFormat="1" applyFont="1" applyFill="1" applyBorder="1" applyAlignment="1" applyProtection="1">
      <alignment horizontal="right" vertical="center" shrinkToFit="1"/>
      <protection locked="0"/>
    </xf>
    <xf numFmtId="188" fontId="23" fillId="2" borderId="9" xfId="10" applyNumberFormat="1" applyFont="1" applyFill="1" applyBorder="1" applyAlignment="1" applyProtection="1">
      <alignment horizontal="right" vertical="center" shrinkToFit="1"/>
      <protection locked="0"/>
    </xf>
    <xf numFmtId="188" fontId="23" fillId="2" borderId="10" xfId="10" applyNumberFormat="1" applyFont="1" applyFill="1" applyBorder="1" applyAlignment="1" applyProtection="1">
      <alignment horizontal="right" vertical="center" shrinkToFit="1"/>
      <protection locked="0"/>
    </xf>
    <xf numFmtId="188" fontId="23" fillId="2" borderId="11" xfId="10" applyNumberFormat="1" applyFont="1" applyFill="1" applyBorder="1" applyAlignment="1" applyProtection="1">
      <alignment horizontal="right" vertical="center" shrinkToFit="1"/>
      <protection locked="0"/>
    </xf>
    <xf numFmtId="188" fontId="23" fillId="2" borderId="82" xfId="10" applyNumberFormat="1" applyFont="1" applyFill="1" applyBorder="1" applyAlignment="1" applyProtection="1">
      <alignment horizontal="center" vertical="center"/>
      <protection locked="0"/>
    </xf>
    <xf numFmtId="199" fontId="23" fillId="0" borderId="9" xfId="10" applyNumberFormat="1" applyFont="1" applyBorder="1" applyAlignment="1" applyProtection="1">
      <alignment horizontal="right" vertical="center" shrinkToFit="1"/>
      <protection locked="0"/>
    </xf>
    <xf numFmtId="199" fontId="23" fillId="0" borderId="10" xfId="10" applyNumberFormat="1" applyFont="1" applyBorder="1" applyAlignment="1" applyProtection="1">
      <alignment horizontal="right" vertical="center" shrinkToFit="1"/>
      <protection locked="0"/>
    </xf>
    <xf numFmtId="199" fontId="23" fillId="0" borderId="11" xfId="10" applyNumberFormat="1" applyFont="1" applyBorder="1" applyAlignment="1" applyProtection="1">
      <alignment horizontal="right" vertical="center" shrinkToFit="1"/>
      <protection locked="0"/>
    </xf>
    <xf numFmtId="0" fontId="23" fillId="0" borderId="2" xfId="3" applyFont="1" applyBorder="1" applyAlignment="1" applyProtection="1">
      <alignment horizontal="center" vertical="center" shrinkToFit="1"/>
      <protection locked="0"/>
    </xf>
    <xf numFmtId="0" fontId="23" fillId="0" borderId="3" xfId="3" applyFont="1" applyBorder="1" applyAlignment="1" applyProtection="1">
      <alignment horizontal="center" vertical="center" shrinkToFit="1"/>
      <protection locked="0"/>
    </xf>
    <xf numFmtId="184" fontId="23" fillId="0" borderId="31" xfId="3" applyNumberFormat="1" applyFont="1" applyBorder="1" applyAlignment="1" applyProtection="1">
      <alignment horizontal="center" vertical="center" shrinkToFit="1"/>
      <protection locked="0"/>
    </xf>
    <xf numFmtId="184" fontId="23" fillId="0" borderId="3" xfId="3" applyNumberFormat="1" applyFont="1" applyBorder="1" applyAlignment="1" applyProtection="1">
      <alignment horizontal="center" vertical="center" shrinkToFit="1"/>
      <protection locked="0"/>
    </xf>
    <xf numFmtId="184" fontId="23" fillId="0" borderId="4" xfId="3" applyNumberFormat="1" applyFont="1" applyBorder="1" applyAlignment="1" applyProtection="1">
      <alignment horizontal="center" vertical="center" shrinkToFit="1"/>
      <protection locked="0"/>
    </xf>
    <xf numFmtId="200" fontId="23" fillId="0" borderId="9" xfId="10" applyNumberFormat="1" applyFont="1" applyFill="1" applyBorder="1" applyAlignment="1" applyProtection="1">
      <alignment horizontal="right" vertical="center" shrinkToFit="1"/>
      <protection locked="0"/>
    </xf>
    <xf numFmtId="200" fontId="23" fillId="0" borderId="10" xfId="10" applyNumberFormat="1" applyFont="1" applyFill="1" applyBorder="1" applyAlignment="1" applyProtection="1">
      <alignment horizontal="right" vertical="center" shrinkToFit="1"/>
      <protection locked="0"/>
    </xf>
    <xf numFmtId="200" fontId="23" fillId="0" borderId="11" xfId="10" applyNumberFormat="1" applyFont="1" applyFill="1" applyBorder="1" applyAlignment="1" applyProtection="1">
      <alignment horizontal="right" vertical="center" shrinkToFit="1"/>
      <protection locked="0"/>
    </xf>
    <xf numFmtId="200" fontId="23" fillId="2" borderId="69" xfId="10" applyNumberFormat="1" applyFont="1" applyFill="1" applyBorder="1" applyAlignment="1" applyProtection="1">
      <alignment horizontal="right" vertical="center" shrinkToFit="1"/>
      <protection locked="0"/>
    </xf>
    <xf numFmtId="49" fontId="23" fillId="0" borderId="13" xfId="3" applyNumberFormat="1" applyFont="1" applyBorder="1" applyAlignment="1" applyProtection="1">
      <alignment horizontal="left" vertical="center" shrinkToFit="1"/>
      <protection locked="0"/>
    </xf>
    <xf numFmtId="49" fontId="23" fillId="0" borderId="0" xfId="3" applyNumberFormat="1" applyFont="1" applyAlignment="1" applyProtection="1">
      <alignment horizontal="left" vertical="center" shrinkToFit="1"/>
      <protection locked="0"/>
    </xf>
    <xf numFmtId="49" fontId="23" fillId="0" borderId="14" xfId="3" applyNumberFormat="1" applyFont="1" applyBorder="1" applyAlignment="1" applyProtection="1">
      <alignment horizontal="left" vertical="center" shrinkToFit="1"/>
      <protection locked="0"/>
    </xf>
    <xf numFmtId="49" fontId="23" fillId="0" borderId="9" xfId="3" applyNumberFormat="1" applyFont="1" applyBorder="1" applyAlignment="1" applyProtection="1">
      <alignment horizontal="center" vertical="center" shrinkToFit="1"/>
      <protection locked="0"/>
    </xf>
    <xf numFmtId="49" fontId="23" fillId="0" borderId="10" xfId="3" applyNumberFormat="1" applyFont="1" applyBorder="1" applyAlignment="1" applyProtection="1">
      <alignment horizontal="center" vertical="center" shrinkToFit="1"/>
      <protection locked="0"/>
    </xf>
    <xf numFmtId="49" fontId="23" fillId="0" borderId="11" xfId="3" applyNumberFormat="1" applyFont="1" applyBorder="1" applyAlignment="1" applyProtection="1">
      <alignment horizontal="center" vertical="center" shrinkToFit="1"/>
      <protection locked="0"/>
    </xf>
    <xf numFmtId="198" fontId="23" fillId="2" borderId="45" xfId="3" applyNumberFormat="1" applyFont="1" applyFill="1" applyBorder="1" applyAlignment="1" applyProtection="1">
      <alignment horizontal="center" vertical="center"/>
      <protection locked="0"/>
    </xf>
    <xf numFmtId="198" fontId="23" fillId="2" borderId="46" xfId="3" applyNumberFormat="1" applyFont="1" applyFill="1" applyBorder="1" applyAlignment="1" applyProtection="1">
      <alignment horizontal="center" vertical="center"/>
      <protection locked="0"/>
    </xf>
    <xf numFmtId="198" fontId="23" fillId="2" borderId="47" xfId="3" applyNumberFormat="1" applyFont="1" applyFill="1" applyBorder="1" applyAlignment="1" applyProtection="1">
      <alignment horizontal="center" vertical="center"/>
      <protection locked="0"/>
    </xf>
    <xf numFmtId="198" fontId="23" fillId="2" borderId="53" xfId="3" applyNumberFormat="1" applyFont="1" applyFill="1" applyBorder="1" applyAlignment="1" applyProtection="1">
      <alignment horizontal="center" vertical="center"/>
      <protection locked="0"/>
    </xf>
    <xf numFmtId="198" fontId="23" fillId="2" borderId="54" xfId="3" applyNumberFormat="1" applyFont="1" applyFill="1" applyBorder="1" applyAlignment="1" applyProtection="1">
      <alignment horizontal="center" vertical="center"/>
      <protection locked="0"/>
    </xf>
    <xf numFmtId="198" fontId="23" fillId="2" borderId="55" xfId="3" applyNumberFormat="1" applyFont="1" applyFill="1" applyBorder="1" applyAlignment="1" applyProtection="1">
      <alignment horizontal="center" vertical="center"/>
      <protection locked="0"/>
    </xf>
    <xf numFmtId="49" fontId="23" fillId="2" borderId="2" xfId="3" applyNumberFormat="1" applyFont="1" applyFill="1" applyBorder="1" applyAlignment="1" applyProtection="1">
      <alignment vertical="center" wrapText="1"/>
      <protection locked="0"/>
    </xf>
    <xf numFmtId="49" fontId="23" fillId="2" borderId="3" xfId="3" applyNumberFormat="1" applyFont="1" applyFill="1" applyBorder="1" applyAlignment="1" applyProtection="1">
      <alignment vertical="center" wrapText="1"/>
      <protection locked="0"/>
    </xf>
    <xf numFmtId="49" fontId="23" fillId="2" borderId="4" xfId="3" applyNumberFormat="1" applyFont="1" applyFill="1" applyBorder="1" applyAlignment="1" applyProtection="1">
      <alignment vertical="center" wrapText="1"/>
      <protection locked="0"/>
    </xf>
    <xf numFmtId="38" fontId="23" fillId="3" borderId="55" xfId="5" applyFont="1" applyFill="1" applyBorder="1" applyAlignment="1" applyProtection="1">
      <alignment horizontal="center" vertical="center" shrinkToFit="1"/>
      <protection locked="0"/>
    </xf>
    <xf numFmtId="38" fontId="23" fillId="0" borderId="6" xfId="10" applyFont="1" applyFill="1" applyBorder="1" applyAlignment="1" applyProtection="1">
      <alignment horizontal="right" vertical="center" shrinkToFit="1"/>
      <protection locked="0"/>
    </xf>
    <xf numFmtId="38" fontId="23" fillId="0" borderId="5" xfId="10" applyFont="1" applyFill="1" applyBorder="1" applyAlignment="1" applyProtection="1">
      <alignment horizontal="right" vertical="center" shrinkToFit="1"/>
      <protection locked="0"/>
    </xf>
    <xf numFmtId="38" fontId="23" fillId="0" borderId="7" xfId="10" applyFont="1" applyFill="1" applyBorder="1" applyAlignment="1" applyProtection="1">
      <alignment horizontal="right" vertical="center" shrinkToFit="1"/>
      <protection locked="0"/>
    </xf>
    <xf numFmtId="199" fontId="23" fillId="0" borderId="2" xfId="10" applyNumberFormat="1" applyFont="1" applyFill="1" applyBorder="1" applyAlignment="1" applyProtection="1">
      <alignment horizontal="right" vertical="center" shrinkToFit="1"/>
      <protection locked="0"/>
    </xf>
    <xf numFmtId="199" fontId="23" fillId="0" borderId="3" xfId="10" applyNumberFormat="1" applyFont="1" applyFill="1" applyBorder="1" applyAlignment="1" applyProtection="1">
      <alignment horizontal="right" vertical="center" shrinkToFit="1"/>
      <protection locked="0"/>
    </xf>
    <xf numFmtId="199" fontId="23" fillId="0" borderId="4" xfId="10" applyNumberFormat="1" applyFont="1" applyFill="1" applyBorder="1" applyAlignment="1" applyProtection="1">
      <alignment horizontal="right" vertical="center" shrinkToFit="1"/>
      <protection locked="0"/>
    </xf>
    <xf numFmtId="199" fontId="23" fillId="0" borderId="13" xfId="10" applyNumberFormat="1" applyFont="1" applyBorder="1" applyAlignment="1" applyProtection="1">
      <alignment horizontal="right" vertical="center" shrinkToFit="1"/>
      <protection locked="0"/>
    </xf>
    <xf numFmtId="199" fontId="23" fillId="0" borderId="0" xfId="10" applyNumberFormat="1" applyFont="1" applyBorder="1" applyAlignment="1" applyProtection="1">
      <alignment horizontal="right" vertical="center" shrinkToFit="1"/>
      <protection locked="0"/>
    </xf>
    <xf numFmtId="199" fontId="23" fillId="0" borderId="14" xfId="10" applyNumberFormat="1" applyFont="1" applyBorder="1" applyAlignment="1" applyProtection="1">
      <alignment horizontal="right" vertical="center" shrinkToFit="1"/>
      <protection locked="0"/>
    </xf>
    <xf numFmtId="200" fontId="23" fillId="2" borderId="73" xfId="10" applyNumberFormat="1" applyFont="1" applyFill="1" applyBorder="1" applyAlignment="1" applyProtection="1">
      <alignment horizontal="right" vertical="center" shrinkToFit="1"/>
      <protection locked="0"/>
    </xf>
    <xf numFmtId="200" fontId="23" fillId="2" borderId="73" xfId="10" applyNumberFormat="1" applyFont="1" applyFill="1" applyBorder="1" applyAlignment="1" applyProtection="1">
      <alignment horizontal="center" vertical="center" shrinkToFit="1"/>
      <protection locked="0"/>
    </xf>
    <xf numFmtId="200" fontId="23" fillId="2" borderId="74" xfId="10" applyNumberFormat="1" applyFont="1" applyFill="1" applyBorder="1" applyAlignment="1" applyProtection="1">
      <alignment horizontal="center" vertical="center" shrinkToFit="1"/>
      <protection locked="0"/>
    </xf>
    <xf numFmtId="38" fontId="23" fillId="2" borderId="25" xfId="10" applyFont="1" applyFill="1" applyBorder="1" applyAlignment="1" applyProtection="1">
      <alignment horizontal="center" vertical="center" shrinkToFit="1"/>
      <protection locked="0"/>
    </xf>
    <xf numFmtId="38" fontId="23" fillId="2" borderId="26" xfId="10" applyFont="1" applyFill="1" applyBorder="1" applyAlignment="1" applyProtection="1">
      <alignment horizontal="center" vertical="center" shrinkToFit="1"/>
      <protection locked="0"/>
    </xf>
    <xf numFmtId="200" fontId="23" fillId="2" borderId="70" xfId="10" applyNumberFormat="1" applyFont="1" applyFill="1" applyBorder="1" applyAlignment="1" applyProtection="1">
      <alignment horizontal="center" vertical="center" shrinkToFit="1"/>
      <protection locked="0"/>
    </xf>
    <xf numFmtId="200" fontId="23" fillId="2" borderId="71" xfId="10" applyNumberFormat="1" applyFont="1" applyFill="1" applyBorder="1" applyAlignment="1" applyProtection="1">
      <alignment horizontal="center" vertical="center" shrinkToFit="1"/>
      <protection locked="0"/>
    </xf>
    <xf numFmtId="38" fontId="23" fillId="0" borderId="4" xfId="10" applyFont="1" applyBorder="1" applyAlignment="1" applyProtection="1">
      <alignment horizontal="center" vertical="center" shrinkToFit="1"/>
      <protection locked="0"/>
    </xf>
    <xf numFmtId="207" fontId="31" fillId="0" borderId="82" xfId="3" applyNumberFormat="1" applyFont="1" applyBorder="1" applyAlignment="1" applyProtection="1">
      <alignment horizontal="center" vertical="center" shrinkToFit="1"/>
      <protection locked="0"/>
    </xf>
    <xf numFmtId="207" fontId="31" fillId="0" borderId="10" xfId="3" applyNumberFormat="1" applyFont="1" applyBorder="1" applyAlignment="1" applyProtection="1">
      <alignment horizontal="center" vertical="center" shrinkToFit="1"/>
      <protection locked="0"/>
    </xf>
    <xf numFmtId="207" fontId="31" fillId="0" borderId="81" xfId="3" applyNumberFormat="1" applyFont="1" applyBorder="1" applyAlignment="1" applyProtection="1">
      <alignment horizontal="center" vertical="center" shrinkToFit="1"/>
      <protection locked="0"/>
    </xf>
    <xf numFmtId="200" fontId="23" fillId="2" borderId="72" xfId="10" applyNumberFormat="1" applyFont="1" applyFill="1" applyBorder="1" applyAlignment="1" applyProtection="1">
      <alignment horizontal="right" vertical="center" shrinkToFit="1"/>
      <protection locked="0"/>
    </xf>
    <xf numFmtId="199" fontId="23" fillId="0" borderId="50" xfId="10" applyNumberFormat="1" applyFont="1" applyBorder="1" applyAlignment="1" applyProtection="1">
      <alignment horizontal="right" vertical="center" shrinkToFit="1"/>
      <protection locked="0"/>
    </xf>
    <xf numFmtId="199" fontId="23" fillId="0" borderId="51" xfId="10" applyNumberFormat="1" applyFont="1" applyBorder="1" applyAlignment="1" applyProtection="1">
      <alignment horizontal="right" vertical="center" shrinkToFit="1"/>
      <protection locked="0"/>
    </xf>
    <xf numFmtId="177" fontId="23" fillId="2" borderId="9" xfId="3" applyNumberFormat="1" applyFont="1" applyFill="1" applyBorder="1" applyProtection="1">
      <alignment vertical="center"/>
      <protection locked="0"/>
    </xf>
    <xf numFmtId="177" fontId="23" fillId="2" borderId="10" xfId="3" applyNumberFormat="1" applyFont="1" applyFill="1" applyBorder="1" applyProtection="1">
      <alignment vertical="center"/>
      <protection locked="0"/>
    </xf>
    <xf numFmtId="49" fontId="23" fillId="2" borderId="12" xfId="3" applyNumberFormat="1" applyFont="1" applyFill="1" applyBorder="1" applyAlignment="1" applyProtection="1">
      <alignment horizontal="left" vertical="center" indent="1"/>
      <protection locked="0"/>
    </xf>
    <xf numFmtId="179" fontId="23" fillId="2" borderId="0" xfId="3" applyNumberFormat="1" applyFont="1" applyFill="1" applyProtection="1">
      <alignment vertical="center"/>
      <protection locked="0"/>
    </xf>
    <xf numFmtId="49" fontId="23" fillId="0" borderId="6" xfId="3" applyNumberFormat="1" applyFont="1" applyBorder="1" applyAlignment="1" applyProtection="1">
      <alignment horizontal="left" vertical="center"/>
      <protection locked="0"/>
    </xf>
    <xf numFmtId="49" fontId="23" fillId="0" borderId="5" xfId="3" applyNumberFormat="1" applyFont="1" applyBorder="1" applyAlignment="1" applyProtection="1">
      <alignment horizontal="left" vertical="center"/>
      <protection locked="0"/>
    </xf>
    <xf numFmtId="49" fontId="23" fillId="0" borderId="7" xfId="3" applyNumberFormat="1" applyFont="1" applyBorder="1" applyAlignment="1" applyProtection="1">
      <alignment horizontal="left" vertical="center"/>
      <protection locked="0"/>
    </xf>
    <xf numFmtId="38" fontId="23" fillId="0" borderId="68" xfId="10" applyFont="1" applyBorder="1" applyAlignment="1" applyProtection="1">
      <alignment horizontal="center" vertical="center" shrinkToFit="1"/>
      <protection locked="0"/>
    </xf>
    <xf numFmtId="38" fontId="23" fillId="0" borderId="5" xfId="10" applyFont="1" applyBorder="1" applyAlignment="1" applyProtection="1">
      <alignment horizontal="center" vertical="center" shrinkToFit="1"/>
      <protection locked="0"/>
    </xf>
    <xf numFmtId="38" fontId="23" fillId="0" borderId="7" xfId="10" applyFont="1" applyBorder="1" applyAlignment="1" applyProtection="1">
      <alignment horizontal="center" vertical="center" shrinkToFit="1"/>
      <protection locked="0"/>
    </xf>
    <xf numFmtId="199" fontId="23" fillId="0" borderId="6" xfId="10" applyNumberFormat="1" applyFont="1" applyFill="1" applyBorder="1" applyAlignment="1" applyProtection="1">
      <alignment horizontal="right" vertical="center" shrinkToFit="1"/>
      <protection locked="0"/>
    </xf>
    <xf numFmtId="199" fontId="23" fillId="0" borderId="5" xfId="10" applyNumberFormat="1" applyFont="1" applyFill="1" applyBorder="1" applyAlignment="1" applyProtection="1">
      <alignment horizontal="right" vertical="center" shrinkToFit="1"/>
      <protection locked="0"/>
    </xf>
    <xf numFmtId="199" fontId="23" fillId="0" borderId="7" xfId="10" applyNumberFormat="1" applyFont="1" applyFill="1" applyBorder="1" applyAlignment="1" applyProtection="1">
      <alignment horizontal="right" vertical="center" shrinkToFit="1"/>
      <protection locked="0"/>
    </xf>
    <xf numFmtId="177" fontId="23" fillId="2" borderId="2" xfId="3" applyNumberFormat="1" applyFont="1" applyFill="1" applyBorder="1" applyProtection="1">
      <alignment vertical="center"/>
      <protection locked="0"/>
    </xf>
    <xf numFmtId="177" fontId="23" fillId="2" borderId="3" xfId="3" applyNumberFormat="1" applyFont="1" applyFill="1" applyBorder="1" applyProtection="1">
      <alignment vertical="center"/>
      <protection locked="0"/>
    </xf>
    <xf numFmtId="49" fontId="23" fillId="2" borderId="1" xfId="3" applyNumberFormat="1" applyFont="1" applyFill="1" applyBorder="1" applyAlignment="1" applyProtection="1">
      <alignment horizontal="left" vertical="center" indent="1"/>
      <protection locked="0"/>
    </xf>
    <xf numFmtId="183" fontId="23" fillId="2" borderId="12" xfId="3" applyNumberFormat="1" applyFont="1" applyFill="1" applyBorder="1" applyAlignment="1" applyProtection="1">
      <alignment horizontal="left" vertical="center"/>
      <protection locked="0"/>
    </xf>
    <xf numFmtId="49" fontId="23" fillId="2" borderId="12" xfId="3" applyNumberFormat="1" applyFont="1" applyFill="1" applyBorder="1" applyAlignment="1" applyProtection="1">
      <alignment horizontal="left" vertical="center"/>
      <protection locked="0"/>
    </xf>
    <xf numFmtId="183" fontId="23" fillId="2" borderId="8" xfId="3" quotePrefix="1" applyNumberFormat="1" applyFont="1" applyFill="1" applyBorder="1" applyAlignment="1" applyProtection="1">
      <alignment horizontal="left" vertical="center"/>
      <protection locked="0"/>
    </xf>
    <xf numFmtId="183" fontId="23" fillId="2" borderId="8" xfId="3" applyNumberFormat="1" applyFont="1" applyFill="1" applyBorder="1" applyAlignment="1" applyProtection="1">
      <alignment horizontal="left" vertical="center"/>
      <protection locked="0"/>
    </xf>
    <xf numFmtId="49" fontId="23" fillId="2" borderId="8" xfId="3" applyNumberFormat="1" applyFont="1" applyFill="1" applyBorder="1" applyAlignment="1" applyProtection="1">
      <alignment horizontal="left" vertical="center"/>
      <protection locked="0"/>
    </xf>
    <xf numFmtId="49" fontId="50" fillId="0" borderId="1" xfId="3" applyNumberFormat="1" applyFont="1" applyBorder="1" applyProtection="1">
      <alignment vertical="center"/>
      <protection locked="0"/>
    </xf>
    <xf numFmtId="31" fontId="23" fillId="2" borderId="3" xfId="3" applyNumberFormat="1" applyFont="1" applyFill="1" applyBorder="1" applyAlignment="1" applyProtection="1">
      <alignment horizontal="right" vertical="center"/>
      <protection locked="0"/>
    </xf>
    <xf numFmtId="49" fontId="23" fillId="0" borderId="1" xfId="3" applyNumberFormat="1" applyFont="1" applyBorder="1" applyAlignment="1" applyProtection="1">
      <alignment horizontal="left" vertical="center"/>
      <protection locked="0"/>
    </xf>
    <xf numFmtId="49" fontId="23" fillId="0" borderId="33" xfId="3" applyNumberFormat="1" applyFont="1" applyBorder="1" applyAlignment="1" applyProtection="1">
      <alignment horizontal="left" vertical="center"/>
      <protection locked="0"/>
    </xf>
    <xf numFmtId="183" fontId="23" fillId="2" borderId="37" xfId="3" quotePrefix="1" applyNumberFormat="1" applyFont="1" applyFill="1" applyBorder="1" applyAlignment="1" applyProtection="1">
      <alignment horizontal="left" vertical="center"/>
      <protection locked="0"/>
    </xf>
    <xf numFmtId="183" fontId="23" fillId="2" borderId="37" xfId="3" applyNumberFormat="1" applyFont="1" applyFill="1" applyBorder="1" applyAlignment="1" applyProtection="1">
      <alignment horizontal="left" vertical="center"/>
      <protection locked="0"/>
    </xf>
    <xf numFmtId="49" fontId="23" fillId="2" borderId="33" xfId="3" applyNumberFormat="1" applyFont="1" applyFill="1" applyBorder="1" applyAlignment="1" applyProtection="1">
      <alignment horizontal="left" vertical="center" indent="1"/>
      <protection locked="0"/>
    </xf>
    <xf numFmtId="49" fontId="23" fillId="0" borderId="12" xfId="3" applyNumberFormat="1" applyFont="1" applyBorder="1" applyProtection="1">
      <alignment vertical="center"/>
      <protection locked="0"/>
    </xf>
    <xf numFmtId="0" fontId="23" fillId="0" borderId="3" xfId="3" applyFont="1" applyBorder="1" applyProtection="1">
      <alignment vertical="center"/>
      <protection locked="0"/>
    </xf>
    <xf numFmtId="0" fontId="23" fillId="0" borderId="4" xfId="3" applyFont="1" applyBorder="1" applyProtection="1">
      <alignment vertical="center"/>
      <protection locked="0"/>
    </xf>
    <xf numFmtId="49" fontId="23" fillId="0" borderId="8" xfId="3" applyNumberFormat="1" applyFont="1" applyBorder="1" applyAlignment="1" applyProtection="1">
      <alignment vertical="center" shrinkToFit="1"/>
      <protection locked="0"/>
    </xf>
    <xf numFmtId="49" fontId="23" fillId="2" borderId="6" xfId="3" applyNumberFormat="1" applyFont="1" applyFill="1" applyBorder="1" applyAlignment="1" applyProtection="1">
      <alignment vertical="center" shrinkToFit="1"/>
      <protection locked="0"/>
    </xf>
    <xf numFmtId="49" fontId="23" fillId="2" borderId="5" xfId="3" applyNumberFormat="1" applyFont="1" applyFill="1" applyBorder="1" applyAlignment="1" applyProtection="1">
      <alignment vertical="center" shrinkToFit="1"/>
      <protection locked="0"/>
    </xf>
    <xf numFmtId="49" fontId="23" fillId="2" borderId="7" xfId="3" applyNumberFormat="1" applyFont="1" applyFill="1" applyBorder="1" applyAlignment="1" applyProtection="1">
      <alignment vertical="center" shrinkToFit="1"/>
      <protection locked="0"/>
    </xf>
    <xf numFmtId="38" fontId="23" fillId="2" borderId="53" xfId="10" applyFont="1" applyFill="1" applyBorder="1" applyAlignment="1" applyProtection="1">
      <alignment horizontal="center" vertical="center"/>
      <protection locked="0"/>
    </xf>
    <xf numFmtId="38" fontId="23" fillId="2" borderId="54" xfId="10" applyFont="1" applyFill="1" applyBorder="1" applyAlignment="1" applyProtection="1">
      <alignment horizontal="center" vertical="center"/>
      <protection locked="0"/>
    </xf>
    <xf numFmtId="38" fontId="23" fillId="2" borderId="66" xfId="10" applyFont="1" applyFill="1" applyBorder="1" applyAlignment="1" applyProtection="1">
      <alignment horizontal="center" vertical="center"/>
      <protection locked="0"/>
    </xf>
    <xf numFmtId="49" fontId="23" fillId="2" borderId="9" xfId="3" applyNumberFormat="1" applyFont="1" applyFill="1" applyBorder="1" applyAlignment="1" applyProtection="1">
      <alignment vertical="center" shrinkToFit="1"/>
      <protection locked="0"/>
    </xf>
    <xf numFmtId="49" fontId="23" fillId="2" borderId="10" xfId="3" applyNumberFormat="1" applyFont="1" applyFill="1" applyBorder="1" applyAlignment="1" applyProtection="1">
      <alignment vertical="center" shrinkToFit="1"/>
      <protection locked="0"/>
    </xf>
    <xf numFmtId="49" fontId="23" fillId="2" borderId="11" xfId="3" applyNumberFormat="1" applyFont="1" applyFill="1" applyBorder="1" applyAlignment="1" applyProtection="1">
      <alignment vertical="center" shrinkToFit="1"/>
      <protection locked="0"/>
    </xf>
    <xf numFmtId="49" fontId="23" fillId="2" borderId="37" xfId="3" applyNumberFormat="1" applyFont="1" applyFill="1" applyBorder="1" applyAlignment="1" applyProtection="1">
      <alignment horizontal="left" vertical="center"/>
      <protection locked="0"/>
    </xf>
    <xf numFmtId="49" fontId="31" fillId="0" borderId="51" xfId="3" applyNumberFormat="1" applyFont="1" applyBorder="1" applyAlignment="1" applyProtection="1">
      <alignment horizontal="center" vertical="center" wrapText="1" shrinkToFit="1"/>
      <protection locked="0"/>
    </xf>
    <xf numFmtId="49" fontId="31" fillId="0" borderId="52" xfId="3" applyNumberFormat="1" applyFont="1" applyBorder="1" applyAlignment="1" applyProtection="1">
      <alignment horizontal="center" vertical="center" wrapText="1" shrinkToFit="1"/>
      <protection locked="0"/>
    </xf>
    <xf numFmtId="49" fontId="31" fillId="0" borderId="70" xfId="3" applyNumberFormat="1" applyFont="1" applyBorder="1" applyAlignment="1" applyProtection="1">
      <alignment horizontal="center" vertical="center" wrapText="1" shrinkToFit="1"/>
      <protection locked="0"/>
    </xf>
    <xf numFmtId="49" fontId="31" fillId="0" borderId="71" xfId="3" applyNumberFormat="1" applyFont="1" applyBorder="1" applyAlignment="1" applyProtection="1">
      <alignment horizontal="center" vertical="center" wrapText="1" shrinkToFit="1"/>
      <protection locked="0"/>
    </xf>
    <xf numFmtId="207" fontId="31" fillId="2" borderId="69" xfId="3" applyNumberFormat="1" applyFont="1" applyFill="1" applyBorder="1" applyAlignment="1" applyProtection="1">
      <alignment horizontal="center" vertical="center" shrinkToFit="1"/>
      <protection locked="0"/>
    </xf>
    <xf numFmtId="207" fontId="31" fillId="2" borderId="70" xfId="3" applyNumberFormat="1" applyFont="1" applyFill="1" applyBorder="1" applyAlignment="1" applyProtection="1">
      <alignment horizontal="center" vertical="center" shrinkToFit="1"/>
      <protection locked="0"/>
    </xf>
    <xf numFmtId="179" fontId="23" fillId="2" borderId="45" xfId="3" applyNumberFormat="1" applyFont="1" applyFill="1" applyBorder="1" applyAlignment="1" applyProtection="1">
      <alignment horizontal="center" vertical="center"/>
      <protection locked="0"/>
    </xf>
    <xf numFmtId="179" fontId="23" fillId="2" borderId="46" xfId="3" applyNumberFormat="1" applyFont="1" applyFill="1" applyBorder="1" applyAlignment="1" applyProtection="1">
      <alignment horizontal="center" vertical="center"/>
      <protection locked="0"/>
    </xf>
    <xf numFmtId="179" fontId="23" fillId="2" borderId="47" xfId="3" applyNumberFormat="1" applyFont="1" applyFill="1" applyBorder="1" applyAlignment="1" applyProtection="1">
      <alignment horizontal="center" vertical="center"/>
      <protection locked="0"/>
    </xf>
    <xf numFmtId="179" fontId="23" fillId="0" borderId="2" xfId="3" applyNumberFormat="1" applyFont="1" applyBorder="1" applyAlignment="1" applyProtection="1">
      <alignment horizontal="center" vertical="center"/>
      <protection locked="0"/>
    </xf>
    <xf numFmtId="179" fontId="23" fillId="0" borderId="3" xfId="3" applyNumberFormat="1" applyFont="1" applyBorder="1" applyAlignment="1" applyProtection="1">
      <alignment horizontal="center" vertical="center"/>
      <protection locked="0"/>
    </xf>
    <xf numFmtId="179" fontId="23" fillId="0" borderId="4" xfId="3" applyNumberFormat="1" applyFont="1" applyBorder="1" applyAlignment="1" applyProtection="1">
      <alignment horizontal="center" vertical="center"/>
      <protection locked="0"/>
    </xf>
    <xf numFmtId="177" fontId="23" fillId="0" borderId="2" xfId="3" applyNumberFormat="1" applyFont="1" applyBorder="1" applyAlignment="1" applyProtection="1">
      <alignment horizontal="center" vertical="center"/>
      <protection locked="0"/>
    </xf>
    <xf numFmtId="177" fontId="23" fillId="0" borderId="3" xfId="3" applyNumberFormat="1" applyFont="1" applyBorder="1" applyAlignment="1" applyProtection="1">
      <alignment horizontal="center" vertical="center"/>
      <protection locked="0"/>
    </xf>
    <xf numFmtId="177" fontId="23" fillId="0" borderId="4" xfId="3" applyNumberFormat="1" applyFont="1" applyBorder="1" applyAlignment="1" applyProtection="1">
      <alignment horizontal="center" vertical="center"/>
      <protection locked="0"/>
    </xf>
    <xf numFmtId="183" fontId="23" fillId="0" borderId="10" xfId="3" applyNumberFormat="1" applyFont="1" applyBorder="1" applyAlignment="1" applyProtection="1">
      <alignment horizontal="right" vertical="center"/>
      <protection locked="0"/>
    </xf>
    <xf numFmtId="38" fontId="23" fillId="2" borderId="61" xfId="10" applyFont="1" applyFill="1" applyBorder="1" applyAlignment="1" applyProtection="1">
      <alignment horizontal="center" vertical="center"/>
      <protection locked="0"/>
    </xf>
    <xf numFmtId="38" fontId="23" fillId="2" borderId="55" xfId="10" applyFont="1" applyFill="1" applyBorder="1" applyAlignment="1" applyProtection="1">
      <alignment horizontal="center" vertical="center"/>
      <protection locked="0"/>
    </xf>
    <xf numFmtId="38" fontId="23" fillId="0" borderId="53" xfId="10" applyFont="1" applyFill="1" applyBorder="1" applyAlignment="1" applyProtection="1">
      <alignment horizontal="center" vertical="center"/>
      <protection locked="0"/>
    </xf>
    <xf numFmtId="38" fontId="23" fillId="0" borderId="54" xfId="10" applyFont="1" applyFill="1" applyBorder="1" applyAlignment="1" applyProtection="1">
      <alignment horizontal="center" vertical="center"/>
      <protection locked="0"/>
    </xf>
    <xf numFmtId="38" fontId="23" fillId="0" borderId="55" xfId="10" applyFont="1" applyFill="1" applyBorder="1" applyAlignment="1" applyProtection="1">
      <alignment horizontal="center" vertical="center"/>
      <protection locked="0"/>
    </xf>
    <xf numFmtId="38" fontId="23" fillId="2" borderId="16" xfId="10" applyFont="1" applyFill="1" applyBorder="1" applyAlignment="1" applyProtection="1">
      <alignment horizontal="center" vertical="center"/>
      <protection locked="0"/>
    </xf>
    <xf numFmtId="38" fontId="23" fillId="2" borderId="48" xfId="10" applyFont="1" applyFill="1" applyBorder="1" applyAlignment="1" applyProtection="1">
      <alignment horizontal="center" vertical="center"/>
      <protection locked="0"/>
    </xf>
    <xf numFmtId="38" fontId="23" fillId="2" borderId="65" xfId="10" applyFont="1" applyFill="1" applyBorder="1" applyAlignment="1" applyProtection="1">
      <alignment horizontal="center" vertical="center"/>
      <protection locked="0"/>
    </xf>
    <xf numFmtId="177" fontId="23" fillId="2" borderId="45" xfId="3" applyNumberFormat="1" applyFont="1" applyFill="1" applyBorder="1" applyProtection="1">
      <alignment vertical="center"/>
      <protection locked="0"/>
    </xf>
    <xf numFmtId="177" fontId="23" fillId="2" borderId="46" xfId="3" applyNumberFormat="1" applyFont="1" applyFill="1" applyBorder="1" applyProtection="1">
      <alignment vertical="center"/>
      <protection locked="0"/>
    </xf>
    <xf numFmtId="183" fontId="23" fillId="2" borderId="53" xfId="3" quotePrefix="1" applyNumberFormat="1" applyFont="1" applyFill="1" applyBorder="1" applyAlignment="1" applyProtection="1">
      <alignment horizontal="left" vertical="center"/>
      <protection locked="0"/>
    </xf>
    <xf numFmtId="183" fontId="23" fillId="2" borderId="54" xfId="3" quotePrefix="1" applyNumberFormat="1" applyFont="1" applyFill="1" applyBorder="1" applyAlignment="1" applyProtection="1">
      <alignment horizontal="left" vertical="center"/>
      <protection locked="0"/>
    </xf>
    <xf numFmtId="183" fontId="23" fillId="2" borderId="55" xfId="3" quotePrefix="1" applyNumberFormat="1" applyFont="1" applyFill="1" applyBorder="1" applyAlignment="1" applyProtection="1">
      <alignment horizontal="left" vertical="center"/>
      <protection locked="0"/>
    </xf>
    <xf numFmtId="49" fontId="23" fillId="2" borderId="53" xfId="3" applyNumberFormat="1" applyFont="1" applyFill="1" applyBorder="1" applyAlignment="1" applyProtection="1">
      <alignment horizontal="left" vertical="center"/>
      <protection locked="0"/>
    </xf>
    <xf numFmtId="49" fontId="23" fillId="2" borderId="54" xfId="3" applyNumberFormat="1" applyFont="1" applyFill="1" applyBorder="1" applyAlignment="1" applyProtection="1">
      <alignment horizontal="left" vertical="center"/>
      <protection locked="0"/>
    </xf>
    <xf numFmtId="49" fontId="23" fillId="2" borderId="55" xfId="3" applyNumberFormat="1" applyFont="1" applyFill="1" applyBorder="1" applyAlignment="1" applyProtection="1">
      <alignment horizontal="left" vertical="center"/>
      <protection locked="0"/>
    </xf>
    <xf numFmtId="183" fontId="23" fillId="2" borderId="53" xfId="3" applyNumberFormat="1" applyFont="1" applyFill="1" applyBorder="1" applyAlignment="1" applyProtection="1">
      <alignment horizontal="left" vertical="center"/>
      <protection locked="0"/>
    </xf>
    <xf numFmtId="183" fontId="23" fillId="2" borderId="54" xfId="3" applyNumberFormat="1" applyFont="1" applyFill="1" applyBorder="1" applyAlignment="1" applyProtection="1">
      <alignment horizontal="left" vertical="center"/>
      <protection locked="0"/>
    </xf>
    <xf numFmtId="183" fontId="23" fillId="2" borderId="55" xfId="3" applyNumberFormat="1" applyFont="1" applyFill="1" applyBorder="1" applyAlignment="1" applyProtection="1">
      <alignment horizontal="left" vertical="center"/>
      <protection locked="0"/>
    </xf>
    <xf numFmtId="38" fontId="23" fillId="0" borderId="16" xfId="10" applyFont="1" applyFill="1" applyBorder="1" applyAlignment="1" applyProtection="1">
      <alignment horizontal="center" vertical="center"/>
      <protection locked="0"/>
    </xf>
    <xf numFmtId="38" fontId="23" fillId="0" borderId="48" xfId="10" applyFont="1" applyFill="1" applyBorder="1" applyAlignment="1" applyProtection="1">
      <alignment horizontal="center" vertical="center"/>
      <protection locked="0"/>
    </xf>
    <xf numFmtId="38" fontId="23" fillId="0" borderId="49" xfId="10" applyFont="1" applyFill="1" applyBorder="1" applyAlignment="1" applyProtection="1">
      <alignment horizontal="center" vertical="center"/>
      <protection locked="0"/>
    </xf>
    <xf numFmtId="179" fontId="23" fillId="2" borderId="16" xfId="3" applyNumberFormat="1" applyFont="1" applyFill="1" applyBorder="1" applyAlignment="1" applyProtection="1">
      <alignment horizontal="center" vertical="center"/>
      <protection locked="0"/>
    </xf>
    <xf numFmtId="179" fontId="23" fillId="2" borderId="48" xfId="3" applyNumberFormat="1" applyFont="1" applyFill="1" applyBorder="1" applyAlignment="1" applyProtection="1">
      <alignment horizontal="center" vertical="center"/>
      <protection locked="0"/>
    </xf>
    <xf numFmtId="179" fontId="23" fillId="2" borderId="49" xfId="3" applyNumberFormat="1" applyFont="1" applyFill="1" applyBorder="1" applyAlignment="1" applyProtection="1">
      <alignment horizontal="center" vertical="center"/>
      <protection locked="0"/>
    </xf>
    <xf numFmtId="179" fontId="23" fillId="2" borderId="56" xfId="3" applyNumberFormat="1" applyFont="1" applyFill="1" applyBorder="1" applyAlignment="1" applyProtection="1">
      <alignment horizontal="center" vertical="center"/>
      <protection locked="0"/>
    </xf>
    <xf numFmtId="179" fontId="23" fillId="2" borderId="57" xfId="3" applyNumberFormat="1" applyFont="1" applyFill="1" applyBorder="1" applyAlignment="1" applyProtection="1">
      <alignment horizontal="center" vertical="center"/>
      <protection locked="0"/>
    </xf>
    <xf numFmtId="179" fontId="23" fillId="2" borderId="58" xfId="3" applyNumberFormat="1" applyFont="1" applyFill="1" applyBorder="1" applyAlignment="1" applyProtection="1">
      <alignment horizontal="center" vertical="center"/>
      <protection locked="0"/>
    </xf>
    <xf numFmtId="49" fontId="23" fillId="2" borderId="56" xfId="3" applyNumberFormat="1" applyFont="1" applyFill="1" applyBorder="1" applyAlignment="1" applyProtection="1">
      <alignment vertical="center" shrinkToFit="1"/>
      <protection locked="0"/>
    </xf>
    <xf numFmtId="49" fontId="23" fillId="2" borderId="57" xfId="3" applyNumberFormat="1" applyFont="1" applyFill="1" applyBorder="1" applyAlignment="1" applyProtection="1">
      <alignment vertical="center" shrinkToFit="1"/>
      <protection locked="0"/>
    </xf>
    <xf numFmtId="49" fontId="23" fillId="2" borderId="58" xfId="3" applyNumberFormat="1" applyFont="1" applyFill="1" applyBorder="1" applyAlignment="1" applyProtection="1">
      <alignment vertical="center" shrinkToFit="1"/>
      <protection locked="0"/>
    </xf>
    <xf numFmtId="197" fontId="23" fillId="0" borderId="16" xfId="10" applyNumberFormat="1" applyFont="1" applyFill="1" applyBorder="1" applyAlignment="1" applyProtection="1">
      <alignment horizontal="right" vertical="center"/>
      <protection locked="0"/>
    </xf>
    <xf numFmtId="197" fontId="23" fillId="0" borderId="48" xfId="10" applyNumberFormat="1" applyFont="1" applyFill="1" applyBorder="1" applyAlignment="1" applyProtection="1">
      <alignment horizontal="right" vertical="center"/>
      <protection locked="0"/>
    </xf>
    <xf numFmtId="197" fontId="23" fillId="0" borderId="49" xfId="10" applyNumberFormat="1" applyFont="1" applyFill="1" applyBorder="1" applyAlignment="1" applyProtection="1">
      <alignment horizontal="right" vertical="center"/>
      <protection locked="0"/>
    </xf>
    <xf numFmtId="49" fontId="23" fillId="0" borderId="25" xfId="3" applyNumberFormat="1" applyFont="1" applyBorder="1" applyAlignment="1" applyProtection="1">
      <alignment horizontal="center" vertical="center" wrapText="1"/>
      <protection locked="0"/>
    </xf>
    <xf numFmtId="49" fontId="23" fillId="0" borderId="25" xfId="3" applyNumberFormat="1" applyFont="1" applyBorder="1" applyAlignment="1" applyProtection="1">
      <alignment horizontal="center" vertical="center"/>
      <protection locked="0"/>
    </xf>
    <xf numFmtId="49" fontId="23" fillId="0" borderId="31" xfId="3" applyNumberFormat="1" applyFont="1" applyBorder="1" applyAlignment="1" applyProtection="1">
      <alignment horizontal="center" vertical="center"/>
      <protection locked="0"/>
    </xf>
    <xf numFmtId="38" fontId="23" fillId="0" borderId="2" xfId="10" applyFont="1" applyFill="1" applyBorder="1" applyAlignment="1" applyProtection="1">
      <alignment horizontal="center" vertical="center"/>
      <protection locked="0"/>
    </xf>
    <xf numFmtId="38" fontId="23" fillId="0" borderId="3" xfId="10" applyFont="1" applyFill="1" applyBorder="1" applyAlignment="1" applyProtection="1">
      <alignment horizontal="center" vertical="center"/>
      <protection locked="0"/>
    </xf>
    <xf numFmtId="38" fontId="23" fillId="0" borderId="32" xfId="10" applyFont="1" applyFill="1" applyBorder="1" applyAlignment="1" applyProtection="1">
      <alignment horizontal="center" vertical="center"/>
      <protection locked="0"/>
    </xf>
    <xf numFmtId="38" fontId="23" fillId="2" borderId="62" xfId="10" applyFont="1" applyFill="1" applyBorder="1" applyAlignment="1" applyProtection="1">
      <alignment horizontal="center" vertical="center"/>
      <protection locked="0"/>
    </xf>
    <xf numFmtId="38" fontId="23" fillId="2" borderId="49" xfId="10" applyFont="1" applyFill="1" applyBorder="1" applyAlignment="1" applyProtection="1">
      <alignment horizontal="center" vertical="center"/>
      <protection locked="0"/>
    </xf>
    <xf numFmtId="49" fontId="23" fillId="2" borderId="1" xfId="3" applyNumberFormat="1" applyFont="1" applyFill="1" applyBorder="1" applyAlignment="1" applyProtection="1">
      <alignment vertical="center" shrinkToFit="1"/>
      <protection locked="0"/>
    </xf>
    <xf numFmtId="49" fontId="23" fillId="2" borderId="2" xfId="3" applyNumberFormat="1" applyFont="1" applyFill="1" applyBorder="1" applyAlignment="1" applyProtection="1">
      <alignment horizontal="left" vertical="center" shrinkToFit="1"/>
      <protection locked="0"/>
    </xf>
    <xf numFmtId="49" fontId="23" fillId="2" borderId="3" xfId="3" applyNumberFormat="1" applyFont="1" applyFill="1" applyBorder="1" applyAlignment="1" applyProtection="1">
      <alignment horizontal="left" vertical="center" shrinkToFit="1"/>
      <protection locked="0"/>
    </xf>
    <xf numFmtId="49" fontId="23" fillId="2" borderId="4" xfId="3" applyNumberFormat="1" applyFont="1" applyFill="1" applyBorder="1" applyAlignment="1" applyProtection="1">
      <alignment horizontal="left" vertical="center" shrinkToFit="1"/>
      <protection locked="0"/>
    </xf>
    <xf numFmtId="12" fontId="23" fillId="0" borderId="15" xfId="3" applyNumberFormat="1" applyFont="1" applyBorder="1" applyAlignment="1" applyProtection="1">
      <alignment horizontal="distributed" vertical="center" indent="1"/>
      <protection locked="0"/>
    </xf>
    <xf numFmtId="49" fontId="27" fillId="0" borderId="9" xfId="3" applyNumberFormat="1" applyFont="1" applyBorder="1" applyAlignment="1" applyProtection="1">
      <alignment horizontal="left" vertical="center" shrinkToFit="1"/>
      <protection locked="0"/>
    </xf>
    <xf numFmtId="49" fontId="27" fillId="0" borderId="10" xfId="3" applyNumberFormat="1" applyFont="1" applyBorder="1" applyAlignment="1" applyProtection="1">
      <alignment horizontal="left" vertical="center" shrinkToFit="1"/>
      <protection locked="0"/>
    </xf>
    <xf numFmtId="49" fontId="27" fillId="0" borderId="11" xfId="3" applyNumberFormat="1" applyFont="1" applyBorder="1" applyAlignment="1" applyProtection="1">
      <alignment horizontal="left" vertical="center" shrinkToFit="1"/>
      <protection locked="0"/>
    </xf>
    <xf numFmtId="49" fontId="23" fillId="0" borderId="17" xfId="3" applyNumberFormat="1" applyFont="1" applyBorder="1" applyAlignment="1" applyProtection="1">
      <alignment horizontal="left"/>
      <protection locked="0"/>
    </xf>
    <xf numFmtId="49" fontId="23" fillId="0" borderId="3" xfId="3" applyNumberFormat="1" applyFont="1" applyBorder="1" applyAlignment="1" applyProtection="1">
      <alignment horizontal="distributed" vertical="center"/>
      <protection locked="0"/>
    </xf>
    <xf numFmtId="49" fontId="27" fillId="0" borderId="13" xfId="3" applyNumberFormat="1" applyFont="1" applyBorder="1" applyAlignment="1" applyProtection="1">
      <alignment horizontal="left" vertical="center"/>
      <protection locked="0"/>
    </xf>
    <xf numFmtId="49" fontId="27" fillId="0" borderId="0" xfId="3" applyNumberFormat="1" applyFont="1" applyAlignment="1" applyProtection="1">
      <alignment horizontal="left" vertical="center"/>
      <protection locked="0"/>
    </xf>
    <xf numFmtId="49" fontId="27" fillId="0" borderId="14" xfId="3" applyNumberFormat="1" applyFont="1" applyBorder="1" applyAlignment="1" applyProtection="1">
      <alignment horizontal="left" vertical="center"/>
      <protection locked="0"/>
    </xf>
    <xf numFmtId="49" fontId="23" fillId="0" borderId="0" xfId="0" applyNumberFormat="1" applyFont="1" applyAlignment="1" applyProtection="1">
      <alignment horizontal="left" vertical="center" shrinkToFit="1"/>
      <protection locked="0"/>
    </xf>
    <xf numFmtId="49" fontId="23" fillId="0" borderId="14" xfId="0" applyNumberFormat="1" applyFont="1" applyBorder="1" applyAlignment="1" applyProtection="1">
      <alignment horizontal="left" vertical="center" shrinkToFit="1"/>
      <protection locked="0"/>
    </xf>
    <xf numFmtId="179" fontId="23" fillId="2" borderId="3" xfId="3" applyNumberFormat="1" applyFont="1" applyFill="1" applyBorder="1" applyAlignment="1" applyProtection="1">
      <alignment horizontal="center" vertical="center"/>
      <protection locked="0"/>
    </xf>
    <xf numFmtId="179" fontId="23" fillId="2" borderId="10" xfId="3" applyNumberFormat="1" applyFont="1" applyFill="1" applyBorder="1" applyAlignment="1" applyProtection="1">
      <alignment horizontal="center" vertical="center"/>
      <protection locked="0"/>
    </xf>
    <xf numFmtId="178" fontId="23" fillId="0" borderId="0" xfId="3" applyNumberFormat="1" applyFont="1" applyAlignment="1" applyProtection="1">
      <alignment horizontal="center" vertical="center"/>
      <protection locked="0"/>
    </xf>
    <xf numFmtId="179" fontId="23" fillId="2" borderId="0" xfId="3" applyNumberFormat="1" applyFont="1" applyFill="1" applyAlignment="1" applyProtection="1">
      <alignment horizontal="center" vertical="center"/>
      <protection locked="0"/>
    </xf>
    <xf numFmtId="178" fontId="23" fillId="0" borderId="3" xfId="3" applyNumberFormat="1" applyFont="1" applyBorder="1" applyAlignment="1" applyProtection="1">
      <alignment horizontal="center" vertical="center"/>
      <protection locked="0"/>
    </xf>
    <xf numFmtId="49" fontId="23" fillId="0" borderId="13" xfId="3" applyNumberFormat="1" applyFont="1" applyBorder="1" applyAlignment="1" applyProtection="1">
      <alignment horizontal="center" vertical="center" textRotation="255"/>
      <protection locked="0"/>
    </xf>
    <xf numFmtId="49" fontId="23" fillId="0" borderId="14" xfId="3" applyNumberFormat="1" applyFont="1" applyBorder="1" applyAlignment="1" applyProtection="1">
      <alignment horizontal="center" vertical="center" textRotation="255"/>
      <protection locked="0"/>
    </xf>
    <xf numFmtId="49" fontId="23" fillId="0" borderId="9" xfId="3" applyNumberFormat="1" applyFont="1" applyBorder="1" applyAlignment="1" applyProtection="1">
      <alignment horizontal="center" vertical="center" textRotation="255"/>
      <protection locked="0"/>
    </xf>
    <xf numFmtId="49" fontId="23" fillId="0" borderId="11" xfId="3" applyNumberFormat="1" applyFont="1" applyBorder="1" applyAlignment="1" applyProtection="1">
      <alignment horizontal="center" vertical="center" textRotation="255"/>
      <protection locked="0"/>
    </xf>
    <xf numFmtId="196" fontId="23" fillId="2" borderId="16" xfId="10" applyNumberFormat="1" applyFont="1" applyFill="1" applyBorder="1" applyAlignment="1" applyProtection="1">
      <alignment horizontal="right" vertical="center"/>
      <protection locked="0"/>
    </xf>
    <xf numFmtId="196" fontId="23" fillId="2" borderId="48" xfId="10" applyNumberFormat="1" applyFont="1" applyFill="1" applyBorder="1" applyAlignment="1" applyProtection="1">
      <alignment horizontal="right" vertical="center"/>
      <protection locked="0"/>
    </xf>
    <xf numFmtId="196" fontId="23" fillId="2" borderId="49" xfId="10" applyNumberFormat="1" applyFont="1" applyFill="1" applyBorder="1" applyAlignment="1" applyProtection="1">
      <alignment horizontal="right" vertical="center"/>
      <protection locked="0"/>
    </xf>
    <xf numFmtId="196" fontId="23" fillId="0" borderId="2" xfId="10" applyNumberFormat="1" applyFont="1" applyFill="1" applyBorder="1" applyAlignment="1" applyProtection="1">
      <alignment horizontal="right" vertical="center"/>
      <protection locked="0"/>
    </xf>
    <xf numFmtId="196" fontId="23" fillId="0" borderId="3" xfId="10" applyNumberFormat="1" applyFont="1" applyFill="1" applyBorder="1" applyAlignment="1" applyProtection="1">
      <alignment horizontal="right" vertical="center"/>
      <protection locked="0"/>
    </xf>
    <xf numFmtId="196" fontId="23" fillId="0" borderId="4" xfId="10" applyNumberFormat="1" applyFont="1" applyFill="1" applyBorder="1" applyAlignment="1" applyProtection="1">
      <alignment horizontal="right" vertical="center"/>
      <protection locked="0"/>
    </xf>
    <xf numFmtId="196" fontId="23" fillId="2" borderId="2" xfId="10" applyNumberFormat="1" applyFont="1" applyFill="1" applyBorder="1" applyAlignment="1" applyProtection="1">
      <alignment horizontal="right" vertical="center"/>
      <protection locked="0"/>
    </xf>
    <xf numFmtId="196" fontId="23" fillId="2" borderId="3" xfId="10" applyNumberFormat="1" applyFont="1" applyFill="1" applyBorder="1" applyAlignment="1" applyProtection="1">
      <alignment horizontal="right" vertical="center"/>
      <protection locked="0"/>
    </xf>
    <xf numFmtId="196" fontId="23" fillId="2" borderId="4" xfId="10" applyNumberFormat="1" applyFont="1" applyFill="1" applyBorder="1" applyAlignment="1" applyProtection="1">
      <alignment horizontal="right" vertical="center"/>
      <protection locked="0"/>
    </xf>
    <xf numFmtId="49" fontId="23" fillId="0" borderId="54" xfId="3" applyNumberFormat="1" applyFont="1" applyBorder="1" applyAlignment="1" applyProtection="1">
      <alignment horizontal="center" vertical="center" shrinkToFit="1"/>
      <protection locked="0"/>
    </xf>
    <xf numFmtId="49" fontId="23" fillId="0" borderId="55" xfId="3" applyNumberFormat="1" applyFont="1" applyBorder="1" applyAlignment="1" applyProtection="1">
      <alignment horizontal="center" vertical="center" shrinkToFit="1"/>
      <protection locked="0"/>
    </xf>
    <xf numFmtId="38" fontId="23" fillId="0" borderId="50" xfId="10" applyFont="1" applyFill="1" applyBorder="1" applyAlignment="1" applyProtection="1">
      <alignment horizontal="center" vertical="center"/>
      <protection locked="0"/>
    </xf>
    <xf numFmtId="38" fontId="23" fillId="0" borderId="51" xfId="10" applyFont="1" applyFill="1" applyBorder="1" applyAlignment="1" applyProtection="1">
      <alignment horizontal="center" vertical="center"/>
      <protection locked="0"/>
    </xf>
    <xf numFmtId="38" fontId="23" fillId="0" borderId="52" xfId="10" applyFont="1" applyFill="1" applyBorder="1" applyAlignment="1" applyProtection="1">
      <alignment horizontal="center" vertical="center"/>
      <protection locked="0"/>
    </xf>
    <xf numFmtId="197" fontId="23" fillId="0" borderId="30" xfId="10" applyNumberFormat="1" applyFont="1" applyFill="1" applyBorder="1" applyAlignment="1" applyProtection="1">
      <alignment horizontal="right" vertical="center"/>
      <protection locked="0"/>
    </xf>
    <xf numFmtId="197" fontId="23" fillId="0" borderId="28" xfId="10" applyNumberFormat="1" applyFont="1" applyFill="1" applyBorder="1" applyAlignment="1" applyProtection="1">
      <alignment horizontal="right" vertical="center"/>
      <protection locked="0"/>
    </xf>
    <xf numFmtId="0" fontId="23" fillId="0" borderId="1" xfId="3" applyFont="1" applyBorder="1" applyAlignment="1" applyProtection="1">
      <alignment vertical="center" shrinkToFit="1"/>
      <protection locked="0"/>
    </xf>
    <xf numFmtId="49" fontId="23" fillId="0" borderId="26" xfId="3" applyNumberFormat="1" applyFont="1" applyBorder="1" applyAlignment="1" applyProtection="1">
      <alignment horizontal="center" vertical="center"/>
      <protection locked="0"/>
    </xf>
    <xf numFmtId="0" fontId="23" fillId="0" borderId="2" xfId="3" applyFont="1" applyBorder="1" applyAlignment="1" applyProtection="1">
      <alignment horizontal="left" vertical="center"/>
      <protection locked="0"/>
    </xf>
    <xf numFmtId="0" fontId="23" fillId="0" borderId="3" xfId="3" applyFont="1" applyBorder="1" applyAlignment="1" applyProtection="1">
      <alignment horizontal="left" vertical="center"/>
      <protection locked="0"/>
    </xf>
    <xf numFmtId="0" fontId="23" fillId="0" borderId="4" xfId="3" applyFont="1" applyBorder="1" applyAlignment="1" applyProtection="1">
      <alignment horizontal="left" vertical="center"/>
      <protection locked="0"/>
    </xf>
    <xf numFmtId="49" fontId="23" fillId="0" borderId="3" xfId="3" applyNumberFormat="1" applyFont="1" applyBorder="1" applyAlignment="1" applyProtection="1">
      <alignment horizontal="right" vertical="center"/>
      <protection locked="0"/>
    </xf>
    <xf numFmtId="49" fontId="23" fillId="0" borderId="4" xfId="3" applyNumberFormat="1" applyFont="1" applyBorder="1" applyAlignment="1" applyProtection="1">
      <alignment horizontal="right" vertical="center"/>
      <protection locked="0"/>
    </xf>
    <xf numFmtId="49" fontId="23" fillId="0" borderId="18" xfId="3" applyNumberFormat="1" applyFont="1" applyBorder="1" applyAlignment="1" applyProtection="1">
      <alignment horizontal="left" indent="1"/>
      <protection locked="0"/>
    </xf>
    <xf numFmtId="49" fontId="23" fillId="0" borderId="19" xfId="3" applyNumberFormat="1" applyFont="1" applyBorder="1" applyAlignment="1" applyProtection="1">
      <alignment horizontal="left" indent="1"/>
      <protection locked="0"/>
    </xf>
    <xf numFmtId="49" fontId="23" fillId="0" borderId="20" xfId="3" applyNumberFormat="1" applyFont="1" applyBorder="1" applyAlignment="1" applyProtection="1">
      <alignment horizontal="left" indent="1"/>
      <protection locked="0"/>
    </xf>
    <xf numFmtId="49" fontId="23" fillId="0" borderId="21" xfId="3" applyNumberFormat="1" applyFont="1" applyBorder="1" applyAlignment="1" applyProtection="1">
      <alignment horizontal="left" indent="1"/>
      <protection locked="0"/>
    </xf>
    <xf numFmtId="49" fontId="23" fillId="0" borderId="22" xfId="3" applyNumberFormat="1" applyFont="1" applyBorder="1" applyAlignment="1" applyProtection="1">
      <alignment horizontal="left" indent="1"/>
      <protection locked="0"/>
    </xf>
    <xf numFmtId="49" fontId="23" fillId="0" borderId="23" xfId="3" applyNumberFormat="1" applyFont="1" applyBorder="1" applyAlignment="1" applyProtection="1">
      <alignment horizontal="left" indent="1"/>
      <protection locked="0"/>
    </xf>
    <xf numFmtId="49" fontId="23" fillId="0" borderId="2" xfId="3" applyNumberFormat="1" applyFont="1" applyBorder="1" applyAlignment="1" applyProtection="1">
      <alignment horizontal="distributed" vertical="center" indent="1"/>
      <protection locked="0"/>
    </xf>
    <xf numFmtId="49" fontId="23" fillId="0" borderId="3" xfId="3" applyNumberFormat="1" applyFont="1" applyBorder="1" applyAlignment="1" applyProtection="1">
      <alignment horizontal="distributed" vertical="center" indent="1"/>
      <protection locked="0"/>
    </xf>
    <xf numFmtId="49" fontId="23" fillId="0" borderId="4" xfId="3" applyNumberFormat="1" applyFont="1" applyBorder="1" applyAlignment="1" applyProtection="1">
      <alignment horizontal="distributed" vertical="center" indent="1"/>
      <protection locked="0"/>
    </xf>
    <xf numFmtId="179" fontId="23" fillId="0" borderId="53" xfId="10" applyNumberFormat="1" applyFont="1" applyFill="1" applyBorder="1" applyAlignment="1" applyProtection="1">
      <alignment vertical="center" shrinkToFit="1"/>
      <protection locked="0"/>
    </xf>
    <xf numFmtId="179" fontId="23" fillId="0" borderId="54" xfId="10" applyNumberFormat="1" applyFont="1" applyFill="1" applyBorder="1" applyAlignment="1" applyProtection="1">
      <alignment vertical="center" shrinkToFit="1"/>
      <protection locked="0"/>
    </xf>
    <xf numFmtId="179" fontId="23" fillId="0" borderId="55" xfId="10" applyNumberFormat="1" applyFont="1" applyFill="1" applyBorder="1" applyAlignment="1" applyProtection="1">
      <alignment vertical="center" shrinkToFit="1"/>
      <protection locked="0"/>
    </xf>
    <xf numFmtId="179" fontId="23" fillId="0" borderId="16" xfId="10" applyNumberFormat="1" applyFont="1" applyFill="1" applyBorder="1" applyAlignment="1" applyProtection="1">
      <alignment vertical="center" shrinkToFit="1"/>
      <protection locked="0"/>
    </xf>
    <xf numFmtId="179" fontId="23" fillId="0" borderId="48" xfId="10" applyNumberFormat="1" applyFont="1" applyFill="1" applyBorder="1" applyAlignment="1" applyProtection="1">
      <alignment vertical="center" shrinkToFit="1"/>
      <protection locked="0"/>
    </xf>
    <xf numFmtId="179" fontId="23" fillId="0" borderId="49" xfId="10" applyNumberFormat="1" applyFont="1" applyFill="1" applyBorder="1" applyAlignment="1" applyProtection="1">
      <alignment vertical="center" shrinkToFit="1"/>
      <protection locked="0"/>
    </xf>
    <xf numFmtId="49" fontId="23" fillId="0" borderId="2" xfId="3" applyNumberFormat="1" applyFont="1" applyBorder="1" applyAlignment="1" applyProtection="1">
      <alignment horizontal="center" vertical="center" shrinkToFit="1"/>
      <protection locked="0"/>
    </xf>
    <xf numFmtId="49" fontId="23" fillId="0" borderId="3" xfId="3" applyNumberFormat="1" applyFont="1" applyBorder="1" applyAlignment="1" applyProtection="1">
      <alignment horizontal="center" vertical="center" shrinkToFit="1"/>
      <protection locked="0"/>
    </xf>
    <xf numFmtId="49" fontId="23" fillId="0" borderId="4" xfId="3" applyNumberFormat="1" applyFont="1" applyBorder="1" applyAlignment="1" applyProtection="1">
      <alignment horizontal="center" vertical="center" shrinkToFit="1"/>
      <protection locked="0"/>
    </xf>
    <xf numFmtId="31" fontId="23" fillId="0" borderId="10" xfId="3" applyNumberFormat="1" applyFont="1" applyBorder="1" applyAlignment="1" applyProtection="1">
      <alignment horizontal="right" vertical="center"/>
      <protection locked="0"/>
    </xf>
    <xf numFmtId="49" fontId="50" fillId="0" borderId="5" xfId="3" applyNumberFormat="1" applyFont="1" applyBorder="1" applyAlignment="1" applyProtection="1">
      <alignment horizontal="center" vertical="center" wrapText="1"/>
      <protection locked="0"/>
    </xf>
    <xf numFmtId="49" fontId="50" fillId="0" borderId="7" xfId="3" applyNumberFormat="1" applyFont="1" applyBorder="1" applyAlignment="1" applyProtection="1">
      <alignment horizontal="center" vertical="center" wrapText="1"/>
      <protection locked="0"/>
    </xf>
    <xf numFmtId="49" fontId="23" fillId="0" borderId="94" xfId="3" applyNumberFormat="1" applyFont="1" applyBorder="1" applyAlignment="1" applyProtection="1">
      <alignment horizontal="left" vertical="center" shrinkToFit="1"/>
      <protection locked="0"/>
    </xf>
    <xf numFmtId="49" fontId="23" fillId="0" borderId="54" xfId="3" applyNumberFormat="1" applyFont="1" applyBorder="1" applyAlignment="1" applyProtection="1">
      <alignment horizontal="left" vertical="center" shrinkToFit="1"/>
      <protection locked="0"/>
    </xf>
    <xf numFmtId="49" fontId="23" fillId="0" borderId="18" xfId="3" applyNumberFormat="1" applyFont="1" applyBorder="1" applyAlignment="1" applyProtection="1">
      <alignment horizontal="left" vertical="center" indent="1"/>
      <protection locked="0"/>
    </xf>
    <xf numFmtId="49" fontId="23" fillId="0" borderId="19" xfId="3" applyNumberFormat="1" applyFont="1" applyBorder="1" applyAlignment="1" applyProtection="1">
      <alignment horizontal="left" vertical="center" indent="1"/>
      <protection locked="0"/>
    </xf>
    <xf numFmtId="49" fontId="23" fillId="0" borderId="20" xfId="3" applyNumberFormat="1" applyFont="1" applyBorder="1" applyAlignment="1" applyProtection="1">
      <alignment horizontal="left" vertical="center" indent="1"/>
      <protection locked="0"/>
    </xf>
    <xf numFmtId="49" fontId="23" fillId="0" borderId="172" xfId="3" applyNumberFormat="1" applyFont="1" applyBorder="1" applyAlignment="1" applyProtection="1">
      <alignment horizontal="left" vertical="center" indent="1"/>
      <protection locked="0"/>
    </xf>
    <xf numFmtId="49" fontId="23" fillId="0" borderId="173" xfId="3" applyNumberFormat="1" applyFont="1" applyBorder="1" applyAlignment="1" applyProtection="1">
      <alignment horizontal="left" vertical="center" indent="1"/>
      <protection locked="0"/>
    </xf>
    <xf numFmtId="49" fontId="23" fillId="0" borderId="174" xfId="3" applyNumberFormat="1" applyFont="1" applyBorder="1" applyAlignment="1" applyProtection="1">
      <alignment horizontal="left" vertical="center" indent="1"/>
      <protection locked="0"/>
    </xf>
    <xf numFmtId="49" fontId="23" fillId="0" borderId="21" xfId="3" applyNumberFormat="1" applyFont="1" applyBorder="1" applyAlignment="1" applyProtection="1">
      <alignment horizontal="left" vertical="center" indent="1"/>
      <protection locked="0"/>
    </xf>
    <xf numFmtId="49" fontId="23" fillId="0" borderId="22" xfId="3" applyNumberFormat="1" applyFont="1" applyBorder="1" applyAlignment="1" applyProtection="1">
      <alignment horizontal="left" vertical="center" indent="1"/>
      <protection locked="0"/>
    </xf>
    <xf numFmtId="49" fontId="23" fillId="0" borderId="23" xfId="3" applyNumberFormat="1" applyFont="1" applyBorder="1" applyAlignment="1" applyProtection="1">
      <alignment horizontal="left" vertical="center" indent="1"/>
      <protection locked="0"/>
    </xf>
    <xf numFmtId="49" fontId="23" fillId="0" borderId="16" xfId="3" applyNumberFormat="1" applyFont="1" applyBorder="1" applyAlignment="1" applyProtection="1">
      <alignment horizontal="center" vertical="center"/>
      <protection locked="0"/>
    </xf>
    <xf numFmtId="49" fontId="23" fillId="0" borderId="48" xfId="3" applyNumberFormat="1" applyFont="1" applyBorder="1" applyAlignment="1" applyProtection="1">
      <alignment horizontal="center" vertical="center"/>
      <protection locked="0"/>
    </xf>
    <xf numFmtId="49" fontId="23" fillId="0" borderId="49" xfId="3" applyNumberFormat="1" applyFont="1" applyBorder="1" applyAlignment="1" applyProtection="1">
      <alignment horizontal="center" vertical="center"/>
      <protection locked="0"/>
    </xf>
    <xf numFmtId="49" fontId="23" fillId="0" borderId="45" xfId="3" applyNumberFormat="1" applyFont="1" applyBorder="1" applyAlignment="1" applyProtection="1">
      <alignment horizontal="center" vertical="center"/>
      <protection locked="0"/>
    </xf>
    <xf numFmtId="49" fontId="23" fillId="0" borderId="46" xfId="3" applyNumberFormat="1" applyFont="1" applyBorder="1" applyAlignment="1" applyProtection="1">
      <alignment horizontal="center" vertical="center"/>
      <protection locked="0"/>
    </xf>
    <xf numFmtId="49" fontId="23" fillId="0" borderId="47" xfId="3" applyNumberFormat="1" applyFont="1" applyBorder="1" applyAlignment="1" applyProtection="1">
      <alignment horizontal="center" vertical="center"/>
      <protection locked="0"/>
    </xf>
    <xf numFmtId="179" fontId="23" fillId="0" borderId="2" xfId="10" applyNumberFormat="1" applyFont="1" applyFill="1" applyBorder="1" applyAlignment="1" applyProtection="1">
      <alignment vertical="center" shrinkToFit="1"/>
      <protection locked="0"/>
    </xf>
    <xf numFmtId="179" fontId="23" fillId="0" borderId="3" xfId="10" applyNumberFormat="1" applyFont="1" applyFill="1" applyBorder="1" applyAlignment="1" applyProtection="1">
      <alignment vertical="center" shrinkToFit="1"/>
      <protection locked="0"/>
    </xf>
    <xf numFmtId="179" fontId="23" fillId="0" borderId="4" xfId="10" applyNumberFormat="1" applyFont="1" applyFill="1" applyBorder="1" applyAlignment="1" applyProtection="1">
      <alignment vertical="center" shrinkToFit="1"/>
      <protection locked="0"/>
    </xf>
    <xf numFmtId="179" fontId="23" fillId="0" borderId="9" xfId="10" applyNumberFormat="1" applyFont="1" applyFill="1" applyBorder="1" applyAlignment="1" applyProtection="1">
      <alignment vertical="center" shrinkToFit="1"/>
      <protection locked="0"/>
    </xf>
    <xf numFmtId="179" fontId="23" fillId="0" borderId="10" xfId="10" applyNumberFormat="1" applyFont="1" applyFill="1" applyBorder="1" applyAlignment="1" applyProtection="1">
      <alignment vertical="center" shrinkToFit="1"/>
      <protection locked="0"/>
    </xf>
    <xf numFmtId="179" fontId="23" fillId="0" borderId="11" xfId="10" applyNumberFormat="1" applyFont="1" applyFill="1" applyBorder="1" applyAlignment="1" applyProtection="1">
      <alignment vertical="center" shrinkToFit="1"/>
      <protection locked="0"/>
    </xf>
    <xf numFmtId="49" fontId="28" fillId="0" borderId="2" xfId="3" applyNumberFormat="1" applyFont="1" applyBorder="1" applyAlignment="1" applyProtection="1">
      <alignment horizontal="center" vertical="center"/>
      <protection locked="0"/>
    </xf>
    <xf numFmtId="49" fontId="28" fillId="0" borderId="3" xfId="3" applyNumberFormat="1" applyFont="1" applyBorder="1" applyAlignment="1" applyProtection="1">
      <alignment horizontal="center" vertical="center"/>
      <protection locked="0"/>
    </xf>
    <xf numFmtId="49" fontId="23" fillId="2" borderId="118" xfId="3" applyNumberFormat="1" applyFont="1" applyFill="1" applyBorder="1" applyAlignment="1" applyProtection="1">
      <alignment horizontal="left" vertical="center" shrinkToFit="1"/>
      <protection locked="0"/>
    </xf>
    <xf numFmtId="49" fontId="23" fillId="2" borderId="48" xfId="3" applyNumberFormat="1" applyFont="1" applyFill="1" applyBorder="1" applyAlignment="1" applyProtection="1">
      <alignment horizontal="left" vertical="center" shrinkToFit="1"/>
      <protection locked="0"/>
    </xf>
    <xf numFmtId="0" fontId="23" fillId="0" borderId="3" xfId="3" applyFont="1" applyBorder="1" applyAlignment="1" applyProtection="1">
      <alignment horizontal="right" vertical="center"/>
      <protection locked="0"/>
    </xf>
    <xf numFmtId="0" fontId="23" fillId="0" borderId="4" xfId="3" applyFont="1" applyBorder="1" applyAlignment="1" applyProtection="1">
      <alignment horizontal="right" vertical="center"/>
      <protection locked="0"/>
    </xf>
    <xf numFmtId="177" fontId="23" fillId="0" borderId="2" xfId="3" applyNumberFormat="1" applyFont="1" applyBorder="1" applyProtection="1">
      <alignment vertical="center"/>
      <protection locked="0"/>
    </xf>
    <xf numFmtId="177" fontId="23" fillId="0" borderId="3" xfId="3" applyNumberFormat="1" applyFont="1" applyBorder="1" applyProtection="1">
      <alignment vertical="center"/>
      <protection locked="0"/>
    </xf>
    <xf numFmtId="179" fontId="23" fillId="0" borderId="56" xfId="10" applyNumberFormat="1" applyFont="1" applyFill="1" applyBorder="1" applyAlignment="1" applyProtection="1">
      <alignment vertical="center" shrinkToFit="1"/>
      <protection locked="0"/>
    </xf>
    <xf numFmtId="179" fontId="23" fillId="0" borderId="57" xfId="10" applyNumberFormat="1" applyFont="1" applyFill="1" applyBorder="1" applyAlignment="1" applyProtection="1">
      <alignment vertical="center" shrinkToFit="1"/>
      <protection locked="0"/>
    </xf>
    <xf numFmtId="179" fontId="23" fillId="0" borderId="58" xfId="10" applyNumberFormat="1" applyFont="1" applyFill="1" applyBorder="1" applyAlignment="1" applyProtection="1">
      <alignment vertical="center" shrinkToFit="1"/>
      <protection locked="0"/>
    </xf>
    <xf numFmtId="177" fontId="23" fillId="2" borderId="53" xfId="3" applyNumberFormat="1" applyFont="1" applyFill="1" applyBorder="1" applyProtection="1">
      <alignment vertical="center"/>
      <protection locked="0"/>
    </xf>
    <xf numFmtId="177" fontId="23" fillId="2" borderId="54" xfId="3" applyNumberFormat="1" applyFont="1" applyFill="1" applyBorder="1" applyProtection="1">
      <alignment vertical="center"/>
      <protection locked="0"/>
    </xf>
    <xf numFmtId="49" fontId="23" fillId="2" borderId="0" xfId="0" applyNumberFormat="1" applyFont="1" applyFill="1" applyAlignment="1" applyProtection="1">
      <alignment horizontal="left" vertical="center" shrinkToFit="1"/>
      <protection locked="0"/>
    </xf>
    <xf numFmtId="2" fontId="23" fillId="2" borderId="54" xfId="0" applyNumberFormat="1" applyFont="1" applyFill="1" applyBorder="1" applyAlignment="1" applyProtection="1">
      <alignment horizontal="center" vertical="center" shrinkToFit="1"/>
      <protection locked="0"/>
    </xf>
    <xf numFmtId="49" fontId="23" fillId="0" borderId="1" xfId="3" applyNumberFormat="1" applyFont="1" applyBorder="1" applyAlignment="1" applyProtection="1">
      <alignment horizontal="distributed" vertical="center" indent="1"/>
      <protection locked="0"/>
    </xf>
    <xf numFmtId="186" fontId="23" fillId="0" borderId="2" xfId="3" applyNumberFormat="1" applyFont="1" applyBorder="1" applyAlignment="1" applyProtection="1">
      <alignment horizontal="center" vertical="center"/>
      <protection locked="0"/>
    </xf>
    <xf numFmtId="186" fontId="23" fillId="0" borderId="3" xfId="3" applyNumberFormat="1" applyFont="1" applyBorder="1" applyAlignment="1" applyProtection="1">
      <alignment horizontal="center" vertical="center"/>
      <protection locked="0"/>
    </xf>
    <xf numFmtId="186" fontId="23" fillId="0" borderId="4" xfId="3" applyNumberFormat="1" applyFont="1" applyBorder="1" applyAlignment="1" applyProtection="1">
      <alignment horizontal="center" vertical="center"/>
      <protection locked="0"/>
    </xf>
    <xf numFmtId="49" fontId="23" fillId="2" borderId="4" xfId="3" applyNumberFormat="1" applyFont="1" applyFill="1" applyBorder="1" applyAlignment="1" applyProtection="1">
      <alignment horizontal="center" vertical="center" shrinkToFit="1"/>
      <protection locked="0"/>
    </xf>
    <xf numFmtId="49" fontId="23" fillId="0" borderId="53" xfId="3" applyNumberFormat="1" applyFont="1" applyBorder="1" applyAlignment="1" applyProtection="1">
      <alignment horizontal="center" vertical="center"/>
      <protection locked="0"/>
    </xf>
    <xf numFmtId="49" fontId="23" fillId="0" borderId="54" xfId="3" applyNumberFormat="1" applyFont="1" applyBorder="1" applyAlignment="1" applyProtection="1">
      <alignment horizontal="center" vertical="center"/>
      <protection locked="0"/>
    </xf>
    <xf numFmtId="49" fontId="23" fillId="0" borderId="55" xfId="3" applyNumberFormat="1" applyFont="1" applyBorder="1" applyAlignment="1" applyProtection="1">
      <alignment horizontal="center" vertical="center"/>
      <protection locked="0"/>
    </xf>
    <xf numFmtId="177" fontId="23" fillId="2" borderId="6" xfId="3" applyNumberFormat="1" applyFont="1" applyFill="1" applyBorder="1" applyProtection="1">
      <alignment vertical="center"/>
      <protection locked="0"/>
    </xf>
    <xf numFmtId="177" fontId="23" fillId="2" borderId="5" xfId="3" applyNumberFormat="1" applyFont="1" applyFill="1" applyBorder="1" applyProtection="1">
      <alignment vertical="center"/>
      <protection locked="0"/>
    </xf>
    <xf numFmtId="49" fontId="23" fillId="0" borderId="13" xfId="3" applyNumberFormat="1" applyFont="1" applyBorder="1" applyAlignment="1" applyProtection="1">
      <alignment horizontal="left" vertical="center"/>
      <protection locked="0"/>
    </xf>
    <xf numFmtId="49" fontId="23" fillId="0" borderId="0" xfId="3" applyNumberFormat="1" applyFont="1" applyAlignment="1" applyProtection="1">
      <alignment horizontal="left" vertical="center"/>
      <protection locked="0"/>
    </xf>
    <xf numFmtId="49" fontId="23" fillId="0" borderId="14" xfId="3" applyNumberFormat="1" applyFont="1" applyBorder="1" applyAlignment="1" applyProtection="1">
      <alignment horizontal="left" vertical="center"/>
      <protection locked="0"/>
    </xf>
    <xf numFmtId="49" fontId="23" fillId="0" borderId="9" xfId="3" applyNumberFormat="1" applyFont="1" applyBorder="1" applyAlignment="1" applyProtection="1">
      <alignment horizontal="left" vertical="center"/>
      <protection locked="0"/>
    </xf>
    <xf numFmtId="49" fontId="23" fillId="0" borderId="10" xfId="3" applyNumberFormat="1" applyFont="1" applyBorder="1" applyAlignment="1" applyProtection="1">
      <alignment horizontal="left" vertical="center"/>
      <protection locked="0"/>
    </xf>
    <xf numFmtId="49" fontId="23" fillId="0" borderId="11" xfId="3" applyNumberFormat="1" applyFont="1" applyBorder="1" applyAlignment="1" applyProtection="1">
      <alignment horizontal="left" vertical="center"/>
      <protection locked="0"/>
    </xf>
    <xf numFmtId="177" fontId="23" fillId="2" borderId="16" xfId="3" applyNumberFormat="1" applyFont="1" applyFill="1" applyBorder="1" applyProtection="1">
      <alignment vertical="center"/>
      <protection locked="0"/>
    </xf>
    <xf numFmtId="177" fontId="23" fillId="2" borderId="48" xfId="3" applyNumberFormat="1" applyFont="1" applyFill="1" applyBorder="1" applyProtection="1">
      <alignment vertical="center"/>
      <protection locked="0"/>
    </xf>
    <xf numFmtId="49" fontId="23" fillId="0" borderId="2" xfId="3" applyNumberFormat="1" applyFont="1" applyBorder="1" applyAlignment="1" applyProtection="1">
      <alignment horizontal="left" vertical="center"/>
      <protection locked="0"/>
    </xf>
    <xf numFmtId="49" fontId="23" fillId="0" borderId="3" xfId="3" applyNumberFormat="1" applyFont="1" applyBorder="1" applyAlignment="1" applyProtection="1">
      <alignment horizontal="left" vertical="center"/>
      <protection locked="0"/>
    </xf>
    <xf numFmtId="49" fontId="23" fillId="0" borderId="4" xfId="3" applyNumberFormat="1" applyFont="1" applyBorder="1" applyAlignment="1" applyProtection="1">
      <alignment horizontal="left" vertical="center"/>
      <protection locked="0"/>
    </xf>
    <xf numFmtId="197" fontId="23" fillId="0" borderId="2" xfId="10" applyNumberFormat="1" applyFont="1" applyFill="1" applyBorder="1" applyAlignment="1" applyProtection="1">
      <alignment horizontal="right" vertical="center"/>
      <protection locked="0"/>
    </xf>
    <xf numFmtId="197" fontId="23" fillId="0" borderId="3" xfId="10" applyNumberFormat="1" applyFont="1" applyFill="1" applyBorder="1" applyAlignment="1" applyProtection="1">
      <alignment horizontal="right" vertical="center"/>
      <protection locked="0"/>
    </xf>
    <xf numFmtId="197" fontId="23" fillId="0" borderId="4" xfId="10" applyNumberFormat="1" applyFont="1" applyFill="1" applyBorder="1" applyAlignment="1" applyProtection="1">
      <alignment horizontal="right" vertical="center"/>
      <protection locked="0"/>
    </xf>
    <xf numFmtId="49" fontId="23" fillId="2" borderId="48" xfId="3" applyNumberFormat="1" applyFont="1" applyFill="1" applyBorder="1" applyAlignment="1" applyProtection="1">
      <alignment horizontal="center" vertical="center" shrinkToFit="1"/>
      <protection locked="0"/>
    </xf>
    <xf numFmtId="49" fontId="23" fillId="2" borderId="49" xfId="3" applyNumberFormat="1" applyFont="1" applyFill="1" applyBorder="1" applyAlignment="1" applyProtection="1">
      <alignment horizontal="center" vertical="center" shrinkToFit="1"/>
      <protection locked="0"/>
    </xf>
    <xf numFmtId="197" fontId="23" fillId="0" borderId="6" xfId="10" applyNumberFormat="1" applyFont="1" applyFill="1" applyBorder="1" applyAlignment="1" applyProtection="1">
      <alignment horizontal="right" vertical="center"/>
      <protection locked="0"/>
    </xf>
    <xf numFmtId="197" fontId="23" fillId="0" borderId="5" xfId="10" applyNumberFormat="1" applyFont="1" applyFill="1" applyBorder="1" applyAlignment="1" applyProtection="1">
      <alignment horizontal="right" vertical="center"/>
      <protection locked="0"/>
    </xf>
    <xf numFmtId="49" fontId="23" fillId="0" borderId="24" xfId="3" applyNumberFormat="1" applyFont="1" applyBorder="1" applyAlignment="1" applyProtection="1">
      <alignment horizontal="center" vertical="center"/>
      <protection locked="0"/>
    </xf>
    <xf numFmtId="49" fontId="23" fillId="2" borderId="6" xfId="3" applyNumberFormat="1" applyFont="1" applyFill="1" applyBorder="1" applyAlignment="1" applyProtection="1">
      <alignment horizontal="left" vertical="center" shrinkToFit="1"/>
      <protection locked="0"/>
    </xf>
    <xf numFmtId="49" fontId="23" fillId="2" borderId="5" xfId="3" applyNumberFormat="1" applyFont="1" applyFill="1" applyBorder="1" applyAlignment="1" applyProtection="1">
      <alignment horizontal="left" vertical="center" shrinkToFit="1"/>
      <protection locked="0"/>
    </xf>
    <xf numFmtId="49" fontId="23" fillId="2" borderId="7" xfId="3" applyNumberFormat="1" applyFont="1" applyFill="1" applyBorder="1" applyAlignment="1" applyProtection="1">
      <alignment horizontal="left" vertical="center" shrinkToFit="1"/>
      <protection locked="0"/>
    </xf>
    <xf numFmtId="196" fontId="23" fillId="2" borderId="53" xfId="10" applyNumberFormat="1" applyFont="1" applyFill="1" applyBorder="1" applyAlignment="1" applyProtection="1">
      <alignment horizontal="right" vertical="center"/>
      <protection locked="0"/>
    </xf>
    <xf numFmtId="196" fontId="23" fillId="2" borderId="54" xfId="10" applyNumberFormat="1" applyFont="1" applyFill="1" applyBorder="1" applyAlignment="1" applyProtection="1">
      <alignment horizontal="right" vertical="center"/>
      <protection locked="0"/>
    </xf>
    <xf numFmtId="196" fontId="23" fillId="2" borderId="55" xfId="10" applyNumberFormat="1" applyFont="1" applyFill="1" applyBorder="1" applyAlignment="1" applyProtection="1">
      <alignment horizontal="right" vertical="center"/>
      <protection locked="0"/>
    </xf>
    <xf numFmtId="49" fontId="23" fillId="0" borderId="53" xfId="3" applyNumberFormat="1" applyFont="1" applyBorder="1" applyAlignment="1" applyProtection="1">
      <alignment horizontal="center" vertical="center" textRotation="255"/>
      <protection locked="0"/>
    </xf>
    <xf numFmtId="49" fontId="23" fillId="0" borderId="90" xfId="3" applyNumberFormat="1" applyFont="1" applyBorder="1" applyAlignment="1" applyProtection="1">
      <alignment horizontal="center" vertical="center" textRotation="255"/>
      <protection locked="0"/>
    </xf>
    <xf numFmtId="49" fontId="23" fillId="0" borderId="16" xfId="3" applyNumberFormat="1" applyFont="1" applyBorder="1" applyAlignment="1" applyProtection="1">
      <alignment horizontal="center" vertical="center" textRotation="255"/>
      <protection locked="0"/>
    </xf>
    <xf numFmtId="49" fontId="23" fillId="0" borderId="91" xfId="3" applyNumberFormat="1" applyFont="1" applyBorder="1" applyAlignment="1" applyProtection="1">
      <alignment horizontal="center" vertical="center" textRotation="255"/>
      <protection locked="0"/>
    </xf>
    <xf numFmtId="0" fontId="23" fillId="0" borderId="94" xfId="3" applyFont="1" applyBorder="1" applyAlignment="1" applyProtection="1">
      <alignment vertical="center" shrinkToFit="1"/>
      <protection locked="0"/>
    </xf>
    <xf numFmtId="0" fontId="23" fillId="0" borderId="54" xfId="3" applyFont="1" applyBorder="1" applyAlignment="1" applyProtection="1">
      <alignment vertical="center" shrinkToFit="1"/>
      <protection locked="0"/>
    </xf>
    <xf numFmtId="196" fontId="23" fillId="2" borderId="45" xfId="10" applyNumberFormat="1" applyFont="1" applyFill="1" applyBorder="1" applyAlignment="1" applyProtection="1">
      <alignment horizontal="right" vertical="center"/>
      <protection locked="0"/>
    </xf>
    <xf numFmtId="196" fontId="23" fillId="2" borderId="46" xfId="10" applyNumberFormat="1" applyFont="1" applyFill="1" applyBorder="1" applyAlignment="1" applyProtection="1">
      <alignment horizontal="right" vertical="center"/>
      <protection locked="0"/>
    </xf>
    <xf numFmtId="196" fontId="23" fillId="2" borderId="47" xfId="10" applyNumberFormat="1" applyFont="1" applyFill="1" applyBorder="1" applyAlignment="1" applyProtection="1">
      <alignment horizontal="right" vertical="center"/>
      <protection locked="0"/>
    </xf>
    <xf numFmtId="177" fontId="23" fillId="2" borderId="53" xfId="3" applyNumberFormat="1" applyFont="1" applyFill="1" applyBorder="1" applyAlignment="1" applyProtection="1">
      <alignment horizontal="right" vertical="center"/>
      <protection locked="0"/>
    </xf>
    <xf numFmtId="177" fontId="23" fillId="2" borderId="54" xfId="3" applyNumberFormat="1" applyFont="1" applyFill="1" applyBorder="1" applyAlignment="1" applyProtection="1">
      <alignment horizontal="right" vertical="center"/>
      <protection locked="0"/>
    </xf>
    <xf numFmtId="0" fontId="23" fillId="0" borderId="5" xfId="3" applyFont="1" applyBorder="1" applyProtection="1">
      <alignment vertical="center"/>
      <protection locked="0"/>
    </xf>
    <xf numFmtId="0" fontId="23" fillId="0" borderId="7" xfId="3" applyFont="1" applyBorder="1" applyProtection="1">
      <alignment vertical="center"/>
      <protection locked="0"/>
    </xf>
    <xf numFmtId="179" fontId="23" fillId="0" borderId="45" xfId="10" applyNumberFormat="1" applyFont="1" applyFill="1" applyBorder="1" applyAlignment="1" applyProtection="1">
      <alignment vertical="center" shrinkToFit="1"/>
      <protection locked="0"/>
    </xf>
    <xf numFmtId="179" fontId="23" fillId="0" borderId="46" xfId="10" applyNumberFormat="1" applyFont="1" applyFill="1" applyBorder="1" applyAlignment="1" applyProtection="1">
      <alignment vertical="center" shrinkToFit="1"/>
      <protection locked="0"/>
    </xf>
    <xf numFmtId="179" fontId="23" fillId="0" borderId="47" xfId="10" applyNumberFormat="1" applyFont="1" applyFill="1" applyBorder="1" applyAlignment="1" applyProtection="1">
      <alignment vertical="center" shrinkToFit="1"/>
      <protection locked="0"/>
    </xf>
    <xf numFmtId="0" fontId="23" fillId="0" borderId="54" xfId="3" applyFont="1" applyBorder="1" applyProtection="1">
      <alignment vertical="center"/>
      <protection locked="0"/>
    </xf>
    <xf numFmtId="0" fontId="23" fillId="0" borderId="55" xfId="3" applyFont="1" applyBorder="1" applyProtection="1">
      <alignment vertical="center"/>
      <protection locked="0"/>
    </xf>
    <xf numFmtId="197" fontId="23" fillId="0" borderId="45" xfId="10" applyNumberFormat="1" applyFont="1" applyFill="1" applyBorder="1" applyAlignment="1" applyProtection="1">
      <alignment horizontal="right" vertical="center"/>
      <protection locked="0"/>
    </xf>
    <xf numFmtId="197" fontId="23" fillId="0" borderId="46" xfId="10" applyNumberFormat="1" applyFont="1" applyFill="1" applyBorder="1" applyAlignment="1" applyProtection="1">
      <alignment horizontal="right" vertical="center"/>
      <protection locked="0"/>
    </xf>
    <xf numFmtId="197" fontId="23" fillId="0" borderId="47" xfId="10" applyNumberFormat="1" applyFont="1" applyFill="1" applyBorder="1" applyAlignment="1" applyProtection="1">
      <alignment horizontal="right" vertical="center"/>
      <protection locked="0"/>
    </xf>
    <xf numFmtId="49" fontId="23" fillId="0" borderId="27" xfId="3" applyNumberFormat="1" applyFont="1" applyBorder="1" applyAlignment="1" applyProtection="1">
      <alignment horizontal="center" vertical="center" wrapText="1"/>
      <protection locked="0"/>
    </xf>
    <xf numFmtId="49" fontId="23" fillId="0" borderId="28" xfId="3" applyNumberFormat="1" applyFont="1" applyBorder="1" applyAlignment="1" applyProtection="1">
      <alignment horizontal="center" vertical="center" wrapText="1"/>
      <protection locked="0"/>
    </xf>
    <xf numFmtId="49" fontId="23" fillId="0" borderId="29" xfId="3" applyNumberFormat="1" applyFont="1" applyBorder="1" applyAlignment="1" applyProtection="1">
      <alignment horizontal="center" vertical="center" wrapText="1"/>
      <protection locked="0"/>
    </xf>
    <xf numFmtId="186" fontId="23" fillId="2" borderId="2" xfId="3" applyNumberFormat="1" applyFont="1" applyFill="1" applyBorder="1" applyAlignment="1" applyProtection="1">
      <alignment horizontal="center" vertical="center"/>
      <protection locked="0"/>
    </xf>
    <xf numFmtId="186" fontId="23" fillId="2" borderId="3" xfId="3" applyNumberFormat="1" applyFont="1" applyFill="1" applyBorder="1" applyAlignment="1" applyProtection="1">
      <alignment horizontal="center" vertical="center"/>
      <protection locked="0"/>
    </xf>
    <xf numFmtId="186" fontId="23" fillId="2" borderId="4" xfId="3" applyNumberFormat="1" applyFont="1" applyFill="1" applyBorder="1" applyAlignment="1" applyProtection="1">
      <alignment horizontal="center" vertical="center"/>
      <protection locked="0"/>
    </xf>
    <xf numFmtId="208" fontId="23" fillId="0" borderId="31" xfId="3" applyNumberFormat="1" applyFont="1" applyBorder="1" applyAlignment="1" applyProtection="1">
      <alignment horizontal="center" vertical="center"/>
      <protection locked="0"/>
    </xf>
    <xf numFmtId="208" fontId="23" fillId="0" borderId="3" xfId="3" applyNumberFormat="1" applyFont="1" applyBorder="1" applyAlignment="1" applyProtection="1">
      <alignment horizontal="center" vertical="center"/>
      <protection locked="0"/>
    </xf>
    <xf numFmtId="208" fontId="23" fillId="0" borderId="4" xfId="3" applyNumberFormat="1" applyFont="1" applyBorder="1" applyAlignment="1" applyProtection="1">
      <alignment horizontal="center" vertical="center"/>
      <protection locked="0"/>
    </xf>
    <xf numFmtId="31" fontId="23" fillId="2" borderId="10" xfId="3" applyNumberFormat="1" applyFont="1" applyFill="1" applyBorder="1" applyAlignment="1" applyProtection="1">
      <alignment horizontal="right" vertical="center"/>
      <protection locked="0"/>
    </xf>
    <xf numFmtId="190" fontId="23" fillId="0" borderId="31" xfId="3" applyNumberFormat="1" applyFont="1" applyBorder="1" applyAlignment="1" applyProtection="1">
      <alignment horizontal="center" vertical="center"/>
      <protection locked="0"/>
    </xf>
    <xf numFmtId="49" fontId="23" fillId="0" borderId="10" xfId="0" applyNumberFormat="1" applyFont="1" applyBorder="1" applyAlignment="1" applyProtection="1">
      <alignment horizontal="left" vertical="center" shrinkToFit="1"/>
      <protection locked="0"/>
    </xf>
    <xf numFmtId="49" fontId="23" fillId="0" borderId="11" xfId="0" applyNumberFormat="1" applyFont="1" applyBorder="1" applyAlignment="1" applyProtection="1">
      <alignment horizontal="left" vertical="center" shrinkToFit="1"/>
      <protection locked="0"/>
    </xf>
    <xf numFmtId="49" fontId="23" fillId="2" borderId="0" xfId="0" applyNumberFormat="1" applyFont="1" applyFill="1" applyAlignment="1" applyProtection="1">
      <alignment horizontal="left" vertical="top" wrapText="1" shrinkToFit="1"/>
      <protection locked="0"/>
    </xf>
    <xf numFmtId="49" fontId="23" fillId="2" borderId="10" xfId="0" applyNumberFormat="1" applyFont="1" applyFill="1" applyBorder="1" applyAlignment="1" applyProtection="1">
      <alignment horizontal="left" vertical="top" wrapText="1" shrinkToFit="1"/>
      <protection locked="0"/>
    </xf>
    <xf numFmtId="196" fontId="23" fillId="0" borderId="95" xfId="10" applyNumberFormat="1" applyFont="1" applyFill="1" applyBorder="1" applyAlignment="1" applyProtection="1">
      <alignment horizontal="right" vertical="center"/>
      <protection locked="0"/>
    </xf>
    <xf numFmtId="196" fontId="23" fillId="0" borderId="96" xfId="10" applyNumberFormat="1" applyFont="1" applyFill="1" applyBorder="1" applyAlignment="1" applyProtection="1">
      <alignment horizontal="right" vertical="center"/>
      <protection locked="0"/>
    </xf>
    <xf numFmtId="196" fontId="23" fillId="0" borderId="97" xfId="10" applyNumberFormat="1" applyFont="1" applyFill="1" applyBorder="1" applyAlignment="1" applyProtection="1">
      <alignment horizontal="right" vertical="center"/>
      <protection locked="0"/>
    </xf>
    <xf numFmtId="196" fontId="23" fillId="0" borderId="30" xfId="10" applyNumberFormat="1" applyFont="1" applyFill="1" applyBorder="1" applyAlignment="1" applyProtection="1">
      <alignment horizontal="right" vertical="center"/>
      <protection locked="0"/>
    </xf>
    <xf numFmtId="196" fontId="23" fillId="0" borderId="28" xfId="10" applyNumberFormat="1" applyFont="1" applyFill="1" applyBorder="1" applyAlignment="1" applyProtection="1">
      <alignment horizontal="right" vertical="center"/>
      <protection locked="0"/>
    </xf>
    <xf numFmtId="196" fontId="23" fillId="0" borderId="29" xfId="10" applyNumberFormat="1" applyFont="1" applyFill="1" applyBorder="1" applyAlignment="1" applyProtection="1">
      <alignment horizontal="right" vertical="center"/>
      <protection locked="0"/>
    </xf>
    <xf numFmtId="197" fontId="23" fillId="0" borderId="53" xfId="10" applyNumberFormat="1" applyFont="1" applyFill="1" applyBorder="1" applyAlignment="1" applyProtection="1">
      <alignment horizontal="right" vertical="center"/>
      <protection locked="0"/>
    </xf>
    <xf numFmtId="197" fontId="23" fillId="0" borderId="54" xfId="10" applyNumberFormat="1" applyFont="1" applyFill="1" applyBorder="1" applyAlignment="1" applyProtection="1">
      <alignment horizontal="right" vertical="center"/>
      <protection locked="0"/>
    </xf>
    <xf numFmtId="197" fontId="23" fillId="0" borderId="55" xfId="10" applyNumberFormat="1" applyFont="1" applyFill="1" applyBorder="1" applyAlignment="1" applyProtection="1">
      <alignment horizontal="right" vertical="center"/>
      <protection locked="0"/>
    </xf>
    <xf numFmtId="188" fontId="23" fillId="2" borderId="11" xfId="10" applyNumberFormat="1" applyFont="1" applyFill="1" applyBorder="1" applyAlignment="1" applyProtection="1">
      <alignment horizontal="center" vertical="center"/>
      <protection locked="0"/>
    </xf>
    <xf numFmtId="49" fontId="23" fillId="0" borderId="16" xfId="3" applyNumberFormat="1" applyFont="1" applyBorder="1" applyAlignment="1" applyProtection="1">
      <alignment horizontal="center" vertical="center" wrapText="1"/>
      <protection locked="0"/>
    </xf>
    <xf numFmtId="0" fontId="23" fillId="0" borderId="16" xfId="0" applyFont="1" applyBorder="1" applyAlignment="1" applyProtection="1">
      <alignment horizontal="left" vertical="center" wrapText="1"/>
      <protection locked="0"/>
    </xf>
    <xf numFmtId="0" fontId="23" fillId="0" borderId="48" xfId="0" applyFont="1" applyBorder="1" applyAlignment="1" applyProtection="1">
      <alignment horizontal="left" vertical="center" wrapText="1"/>
      <protection locked="0"/>
    </xf>
    <xf numFmtId="0" fontId="23" fillId="0" borderId="49" xfId="0" applyFont="1" applyBorder="1" applyAlignment="1" applyProtection="1">
      <alignment horizontal="left" vertical="center" wrapText="1"/>
      <protection locked="0"/>
    </xf>
    <xf numFmtId="0" fontId="23" fillId="0" borderId="16"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31" fillId="0" borderId="16" xfId="0" applyFont="1" applyBorder="1" applyAlignment="1" applyProtection="1">
      <alignment horizontal="left" vertical="center" wrapText="1"/>
      <protection locked="0"/>
    </xf>
    <xf numFmtId="0" fontId="31" fillId="0" borderId="4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188" fontId="23" fillId="0" borderId="9" xfId="10" applyNumberFormat="1" applyFont="1" applyFill="1" applyBorder="1" applyAlignment="1" applyProtection="1">
      <alignment horizontal="center" vertical="center"/>
      <protection locked="0"/>
    </xf>
    <xf numFmtId="188" fontId="23" fillId="0" borderId="10" xfId="10" applyNumberFormat="1" applyFont="1" applyFill="1" applyBorder="1" applyAlignment="1" applyProtection="1">
      <alignment horizontal="center" vertical="center"/>
      <protection locked="0"/>
    </xf>
    <xf numFmtId="188" fontId="23" fillId="0" borderId="11" xfId="10" applyNumberFormat="1" applyFont="1" applyFill="1" applyBorder="1" applyAlignment="1" applyProtection="1">
      <alignment horizontal="center" vertical="center"/>
      <protection locked="0"/>
    </xf>
    <xf numFmtId="207" fontId="31" fillId="0" borderId="71" xfId="3" applyNumberFormat="1" applyFont="1" applyBorder="1" applyAlignment="1" applyProtection="1">
      <alignment horizontal="center" vertical="center"/>
      <protection locked="0"/>
    </xf>
    <xf numFmtId="192" fontId="23" fillId="0" borderId="71" xfId="3" applyNumberFormat="1" applyFont="1" applyBorder="1" applyAlignment="1" applyProtection="1">
      <alignment horizontal="center" vertical="center"/>
      <protection locked="0"/>
    </xf>
    <xf numFmtId="49" fontId="23" fillId="0" borderId="6" xfId="3" applyNumberFormat="1" applyFont="1" applyBorder="1" applyAlignment="1" applyProtection="1">
      <alignment vertical="center" shrinkToFit="1"/>
      <protection locked="0"/>
    </xf>
    <xf numFmtId="49" fontId="23" fillId="0" borderId="5" xfId="3" applyNumberFormat="1" applyFont="1" applyBorder="1" applyAlignment="1" applyProtection="1">
      <alignment vertical="center" shrinkToFit="1"/>
      <protection locked="0"/>
    </xf>
    <xf numFmtId="49" fontId="23" fillId="0" borderId="7" xfId="3" applyNumberFormat="1" applyFont="1" applyBorder="1" applyAlignment="1" applyProtection="1">
      <alignment vertical="center" shrinkToFit="1"/>
      <protection locked="0"/>
    </xf>
    <xf numFmtId="0" fontId="6" fillId="0" borderId="0" xfId="1" applyFont="1" applyAlignment="1">
      <alignment horizontal="distributed" vertical="center" shrinkToFit="1"/>
    </xf>
    <xf numFmtId="0" fontId="6" fillId="2" borderId="0" xfId="1" applyFont="1" applyFill="1" applyAlignment="1">
      <alignment horizontal="left" vertical="center"/>
    </xf>
    <xf numFmtId="0" fontId="6" fillId="0" borderId="0" xfId="1" applyFont="1" applyAlignment="1">
      <alignment horizontal="center" vertical="center" wrapText="1"/>
    </xf>
    <xf numFmtId="0" fontId="5" fillId="0" borderId="0" xfId="1" applyAlignment="1">
      <alignment horizontal="center" vertical="center" wrapText="1"/>
    </xf>
    <xf numFmtId="176" fontId="6" fillId="2" borderId="0" xfId="1" applyNumberFormat="1" applyFont="1" applyFill="1" applyAlignment="1">
      <alignment horizontal="right" vertical="center"/>
    </xf>
    <xf numFmtId="0" fontId="6" fillId="2" borderId="0" xfId="1" applyFont="1" applyFill="1" applyAlignment="1">
      <alignment vertical="center" wrapText="1"/>
    </xf>
    <xf numFmtId="0" fontId="6" fillId="2" borderId="0" xfId="1" applyFont="1" applyFill="1">
      <alignment vertical="center"/>
    </xf>
    <xf numFmtId="0" fontId="1" fillId="0" borderId="0" xfId="0" applyFont="1" applyAlignment="1">
      <alignment horizontal="left" vertical="distributed" wrapText="1"/>
    </xf>
    <xf numFmtId="0" fontId="1" fillId="0" borderId="0" xfId="0" applyFont="1" applyAlignment="1">
      <alignment horizontal="center" vertical="center"/>
    </xf>
    <xf numFmtId="0" fontId="6" fillId="0" borderId="0" xfId="11" applyFont="1" applyAlignment="1">
      <alignment horizontal="center"/>
    </xf>
    <xf numFmtId="0" fontId="6" fillId="0" borderId="0" xfId="11" applyFont="1" applyAlignment="1">
      <alignment horizontal="center" vertical="center"/>
    </xf>
    <xf numFmtId="0" fontId="38" fillId="0" borderId="0" xfId="11" applyFont="1" applyAlignment="1">
      <alignment horizontal="center"/>
    </xf>
    <xf numFmtId="0" fontId="6" fillId="0" borderId="0" xfId="11" quotePrefix="1" applyFont="1" applyAlignment="1">
      <alignment horizontal="center"/>
    </xf>
    <xf numFmtId="0" fontId="6" fillId="0" borderId="0" xfId="11" applyFont="1" applyAlignment="1">
      <alignment horizontal="left"/>
    </xf>
    <xf numFmtId="0" fontId="6" fillId="0" borderId="0" xfId="11" applyFont="1" applyAlignment="1">
      <alignment vertical="center" wrapText="1"/>
    </xf>
    <xf numFmtId="0" fontId="5" fillId="0" borderId="0" xfId="1" applyAlignment="1">
      <alignment horizontal="distributed" vertical="center" shrinkToFit="1"/>
    </xf>
    <xf numFmtId="0" fontId="5" fillId="2" borderId="0" xfId="1" applyFill="1" applyAlignment="1">
      <alignment horizontal="left" vertical="center"/>
    </xf>
    <xf numFmtId="0" fontId="5" fillId="2" borderId="0" xfId="1" applyFill="1" applyAlignment="1">
      <alignment horizontal="left" vertical="top" wrapText="1"/>
    </xf>
    <xf numFmtId="0" fontId="34" fillId="0" borderId="0" xfId="0" applyFont="1" applyAlignment="1">
      <alignment horizontal="center" vertical="center"/>
    </xf>
    <xf numFmtId="0" fontId="21" fillId="0" borderId="0" xfId="0" applyFont="1" applyAlignment="1">
      <alignment horizontal="center" vertical="center"/>
    </xf>
    <xf numFmtId="38" fontId="23" fillId="0" borderId="2" xfId="10" applyFont="1" applyBorder="1" applyAlignment="1" applyProtection="1">
      <alignment horizontal="center" vertical="center"/>
    </xf>
    <xf numFmtId="38" fontId="23" fillId="0" borderId="32" xfId="10" applyFont="1" applyBorder="1" applyAlignment="1" applyProtection="1">
      <alignment horizontal="center" vertical="center"/>
    </xf>
    <xf numFmtId="38" fontId="23" fillId="0" borderId="31" xfId="10" applyFont="1" applyBorder="1" applyAlignment="1" applyProtection="1">
      <alignment horizontal="center" vertical="center"/>
    </xf>
    <xf numFmtId="38" fontId="23" fillId="0" borderId="4" xfId="10" applyFont="1" applyBorder="1" applyAlignment="1" applyProtection="1">
      <alignment horizontal="center" vertical="center"/>
    </xf>
    <xf numFmtId="49" fontId="23" fillId="0" borderId="6" xfId="3" applyNumberFormat="1" applyFont="1" applyBorder="1" applyAlignment="1">
      <alignment horizontal="center" vertical="top" wrapText="1"/>
    </xf>
    <xf numFmtId="49" fontId="23" fillId="0" borderId="7" xfId="3" applyNumberFormat="1" applyFont="1" applyBorder="1" applyAlignment="1">
      <alignment horizontal="center" vertical="top" wrapText="1"/>
    </xf>
    <xf numFmtId="49" fontId="23" fillId="0" borderId="13" xfId="3" applyNumberFormat="1" applyFont="1" applyBorder="1" applyAlignment="1">
      <alignment horizontal="center" vertical="top" wrapText="1"/>
    </xf>
    <xf numFmtId="49" fontId="23" fillId="0" borderId="14" xfId="3" applyNumberFormat="1" applyFont="1" applyBorder="1" applyAlignment="1">
      <alignment horizontal="center" vertical="top" wrapText="1"/>
    </xf>
    <xf numFmtId="49" fontId="23" fillId="0" borderId="9" xfId="3" applyNumberFormat="1" applyFont="1" applyBorder="1" applyAlignment="1">
      <alignment horizontal="center" vertical="top" wrapText="1"/>
    </xf>
    <xf numFmtId="49" fontId="23" fillId="0" borderId="11" xfId="3" applyNumberFormat="1" applyFont="1" applyBorder="1" applyAlignment="1">
      <alignment horizontal="center" vertical="top" wrapText="1"/>
    </xf>
    <xf numFmtId="49" fontId="23" fillId="0" borderId="5" xfId="3" applyNumberFormat="1" applyFont="1" applyBorder="1" applyAlignment="1">
      <alignment horizontal="center" vertical="top" wrapText="1"/>
    </xf>
    <xf numFmtId="49" fontId="23" fillId="0" borderId="0" xfId="3" applyNumberFormat="1" applyFont="1" applyAlignment="1">
      <alignment horizontal="center" vertical="top" wrapText="1"/>
    </xf>
    <xf numFmtId="49" fontId="23" fillId="0" borderId="10" xfId="3" applyNumberFormat="1" applyFont="1" applyBorder="1" applyAlignment="1">
      <alignment horizontal="center" vertical="top" wrapText="1"/>
    </xf>
    <xf numFmtId="49" fontId="23" fillId="0" borderId="2" xfId="3" applyNumberFormat="1" applyFont="1" applyBorder="1" applyAlignment="1">
      <alignment horizontal="center" vertical="center"/>
    </xf>
    <xf numFmtId="49" fontId="23" fillId="0" borderId="3" xfId="3" applyNumberFormat="1" applyFont="1" applyBorder="1" applyAlignment="1">
      <alignment horizontal="center" vertical="center"/>
    </xf>
    <xf numFmtId="49" fontId="23" fillId="0" borderId="4" xfId="3" applyNumberFormat="1" applyFont="1" applyBorder="1" applyAlignment="1">
      <alignment horizontal="center" vertical="center"/>
    </xf>
    <xf numFmtId="49" fontId="23" fillId="0" borderId="6" xfId="3" applyNumberFormat="1" applyFont="1" applyBorder="1" applyAlignment="1">
      <alignment horizontal="center" vertical="center" wrapText="1"/>
    </xf>
    <xf numFmtId="49" fontId="23" fillId="0" borderId="5" xfId="3" applyNumberFormat="1" applyFont="1" applyBorder="1" applyAlignment="1">
      <alignment horizontal="center" vertical="center"/>
    </xf>
    <xf numFmtId="49" fontId="23" fillId="0" borderId="7" xfId="3" applyNumberFormat="1" applyFont="1" applyBorder="1" applyAlignment="1">
      <alignment horizontal="center" vertical="center"/>
    </xf>
    <xf numFmtId="49" fontId="23" fillId="0" borderId="9" xfId="3" applyNumberFormat="1" applyFont="1" applyBorder="1" applyAlignment="1">
      <alignment horizontal="center" vertical="center"/>
    </xf>
    <xf numFmtId="49" fontId="23" fillId="0" borderId="10" xfId="3" applyNumberFormat="1" applyFont="1" applyBorder="1" applyAlignment="1">
      <alignment horizontal="center" vertical="center"/>
    </xf>
    <xf numFmtId="49" fontId="23" fillId="0" borderId="11" xfId="3" applyNumberFormat="1" applyFont="1" applyBorder="1" applyAlignment="1">
      <alignment horizontal="center" vertical="center"/>
    </xf>
    <xf numFmtId="49" fontId="23" fillId="0" borderId="103" xfId="3" applyNumberFormat="1" applyFont="1" applyBorder="1" applyAlignment="1">
      <alignment horizontal="center" vertical="center"/>
    </xf>
    <xf numFmtId="49" fontId="23" fillId="0" borderId="104" xfId="3" applyNumberFormat="1" applyFont="1" applyBorder="1" applyAlignment="1">
      <alignment horizontal="center" vertical="center"/>
    </xf>
    <xf numFmtId="49" fontId="23" fillId="0" borderId="105" xfId="3" applyNumberFormat="1" applyFont="1" applyBorder="1" applyAlignment="1">
      <alignment horizontal="center" vertical="center"/>
    </xf>
    <xf numFmtId="49" fontId="27" fillId="2" borderId="117" xfId="3" applyNumberFormat="1" applyFont="1" applyFill="1" applyBorder="1" applyAlignment="1" applyProtection="1">
      <alignment horizontal="left" vertical="center" wrapText="1"/>
      <protection locked="0"/>
    </xf>
    <xf numFmtId="38" fontId="23" fillId="2" borderId="77" xfId="10" applyFont="1" applyFill="1" applyBorder="1" applyAlignment="1" applyProtection="1">
      <alignment horizontal="center" vertical="center" shrinkToFit="1"/>
      <protection locked="0"/>
    </xf>
    <xf numFmtId="38" fontId="23" fillId="2" borderId="78" xfId="10" applyFont="1" applyFill="1" applyBorder="1" applyAlignment="1" applyProtection="1">
      <alignment horizontal="center" vertical="center" shrinkToFit="1"/>
      <protection locked="0"/>
    </xf>
    <xf numFmtId="38" fontId="23" fillId="2" borderId="79" xfId="10" applyFont="1" applyFill="1" applyBorder="1" applyAlignment="1" applyProtection="1">
      <alignment horizontal="center" vertical="center" shrinkToFit="1"/>
      <protection locked="0"/>
    </xf>
    <xf numFmtId="181" fontId="23" fillId="0" borderId="178" xfId="10" applyNumberFormat="1" applyFont="1" applyBorder="1" applyAlignment="1" applyProtection="1">
      <alignment horizontal="center" vertical="center" shrinkToFit="1"/>
    </xf>
    <xf numFmtId="181" fontId="23" fillId="0" borderId="179" xfId="10" applyNumberFormat="1" applyFont="1" applyBorder="1" applyAlignment="1" applyProtection="1">
      <alignment horizontal="center" vertical="center" shrinkToFit="1"/>
    </xf>
    <xf numFmtId="181" fontId="23" fillId="0" borderId="180" xfId="10" applyNumberFormat="1" applyFont="1" applyBorder="1" applyAlignment="1" applyProtection="1">
      <alignment horizontal="center" vertical="center" shrinkToFit="1"/>
    </xf>
    <xf numFmtId="38" fontId="23" fillId="0" borderId="53" xfId="10" applyFont="1" applyBorder="1" applyAlignment="1" applyProtection="1">
      <alignment horizontal="center" vertical="center"/>
    </xf>
    <xf numFmtId="38" fontId="23" fillId="0" borderId="66" xfId="10" applyFont="1" applyBorder="1" applyAlignment="1" applyProtection="1">
      <alignment horizontal="center" vertical="center"/>
    </xf>
    <xf numFmtId="38" fontId="23" fillId="0" borderId="61" xfId="10" applyFont="1" applyBorder="1" applyAlignment="1" applyProtection="1">
      <alignment horizontal="center" vertical="center"/>
    </xf>
    <xf numFmtId="38" fontId="23" fillId="0" borderId="55" xfId="10" applyFont="1" applyBorder="1" applyAlignment="1" applyProtection="1">
      <alignment horizontal="center" vertical="center"/>
    </xf>
    <xf numFmtId="49" fontId="23" fillId="0" borderId="1" xfId="3" applyNumberFormat="1" applyFont="1" applyBorder="1" applyAlignment="1">
      <alignment horizontal="center" vertical="center"/>
    </xf>
    <xf numFmtId="49" fontId="23" fillId="0" borderId="8" xfId="3" applyNumberFormat="1" applyFont="1" applyBorder="1" applyAlignment="1">
      <alignment horizontal="center" vertical="center"/>
    </xf>
    <xf numFmtId="38" fontId="23" fillId="0" borderId="53" xfId="10" applyFont="1" applyBorder="1" applyAlignment="1" applyProtection="1">
      <alignment horizontal="right" vertical="center" shrinkToFit="1"/>
    </xf>
    <xf numFmtId="38" fontId="23" fillId="0" borderId="54" xfId="10" applyFont="1" applyBorder="1" applyAlignment="1" applyProtection="1">
      <alignment horizontal="right" vertical="center" shrinkToFit="1"/>
    </xf>
    <xf numFmtId="38" fontId="23" fillId="0" borderId="66" xfId="10" applyFont="1" applyBorder="1" applyAlignment="1" applyProtection="1">
      <alignment horizontal="right" vertical="center" shrinkToFit="1"/>
    </xf>
    <xf numFmtId="38" fontId="23" fillId="0" borderId="34" xfId="10" applyFont="1" applyBorder="1" applyAlignment="1" applyProtection="1">
      <alignment horizontal="right" vertical="center" shrinkToFit="1"/>
    </xf>
    <xf numFmtId="38" fontId="23" fillId="0" borderId="35" xfId="10" applyFont="1" applyBorder="1" applyAlignment="1" applyProtection="1">
      <alignment horizontal="right" vertical="center" shrinkToFit="1"/>
    </xf>
    <xf numFmtId="180" fontId="23" fillId="0" borderId="50" xfId="3" applyNumberFormat="1" applyFont="1" applyBorder="1" applyAlignment="1">
      <alignment horizontal="right" vertical="center" shrinkToFit="1"/>
    </xf>
    <xf numFmtId="180" fontId="23" fillId="0" borderId="51" xfId="3" applyNumberFormat="1" applyFont="1" applyBorder="1" applyAlignment="1">
      <alignment horizontal="right" vertical="center" shrinkToFit="1"/>
    </xf>
    <xf numFmtId="188" fontId="23" fillId="0" borderId="56" xfId="10" applyNumberFormat="1" applyFont="1" applyBorder="1" applyAlignment="1" applyProtection="1">
      <alignment horizontal="right" vertical="center" shrinkToFit="1"/>
    </xf>
    <xf numFmtId="188" fontId="23" fillId="0" borderId="84" xfId="10" applyNumberFormat="1" applyFont="1" applyBorder="1" applyAlignment="1" applyProtection="1">
      <alignment horizontal="right" vertical="center" shrinkToFit="1"/>
    </xf>
    <xf numFmtId="180" fontId="23" fillId="2" borderId="88" xfId="3" applyNumberFormat="1" applyFont="1" applyFill="1" applyBorder="1" applyAlignment="1" applyProtection="1">
      <alignment horizontal="right" vertical="center" shrinkToFit="1"/>
      <protection locked="0"/>
    </xf>
    <xf numFmtId="180" fontId="23" fillId="2" borderId="76" xfId="3" applyNumberFormat="1" applyFont="1" applyFill="1" applyBorder="1" applyAlignment="1" applyProtection="1">
      <alignment horizontal="right" vertical="center" shrinkToFit="1"/>
      <protection locked="0"/>
    </xf>
    <xf numFmtId="180" fontId="23" fillId="0" borderId="80" xfId="3" applyNumberFormat="1" applyFont="1" applyBorder="1" applyAlignment="1">
      <alignment horizontal="right" vertical="center" shrinkToFit="1"/>
    </xf>
    <xf numFmtId="180" fontId="23" fillId="0" borderId="83" xfId="3" applyNumberFormat="1" applyFont="1" applyBorder="1" applyAlignment="1">
      <alignment horizontal="right" vertical="center" shrinkToFit="1"/>
    </xf>
    <xf numFmtId="38" fontId="23" fillId="0" borderId="80" xfId="10" applyFont="1" applyBorder="1" applyAlignment="1" applyProtection="1">
      <alignment horizontal="center" vertical="center" shrinkToFit="1"/>
    </xf>
    <xf numFmtId="38" fontId="23" fillId="0" borderId="83" xfId="10" applyFont="1" applyBorder="1" applyAlignment="1" applyProtection="1">
      <alignment horizontal="center" vertical="center" shrinkToFit="1"/>
    </xf>
    <xf numFmtId="188" fontId="23" fillId="2" borderId="85" xfId="10" applyNumberFormat="1" applyFont="1" applyFill="1" applyBorder="1" applyAlignment="1" applyProtection="1">
      <alignment horizontal="right" vertical="center" shrinkToFit="1"/>
      <protection locked="0"/>
    </xf>
    <xf numFmtId="0" fontId="31" fillId="0" borderId="6" xfId="3" applyFont="1" applyBorder="1" applyAlignment="1">
      <alignment horizontal="left" vertical="center" wrapText="1"/>
    </xf>
    <xf numFmtId="0" fontId="31" fillId="0" borderId="5" xfId="3" applyFont="1" applyBorder="1" applyAlignment="1">
      <alignment horizontal="left" vertical="center" wrapText="1"/>
    </xf>
    <xf numFmtId="0" fontId="31" fillId="0" borderId="7" xfId="3" applyFont="1" applyBorder="1" applyAlignment="1">
      <alignment horizontal="left" vertical="center" wrapText="1"/>
    </xf>
    <xf numFmtId="0" fontId="31" fillId="0" borderId="13" xfId="3" applyFont="1" applyBorder="1" applyAlignment="1">
      <alignment horizontal="left" vertical="center" wrapText="1"/>
    </xf>
    <xf numFmtId="0" fontId="31" fillId="0" borderId="0" xfId="3" applyFont="1" applyAlignment="1">
      <alignment horizontal="left" vertical="center" wrapText="1"/>
    </xf>
    <xf numFmtId="0" fontId="31" fillId="0" borderId="14" xfId="3" applyFont="1" applyBorder="1" applyAlignment="1">
      <alignment horizontal="left" vertical="center" wrapText="1"/>
    </xf>
    <xf numFmtId="49" fontId="23" fillId="0" borderId="6" xfId="3" applyNumberFormat="1" applyFont="1" applyBorder="1" applyAlignment="1">
      <alignment horizontal="center" vertical="center"/>
    </xf>
    <xf numFmtId="207" fontId="23" fillId="0" borderId="9" xfId="3" applyNumberFormat="1" applyFont="1" applyBorder="1" applyAlignment="1" applyProtection="1">
      <alignment horizontal="center" vertical="center"/>
      <protection locked="0"/>
    </xf>
    <xf numFmtId="207" fontId="23" fillId="0" borderId="10" xfId="3" applyNumberFormat="1" applyFont="1" applyBorder="1" applyAlignment="1" applyProtection="1">
      <alignment horizontal="center" vertical="center"/>
      <protection locked="0"/>
    </xf>
    <xf numFmtId="180" fontId="23" fillId="0" borderId="9" xfId="3" applyNumberFormat="1" applyFont="1" applyBorder="1" applyAlignment="1">
      <alignment horizontal="right" vertical="center" shrinkToFit="1"/>
    </xf>
    <xf numFmtId="180" fontId="23" fillId="0" borderId="81" xfId="3" applyNumberFormat="1" applyFont="1" applyBorder="1" applyAlignment="1">
      <alignment horizontal="right" vertical="center" shrinkToFit="1"/>
    </xf>
    <xf numFmtId="49" fontId="23" fillId="0" borderId="8" xfId="3" applyNumberFormat="1" applyFont="1" applyBorder="1" applyAlignment="1">
      <alignment horizontal="center" vertical="center" textRotation="255" wrapText="1"/>
    </xf>
    <xf numFmtId="49" fontId="23" fillId="0" borderId="15" xfId="3" applyNumberFormat="1" applyFont="1" applyBorder="1" applyAlignment="1">
      <alignment horizontal="center" vertical="center" textRotation="255" wrapText="1"/>
    </xf>
    <xf numFmtId="188" fontId="23" fillId="0" borderId="82" xfId="10" applyNumberFormat="1" applyFont="1" applyFill="1" applyBorder="1" applyAlignment="1" applyProtection="1">
      <alignment horizontal="right" vertical="center" shrinkToFit="1"/>
      <protection locked="0"/>
    </xf>
    <xf numFmtId="188" fontId="23" fillId="0" borderId="9" xfId="10" applyNumberFormat="1" applyFont="1" applyFill="1" applyBorder="1" applyAlignment="1" applyProtection="1">
      <alignment horizontal="right" vertical="center" shrinkToFit="1"/>
    </xf>
    <xf numFmtId="188" fontId="23" fillId="0" borderId="81" xfId="10" applyNumberFormat="1" applyFont="1" applyFill="1" applyBorder="1" applyAlignment="1" applyProtection="1">
      <alignment horizontal="right" vertical="center" shrinkToFit="1"/>
    </xf>
    <xf numFmtId="0" fontId="23" fillId="0" borderId="6" xfId="3" applyFont="1" applyBorder="1" applyAlignment="1">
      <alignment horizontal="center" vertical="center" wrapText="1"/>
    </xf>
    <xf numFmtId="0" fontId="23" fillId="0" borderId="5" xfId="3" applyFont="1" applyBorder="1" applyAlignment="1">
      <alignment horizontal="center" vertical="center" wrapText="1"/>
    </xf>
    <xf numFmtId="0" fontId="23" fillId="0" borderId="7" xfId="3" applyFont="1" applyBorder="1" applyAlignment="1">
      <alignment horizontal="center" vertical="center" wrapText="1"/>
    </xf>
    <xf numFmtId="0" fontId="23" fillId="0" borderId="9" xfId="3" applyFont="1" applyBorder="1" applyAlignment="1">
      <alignment horizontal="center" vertical="center" wrapText="1"/>
    </xf>
    <xf numFmtId="0" fontId="23" fillId="0" borderId="10" xfId="3" applyFont="1" applyBorder="1" applyAlignment="1">
      <alignment horizontal="center" vertical="center" wrapText="1"/>
    </xf>
    <xf numFmtId="0" fontId="23" fillId="0" borderId="11" xfId="3" applyFont="1" applyBorder="1" applyAlignment="1">
      <alignment horizontal="center" vertical="center" wrapText="1"/>
    </xf>
    <xf numFmtId="38" fontId="23" fillId="2" borderId="0" xfId="10" applyFont="1" applyFill="1" applyBorder="1" applyAlignment="1" applyProtection="1">
      <alignment horizontal="center" vertical="center"/>
      <protection locked="0"/>
    </xf>
    <xf numFmtId="0" fontId="23" fillId="0" borderId="1" xfId="3" applyFont="1" applyBorder="1" applyAlignment="1">
      <alignment horizontal="center" vertical="center" textRotation="255" wrapText="1" shrinkToFit="1"/>
    </xf>
    <xf numFmtId="0" fontId="23" fillId="0" borderId="12" xfId="3" applyFont="1" applyBorder="1" applyAlignment="1">
      <alignment horizontal="center" vertical="center" textRotation="255" wrapText="1" shrinkToFit="1"/>
    </xf>
    <xf numFmtId="0" fontId="23" fillId="0" borderId="8" xfId="3" applyFont="1" applyBorder="1" applyAlignment="1">
      <alignment horizontal="center" vertical="center" textRotation="255" wrapText="1" shrinkToFit="1"/>
    </xf>
    <xf numFmtId="49" fontId="23" fillId="0" borderId="12" xfId="3" applyNumberFormat="1" applyFont="1" applyBorder="1" applyAlignment="1">
      <alignment horizontal="center" vertical="center"/>
    </xf>
    <xf numFmtId="38" fontId="23" fillId="2" borderId="39" xfId="10" applyFont="1" applyFill="1" applyBorder="1" applyAlignment="1" applyProtection="1">
      <alignment horizontal="right" vertical="center" shrinkToFit="1"/>
      <protection locked="0"/>
    </xf>
    <xf numFmtId="38" fontId="23" fillId="2" borderId="40" xfId="10" applyFont="1" applyFill="1" applyBorder="1" applyAlignment="1" applyProtection="1">
      <alignment horizontal="right" vertical="center" shrinkToFit="1"/>
      <protection locked="0"/>
    </xf>
    <xf numFmtId="38" fontId="23" fillId="0" borderId="16" xfId="10" applyFont="1" applyBorder="1" applyAlignment="1" applyProtection="1">
      <alignment horizontal="right" vertical="center" shrinkToFit="1"/>
    </xf>
    <xf numFmtId="38" fontId="23" fillId="0" borderId="48" xfId="10" applyFont="1" applyBorder="1" applyAlignment="1" applyProtection="1">
      <alignment horizontal="right" vertical="center" shrinkToFit="1"/>
    </xf>
    <xf numFmtId="38" fontId="23" fillId="0" borderId="65" xfId="10" applyFont="1" applyBorder="1" applyAlignment="1" applyProtection="1">
      <alignment horizontal="right" vertical="center" shrinkToFit="1"/>
    </xf>
    <xf numFmtId="38" fontId="23" fillId="0" borderId="78" xfId="10" applyFont="1" applyFill="1" applyBorder="1" applyAlignment="1" applyProtection="1">
      <alignment horizontal="right" vertical="center" shrinkToFit="1"/>
      <protection locked="0"/>
    </xf>
    <xf numFmtId="38" fontId="23" fillId="0" borderId="79" xfId="10" applyFont="1" applyFill="1" applyBorder="1" applyAlignment="1" applyProtection="1">
      <alignment horizontal="right" vertical="center" shrinkToFit="1"/>
      <protection locked="0"/>
    </xf>
    <xf numFmtId="38" fontId="23" fillId="2" borderId="63" xfId="10" applyFont="1" applyFill="1" applyBorder="1" applyAlignment="1" applyProtection="1">
      <alignment horizontal="center" vertical="center" shrinkToFit="1"/>
      <protection locked="0"/>
    </xf>
    <xf numFmtId="38" fontId="23" fillId="2" borderId="36" xfId="10" applyFont="1" applyFill="1" applyBorder="1" applyAlignment="1" applyProtection="1">
      <alignment horizontal="center" vertical="center" shrinkToFit="1"/>
      <protection locked="0"/>
    </xf>
    <xf numFmtId="38" fontId="23" fillId="2" borderId="35" xfId="10" applyFont="1" applyFill="1" applyBorder="1" applyAlignment="1" applyProtection="1">
      <alignment horizontal="center" vertical="center" shrinkToFit="1"/>
      <protection locked="0"/>
    </xf>
    <xf numFmtId="38" fontId="23" fillId="0" borderId="16" xfId="10" applyFont="1" applyBorder="1" applyAlignment="1" applyProtection="1">
      <alignment horizontal="center" vertical="center" shrinkToFit="1"/>
    </xf>
    <xf numFmtId="38" fontId="23" fillId="0" borderId="65" xfId="10" applyFont="1" applyBorder="1" applyAlignment="1" applyProtection="1">
      <alignment horizontal="center" vertical="center" shrinkToFit="1"/>
    </xf>
    <xf numFmtId="49" fontId="23" fillId="0" borderId="33" xfId="3" applyNumberFormat="1" applyFont="1" applyBorder="1" applyAlignment="1">
      <alignment horizontal="center" vertical="center" shrinkToFit="1"/>
    </xf>
    <xf numFmtId="184" fontId="23" fillId="0" borderId="31" xfId="3" applyNumberFormat="1" applyFont="1" applyBorder="1" applyAlignment="1">
      <alignment horizontal="center" vertical="center" shrinkToFit="1"/>
    </xf>
    <xf numFmtId="184" fontId="23" fillId="0" borderId="3" xfId="3" applyNumberFormat="1" applyFont="1" applyBorder="1" applyAlignment="1">
      <alignment horizontal="center" vertical="center" shrinkToFit="1"/>
    </xf>
    <xf numFmtId="184" fontId="23" fillId="0" borderId="4" xfId="3" applyNumberFormat="1" applyFont="1" applyBorder="1" applyAlignment="1">
      <alignment horizontal="center" vertical="center" shrinkToFit="1"/>
    </xf>
    <xf numFmtId="0" fontId="23" fillId="0" borderId="2" xfId="3" applyFont="1" applyBorder="1" applyAlignment="1">
      <alignment horizontal="center" vertical="center" shrinkToFit="1"/>
    </xf>
    <xf numFmtId="0" fontId="23" fillId="0" borderId="3" xfId="3" applyFont="1" applyBorder="1" applyAlignment="1">
      <alignment horizontal="center" vertical="center" shrinkToFit="1"/>
    </xf>
    <xf numFmtId="49" fontId="23" fillId="0" borderId="116" xfId="3" applyNumberFormat="1" applyFont="1" applyBorder="1" applyAlignment="1">
      <alignment horizontal="center" vertical="center" wrapText="1"/>
    </xf>
    <xf numFmtId="49" fontId="23" fillId="0" borderId="113" xfId="3" applyNumberFormat="1" applyFont="1" applyBorder="1" applyAlignment="1">
      <alignment horizontal="center" vertical="center" wrapText="1"/>
    </xf>
    <xf numFmtId="49" fontId="23" fillId="0" borderId="114" xfId="3" applyNumberFormat="1" applyFont="1" applyBorder="1" applyAlignment="1">
      <alignment horizontal="center" vertical="center" wrapText="1"/>
    </xf>
    <xf numFmtId="49" fontId="23" fillId="0" borderId="82" xfId="3" applyNumberFormat="1" applyFont="1" applyBorder="1" applyAlignment="1">
      <alignment horizontal="center" vertical="center" wrapText="1"/>
    </xf>
    <xf numFmtId="49" fontId="23" fillId="0" borderId="10" xfId="3" applyNumberFormat="1" applyFont="1" applyBorder="1" applyAlignment="1">
      <alignment horizontal="center" vertical="center" wrapText="1"/>
    </xf>
    <xf numFmtId="49" fontId="23" fillId="0" borderId="11" xfId="3" applyNumberFormat="1" applyFont="1" applyBorder="1" applyAlignment="1">
      <alignment horizontal="center" vertical="center" wrapText="1"/>
    </xf>
    <xf numFmtId="49" fontId="23" fillId="2" borderId="31" xfId="3" applyNumberFormat="1" applyFont="1" applyFill="1" applyBorder="1" applyAlignment="1" applyProtection="1">
      <alignment horizontal="center" vertical="center" wrapText="1"/>
      <protection locked="0"/>
    </xf>
    <xf numFmtId="49" fontId="23" fillId="2" borderId="4" xfId="3" applyNumberFormat="1" applyFont="1" applyFill="1" applyBorder="1" applyAlignment="1" applyProtection="1">
      <alignment horizontal="center" vertical="center" wrapText="1"/>
      <protection locked="0"/>
    </xf>
    <xf numFmtId="49" fontId="23" fillId="2" borderId="32" xfId="3" applyNumberFormat="1" applyFont="1" applyFill="1" applyBorder="1" applyAlignment="1" applyProtection="1">
      <alignment horizontal="center" vertical="center" wrapText="1"/>
      <protection locked="0"/>
    </xf>
    <xf numFmtId="193" fontId="23" fillId="2" borderId="4" xfId="3" applyNumberFormat="1" applyFont="1" applyFill="1" applyBorder="1" applyAlignment="1" applyProtection="1">
      <alignment horizontal="center" vertical="center"/>
      <protection locked="0"/>
    </xf>
    <xf numFmtId="194" fontId="23" fillId="2" borderId="4" xfId="3" applyNumberFormat="1" applyFont="1" applyFill="1" applyBorder="1" applyAlignment="1" applyProtection="1">
      <alignment horizontal="center" vertical="center"/>
      <protection locked="0"/>
    </xf>
    <xf numFmtId="0" fontId="23" fillId="2" borderId="2" xfId="3" applyFont="1" applyFill="1" applyBorder="1" applyAlignment="1" applyProtection="1">
      <alignment horizontal="center" vertical="center" shrinkToFit="1"/>
      <protection locked="0"/>
    </xf>
    <xf numFmtId="0" fontId="23" fillId="2" borderId="3" xfId="3" applyFont="1" applyFill="1" applyBorder="1" applyAlignment="1" applyProtection="1">
      <alignment horizontal="center" vertical="center" shrinkToFit="1"/>
      <protection locked="0"/>
    </xf>
    <xf numFmtId="0" fontId="23" fillId="2" borderId="4" xfId="3" applyFont="1" applyFill="1" applyBorder="1" applyAlignment="1" applyProtection="1">
      <alignment horizontal="center" vertical="center" shrinkToFit="1"/>
      <protection locked="0"/>
    </xf>
    <xf numFmtId="211" fontId="23" fillId="2" borderId="10" xfId="3" applyNumberFormat="1" applyFont="1" applyFill="1" applyBorder="1" applyAlignment="1">
      <alignment horizontal="right" vertical="center"/>
    </xf>
    <xf numFmtId="208" fontId="23" fillId="0" borderId="31" xfId="3" applyNumberFormat="1" applyFont="1" applyBorder="1" applyAlignment="1">
      <alignment horizontal="center" vertical="center"/>
    </xf>
    <xf numFmtId="208" fontId="23" fillId="0" borderId="3" xfId="3" applyNumberFormat="1" applyFont="1" applyBorder="1" applyAlignment="1">
      <alignment horizontal="center" vertical="center"/>
    </xf>
    <xf numFmtId="208" fontId="23" fillId="0" borderId="4" xfId="3" applyNumberFormat="1" applyFont="1" applyBorder="1" applyAlignment="1">
      <alignment horizontal="center" vertical="center"/>
    </xf>
    <xf numFmtId="178" fontId="23" fillId="0" borderId="2" xfId="3" applyNumberFormat="1" applyFont="1" applyBorder="1" applyAlignment="1">
      <alignment horizontal="center" vertical="center"/>
    </xf>
    <xf numFmtId="178" fontId="23" fillId="0" borderId="3" xfId="3" applyNumberFormat="1" applyFont="1" applyBorder="1" applyAlignment="1">
      <alignment horizontal="center" vertical="center"/>
    </xf>
    <xf numFmtId="178" fontId="23" fillId="0" borderId="32" xfId="3" applyNumberFormat="1" applyFont="1" applyBorder="1" applyAlignment="1">
      <alignment horizontal="center" vertical="center"/>
    </xf>
    <xf numFmtId="0" fontId="23" fillId="0" borderId="25" xfId="3" applyFont="1" applyBorder="1" applyAlignment="1">
      <alignment horizontal="center" vertical="center" wrapText="1"/>
    </xf>
    <xf numFmtId="0" fontId="23" fillId="0" borderId="25" xfId="3" applyFont="1" applyBorder="1" applyAlignment="1">
      <alignment horizontal="center" vertical="center"/>
    </xf>
    <xf numFmtId="0" fontId="23" fillId="0" borderId="31" xfId="3" applyFont="1" applyBorder="1" applyAlignment="1">
      <alignment horizontal="center" vertical="center" wrapText="1"/>
    </xf>
    <xf numFmtId="0" fontId="23" fillId="0" borderId="32" xfId="3" applyFont="1" applyBorder="1" applyAlignment="1">
      <alignment horizontal="center" vertical="center" wrapText="1"/>
    </xf>
    <xf numFmtId="0" fontId="23" fillId="0" borderId="4" xfId="3" applyFont="1" applyBorder="1" applyAlignment="1">
      <alignment horizontal="center" vertical="center" wrapText="1"/>
    </xf>
    <xf numFmtId="38" fontId="23" fillId="0" borderId="24" xfId="10" applyFont="1" applyFill="1" applyBorder="1" applyAlignment="1" applyProtection="1">
      <alignment horizontal="center" vertical="center" shrinkToFit="1"/>
    </xf>
    <xf numFmtId="38" fontId="23" fillId="0" borderId="25" xfId="10" applyFont="1" applyFill="1" applyBorder="1" applyAlignment="1" applyProtection="1">
      <alignment horizontal="center" vertical="center" shrinkToFit="1"/>
    </xf>
    <xf numFmtId="38" fontId="23" fillId="2" borderId="32" xfId="10" applyFont="1" applyFill="1" applyBorder="1" applyAlignment="1" applyProtection="1">
      <alignment horizontal="center" vertical="center" shrinkToFit="1"/>
      <protection locked="0"/>
    </xf>
    <xf numFmtId="38" fontId="23" fillId="2" borderId="62" xfId="10" applyFont="1" applyFill="1" applyBorder="1" applyAlignment="1" applyProtection="1">
      <alignment horizontal="center" vertical="center" shrinkToFit="1"/>
      <protection locked="0"/>
    </xf>
    <xf numFmtId="38" fontId="23" fillId="2" borderId="49" xfId="10" applyFont="1" applyFill="1" applyBorder="1" applyAlignment="1" applyProtection="1">
      <alignment horizontal="center" vertical="center" shrinkToFit="1"/>
      <protection locked="0"/>
    </xf>
    <xf numFmtId="0" fontId="23" fillId="2" borderId="1" xfId="3" applyFont="1" applyFill="1" applyBorder="1" applyAlignment="1" applyProtection="1">
      <alignment horizontal="center" vertical="center" shrinkToFit="1"/>
      <protection locked="0"/>
    </xf>
    <xf numFmtId="0" fontId="23" fillId="0" borderId="2" xfId="3" applyFont="1" applyBorder="1" applyAlignment="1">
      <alignment horizontal="left" vertical="center"/>
    </xf>
    <xf numFmtId="0" fontId="23" fillId="0" borderId="3" xfId="3" applyFont="1" applyBorder="1" applyAlignment="1">
      <alignment horizontal="left" vertical="center"/>
    </xf>
    <xf numFmtId="0" fontId="23" fillId="0" borderId="4" xfId="3" applyFont="1" applyBorder="1" applyAlignment="1">
      <alignment horizontal="left" vertical="center"/>
    </xf>
    <xf numFmtId="38" fontId="23" fillId="2" borderId="35" xfId="10" applyFont="1" applyFill="1" applyBorder="1" applyAlignment="1" applyProtection="1">
      <alignment horizontal="right" vertical="center" shrinkToFit="1"/>
      <protection locked="0"/>
    </xf>
    <xf numFmtId="38" fontId="23" fillId="2" borderId="36" xfId="10" applyFont="1" applyFill="1" applyBorder="1" applyAlignment="1" applyProtection="1">
      <alignment horizontal="right" vertical="center" shrinkToFit="1"/>
      <protection locked="0"/>
    </xf>
    <xf numFmtId="190" fontId="23" fillId="0" borderId="31" xfId="3" applyNumberFormat="1" applyFont="1" applyBorder="1" applyAlignment="1">
      <alignment horizontal="center" vertical="center"/>
    </xf>
    <xf numFmtId="0" fontId="23" fillId="0" borderId="3" xfId="3" applyFont="1" applyBorder="1" applyAlignment="1">
      <alignment horizontal="center" vertical="center"/>
    </xf>
    <xf numFmtId="0" fontId="23" fillId="0" borderId="4" xfId="3" applyFont="1" applyBorder="1" applyAlignment="1">
      <alignment horizontal="center" vertical="center"/>
    </xf>
    <xf numFmtId="38" fontId="23" fillId="0" borderId="2" xfId="10" applyFont="1" applyBorder="1" applyAlignment="1" applyProtection="1">
      <alignment horizontal="center" vertical="center" shrinkToFit="1"/>
    </xf>
    <xf numFmtId="38" fontId="23" fillId="0" borderId="32" xfId="10" applyFont="1" applyBorder="1" applyAlignment="1" applyProtection="1">
      <alignment horizontal="center" vertical="center" shrinkToFit="1"/>
    </xf>
    <xf numFmtId="38" fontId="23" fillId="0" borderId="31" xfId="10" applyFont="1" applyBorder="1" applyAlignment="1" applyProtection="1">
      <alignment horizontal="center" vertical="center" shrinkToFit="1"/>
    </xf>
    <xf numFmtId="38" fontId="23" fillId="0" borderId="4" xfId="10" applyFont="1" applyBorder="1" applyAlignment="1" applyProtection="1">
      <alignment horizontal="center" vertical="center" shrinkToFit="1"/>
    </xf>
    <xf numFmtId="38" fontId="59" fillId="0" borderId="24" xfId="10" applyFont="1" applyFill="1" applyBorder="1" applyAlignment="1" applyProtection="1">
      <alignment horizontal="center" vertical="center" shrinkToFit="1"/>
    </xf>
    <xf numFmtId="38" fontId="59" fillId="0" borderId="25" xfId="10" applyFont="1" applyFill="1" applyBorder="1" applyAlignment="1" applyProtection="1">
      <alignment horizontal="center" vertical="center" shrinkToFit="1"/>
    </xf>
    <xf numFmtId="38" fontId="23" fillId="0" borderId="2" xfId="10" applyFont="1" applyFill="1" applyBorder="1" applyAlignment="1" applyProtection="1">
      <alignment horizontal="center" vertical="center" shrinkToFit="1"/>
    </xf>
    <xf numFmtId="38" fontId="23" fillId="0" borderId="32" xfId="10" applyFont="1" applyFill="1" applyBorder="1" applyAlignment="1" applyProtection="1">
      <alignment horizontal="center" vertical="center" shrinkToFit="1"/>
    </xf>
    <xf numFmtId="49" fontId="23" fillId="0" borderId="2" xfId="3" applyNumberFormat="1" applyFont="1" applyBorder="1" applyAlignment="1">
      <alignment horizontal="center" vertical="center" shrinkToFit="1"/>
    </xf>
    <xf numFmtId="49" fontId="23" fillId="0" borderId="3" xfId="3" applyNumberFormat="1" applyFont="1" applyBorder="1" applyAlignment="1">
      <alignment horizontal="center" vertical="center" shrinkToFit="1"/>
    </xf>
    <xf numFmtId="49" fontId="23" fillId="0" borderId="4" xfId="3" applyNumberFormat="1" applyFont="1" applyBorder="1" applyAlignment="1">
      <alignment horizontal="center" vertical="center" shrinkToFit="1"/>
    </xf>
    <xf numFmtId="49" fontId="27" fillId="0" borderId="2" xfId="3" applyNumberFormat="1" applyFont="1" applyBorder="1" applyAlignment="1">
      <alignment horizontal="center" vertical="center" wrapText="1"/>
    </xf>
    <xf numFmtId="49" fontId="23" fillId="0" borderId="32" xfId="3" applyNumberFormat="1" applyFont="1" applyBorder="1" applyAlignment="1">
      <alignment horizontal="center" vertical="center"/>
    </xf>
    <xf numFmtId="49" fontId="23" fillId="0" borderId="25" xfId="3" applyNumberFormat="1" applyFont="1" applyBorder="1" applyAlignment="1">
      <alignment horizontal="center" vertical="center" wrapText="1"/>
    </xf>
    <xf numFmtId="49" fontId="23" fillId="0" borderId="25" xfId="3" applyNumberFormat="1" applyFont="1" applyBorder="1" applyAlignment="1">
      <alignment horizontal="center" vertical="center"/>
    </xf>
    <xf numFmtId="49" fontId="23" fillId="0" borderId="26" xfId="3" applyNumberFormat="1" applyFont="1" applyBorder="1" applyAlignment="1">
      <alignment horizontal="center" vertical="center"/>
    </xf>
    <xf numFmtId="38" fontId="23" fillId="2" borderId="64" xfId="10" applyFont="1" applyFill="1" applyBorder="1" applyAlignment="1" applyProtection="1">
      <alignment horizontal="center" vertical="center" shrinkToFit="1"/>
      <protection locked="0"/>
    </xf>
    <xf numFmtId="38" fontId="23" fillId="2" borderId="61" xfId="10" applyFont="1" applyFill="1" applyBorder="1" applyAlignment="1" applyProtection="1">
      <alignment horizontal="center" vertical="center" shrinkToFit="1"/>
      <protection locked="0"/>
    </xf>
    <xf numFmtId="38" fontId="23" fillId="2" borderId="66" xfId="10" applyFont="1" applyFill="1" applyBorder="1" applyAlignment="1" applyProtection="1">
      <alignment horizontal="center" vertical="center" shrinkToFit="1"/>
      <protection locked="0"/>
    </xf>
    <xf numFmtId="38" fontId="23" fillId="2" borderId="65" xfId="10" applyFont="1" applyFill="1" applyBorder="1" applyAlignment="1" applyProtection="1">
      <alignment horizontal="center" vertical="center" shrinkToFit="1"/>
      <protection locked="0"/>
    </xf>
    <xf numFmtId="49" fontId="23" fillId="0" borderId="98" xfId="3" applyNumberFormat="1" applyFont="1" applyBorder="1" applyAlignment="1">
      <alignment horizontal="center" vertical="center"/>
    </xf>
    <xf numFmtId="49" fontId="23" fillId="0" borderId="95" xfId="3" applyNumberFormat="1" applyFont="1" applyBorder="1" applyAlignment="1">
      <alignment horizontal="center" vertical="center"/>
    </xf>
    <xf numFmtId="49" fontId="23" fillId="0" borderId="97" xfId="3" applyNumberFormat="1" applyFont="1" applyBorder="1" applyAlignment="1">
      <alignment horizontal="center" vertical="center"/>
    </xf>
    <xf numFmtId="49" fontId="23" fillId="0" borderId="6" xfId="3" applyNumberFormat="1" applyFont="1" applyBorder="1" applyAlignment="1">
      <alignment horizontal="left" vertical="center" wrapText="1"/>
    </xf>
    <xf numFmtId="49" fontId="23" fillId="0" borderId="5" xfId="3" applyNumberFormat="1" applyFont="1" applyBorder="1" applyAlignment="1">
      <alignment horizontal="left" vertical="center"/>
    </xf>
    <xf numFmtId="49" fontId="23" fillId="0" borderId="9" xfId="3" applyNumberFormat="1" applyFont="1" applyBorder="1" applyAlignment="1">
      <alignment horizontal="left" vertical="center"/>
    </xf>
    <xf numFmtId="49" fontId="23" fillId="0" borderId="10" xfId="3" applyNumberFormat="1" applyFont="1" applyBorder="1" applyAlignment="1">
      <alignment horizontal="left" vertical="center"/>
    </xf>
    <xf numFmtId="49" fontId="23" fillId="0" borderId="30" xfId="3" applyNumberFormat="1" applyFont="1" applyBorder="1" applyAlignment="1">
      <alignment horizontal="center" vertical="center" shrinkToFit="1"/>
    </xf>
    <xf numFmtId="49" fontId="23" fillId="0" borderId="28" xfId="3" applyNumberFormat="1" applyFont="1" applyBorder="1" applyAlignment="1">
      <alignment horizontal="center" vertical="center" shrinkToFit="1"/>
    </xf>
    <xf numFmtId="49" fontId="23" fillId="0" borderId="29" xfId="3" applyNumberFormat="1" applyFont="1" applyBorder="1" applyAlignment="1">
      <alignment horizontal="center" vertical="center" shrinkToFit="1"/>
    </xf>
    <xf numFmtId="49" fontId="27" fillId="2" borderId="100" xfId="3" applyNumberFormat="1" applyFont="1" applyFill="1" applyBorder="1" applyAlignment="1" applyProtection="1">
      <alignment horizontal="left" vertical="center" wrapText="1"/>
      <protection locked="0"/>
    </xf>
    <xf numFmtId="49" fontId="27" fillId="2" borderId="102" xfId="3" applyNumberFormat="1" applyFont="1" applyFill="1" applyBorder="1" applyAlignment="1" applyProtection="1">
      <alignment horizontal="left" vertical="center" wrapText="1"/>
      <protection locked="0"/>
    </xf>
    <xf numFmtId="49" fontId="27" fillId="2" borderId="101" xfId="3" applyNumberFormat="1" applyFont="1" applyFill="1" applyBorder="1" applyAlignment="1" applyProtection="1">
      <alignment horizontal="left" vertical="center" wrapText="1"/>
      <protection locked="0"/>
    </xf>
    <xf numFmtId="49" fontId="27" fillId="2" borderId="30" xfId="3" applyNumberFormat="1" applyFont="1" applyFill="1" applyBorder="1" applyAlignment="1" applyProtection="1">
      <alignment horizontal="left" vertical="center" wrapText="1"/>
      <protection locked="0"/>
    </xf>
    <xf numFmtId="49" fontId="27" fillId="2" borderId="28" xfId="3" applyNumberFormat="1" applyFont="1" applyFill="1" applyBorder="1" applyAlignment="1" applyProtection="1">
      <alignment horizontal="left" vertical="center" wrapText="1"/>
      <protection locked="0"/>
    </xf>
    <xf numFmtId="49" fontId="27" fillId="2" borderId="29" xfId="3" applyNumberFormat="1" applyFont="1" applyFill="1" applyBorder="1" applyAlignment="1" applyProtection="1">
      <alignment horizontal="left" vertical="center" wrapText="1"/>
      <protection locked="0"/>
    </xf>
    <xf numFmtId="49" fontId="27" fillId="2" borderId="95" xfId="3" applyNumberFormat="1" applyFont="1" applyFill="1" applyBorder="1" applyAlignment="1" applyProtection="1">
      <alignment horizontal="left" vertical="center" wrapText="1"/>
      <protection locked="0"/>
    </xf>
    <xf numFmtId="49" fontId="27" fillId="2" borderId="96" xfId="3" applyNumberFormat="1" applyFont="1" applyFill="1" applyBorder="1" applyAlignment="1" applyProtection="1">
      <alignment horizontal="left" vertical="center" wrapText="1"/>
      <protection locked="0"/>
    </xf>
    <xf numFmtId="49" fontId="27" fillId="2" borderId="97" xfId="3" applyNumberFormat="1" applyFont="1" applyFill="1" applyBorder="1" applyAlignment="1" applyProtection="1">
      <alignment horizontal="left" vertical="center" wrapText="1"/>
      <protection locked="0"/>
    </xf>
    <xf numFmtId="49" fontId="57" fillId="0" borderId="0" xfId="3" applyNumberFormat="1" applyFont="1" applyAlignment="1">
      <alignment horizontal="center" vertical="center"/>
    </xf>
    <xf numFmtId="38" fontId="23" fillId="0" borderId="45" xfId="10" applyFont="1" applyBorder="1" applyAlignment="1" applyProtection="1">
      <alignment horizontal="center" vertical="center" shrinkToFit="1"/>
    </xf>
    <xf numFmtId="38" fontId="23" fillId="0" borderId="47" xfId="10" applyFont="1" applyBorder="1" applyAlignment="1" applyProtection="1">
      <alignment horizontal="center" vertical="center" shrinkToFit="1"/>
    </xf>
    <xf numFmtId="38" fontId="23" fillId="0" borderId="49" xfId="10" applyFont="1" applyBorder="1" applyAlignment="1" applyProtection="1">
      <alignment horizontal="center" vertical="center" shrinkToFit="1"/>
    </xf>
    <xf numFmtId="38" fontId="23" fillId="0" borderId="4" xfId="10" applyFont="1" applyFill="1" applyBorder="1" applyAlignment="1" applyProtection="1">
      <alignment horizontal="center" vertical="center" shrinkToFit="1"/>
    </xf>
    <xf numFmtId="49" fontId="23" fillId="0" borderId="0" xfId="3" applyNumberFormat="1" applyFont="1" applyAlignment="1">
      <alignment horizontal="center" vertical="center"/>
    </xf>
    <xf numFmtId="38" fontId="23" fillId="2" borderId="43" xfId="10" applyFont="1" applyFill="1" applyBorder="1" applyAlignment="1" applyProtection="1">
      <alignment horizontal="center" vertical="center" shrinkToFit="1"/>
      <protection locked="0"/>
    </xf>
    <xf numFmtId="38" fontId="23" fillId="2" borderId="44" xfId="10" applyFont="1" applyFill="1" applyBorder="1" applyAlignment="1" applyProtection="1">
      <alignment horizontal="center" vertical="center" shrinkToFit="1"/>
      <protection locked="0"/>
    </xf>
    <xf numFmtId="38" fontId="23" fillId="2" borderId="31" xfId="10" applyFont="1" applyFill="1" applyBorder="1" applyAlignment="1" applyProtection="1">
      <alignment horizontal="center" vertical="center" shrinkToFit="1"/>
      <protection locked="0"/>
    </xf>
    <xf numFmtId="180" fontId="23" fillId="2" borderId="87" xfId="3" applyNumberFormat="1" applyFont="1" applyFill="1" applyBorder="1" applyAlignment="1" applyProtection="1">
      <alignment horizontal="right" vertical="center" shrinkToFit="1"/>
      <protection locked="0"/>
    </xf>
    <xf numFmtId="180" fontId="23" fillId="2" borderId="14" xfId="3" applyNumberFormat="1" applyFont="1" applyFill="1" applyBorder="1" applyAlignment="1" applyProtection="1">
      <alignment horizontal="right" vertical="center" shrinkToFit="1"/>
      <protection locked="0"/>
    </xf>
    <xf numFmtId="180" fontId="23" fillId="2" borderId="85" xfId="3" applyNumberFormat="1" applyFont="1" applyFill="1" applyBorder="1" applyAlignment="1" applyProtection="1">
      <alignment horizontal="right" vertical="center" shrinkToFit="1"/>
      <protection locked="0"/>
    </xf>
    <xf numFmtId="180" fontId="23" fillId="2" borderId="58" xfId="3" applyNumberFormat="1" applyFont="1" applyFill="1" applyBorder="1" applyAlignment="1" applyProtection="1">
      <alignment horizontal="right" vertical="center" shrinkToFit="1"/>
      <protection locked="0"/>
    </xf>
    <xf numFmtId="180" fontId="23" fillId="0" borderId="13" xfId="3" applyNumberFormat="1" applyFont="1" applyBorder="1" applyAlignment="1">
      <alignment horizontal="right" vertical="center" shrinkToFit="1"/>
    </xf>
    <xf numFmtId="180" fontId="23" fillId="0" borderId="86" xfId="3" applyNumberFormat="1" applyFont="1" applyBorder="1" applyAlignment="1">
      <alignment horizontal="right" vertical="center" shrinkToFit="1"/>
    </xf>
    <xf numFmtId="180" fontId="23" fillId="0" borderId="56" xfId="3" applyNumberFormat="1" applyFont="1" applyBorder="1" applyAlignment="1">
      <alignment horizontal="right" vertical="center" shrinkToFit="1"/>
    </xf>
    <xf numFmtId="180" fontId="23" fillId="0" borderId="84" xfId="3" applyNumberFormat="1" applyFont="1" applyBorder="1" applyAlignment="1">
      <alignment horizontal="right" vertical="center" shrinkToFit="1"/>
    </xf>
    <xf numFmtId="180" fontId="23" fillId="0" borderId="88" xfId="3" applyNumberFormat="1" applyFont="1" applyBorder="1" applyAlignment="1">
      <alignment horizontal="right" vertical="center" shrinkToFit="1"/>
    </xf>
    <xf numFmtId="180" fontId="23" fillId="0" borderId="76" xfId="3" applyNumberFormat="1" applyFont="1" applyBorder="1" applyAlignment="1">
      <alignment horizontal="right" vertical="center" shrinkToFit="1"/>
    </xf>
    <xf numFmtId="180" fontId="23" fillId="0" borderId="82" xfId="3" applyNumberFormat="1" applyFont="1" applyBorder="1" applyAlignment="1">
      <alignment horizontal="right" vertical="center" shrinkToFit="1"/>
    </xf>
    <xf numFmtId="180" fontId="23" fillId="0" borderId="11" xfId="3" applyNumberFormat="1" applyFont="1" applyBorder="1" applyAlignment="1">
      <alignment horizontal="right" vertical="center" shrinkToFit="1"/>
    </xf>
    <xf numFmtId="188" fontId="23" fillId="0" borderId="9" xfId="10" applyNumberFormat="1" applyFont="1" applyBorder="1" applyAlignment="1" applyProtection="1">
      <alignment horizontal="right" vertical="center" shrinkToFit="1"/>
    </xf>
    <xf numFmtId="188" fontId="23" fillId="0" borderId="81" xfId="10" applyNumberFormat="1" applyFont="1" applyBorder="1" applyAlignment="1" applyProtection="1">
      <alignment horizontal="right" vertical="center" shrinkToFit="1"/>
    </xf>
    <xf numFmtId="188" fontId="23" fillId="2" borderId="82" xfId="10" applyNumberFormat="1" applyFont="1" applyFill="1" applyBorder="1" applyAlignment="1" applyProtection="1">
      <alignment horizontal="right" vertical="center" shrinkToFit="1"/>
      <protection locked="0"/>
    </xf>
    <xf numFmtId="188" fontId="23" fillId="2" borderId="70" xfId="10" applyNumberFormat="1" applyFont="1" applyFill="1" applyBorder="1" applyAlignment="1" applyProtection="1">
      <alignment horizontal="right" vertical="center" shrinkToFit="1"/>
      <protection locked="0"/>
    </xf>
    <xf numFmtId="188" fontId="23" fillId="2" borderId="71" xfId="10" applyNumberFormat="1" applyFont="1" applyFill="1" applyBorder="1" applyAlignment="1" applyProtection="1">
      <alignment horizontal="right" vertical="center" shrinkToFit="1"/>
      <protection locked="0"/>
    </xf>
    <xf numFmtId="180" fontId="23" fillId="0" borderId="6" xfId="3" applyNumberFormat="1" applyFont="1" applyBorder="1" applyAlignment="1">
      <alignment horizontal="right" vertical="center" shrinkToFit="1"/>
    </xf>
    <xf numFmtId="180" fontId="23" fillId="0" borderId="67" xfId="3" applyNumberFormat="1" applyFont="1" applyBorder="1" applyAlignment="1">
      <alignment horizontal="right" vertical="center" shrinkToFit="1"/>
    </xf>
    <xf numFmtId="180" fontId="23" fillId="0" borderId="51" xfId="3" applyNumberFormat="1" applyFont="1" applyBorder="1" applyAlignment="1" applyProtection="1">
      <alignment horizontal="right" vertical="center" shrinkToFit="1"/>
      <protection locked="0"/>
    </xf>
    <xf numFmtId="180" fontId="23" fillId="0" borderId="52" xfId="3" applyNumberFormat="1" applyFont="1" applyBorder="1" applyAlignment="1" applyProtection="1">
      <alignment horizontal="right" vertical="center" shrinkToFit="1"/>
      <protection locked="0"/>
    </xf>
    <xf numFmtId="49" fontId="23" fillId="0" borderId="2" xfId="3" applyNumberFormat="1" applyFont="1" applyBorder="1" applyAlignment="1">
      <alignment horizontal="center" vertical="center" wrapText="1"/>
    </xf>
    <xf numFmtId="49" fontId="23" fillId="0" borderId="3" xfId="3" applyNumberFormat="1" applyFont="1" applyBorder="1" applyAlignment="1">
      <alignment horizontal="center" vertical="center" wrapText="1"/>
    </xf>
    <xf numFmtId="49" fontId="23" fillId="0" borderId="4" xfId="3" applyNumberFormat="1" applyFont="1" applyBorder="1" applyAlignment="1">
      <alignment horizontal="center" vertical="center" wrapText="1"/>
    </xf>
    <xf numFmtId="180" fontId="23" fillId="0" borderId="69" xfId="3" applyNumberFormat="1" applyFont="1" applyBorder="1" applyAlignment="1">
      <alignment horizontal="right" vertical="center" shrinkToFit="1"/>
    </xf>
    <xf numFmtId="180" fontId="23" fillId="0" borderId="70" xfId="3" applyNumberFormat="1" applyFont="1" applyBorder="1" applyAlignment="1">
      <alignment horizontal="right" vertical="center" shrinkToFit="1"/>
    </xf>
    <xf numFmtId="180" fontId="23" fillId="0" borderId="52" xfId="3" applyNumberFormat="1" applyFont="1" applyBorder="1" applyAlignment="1">
      <alignment horizontal="right" vertical="center" shrinkToFit="1"/>
    </xf>
    <xf numFmtId="180" fontId="23" fillId="0" borderId="71" xfId="3" applyNumberFormat="1" applyFont="1" applyBorder="1" applyAlignment="1">
      <alignment horizontal="right" vertical="center" shrinkToFit="1"/>
    </xf>
    <xf numFmtId="180" fontId="23" fillId="0" borderId="68" xfId="3" applyNumberFormat="1" applyFont="1" applyBorder="1" applyAlignment="1">
      <alignment horizontal="right" vertical="center" shrinkToFit="1"/>
    </xf>
    <xf numFmtId="180" fontId="23" fillId="0" borderId="7" xfId="3" applyNumberFormat="1" applyFont="1" applyBorder="1" applyAlignment="1">
      <alignment horizontal="right" vertical="center" shrinkToFit="1"/>
    </xf>
    <xf numFmtId="49" fontId="23" fillId="0" borderId="24" xfId="3" applyNumberFormat="1" applyFont="1" applyBorder="1" applyAlignment="1">
      <alignment horizontal="center" vertical="center"/>
    </xf>
    <xf numFmtId="38" fontId="23" fillId="0" borderId="53" xfId="10" applyFont="1" applyFill="1" applyBorder="1" applyAlignment="1" applyProtection="1">
      <alignment horizontal="center" vertical="center"/>
    </xf>
    <xf numFmtId="38" fontId="23" fillId="0" borderId="66" xfId="10" applyFont="1" applyFill="1" applyBorder="1" applyAlignment="1" applyProtection="1">
      <alignment horizontal="center" vertical="center"/>
    </xf>
    <xf numFmtId="38" fontId="23" fillId="0" borderId="34" xfId="10" applyFont="1" applyBorder="1" applyAlignment="1" applyProtection="1">
      <alignment horizontal="center" vertical="center"/>
    </xf>
    <xf numFmtId="38" fontId="23" fillId="0" borderId="35" xfId="10" applyFont="1" applyBorder="1" applyAlignment="1" applyProtection="1">
      <alignment horizontal="center" vertical="center"/>
    </xf>
    <xf numFmtId="38" fontId="23" fillId="2" borderId="35" xfId="10" applyFont="1" applyFill="1" applyBorder="1" applyAlignment="1" applyProtection="1">
      <alignment horizontal="center" vertical="center"/>
      <protection locked="0"/>
    </xf>
    <xf numFmtId="38" fontId="23" fillId="2" borderId="36" xfId="10" applyFont="1" applyFill="1" applyBorder="1" applyAlignment="1" applyProtection="1">
      <alignment horizontal="center" vertical="center"/>
      <protection locked="0"/>
    </xf>
    <xf numFmtId="38" fontId="23" fillId="0" borderId="36" xfId="10" applyFont="1" applyBorder="1" applyAlignment="1" applyProtection="1">
      <alignment horizontal="center" vertical="center"/>
    </xf>
    <xf numFmtId="0" fontId="51" fillId="0" borderId="53" xfId="3" applyFont="1" applyBorder="1" applyAlignment="1">
      <alignment horizontal="left" vertical="center" wrapText="1" shrinkToFit="1"/>
    </xf>
    <xf numFmtId="0" fontId="51" fillId="0" borderId="54" xfId="3" applyFont="1" applyBorder="1" applyAlignment="1">
      <alignment horizontal="left" vertical="center" wrapText="1" shrinkToFit="1"/>
    </xf>
    <xf numFmtId="0" fontId="28" fillId="0" borderId="0" xfId="3" applyFont="1" applyAlignment="1">
      <alignment horizontal="left" vertical="center" shrinkToFit="1"/>
    </xf>
    <xf numFmtId="180" fontId="23" fillId="2" borderId="73" xfId="3" applyNumberFormat="1" applyFont="1" applyFill="1" applyBorder="1" applyAlignment="1" applyProtection="1">
      <alignment horizontal="right" vertical="center" shrinkToFit="1"/>
      <protection locked="0"/>
    </xf>
    <xf numFmtId="180" fontId="23" fillId="2" borderId="74" xfId="3" applyNumberFormat="1" applyFont="1" applyFill="1" applyBorder="1" applyAlignment="1" applyProtection="1">
      <alignment horizontal="right" vertical="center" shrinkToFit="1"/>
      <protection locked="0"/>
    </xf>
    <xf numFmtId="188" fontId="23" fillId="0" borderId="9" xfId="10" applyNumberFormat="1" applyFont="1" applyBorder="1" applyAlignment="1" applyProtection="1">
      <alignment horizontal="center" vertical="center" shrinkToFit="1"/>
    </xf>
    <xf numFmtId="188" fontId="23" fillId="0" borderId="81" xfId="10" applyNumberFormat="1" applyFont="1" applyBorder="1" applyAlignment="1" applyProtection="1">
      <alignment horizontal="center" vertical="center" shrinkToFit="1"/>
    </xf>
    <xf numFmtId="207" fontId="23" fillId="0" borderId="11" xfId="3" applyNumberFormat="1" applyFont="1" applyBorder="1" applyAlignment="1" applyProtection="1">
      <alignment horizontal="center" vertical="center"/>
      <protection locked="0"/>
    </xf>
    <xf numFmtId="180" fontId="23" fillId="2" borderId="78" xfId="3" applyNumberFormat="1" applyFont="1" applyFill="1" applyBorder="1" applyAlignment="1" applyProtection="1">
      <alignment horizontal="right" vertical="center" shrinkToFit="1"/>
      <protection locked="0"/>
    </xf>
    <xf numFmtId="180" fontId="23" fillId="2" borderId="79" xfId="3" applyNumberFormat="1" applyFont="1" applyFill="1" applyBorder="1" applyAlignment="1" applyProtection="1">
      <alignment horizontal="right" vertical="center" shrinkToFit="1"/>
      <protection locked="0"/>
    </xf>
    <xf numFmtId="188" fontId="23" fillId="2" borderId="59" xfId="10" applyNumberFormat="1" applyFont="1" applyFill="1" applyBorder="1" applyAlignment="1" applyProtection="1">
      <alignment horizontal="right" vertical="center" shrinkToFit="1"/>
      <protection locked="0"/>
    </xf>
    <xf numFmtId="188" fontId="23" fillId="2" borderId="60" xfId="10" applyNumberFormat="1" applyFont="1" applyFill="1" applyBorder="1" applyAlignment="1" applyProtection="1">
      <alignment horizontal="right" vertical="center" shrinkToFit="1"/>
      <protection locked="0"/>
    </xf>
    <xf numFmtId="188" fontId="23" fillId="0" borderId="56" xfId="10" applyNumberFormat="1" applyFont="1" applyBorder="1" applyAlignment="1" applyProtection="1">
      <alignment horizontal="center" vertical="center" shrinkToFit="1"/>
    </xf>
    <xf numFmtId="188" fontId="23" fillId="0" borderId="84" xfId="10" applyNumberFormat="1" applyFont="1" applyBorder="1" applyAlignment="1" applyProtection="1">
      <alignment horizontal="center" vertical="center" shrinkToFit="1"/>
    </xf>
    <xf numFmtId="180" fontId="23" fillId="0" borderId="85" xfId="3" applyNumberFormat="1" applyFont="1" applyBorder="1" applyAlignment="1">
      <alignment horizontal="right" vertical="center" shrinkToFit="1"/>
    </xf>
    <xf numFmtId="180" fontId="23" fillId="0" borderId="58" xfId="3" applyNumberFormat="1" applyFont="1" applyBorder="1" applyAlignment="1">
      <alignment horizontal="right" vertical="center" shrinkToFit="1"/>
    </xf>
    <xf numFmtId="188" fontId="23" fillId="2" borderId="73" xfId="10" applyNumberFormat="1" applyFont="1" applyFill="1" applyBorder="1" applyAlignment="1" applyProtection="1">
      <alignment horizontal="right" vertical="center" shrinkToFit="1"/>
      <protection locked="0"/>
    </xf>
    <xf numFmtId="188" fontId="23" fillId="2" borderId="74" xfId="10" applyNumberFormat="1" applyFont="1" applyFill="1" applyBorder="1" applyAlignment="1" applyProtection="1">
      <alignment horizontal="right" vertical="center" shrinkToFit="1"/>
      <protection locked="0"/>
    </xf>
    <xf numFmtId="180" fontId="23" fillId="2" borderId="51" xfId="3" applyNumberFormat="1" applyFont="1" applyFill="1" applyBorder="1" applyAlignment="1" applyProtection="1">
      <alignment horizontal="right" vertical="center" shrinkToFit="1"/>
      <protection locked="0"/>
    </xf>
    <xf numFmtId="180" fontId="23" fillId="2" borderId="52" xfId="3" applyNumberFormat="1" applyFont="1" applyFill="1" applyBorder="1" applyAlignment="1" applyProtection="1">
      <alignment horizontal="right" vertical="center" shrinkToFit="1"/>
      <protection locked="0"/>
    </xf>
    <xf numFmtId="38" fontId="23" fillId="0" borderId="2" xfId="10" applyFont="1" applyBorder="1" applyAlignment="1" applyProtection="1">
      <alignment horizontal="right" vertical="center"/>
    </xf>
    <xf numFmtId="38" fontId="23" fillId="0" borderId="3" xfId="10" applyFont="1" applyBorder="1" applyAlignment="1" applyProtection="1">
      <alignment horizontal="right" vertical="center"/>
    </xf>
    <xf numFmtId="38" fontId="23" fillId="0" borderId="32" xfId="10" applyFont="1" applyBorder="1" applyAlignment="1" applyProtection="1">
      <alignment horizontal="right" vertical="center"/>
    </xf>
    <xf numFmtId="38" fontId="23" fillId="0" borderId="45" xfId="10" applyFont="1" applyBorder="1" applyAlignment="1" applyProtection="1">
      <alignment horizontal="right" vertical="center" shrinkToFit="1"/>
    </xf>
    <xf numFmtId="38" fontId="23" fillId="0" borderId="46" xfId="10" applyFont="1" applyBorder="1" applyAlignment="1" applyProtection="1">
      <alignment horizontal="right" vertical="center" shrinkToFit="1"/>
    </xf>
    <xf numFmtId="38" fontId="23" fillId="0" borderId="63" xfId="10" applyFont="1" applyBorder="1" applyAlignment="1" applyProtection="1">
      <alignment horizontal="right" vertical="center" shrinkToFit="1"/>
    </xf>
    <xf numFmtId="38" fontId="23" fillId="0" borderId="59" xfId="10" applyFont="1" applyFill="1" applyBorder="1" applyAlignment="1" applyProtection="1">
      <alignment horizontal="right" vertical="center" shrinkToFit="1"/>
      <protection locked="0"/>
    </xf>
    <xf numFmtId="38" fontId="23" fillId="0" borderId="60" xfId="10" applyFont="1" applyFill="1" applyBorder="1" applyAlignment="1" applyProtection="1">
      <alignment horizontal="right" vertical="center" shrinkToFit="1"/>
      <protection locked="0"/>
    </xf>
    <xf numFmtId="0" fontId="31" fillId="0" borderId="80" xfId="3" applyFont="1" applyBorder="1" applyAlignment="1">
      <alignment horizontal="left" vertical="center" wrapText="1"/>
    </xf>
    <xf numFmtId="0" fontId="31" fillId="0" borderId="75" xfId="3" applyFont="1" applyBorder="1" applyAlignment="1">
      <alignment horizontal="left" vertical="center" wrapText="1"/>
    </xf>
    <xf numFmtId="0" fontId="31" fillId="0" borderId="76" xfId="3" applyFont="1" applyBorder="1" applyAlignment="1">
      <alignment horizontal="left" vertical="center" wrapText="1"/>
    </xf>
    <xf numFmtId="0" fontId="31" fillId="0" borderId="56" xfId="3" applyFont="1" applyBorder="1" applyAlignment="1">
      <alignment horizontal="left" vertical="center" wrapText="1"/>
    </xf>
    <xf numFmtId="0" fontId="31" fillId="0" borderId="57" xfId="3" applyFont="1" applyBorder="1" applyAlignment="1">
      <alignment horizontal="left" vertical="center" wrapText="1"/>
    </xf>
    <xf numFmtId="0" fontId="31" fillId="0" borderId="58" xfId="3" applyFont="1" applyBorder="1" applyAlignment="1">
      <alignment horizontal="left" vertical="center" wrapText="1"/>
    </xf>
    <xf numFmtId="38" fontId="23" fillId="2" borderId="61" xfId="10" applyFont="1" applyFill="1" applyBorder="1" applyAlignment="1" applyProtection="1">
      <alignment horizontal="right" vertical="center"/>
      <protection locked="0"/>
    </xf>
    <xf numFmtId="38" fontId="23" fillId="2" borderId="54" xfId="10" applyFont="1" applyFill="1" applyBorder="1" applyAlignment="1" applyProtection="1">
      <alignment horizontal="right" vertical="center"/>
      <protection locked="0"/>
    </xf>
    <xf numFmtId="38" fontId="23" fillId="2" borderId="55" xfId="10" applyFont="1" applyFill="1" applyBorder="1" applyAlignment="1" applyProtection="1">
      <alignment horizontal="right" vertical="center"/>
      <protection locked="0"/>
    </xf>
    <xf numFmtId="38" fontId="23" fillId="0" borderId="53" xfId="10" applyFont="1" applyBorder="1" applyAlignment="1" applyProtection="1">
      <alignment horizontal="right" vertical="center"/>
    </xf>
    <xf numFmtId="38" fontId="23" fillId="0" borderId="54" xfId="10" applyFont="1" applyBorder="1" applyAlignment="1" applyProtection="1">
      <alignment horizontal="right" vertical="center"/>
    </xf>
    <xf numFmtId="38" fontId="23" fillId="0" borderId="66" xfId="10" applyFont="1" applyBorder="1" applyAlignment="1" applyProtection="1">
      <alignment horizontal="right" vertical="center"/>
    </xf>
    <xf numFmtId="0" fontId="23" fillId="0" borderId="37" xfId="3" applyFont="1" applyBorder="1" applyAlignment="1">
      <alignment horizontal="center" vertical="center" shrinkToFit="1"/>
    </xf>
    <xf numFmtId="49" fontId="23" fillId="0" borderId="16" xfId="3" applyNumberFormat="1" applyFont="1" applyBorder="1" applyAlignment="1">
      <alignment horizontal="center" vertical="center"/>
    </xf>
    <xf numFmtId="49" fontId="23" fillId="0" borderId="48" xfId="3" applyNumberFormat="1" applyFont="1" applyBorder="1" applyAlignment="1">
      <alignment horizontal="center" vertical="center"/>
    </xf>
    <xf numFmtId="49" fontId="23" fillId="0" borderId="49" xfId="3" applyNumberFormat="1" applyFont="1" applyBorder="1" applyAlignment="1">
      <alignment horizontal="center" vertical="center"/>
    </xf>
    <xf numFmtId="181" fontId="23" fillId="0" borderId="16" xfId="10" applyNumberFormat="1" applyFont="1" applyFill="1" applyBorder="1" applyAlignment="1" applyProtection="1">
      <alignment horizontal="center" vertical="center"/>
    </xf>
    <xf numFmtId="181" fontId="23" fillId="0" borderId="48" xfId="10" applyNumberFormat="1" applyFont="1" applyFill="1" applyBorder="1" applyAlignment="1" applyProtection="1">
      <alignment horizontal="center" vertical="center"/>
    </xf>
    <xf numFmtId="181" fontId="23" fillId="0" borderId="65" xfId="10" applyNumberFormat="1" applyFont="1" applyFill="1" applyBorder="1" applyAlignment="1" applyProtection="1">
      <alignment horizontal="center" vertical="center"/>
    </xf>
    <xf numFmtId="181" fontId="23" fillId="0" borderId="43" xfId="10" applyNumberFormat="1" applyFont="1" applyFill="1" applyBorder="1" applyAlignment="1" applyProtection="1">
      <alignment horizontal="center" vertical="center"/>
    </xf>
    <xf numFmtId="181" fontId="23" fillId="0" borderId="44" xfId="10" applyNumberFormat="1" applyFont="1" applyFill="1" applyBorder="1" applyAlignment="1" applyProtection="1">
      <alignment horizontal="center" vertical="center"/>
    </xf>
    <xf numFmtId="38" fontId="23" fillId="2" borderId="31" xfId="10" applyFont="1" applyFill="1" applyBorder="1" applyAlignment="1" applyProtection="1">
      <alignment horizontal="right" vertical="center"/>
      <protection locked="0"/>
    </xf>
    <xf numFmtId="38" fontId="23" fillId="2" borderId="3" xfId="10" applyFont="1" applyFill="1" applyBorder="1" applyAlignment="1" applyProtection="1">
      <alignment horizontal="right" vertical="center"/>
      <protection locked="0"/>
    </xf>
    <xf numFmtId="38" fontId="23" fillId="2" borderId="4" xfId="10" applyFont="1" applyFill="1" applyBorder="1" applyAlignment="1" applyProtection="1">
      <alignment horizontal="right" vertical="center"/>
      <protection locked="0"/>
    </xf>
    <xf numFmtId="49" fontId="23" fillId="0" borderId="45" xfId="3" applyNumberFormat="1" applyFont="1" applyBorder="1" applyAlignment="1">
      <alignment horizontal="center" vertical="center"/>
    </xf>
    <xf numFmtId="49" fontId="23" fillId="0" borderId="46" xfId="3" applyNumberFormat="1" applyFont="1" applyBorder="1" applyAlignment="1">
      <alignment horizontal="center" vertical="center"/>
    </xf>
    <xf numFmtId="49" fontId="23" fillId="0" borderId="47" xfId="3" applyNumberFormat="1" applyFont="1" applyBorder="1" applyAlignment="1">
      <alignment horizontal="center" vertical="center"/>
    </xf>
    <xf numFmtId="181" fontId="23" fillId="0" borderId="34" xfId="10" applyNumberFormat="1" applyFont="1" applyFill="1" applyBorder="1" applyAlignment="1" applyProtection="1">
      <alignment horizontal="center" vertical="center"/>
    </xf>
    <xf numFmtId="181" fontId="23" fillId="0" borderId="35" xfId="10" applyNumberFormat="1" applyFont="1" applyFill="1" applyBorder="1" applyAlignment="1" applyProtection="1">
      <alignment horizontal="center" vertical="center"/>
    </xf>
    <xf numFmtId="181" fontId="23" fillId="0" borderId="36" xfId="10" applyNumberFormat="1" applyFont="1" applyFill="1" applyBorder="1" applyAlignment="1" applyProtection="1">
      <alignment horizontal="center" vertical="center"/>
    </xf>
    <xf numFmtId="38" fontId="23" fillId="0" borderId="31" xfId="10" applyFont="1" applyFill="1" applyBorder="1" applyAlignment="1" applyProtection="1">
      <alignment horizontal="right" vertical="center"/>
    </xf>
    <xf numFmtId="38" fontId="23" fillId="0" borderId="3" xfId="10" applyFont="1" applyFill="1" applyBorder="1" applyAlignment="1" applyProtection="1">
      <alignment horizontal="right" vertical="center"/>
    </xf>
    <xf numFmtId="38" fontId="23" fillId="0" borderId="4" xfId="10" applyFont="1" applyFill="1" applyBorder="1" applyAlignment="1" applyProtection="1">
      <alignment horizontal="right" vertical="center"/>
    </xf>
    <xf numFmtId="49" fontId="23" fillId="0" borderId="33" xfId="3" applyNumberFormat="1" applyFont="1" applyBorder="1" applyAlignment="1">
      <alignment horizontal="center" vertical="center"/>
    </xf>
    <xf numFmtId="38" fontId="23" fillId="0" borderId="45" xfId="10" applyFont="1" applyBorder="1" applyAlignment="1" applyProtection="1">
      <alignment horizontal="right" vertical="center"/>
    </xf>
    <xf numFmtId="38" fontId="23" fillId="0" borderId="46" xfId="10" applyFont="1" applyBorder="1" applyAlignment="1" applyProtection="1">
      <alignment horizontal="right" vertical="center"/>
    </xf>
    <xf numFmtId="38" fontId="23" fillId="0" borderId="63" xfId="10" applyFont="1" applyBorder="1" applyAlignment="1" applyProtection="1">
      <alignment horizontal="right" vertical="center"/>
    </xf>
    <xf numFmtId="38" fontId="23" fillId="2" borderId="64" xfId="10" applyFont="1" applyFill="1" applyBorder="1" applyAlignment="1" applyProtection="1">
      <alignment horizontal="right" vertical="center"/>
      <protection locked="0"/>
    </xf>
    <xf numFmtId="38" fontId="23" fillId="2" borderId="46" xfId="10" applyFont="1" applyFill="1" applyBorder="1" applyAlignment="1" applyProtection="1">
      <alignment horizontal="right" vertical="center"/>
      <protection locked="0"/>
    </xf>
    <xf numFmtId="38" fontId="23" fillId="2" borderId="47" xfId="10" applyFont="1" applyFill="1" applyBorder="1" applyAlignment="1" applyProtection="1">
      <alignment horizontal="right" vertical="center"/>
      <protection locked="0"/>
    </xf>
    <xf numFmtId="49" fontId="23" fillId="0" borderId="41" xfId="3" applyNumberFormat="1" applyFont="1" applyBorder="1" applyAlignment="1">
      <alignment horizontal="center" vertical="center"/>
    </xf>
    <xf numFmtId="38" fontId="23" fillId="0" borderId="16" xfId="10" applyFont="1" applyBorder="1" applyAlignment="1" applyProtection="1">
      <alignment horizontal="right" vertical="center"/>
    </xf>
    <xf numFmtId="38" fontId="23" fillId="0" borderId="48" xfId="10" applyFont="1" applyBorder="1" applyAlignment="1" applyProtection="1">
      <alignment horizontal="right" vertical="center"/>
    </xf>
    <xf numFmtId="38" fontId="23" fillId="0" borderId="65" xfId="10" applyFont="1" applyBorder="1" applyAlignment="1" applyProtection="1">
      <alignment horizontal="right" vertical="center"/>
    </xf>
    <xf numFmtId="38" fontId="23" fillId="2" borderId="62" xfId="10" applyFont="1" applyFill="1" applyBorder="1" applyAlignment="1" applyProtection="1">
      <alignment horizontal="right" vertical="center"/>
      <protection locked="0"/>
    </xf>
    <xf numFmtId="38" fontId="23" fillId="2" borderId="48" xfId="10" applyFont="1" applyFill="1" applyBorder="1" applyAlignment="1" applyProtection="1">
      <alignment horizontal="right" vertical="center"/>
      <protection locked="0"/>
    </xf>
    <xf numFmtId="38" fontId="23" fillId="2" borderId="49" xfId="10" applyFont="1" applyFill="1" applyBorder="1" applyAlignment="1" applyProtection="1">
      <alignment horizontal="right" vertical="center"/>
      <protection locked="0"/>
    </xf>
    <xf numFmtId="38" fontId="23" fillId="2" borderId="68" xfId="10" applyFont="1" applyFill="1" applyBorder="1" applyAlignment="1" applyProtection="1">
      <alignment horizontal="right" vertical="center"/>
      <protection locked="0"/>
    </xf>
    <xf numFmtId="38" fontId="23" fillId="2" borderId="5" xfId="10" applyFont="1" applyFill="1" applyBorder="1" applyAlignment="1" applyProtection="1">
      <alignment horizontal="right" vertical="center"/>
      <protection locked="0"/>
    </xf>
    <xf numFmtId="38" fontId="23" fillId="2" borderId="7" xfId="10" applyFont="1" applyFill="1" applyBorder="1" applyAlignment="1" applyProtection="1">
      <alignment horizontal="right" vertical="center"/>
      <protection locked="0"/>
    </xf>
    <xf numFmtId="38" fontId="23" fillId="2" borderId="85" xfId="10" applyFont="1" applyFill="1" applyBorder="1" applyAlignment="1" applyProtection="1">
      <alignment horizontal="right" vertical="center"/>
      <protection locked="0"/>
    </xf>
    <xf numFmtId="38" fontId="23" fillId="2" borderId="57" xfId="10" applyFont="1" applyFill="1" applyBorder="1" applyAlignment="1" applyProtection="1">
      <alignment horizontal="right" vertical="center"/>
      <protection locked="0"/>
    </xf>
    <xf numFmtId="38" fontId="23" fillId="2" borderId="58" xfId="10" applyFont="1" applyFill="1" applyBorder="1" applyAlignment="1" applyProtection="1">
      <alignment horizontal="right" vertical="center"/>
      <protection locked="0"/>
    </xf>
    <xf numFmtId="181" fontId="23" fillId="0" borderId="2" xfId="10" applyNumberFormat="1" applyFont="1" applyBorder="1" applyAlignment="1" applyProtection="1">
      <alignment horizontal="center" vertical="center"/>
    </xf>
    <xf numFmtId="181" fontId="23" fillId="0" borderId="3" xfId="10" applyNumberFormat="1" applyFont="1" applyBorder="1" applyAlignment="1" applyProtection="1">
      <alignment horizontal="center" vertical="center"/>
    </xf>
    <xf numFmtId="181" fontId="23" fillId="0" borderId="32" xfId="10" applyNumberFormat="1" applyFont="1" applyBorder="1" applyAlignment="1" applyProtection="1">
      <alignment horizontal="center" vertical="center"/>
    </xf>
    <xf numFmtId="49" fontId="23" fillId="0" borderId="5" xfId="3" applyNumberFormat="1" applyFont="1" applyBorder="1" applyAlignment="1">
      <alignment horizontal="center" vertical="center" wrapText="1"/>
    </xf>
    <xf numFmtId="49" fontId="23" fillId="0" borderId="13" xfId="3" applyNumberFormat="1" applyFont="1" applyBorder="1" applyAlignment="1">
      <alignment horizontal="center" vertical="center" wrapText="1"/>
    </xf>
    <xf numFmtId="49" fontId="23" fillId="0" borderId="0" xfId="3" applyNumberFormat="1" applyFont="1" applyAlignment="1">
      <alignment horizontal="center" vertical="center" wrapText="1"/>
    </xf>
    <xf numFmtId="49" fontId="23" fillId="0" borderId="9" xfId="3" applyNumberFormat="1" applyFont="1" applyBorder="1" applyAlignment="1">
      <alignment horizontal="center" vertical="center" wrapText="1"/>
    </xf>
    <xf numFmtId="181" fontId="23" fillId="0" borderId="31" xfId="10" applyNumberFormat="1" applyFont="1" applyBorder="1" applyAlignment="1" applyProtection="1">
      <alignment horizontal="center" vertical="center"/>
    </xf>
    <xf numFmtId="181" fontId="23" fillId="0" borderId="4" xfId="10" applyNumberFormat="1" applyFont="1" applyBorder="1" applyAlignment="1" applyProtection="1">
      <alignment horizontal="center" vertical="center"/>
    </xf>
    <xf numFmtId="49" fontId="23" fillId="0" borderId="5" xfId="3" applyNumberFormat="1" applyFont="1" applyBorder="1" applyAlignment="1">
      <alignment horizontal="left" vertical="center" shrinkToFit="1"/>
    </xf>
    <xf numFmtId="38" fontId="23" fillId="0" borderId="34" xfId="10" applyFont="1" applyBorder="1" applyAlignment="1" applyProtection="1">
      <alignment horizontal="right" vertical="center"/>
    </xf>
    <xf numFmtId="38" fontId="23" fillId="0" borderId="35" xfId="10" applyFont="1" applyBorder="1" applyAlignment="1" applyProtection="1">
      <alignment horizontal="right" vertical="center"/>
    </xf>
    <xf numFmtId="38" fontId="23" fillId="2" borderId="35" xfId="10" applyFont="1" applyFill="1" applyBorder="1" applyAlignment="1" applyProtection="1">
      <alignment horizontal="right" vertical="center"/>
    </xf>
    <xf numFmtId="38" fontId="23" fillId="2" borderId="36" xfId="10" applyFont="1" applyFill="1" applyBorder="1" applyAlignment="1" applyProtection="1">
      <alignment horizontal="right" vertical="center"/>
    </xf>
    <xf numFmtId="38" fontId="23" fillId="2" borderId="43" xfId="10" applyFont="1" applyFill="1" applyBorder="1" applyAlignment="1" applyProtection="1">
      <alignment horizontal="right" vertical="center"/>
    </xf>
    <xf numFmtId="38" fontId="23" fillId="2" borderId="44" xfId="10" applyFont="1" applyFill="1" applyBorder="1" applyAlignment="1" applyProtection="1">
      <alignment horizontal="right" vertical="center"/>
    </xf>
    <xf numFmtId="38" fontId="23" fillId="0" borderId="39" xfId="10" applyFont="1" applyFill="1" applyBorder="1" applyAlignment="1" applyProtection="1">
      <alignment horizontal="right" vertical="center" shrinkToFit="1"/>
      <protection locked="0"/>
    </xf>
    <xf numFmtId="38" fontId="23" fillId="0" borderId="40" xfId="10" applyFont="1" applyFill="1" applyBorder="1" applyAlignment="1" applyProtection="1">
      <alignment horizontal="right" vertical="center" shrinkToFit="1"/>
      <protection locked="0"/>
    </xf>
    <xf numFmtId="49" fontId="23" fillId="0" borderId="1" xfId="3" applyNumberFormat="1" applyFont="1" applyBorder="1" applyAlignment="1">
      <alignment horizontal="center" vertical="center" textRotation="255"/>
    </xf>
    <xf numFmtId="38" fontId="23" fillId="0" borderId="45" xfId="10" applyFont="1" applyBorder="1" applyAlignment="1" applyProtection="1">
      <alignment horizontal="center" vertical="center"/>
    </xf>
    <xf numFmtId="38" fontId="23" fillId="0" borderId="63" xfId="10" applyFont="1" applyBorder="1" applyAlignment="1" applyProtection="1">
      <alignment horizontal="center" vertical="center"/>
    </xf>
    <xf numFmtId="49" fontId="61" fillId="0" borderId="25" xfId="3" applyNumberFormat="1" applyFont="1" applyBorder="1" applyAlignment="1">
      <alignment horizontal="center" vertical="center" wrapText="1"/>
    </xf>
    <xf numFmtId="49" fontId="61" fillId="0" borderId="26" xfId="3" applyNumberFormat="1" applyFont="1" applyBorder="1" applyAlignment="1">
      <alignment horizontal="center" vertical="center" wrapText="1"/>
    </xf>
    <xf numFmtId="38" fontId="23" fillId="0" borderId="2" xfId="10" applyFont="1" applyFill="1" applyBorder="1" applyAlignment="1" applyProtection="1">
      <alignment horizontal="right" vertical="center"/>
    </xf>
    <xf numFmtId="38" fontId="23" fillId="0" borderId="32" xfId="10" applyFont="1" applyFill="1" applyBorder="1" applyAlignment="1" applyProtection="1">
      <alignment horizontal="right" vertical="center"/>
    </xf>
    <xf numFmtId="49" fontId="23" fillId="0" borderId="7" xfId="3" applyNumberFormat="1" applyFont="1" applyBorder="1" applyAlignment="1">
      <alignment horizontal="center" vertical="center" wrapText="1"/>
    </xf>
    <xf numFmtId="49" fontId="23" fillId="0" borderId="14" xfId="3" applyNumberFormat="1" applyFont="1" applyBorder="1" applyAlignment="1">
      <alignment horizontal="center" vertical="center" wrapText="1"/>
    </xf>
    <xf numFmtId="49" fontId="23" fillId="0" borderId="1" xfId="3" applyNumberFormat="1" applyFont="1" applyBorder="1" applyAlignment="1">
      <alignment horizontal="center" vertical="center" wrapText="1"/>
    </xf>
    <xf numFmtId="38" fontId="30" fillId="0" borderId="1" xfId="10" applyFont="1" applyFill="1" applyBorder="1" applyAlignment="1" applyProtection="1">
      <alignment horizontal="center" vertical="center"/>
    </xf>
    <xf numFmtId="49" fontId="30" fillId="2" borderId="100" xfId="3" applyNumberFormat="1" applyFont="1" applyFill="1" applyBorder="1" applyAlignment="1" applyProtection="1">
      <alignment horizontal="center" vertical="center"/>
      <protection locked="0"/>
    </xf>
    <xf numFmtId="49" fontId="30" fillId="2" borderId="102" xfId="3" applyNumberFormat="1" applyFont="1" applyFill="1" applyBorder="1" applyAlignment="1" applyProtection="1">
      <alignment horizontal="center" vertical="center"/>
      <protection locked="0"/>
    </xf>
    <xf numFmtId="49" fontId="30" fillId="2" borderId="101" xfId="3" applyNumberFormat="1" applyFont="1" applyFill="1" applyBorder="1" applyAlignment="1" applyProtection="1">
      <alignment horizontal="center" vertical="center"/>
      <protection locked="0"/>
    </xf>
    <xf numFmtId="49" fontId="30" fillId="2" borderId="30" xfId="3" applyNumberFormat="1" applyFont="1" applyFill="1" applyBorder="1" applyAlignment="1" applyProtection="1">
      <alignment horizontal="center" vertical="center"/>
      <protection locked="0"/>
    </xf>
    <xf numFmtId="49" fontId="30" fillId="2" borderId="28" xfId="3" applyNumberFormat="1" applyFont="1" applyFill="1" applyBorder="1" applyAlignment="1" applyProtection="1">
      <alignment horizontal="center" vertical="center"/>
      <protection locked="0"/>
    </xf>
    <xf numFmtId="49" fontId="30" fillId="2" borderId="29" xfId="3" applyNumberFormat="1" applyFont="1" applyFill="1" applyBorder="1" applyAlignment="1" applyProtection="1">
      <alignment horizontal="center" vertical="center"/>
      <protection locked="0"/>
    </xf>
    <xf numFmtId="185" fontId="23" fillId="2" borderId="100" xfId="10" applyNumberFormat="1" applyFont="1" applyFill="1" applyBorder="1" applyAlignment="1" applyProtection="1">
      <alignment horizontal="center" vertical="center" shrinkToFit="1"/>
      <protection locked="0"/>
    </xf>
    <xf numFmtId="185" fontId="23" fillId="2" borderId="102" xfId="10" applyNumberFormat="1" applyFont="1" applyFill="1" applyBorder="1" applyAlignment="1" applyProtection="1">
      <alignment horizontal="center" vertical="center" shrinkToFit="1"/>
      <protection locked="0"/>
    </xf>
    <xf numFmtId="185" fontId="23" fillId="2" borderId="101" xfId="10" applyNumberFormat="1" applyFont="1" applyFill="1" applyBorder="1" applyAlignment="1" applyProtection="1">
      <alignment horizontal="center" vertical="center" shrinkToFit="1"/>
      <protection locked="0"/>
    </xf>
    <xf numFmtId="195" fontId="23" fillId="2" borderId="30" xfId="3" applyNumberFormat="1" applyFont="1" applyFill="1" applyBorder="1" applyAlignment="1" applyProtection="1">
      <alignment horizontal="center" vertical="center" shrinkToFit="1"/>
      <protection locked="0"/>
    </xf>
    <xf numFmtId="195" fontId="23" fillId="2" borderId="28" xfId="3" applyNumberFormat="1" applyFont="1" applyFill="1" applyBorder="1" applyAlignment="1" applyProtection="1">
      <alignment horizontal="center" vertical="center" shrinkToFit="1"/>
      <protection locked="0"/>
    </xf>
    <xf numFmtId="195" fontId="23" fillId="2" borderId="29" xfId="3" applyNumberFormat="1" applyFont="1" applyFill="1" applyBorder="1" applyAlignment="1" applyProtection="1">
      <alignment horizontal="center" vertical="center" shrinkToFit="1"/>
      <protection locked="0"/>
    </xf>
    <xf numFmtId="202" fontId="23" fillId="2" borderId="95" xfId="10" applyNumberFormat="1" applyFont="1" applyFill="1" applyBorder="1" applyAlignment="1" applyProtection="1">
      <alignment horizontal="center" vertical="center"/>
      <protection locked="0"/>
    </xf>
    <xf numFmtId="202" fontId="23" fillId="2" borderId="96" xfId="10" applyNumberFormat="1" applyFont="1" applyFill="1" applyBorder="1" applyAlignment="1" applyProtection="1">
      <alignment horizontal="center" vertical="center"/>
      <protection locked="0"/>
    </xf>
    <xf numFmtId="202" fontId="23" fillId="2" borderId="97" xfId="10" applyNumberFormat="1" applyFont="1" applyFill="1" applyBorder="1" applyAlignment="1" applyProtection="1">
      <alignment horizontal="center" vertical="center"/>
      <protection locked="0"/>
    </xf>
    <xf numFmtId="203" fontId="23" fillId="2" borderId="100" xfId="10" applyNumberFormat="1" applyFont="1" applyFill="1" applyBorder="1" applyAlignment="1" applyProtection="1">
      <alignment horizontal="center" vertical="center"/>
      <protection locked="0"/>
    </xf>
    <xf numFmtId="203" fontId="23" fillId="2" borderId="102" xfId="10" applyNumberFormat="1" applyFont="1" applyFill="1" applyBorder="1" applyAlignment="1" applyProtection="1">
      <alignment horizontal="center" vertical="center"/>
      <protection locked="0"/>
    </xf>
    <xf numFmtId="203" fontId="23" fillId="2" borderId="101" xfId="10" applyNumberFormat="1" applyFont="1" applyFill="1" applyBorder="1" applyAlignment="1" applyProtection="1">
      <alignment horizontal="center" vertical="center"/>
      <protection locked="0"/>
    </xf>
    <xf numFmtId="201" fontId="23" fillId="2" borderId="30" xfId="10" applyNumberFormat="1" applyFont="1" applyFill="1" applyBorder="1" applyAlignment="1" applyProtection="1">
      <alignment horizontal="center" vertical="center" shrinkToFit="1"/>
      <protection locked="0"/>
    </xf>
    <xf numFmtId="201" fontId="23" fillId="2" borderId="28" xfId="10" applyNumberFormat="1" applyFont="1" applyFill="1" applyBorder="1" applyAlignment="1" applyProtection="1">
      <alignment horizontal="center" vertical="center" shrinkToFit="1"/>
      <protection locked="0"/>
    </xf>
    <xf numFmtId="201" fontId="23" fillId="2" borderId="29" xfId="10" applyNumberFormat="1" applyFont="1" applyFill="1" applyBorder="1" applyAlignment="1" applyProtection="1">
      <alignment horizontal="center" vertical="center" shrinkToFit="1"/>
      <protection locked="0"/>
    </xf>
    <xf numFmtId="201" fontId="23" fillId="0" borderId="6" xfId="10" applyNumberFormat="1" applyFont="1" applyBorder="1" applyAlignment="1" applyProtection="1">
      <alignment horizontal="center" vertical="center" wrapText="1" shrinkToFit="1"/>
    </xf>
    <xf numFmtId="201" fontId="23" fillId="0" borderId="5" xfId="10" applyNumberFormat="1" applyFont="1" applyBorder="1" applyAlignment="1" applyProtection="1">
      <alignment horizontal="center" vertical="center" shrinkToFit="1"/>
    </xf>
    <xf numFmtId="201" fontId="23" fillId="0" borderId="7" xfId="10" applyNumberFormat="1" applyFont="1" applyBorder="1" applyAlignment="1" applyProtection="1">
      <alignment horizontal="center" vertical="center" shrinkToFit="1"/>
    </xf>
    <xf numFmtId="201" fontId="23" fillId="0" borderId="13" xfId="10" applyNumberFormat="1" applyFont="1" applyBorder="1" applyAlignment="1" applyProtection="1">
      <alignment horizontal="center" vertical="center" shrinkToFit="1"/>
    </xf>
    <xf numFmtId="201" fontId="23" fillId="0" borderId="0" xfId="10" applyNumberFormat="1" applyFont="1" applyBorder="1" applyAlignment="1" applyProtection="1">
      <alignment horizontal="center" vertical="center" shrinkToFit="1"/>
    </xf>
    <xf numFmtId="201" fontId="23" fillId="0" borderId="14" xfId="10" applyNumberFormat="1" applyFont="1" applyBorder="1" applyAlignment="1" applyProtection="1">
      <alignment horizontal="center" vertical="center" shrinkToFit="1"/>
    </xf>
    <xf numFmtId="201" fontId="23" fillId="0" borderId="9" xfId="10" applyNumberFormat="1" applyFont="1" applyBorder="1" applyAlignment="1" applyProtection="1">
      <alignment horizontal="center" vertical="center" shrinkToFit="1"/>
    </xf>
    <xf numFmtId="201" fontId="23" fillId="0" borderId="10" xfId="10" applyNumberFormat="1" applyFont="1" applyBorder="1" applyAlignment="1" applyProtection="1">
      <alignment horizontal="center" vertical="center" shrinkToFit="1"/>
    </xf>
    <xf numFmtId="201" fontId="23" fillId="0" borderId="11" xfId="10" applyNumberFormat="1" applyFont="1" applyBorder="1" applyAlignment="1" applyProtection="1">
      <alignment horizontal="center" vertical="center" shrinkToFit="1"/>
    </xf>
    <xf numFmtId="0" fontId="23" fillId="0" borderId="30" xfId="10" applyNumberFormat="1" applyFont="1" applyBorder="1" applyAlignment="1" applyProtection="1">
      <alignment horizontal="center" vertical="center" shrinkToFit="1"/>
    </xf>
    <xf numFmtId="0" fontId="23" fillId="0" borderId="28" xfId="10" applyNumberFormat="1" applyFont="1" applyBorder="1" applyAlignment="1" applyProtection="1">
      <alignment horizontal="center" vertical="center" shrinkToFit="1"/>
    </xf>
    <xf numFmtId="0" fontId="23" fillId="0" borderId="29" xfId="10" applyNumberFormat="1" applyFont="1" applyBorder="1" applyAlignment="1" applyProtection="1">
      <alignment horizontal="center" vertical="center" shrinkToFit="1"/>
    </xf>
    <xf numFmtId="49" fontId="23" fillId="0" borderId="98" xfId="3" applyNumberFormat="1" applyFont="1" applyBorder="1" applyAlignment="1">
      <alignment horizontal="center" vertical="center" shrinkToFit="1"/>
    </xf>
    <xf numFmtId="181" fontId="23" fillId="0" borderId="120" xfId="10" applyNumberFormat="1" applyFont="1" applyFill="1" applyBorder="1" applyAlignment="1" applyProtection="1">
      <alignment horizontal="center" vertical="center" shrinkToFit="1"/>
      <protection locked="0"/>
    </xf>
    <xf numFmtId="181" fontId="23" fillId="0" borderId="121" xfId="10" applyNumberFormat="1" applyFont="1" applyFill="1" applyBorder="1" applyAlignment="1" applyProtection="1">
      <alignment horizontal="center" vertical="center" shrinkToFit="1"/>
      <protection locked="0"/>
    </xf>
    <xf numFmtId="49" fontId="23" fillId="0" borderId="13" xfId="3" applyNumberFormat="1" applyFont="1" applyBorder="1" applyAlignment="1">
      <alignment horizontal="left" vertical="top" wrapText="1"/>
    </xf>
    <xf numFmtId="49" fontId="23" fillId="0" borderId="0" xfId="3" applyNumberFormat="1" applyFont="1" applyAlignment="1">
      <alignment horizontal="left" vertical="top" wrapText="1"/>
    </xf>
    <xf numFmtId="49" fontId="23" fillId="0" borderId="14" xfId="3" applyNumberFormat="1" applyFont="1" applyBorder="1" applyAlignment="1">
      <alignment horizontal="left" vertical="top" wrapText="1"/>
    </xf>
    <xf numFmtId="49" fontId="23" fillId="0" borderId="9" xfId="3" applyNumberFormat="1" applyFont="1" applyBorder="1" applyAlignment="1">
      <alignment horizontal="left" vertical="top" wrapText="1"/>
    </xf>
    <xf numFmtId="49" fontId="23" fillId="0" borderId="10" xfId="3" applyNumberFormat="1" applyFont="1" applyBorder="1" applyAlignment="1">
      <alignment horizontal="left" vertical="top" wrapText="1"/>
    </xf>
    <xf numFmtId="49" fontId="23" fillId="0" borderId="11" xfId="3" applyNumberFormat="1" applyFont="1" applyBorder="1" applyAlignment="1">
      <alignment horizontal="left" vertical="top" wrapText="1"/>
    </xf>
    <xf numFmtId="181" fontId="23" fillId="0" borderId="119" xfId="10" applyNumberFormat="1" applyFont="1" applyFill="1" applyBorder="1" applyAlignment="1" applyProtection="1">
      <alignment horizontal="center" vertical="center" shrinkToFit="1"/>
      <protection locked="0"/>
    </xf>
    <xf numFmtId="38" fontId="23" fillId="0" borderId="64" xfId="10" applyFont="1" applyFill="1" applyBorder="1" applyAlignment="1" applyProtection="1">
      <alignment horizontal="center" vertical="center" shrinkToFit="1"/>
      <protection locked="0"/>
    </xf>
    <xf numFmtId="38" fontId="23" fillId="0" borderId="46" xfId="10" applyFont="1" applyFill="1" applyBorder="1" applyAlignment="1" applyProtection="1">
      <alignment horizontal="center" vertical="center" shrinkToFit="1"/>
      <protection locked="0"/>
    </xf>
    <xf numFmtId="38" fontId="23" fillId="0" borderId="63" xfId="10" applyFont="1" applyFill="1" applyBorder="1" applyAlignment="1" applyProtection="1">
      <alignment horizontal="center" vertical="center" shrinkToFit="1"/>
      <protection locked="0"/>
    </xf>
    <xf numFmtId="38" fontId="23" fillId="2" borderId="119" xfId="10" applyFont="1" applyFill="1" applyBorder="1" applyAlignment="1" applyProtection="1">
      <alignment horizontal="center" vertical="center" shrinkToFit="1"/>
      <protection locked="0"/>
    </xf>
    <xf numFmtId="38" fontId="23" fillId="2" borderId="120" xfId="10" applyFont="1" applyFill="1" applyBorder="1" applyAlignment="1" applyProtection="1">
      <alignment horizontal="center" vertical="center" shrinkToFit="1"/>
      <protection locked="0"/>
    </xf>
    <xf numFmtId="201" fontId="23" fillId="2" borderId="100" xfId="10" applyNumberFormat="1" applyFont="1" applyFill="1" applyBorder="1" applyAlignment="1" applyProtection="1">
      <alignment horizontal="center" vertical="center" shrinkToFit="1"/>
      <protection locked="0"/>
    </xf>
    <xf numFmtId="201" fontId="23" fillId="2" borderId="102" xfId="10" applyNumberFormat="1" applyFont="1" applyFill="1" applyBorder="1" applyAlignment="1" applyProtection="1">
      <alignment horizontal="center" vertical="center" shrinkToFit="1"/>
      <protection locked="0"/>
    </xf>
    <xf numFmtId="201" fontId="23" fillId="2" borderId="101" xfId="10" applyNumberFormat="1" applyFont="1" applyFill="1" applyBorder="1" applyAlignment="1" applyProtection="1">
      <alignment horizontal="center" vertical="center" shrinkToFit="1"/>
      <protection locked="0"/>
    </xf>
    <xf numFmtId="38" fontId="23" fillId="0" borderId="54" xfId="10" applyFont="1" applyBorder="1" applyAlignment="1" applyProtection="1">
      <alignment horizontal="center" vertical="center"/>
    </xf>
    <xf numFmtId="38" fontId="23" fillId="2" borderId="64" xfId="10" applyFont="1" applyFill="1" applyBorder="1" applyAlignment="1" applyProtection="1">
      <alignment horizontal="center" vertical="center"/>
      <protection locked="0"/>
    </xf>
    <xf numFmtId="38" fontId="23" fillId="2" borderId="47" xfId="10" applyFont="1" applyFill="1" applyBorder="1" applyAlignment="1" applyProtection="1">
      <alignment horizontal="center" vertical="center"/>
      <protection locked="0"/>
    </xf>
    <xf numFmtId="38" fontId="23" fillId="0" borderId="94" xfId="10" applyFont="1" applyBorder="1" applyAlignment="1" applyProtection="1">
      <alignment horizontal="center" vertical="center"/>
    </xf>
    <xf numFmtId="38" fontId="23" fillId="0" borderId="43" xfId="10" applyFont="1" applyFill="1" applyBorder="1" applyAlignment="1" applyProtection="1">
      <alignment horizontal="right" vertical="center" shrinkToFit="1"/>
      <protection locked="0"/>
    </xf>
    <xf numFmtId="38" fontId="23" fillId="0" borderId="44" xfId="10" applyFont="1" applyFill="1" applyBorder="1" applyAlignment="1" applyProtection="1">
      <alignment horizontal="right" vertical="center" shrinkToFit="1"/>
      <protection locked="0"/>
    </xf>
    <xf numFmtId="38" fontId="23" fillId="2" borderId="55" xfId="10" applyFont="1" applyFill="1" applyBorder="1" applyAlignment="1" applyProtection="1">
      <alignment horizontal="center" vertical="center" shrinkToFit="1"/>
      <protection locked="0"/>
    </xf>
    <xf numFmtId="49" fontId="23" fillId="0" borderId="99" xfId="3" applyNumberFormat="1" applyFont="1" applyBorder="1" applyAlignment="1">
      <alignment horizontal="center" vertical="center"/>
    </xf>
    <xf numFmtId="49" fontId="23" fillId="0" borderId="30" xfId="3" applyNumberFormat="1" applyFont="1" applyBorder="1" applyAlignment="1">
      <alignment horizontal="center" vertical="center"/>
    </xf>
    <xf numFmtId="49" fontId="51" fillId="0" borderId="120" xfId="3" applyNumberFormat="1" applyFont="1" applyBorder="1" applyAlignment="1">
      <alignment horizontal="center" vertical="center" wrapText="1"/>
    </xf>
    <xf numFmtId="49" fontId="51" fillId="0" borderId="121" xfId="3" applyNumberFormat="1" applyFont="1" applyBorder="1" applyAlignment="1">
      <alignment horizontal="center" vertical="center" wrapText="1"/>
    </xf>
    <xf numFmtId="38" fontId="23" fillId="2" borderId="69" xfId="10" applyFont="1" applyFill="1" applyBorder="1" applyAlignment="1" applyProtection="1">
      <alignment horizontal="center" vertical="center" shrinkToFit="1"/>
      <protection locked="0"/>
    </xf>
    <xf numFmtId="38" fontId="23" fillId="2" borderId="70" xfId="10" applyFont="1" applyFill="1" applyBorder="1" applyAlignment="1" applyProtection="1">
      <alignment horizontal="center" vertical="center" shrinkToFit="1"/>
      <protection locked="0"/>
    </xf>
    <xf numFmtId="38" fontId="23" fillId="0" borderId="34" xfId="10" applyFont="1" applyBorder="1" applyAlignment="1" applyProtection="1">
      <alignment horizontal="center" vertical="center" shrinkToFit="1"/>
    </xf>
    <xf numFmtId="38" fontId="23" fillId="0" borderId="35" xfId="10" applyFont="1" applyBorder="1" applyAlignment="1" applyProtection="1">
      <alignment horizontal="center" vertical="center" shrinkToFit="1"/>
    </xf>
    <xf numFmtId="0" fontId="23" fillId="0" borderId="2" xfId="10" applyNumberFormat="1" applyFont="1" applyBorder="1" applyAlignment="1" applyProtection="1">
      <alignment horizontal="center" vertical="center" shrinkToFit="1"/>
    </xf>
    <xf numFmtId="0" fontId="23" fillId="0" borderId="3" xfId="10" applyNumberFormat="1" applyFont="1" applyBorder="1" applyAlignment="1" applyProtection="1">
      <alignment horizontal="center" vertical="center" shrinkToFit="1"/>
    </xf>
    <xf numFmtId="0" fontId="23" fillId="0" borderId="4" xfId="10" applyNumberFormat="1" applyFont="1" applyBorder="1" applyAlignment="1" applyProtection="1">
      <alignment horizontal="center" vertical="center" shrinkToFit="1"/>
    </xf>
    <xf numFmtId="49" fontId="23" fillId="0" borderId="117" xfId="3" applyNumberFormat="1" applyFont="1" applyBorder="1" applyAlignment="1">
      <alignment vertical="center" wrapText="1"/>
    </xf>
    <xf numFmtId="49" fontId="23" fillId="0" borderId="99" xfId="3" applyNumberFormat="1" applyFont="1" applyBorder="1" applyAlignment="1">
      <alignment vertical="center" wrapText="1"/>
    </xf>
    <xf numFmtId="49" fontId="27" fillId="2" borderId="99" xfId="3" applyNumberFormat="1" applyFont="1" applyFill="1" applyBorder="1" applyAlignment="1" applyProtection="1">
      <alignment horizontal="left" vertical="center" wrapText="1"/>
      <protection locked="0"/>
    </xf>
    <xf numFmtId="0" fontId="23" fillId="0" borderId="26" xfId="3" applyFont="1" applyBorder="1" applyAlignment="1">
      <alignment horizontal="center" vertical="center"/>
    </xf>
    <xf numFmtId="38" fontId="23" fillId="0" borderId="50" xfId="10" applyFont="1" applyFill="1" applyBorder="1" applyAlignment="1" applyProtection="1">
      <alignment horizontal="center" vertical="center" shrinkToFit="1"/>
      <protection locked="0"/>
    </xf>
    <xf numFmtId="38" fontId="23" fillId="0" borderId="51" xfId="10" applyFont="1" applyFill="1" applyBorder="1" applyAlignment="1" applyProtection="1">
      <alignment horizontal="center" vertical="center" shrinkToFit="1"/>
      <protection locked="0"/>
    </xf>
    <xf numFmtId="49" fontId="23" fillId="0" borderId="51" xfId="3" applyNumberFormat="1" applyFont="1" applyBorder="1" applyAlignment="1">
      <alignment horizontal="center" vertical="center" shrinkToFit="1"/>
    </xf>
    <xf numFmtId="38" fontId="23" fillId="2" borderId="35" xfId="10" applyFont="1" applyFill="1" applyBorder="1" applyAlignment="1" applyProtection="1">
      <alignment horizontal="right" vertical="center"/>
      <protection locked="0"/>
    </xf>
    <xf numFmtId="38" fontId="23" fillId="2" borderId="36" xfId="10" applyFont="1" applyFill="1" applyBorder="1" applyAlignment="1" applyProtection="1">
      <alignment horizontal="right" vertical="center"/>
      <protection locked="0"/>
    </xf>
    <xf numFmtId="49" fontId="23" fillId="0" borderId="68" xfId="3" applyNumberFormat="1" applyFont="1" applyBorder="1" applyAlignment="1">
      <alignment horizontal="center" vertical="center"/>
    </xf>
    <xf numFmtId="38" fontId="23" fillId="0" borderId="53" xfId="10" applyFont="1" applyBorder="1" applyAlignment="1" applyProtection="1">
      <alignment horizontal="center" vertical="center" shrinkToFit="1"/>
    </xf>
    <xf numFmtId="38" fontId="23" fillId="0" borderId="55" xfId="10" applyFont="1" applyBorder="1" applyAlignment="1" applyProtection="1">
      <alignment horizontal="center" vertical="center" shrinkToFit="1"/>
    </xf>
    <xf numFmtId="49" fontId="23" fillId="0" borderId="41" xfId="3" applyNumberFormat="1" applyFont="1" applyBorder="1" applyAlignment="1">
      <alignment horizontal="center" vertical="center" shrinkToFit="1"/>
    </xf>
    <xf numFmtId="38" fontId="23" fillId="0" borderId="66" xfId="10" applyFont="1" applyBorder="1" applyAlignment="1" applyProtection="1">
      <alignment horizontal="center" vertical="center" shrinkToFit="1"/>
    </xf>
    <xf numFmtId="49" fontId="23" fillId="0" borderId="37" xfId="3" applyNumberFormat="1" applyFont="1" applyBorder="1" applyAlignment="1">
      <alignment horizontal="center" vertical="center" shrinkToFit="1"/>
    </xf>
    <xf numFmtId="49" fontId="23" fillId="0" borderId="6" xfId="3" applyNumberFormat="1" applyFont="1" applyBorder="1" applyAlignment="1">
      <alignment horizontal="center" vertical="center" textRotation="255" wrapText="1"/>
    </xf>
    <xf numFmtId="49" fontId="23" fillId="0" borderId="7" xfId="3" applyNumberFormat="1" applyFont="1" applyBorder="1" applyAlignment="1">
      <alignment horizontal="center" vertical="center" textRotation="255" wrapText="1"/>
    </xf>
    <xf numFmtId="49" fontId="23" fillId="0" borderId="13" xfId="3" applyNumberFormat="1" applyFont="1" applyBorder="1" applyAlignment="1">
      <alignment horizontal="center" vertical="center" textRotation="255" wrapText="1"/>
    </xf>
    <xf numFmtId="49" fontId="23" fillId="0" borderId="14" xfId="3" applyNumberFormat="1" applyFont="1" applyBorder="1" applyAlignment="1">
      <alignment horizontal="center" vertical="center" textRotation="255" wrapText="1"/>
    </xf>
    <xf numFmtId="49" fontId="23" fillId="0" borderId="9" xfId="3" applyNumberFormat="1" applyFont="1" applyBorder="1" applyAlignment="1">
      <alignment horizontal="center" vertical="center" textRotation="255" wrapText="1"/>
    </xf>
    <xf numFmtId="49" fontId="23" fillId="0" borderId="11" xfId="3" applyNumberFormat="1" applyFont="1" applyBorder="1" applyAlignment="1">
      <alignment horizontal="center" vertical="center" textRotation="255" wrapText="1"/>
    </xf>
    <xf numFmtId="49" fontId="23" fillId="0" borderId="45" xfId="3" applyNumberFormat="1" applyFont="1" applyBorder="1" applyAlignment="1">
      <alignment horizontal="center" vertical="center" shrinkToFit="1"/>
    </xf>
    <xf numFmtId="49" fontId="23" fillId="0" borderId="46" xfId="3" applyNumberFormat="1" applyFont="1" applyBorder="1" applyAlignment="1">
      <alignment horizontal="center" vertical="center" shrinkToFit="1"/>
    </xf>
    <xf numFmtId="49" fontId="23" fillId="0" borderId="47" xfId="3" applyNumberFormat="1" applyFont="1" applyBorder="1" applyAlignment="1">
      <alignment horizontal="center" vertical="center" shrinkToFit="1"/>
    </xf>
    <xf numFmtId="49" fontId="23" fillId="0" borderId="16" xfId="3" applyNumberFormat="1" applyFont="1" applyBorder="1" applyAlignment="1">
      <alignment horizontal="center" vertical="center" shrinkToFit="1"/>
    </xf>
    <xf numFmtId="49" fontId="23" fillId="0" borderId="48" xfId="3" applyNumberFormat="1" applyFont="1" applyBorder="1" applyAlignment="1">
      <alignment horizontal="center" vertical="center" shrinkToFit="1"/>
    </xf>
    <xf numFmtId="49" fontId="23" fillId="0" borderId="49" xfId="3" applyNumberFormat="1" applyFont="1" applyBorder="1" applyAlignment="1">
      <alignment horizontal="center" vertical="center" shrinkToFit="1"/>
    </xf>
    <xf numFmtId="49" fontId="10" fillId="0" borderId="0" xfId="3" applyNumberFormat="1" applyFont="1" applyAlignment="1">
      <alignment horizontal="center" vertical="center"/>
    </xf>
    <xf numFmtId="49" fontId="23" fillId="0" borderId="130" xfId="3" applyNumberFormat="1" applyFont="1" applyBorder="1" applyAlignment="1">
      <alignment horizontal="center" vertical="center"/>
    </xf>
    <xf numFmtId="49" fontId="23" fillId="0" borderId="131" xfId="3" applyNumberFormat="1" applyFont="1" applyBorder="1" applyAlignment="1">
      <alignment horizontal="center" vertical="center"/>
    </xf>
    <xf numFmtId="49" fontId="23" fillId="0" borderId="132" xfId="3" applyNumberFormat="1" applyFont="1" applyBorder="1" applyAlignment="1">
      <alignment horizontal="center" vertical="center"/>
    </xf>
    <xf numFmtId="49" fontId="30" fillId="2" borderId="95" xfId="3" applyNumberFormat="1" applyFont="1" applyFill="1" applyBorder="1" applyAlignment="1" applyProtection="1">
      <alignment horizontal="center" vertical="center"/>
      <protection locked="0"/>
    </xf>
    <xf numFmtId="49" fontId="30" fillId="2" borderId="96" xfId="3" applyNumberFormat="1" applyFont="1" applyFill="1" applyBorder="1" applyAlignment="1" applyProtection="1">
      <alignment horizontal="center" vertical="center"/>
      <protection locked="0"/>
    </xf>
    <xf numFmtId="49" fontId="30" fillId="2" borderId="97" xfId="3" applyNumberFormat="1" applyFont="1" applyFill="1" applyBorder="1" applyAlignment="1" applyProtection="1">
      <alignment horizontal="center" vertical="center"/>
      <protection locked="0"/>
    </xf>
    <xf numFmtId="49" fontId="23" fillId="0" borderId="95" xfId="3" applyNumberFormat="1" applyFont="1" applyBorder="1" applyAlignment="1">
      <alignment horizontal="center" vertical="center" wrapText="1"/>
    </xf>
    <xf numFmtId="49" fontId="23" fillId="0" borderId="97" xfId="3" applyNumberFormat="1" applyFont="1" applyBorder="1" applyAlignment="1">
      <alignment horizontal="center" vertical="center" wrapText="1"/>
    </xf>
    <xf numFmtId="49" fontId="23" fillId="0" borderId="100" xfId="3" applyNumberFormat="1" applyFont="1" applyBorder="1" applyAlignment="1">
      <alignment horizontal="center" vertical="center" wrapText="1"/>
    </xf>
    <xf numFmtId="49" fontId="23" fillId="0" borderId="101" xfId="3" applyNumberFormat="1" applyFont="1" applyBorder="1" applyAlignment="1">
      <alignment horizontal="center" vertical="center" wrapText="1"/>
    </xf>
    <xf numFmtId="49" fontId="23" fillId="0" borderId="30" xfId="3" applyNumberFormat="1" applyFont="1" applyBorder="1" applyAlignment="1">
      <alignment horizontal="center" vertical="center" wrapText="1"/>
    </xf>
    <xf numFmtId="49" fontId="23" fillId="0" borderId="29" xfId="3" applyNumberFormat="1" applyFont="1" applyBorder="1" applyAlignment="1">
      <alignment horizontal="center" vertical="center" wrapText="1"/>
    </xf>
    <xf numFmtId="49" fontId="23" fillId="0" borderId="95" xfId="3" applyNumberFormat="1" applyFont="1" applyBorder="1" applyAlignment="1">
      <alignment horizontal="left" vertical="center" wrapText="1"/>
    </xf>
    <xf numFmtId="49" fontId="23" fillId="0" borderId="96" xfId="3" applyNumberFormat="1" applyFont="1" applyBorder="1" applyAlignment="1">
      <alignment horizontal="left" vertical="center" wrapText="1"/>
    </xf>
    <xf numFmtId="49" fontId="23" fillId="0" borderId="97" xfId="3" applyNumberFormat="1" applyFont="1" applyBorder="1" applyAlignment="1">
      <alignment horizontal="left" vertical="center" wrapText="1"/>
    </xf>
    <xf numFmtId="49" fontId="23" fillId="0" borderId="100" xfId="3" applyNumberFormat="1" applyFont="1" applyBorder="1" applyAlignment="1">
      <alignment horizontal="left" vertical="center" wrapText="1"/>
    </xf>
    <xf numFmtId="49" fontId="23" fillId="0" borderId="102" xfId="3" applyNumberFormat="1" applyFont="1" applyBorder="1" applyAlignment="1">
      <alignment horizontal="left" vertical="center" wrapText="1"/>
    </xf>
    <xf numFmtId="49" fontId="23" fillId="0" borderId="101" xfId="3" applyNumberFormat="1" applyFont="1" applyBorder="1" applyAlignment="1">
      <alignment horizontal="left" vertical="center" wrapText="1"/>
    </xf>
    <xf numFmtId="49" fontId="23" fillId="0" borderId="100" xfId="3" applyNumberFormat="1" applyFont="1" applyBorder="1" applyAlignment="1">
      <alignment vertical="center" wrapText="1"/>
    </xf>
    <xf numFmtId="49" fontId="23" fillId="0" borderId="102" xfId="3" applyNumberFormat="1" applyFont="1" applyBorder="1" applyAlignment="1">
      <alignment vertical="center" wrapText="1"/>
    </xf>
    <xf numFmtId="49" fontId="23" fillId="0" borderId="101" xfId="3" applyNumberFormat="1" applyFont="1" applyBorder="1" applyAlignment="1">
      <alignment vertical="center" wrapText="1"/>
    </xf>
    <xf numFmtId="49" fontId="23" fillId="0" borderId="30" xfId="3" applyNumberFormat="1" applyFont="1" applyBorder="1" applyAlignment="1">
      <alignment vertical="center" wrapText="1"/>
    </xf>
    <xf numFmtId="49" fontId="23" fillId="0" borderId="28" xfId="3" applyNumberFormat="1" applyFont="1" applyBorder="1" applyAlignment="1">
      <alignment vertical="center" wrapText="1"/>
    </xf>
    <xf numFmtId="49" fontId="23" fillId="0" borderId="29" xfId="3" applyNumberFormat="1" applyFont="1" applyBorder="1" applyAlignment="1">
      <alignment vertical="center" wrapText="1"/>
    </xf>
    <xf numFmtId="49" fontId="23" fillId="0" borderId="6" xfId="3" applyNumberFormat="1" applyFont="1" applyBorder="1" applyAlignment="1">
      <alignment horizontal="center" vertical="center" shrinkToFit="1"/>
    </xf>
    <xf numFmtId="49" fontId="23" fillId="0" borderId="5" xfId="3" applyNumberFormat="1" applyFont="1" applyBorder="1" applyAlignment="1">
      <alignment horizontal="center" vertical="center" shrinkToFit="1"/>
    </xf>
    <xf numFmtId="49" fontId="23" fillId="0" borderId="7" xfId="3" applyNumberFormat="1" applyFont="1" applyBorder="1" applyAlignment="1">
      <alignment horizontal="center" vertical="center" shrinkToFit="1"/>
    </xf>
    <xf numFmtId="181" fontId="23" fillId="0" borderId="45" xfId="10" applyNumberFormat="1" applyFont="1" applyBorder="1" applyAlignment="1" applyProtection="1">
      <alignment horizontal="center" vertical="center" shrinkToFit="1"/>
    </xf>
    <xf numFmtId="181" fontId="23" fillId="0" borderId="46" xfId="10" applyNumberFormat="1" applyFont="1" applyBorder="1" applyAlignment="1" applyProtection="1">
      <alignment horizontal="center" vertical="center" shrinkToFit="1"/>
    </xf>
    <xf numFmtId="181" fontId="23" fillId="0" borderId="47" xfId="10" applyNumberFormat="1" applyFont="1" applyBorder="1" applyAlignment="1" applyProtection="1">
      <alignment horizontal="center" vertical="center" shrinkToFit="1"/>
    </xf>
    <xf numFmtId="49" fontId="23" fillId="0" borderId="50" xfId="3" applyNumberFormat="1" applyFont="1" applyBorder="1" applyAlignment="1">
      <alignment horizontal="center" vertical="center" shrinkToFit="1"/>
    </xf>
    <xf numFmtId="49" fontId="23" fillId="0" borderId="13" xfId="3" applyNumberFormat="1" applyFont="1" applyBorder="1" applyAlignment="1">
      <alignment horizontal="center" vertical="center"/>
    </xf>
    <xf numFmtId="49" fontId="23" fillId="0" borderId="14" xfId="3" applyNumberFormat="1" applyFont="1" applyBorder="1" applyAlignment="1">
      <alignment horizontal="center" vertical="center"/>
    </xf>
    <xf numFmtId="49" fontId="23" fillId="0" borderId="5" xfId="3" applyNumberFormat="1" applyFont="1" applyBorder="1" applyAlignment="1">
      <alignment horizontal="left" vertical="center" wrapText="1"/>
    </xf>
    <xf numFmtId="49" fontId="23" fillId="0" borderId="109" xfId="3" applyNumberFormat="1" applyFont="1" applyBorder="1" applyAlignment="1">
      <alignment horizontal="left" vertical="center" wrapText="1"/>
    </xf>
    <xf numFmtId="49" fontId="23" fillId="0" borderId="111" xfId="3" applyNumberFormat="1" applyFont="1" applyBorder="1" applyAlignment="1">
      <alignment horizontal="left" vertical="center" wrapText="1"/>
    </xf>
    <xf numFmtId="49" fontId="23" fillId="0" borderId="112" xfId="3" applyNumberFormat="1" applyFont="1" applyBorder="1" applyAlignment="1">
      <alignment horizontal="center" vertical="center" wrapText="1"/>
    </xf>
    <xf numFmtId="49" fontId="23" fillId="0" borderId="96" xfId="3" applyNumberFormat="1" applyFont="1" applyBorder="1" applyAlignment="1">
      <alignment horizontal="center" vertical="center" wrapText="1"/>
    </xf>
    <xf numFmtId="49" fontId="30" fillId="2" borderId="6" xfId="3" applyNumberFormat="1" applyFont="1" applyFill="1" applyBorder="1" applyAlignment="1" applyProtection="1">
      <alignment horizontal="center" vertical="center"/>
      <protection locked="0"/>
    </xf>
    <xf numFmtId="49" fontId="30" fillId="2" borderId="5" xfId="3" applyNumberFormat="1" applyFont="1" applyFill="1" applyBorder="1" applyAlignment="1" applyProtection="1">
      <alignment horizontal="center" vertical="center"/>
      <protection locked="0"/>
    </xf>
    <xf numFmtId="49" fontId="30" fillId="2" borderId="7" xfId="3" applyNumberFormat="1" applyFont="1" applyFill="1" applyBorder="1" applyAlignment="1" applyProtection="1">
      <alignment horizontal="center" vertical="center"/>
      <protection locked="0"/>
    </xf>
    <xf numFmtId="49" fontId="30" fillId="2" borderId="13" xfId="3" applyNumberFormat="1" applyFont="1" applyFill="1" applyBorder="1" applyAlignment="1" applyProtection="1">
      <alignment horizontal="center" vertical="center"/>
      <protection locked="0"/>
    </xf>
    <xf numFmtId="49" fontId="30" fillId="2" borderId="0" xfId="3" applyNumberFormat="1" applyFont="1" applyFill="1" applyAlignment="1" applyProtection="1">
      <alignment horizontal="center" vertical="center"/>
      <protection locked="0"/>
    </xf>
    <xf numFmtId="49" fontId="30" fillId="2" borderId="14" xfId="3" applyNumberFormat="1" applyFont="1" applyFill="1" applyBorder="1" applyAlignment="1" applyProtection="1">
      <alignment horizontal="center" vertical="center"/>
      <protection locked="0"/>
    </xf>
    <xf numFmtId="49" fontId="23" fillId="0" borderId="115" xfId="3" applyNumberFormat="1" applyFont="1" applyBorder="1" applyAlignment="1">
      <alignment horizontal="left" vertical="center" wrapText="1"/>
    </xf>
    <xf numFmtId="49" fontId="23" fillId="0" borderId="113" xfId="3" applyNumberFormat="1" applyFont="1" applyBorder="1" applyAlignment="1">
      <alignment horizontal="left" vertical="center" wrapText="1"/>
    </xf>
    <xf numFmtId="49" fontId="23" fillId="0" borderId="9" xfId="3" applyNumberFormat="1" applyFont="1" applyBorder="1" applyAlignment="1">
      <alignment horizontal="left" vertical="center" wrapText="1"/>
    </xf>
    <xf numFmtId="49" fontId="23" fillId="0" borderId="10" xfId="3" applyNumberFormat="1" applyFont="1" applyBorder="1" applyAlignment="1">
      <alignment horizontal="left" vertical="center" wrapText="1"/>
    </xf>
    <xf numFmtId="49" fontId="30" fillId="2" borderId="115" xfId="3" applyNumberFormat="1" applyFont="1" applyFill="1" applyBorder="1" applyAlignment="1" applyProtection="1">
      <alignment horizontal="center" vertical="center"/>
      <protection locked="0"/>
    </xf>
    <xf numFmtId="49" fontId="30" fillId="2" borderId="113" xfId="3" applyNumberFormat="1" applyFont="1" applyFill="1" applyBorder="1" applyAlignment="1" applyProtection="1">
      <alignment horizontal="center" vertical="center"/>
      <protection locked="0"/>
    </xf>
    <xf numFmtId="49" fontId="30" fillId="2" borderId="114" xfId="3" applyNumberFormat="1" applyFont="1" applyFill="1" applyBorder="1" applyAlignment="1" applyProtection="1">
      <alignment horizontal="center" vertical="center"/>
      <protection locked="0"/>
    </xf>
    <xf numFmtId="49" fontId="30" fillId="2" borderId="9" xfId="3" applyNumberFormat="1" applyFont="1" applyFill="1" applyBorder="1" applyAlignment="1" applyProtection="1">
      <alignment horizontal="center" vertical="center"/>
      <protection locked="0"/>
    </xf>
    <xf numFmtId="49" fontId="30" fillId="2" borderId="10" xfId="3" applyNumberFormat="1" applyFont="1" applyFill="1" applyBorder="1" applyAlignment="1" applyProtection="1">
      <alignment horizontal="center" vertical="center"/>
      <protection locked="0"/>
    </xf>
    <xf numFmtId="49" fontId="30" fillId="2" borderId="11" xfId="3" applyNumberFormat="1" applyFont="1" applyFill="1" applyBorder="1" applyAlignment="1" applyProtection="1">
      <alignment horizontal="center" vertical="center"/>
      <protection locked="0"/>
    </xf>
    <xf numFmtId="0" fontId="50" fillId="0" borderId="53" xfId="3" applyFont="1" applyBorder="1" applyAlignment="1">
      <alignment horizontal="left" vertical="center" wrapText="1" shrinkToFit="1"/>
    </xf>
    <xf numFmtId="0" fontId="50" fillId="0" borderId="54" xfId="3" applyFont="1" applyBorder="1" applyAlignment="1">
      <alignment horizontal="left" vertical="center" wrapText="1" shrinkToFit="1"/>
    </xf>
    <xf numFmtId="49" fontId="27" fillId="0" borderId="1" xfId="3" applyNumberFormat="1" applyFont="1" applyBorder="1" applyAlignment="1">
      <alignment horizontal="center" vertical="center" textRotation="255"/>
    </xf>
    <xf numFmtId="49" fontId="23" fillId="0" borderId="98" xfId="3" applyNumberFormat="1" applyFont="1" applyBorder="1" applyAlignment="1">
      <alignment vertical="center" wrapText="1"/>
    </xf>
    <xf numFmtId="49" fontId="27" fillId="2" borderId="98" xfId="3" applyNumberFormat="1" applyFont="1" applyFill="1" applyBorder="1" applyAlignment="1" applyProtection="1">
      <alignment horizontal="left" vertical="center" wrapText="1"/>
      <protection locked="0"/>
    </xf>
    <xf numFmtId="210" fontId="23" fillId="0" borderId="30" xfId="10" applyNumberFormat="1" applyFont="1" applyBorder="1" applyAlignment="1" applyProtection="1">
      <alignment horizontal="center" vertical="center" shrinkToFit="1"/>
    </xf>
    <xf numFmtId="210" fontId="23" fillId="0" borderId="28" xfId="10" applyNumberFormat="1" applyFont="1" applyBorder="1" applyAlignment="1" applyProtection="1">
      <alignment horizontal="center" vertical="center" shrinkToFit="1"/>
    </xf>
    <xf numFmtId="210" fontId="23" fillId="0" borderId="29" xfId="10" applyNumberFormat="1" applyFont="1" applyBorder="1" applyAlignment="1" applyProtection="1">
      <alignment horizontal="center" vertical="center" shrinkToFit="1"/>
    </xf>
    <xf numFmtId="38" fontId="23" fillId="2" borderId="43" xfId="10" applyFont="1" applyFill="1" applyBorder="1" applyAlignment="1" applyProtection="1">
      <alignment horizontal="right" vertical="center"/>
      <protection locked="0"/>
    </xf>
    <xf numFmtId="38" fontId="23" fillId="2" borderId="44" xfId="10" applyFont="1" applyFill="1" applyBorder="1" applyAlignment="1" applyProtection="1">
      <alignment horizontal="right" vertical="center"/>
      <protection locked="0"/>
    </xf>
    <xf numFmtId="185" fontId="23" fillId="0" borderId="100" xfId="10" applyNumberFormat="1" applyFont="1" applyBorder="1" applyAlignment="1" applyProtection="1">
      <alignment horizontal="center" vertical="center" shrinkToFit="1"/>
    </xf>
    <xf numFmtId="185" fontId="23" fillId="0" borderId="102" xfId="10" applyNumberFormat="1" applyFont="1" applyBorder="1" applyAlignment="1" applyProtection="1">
      <alignment horizontal="center" vertical="center" shrinkToFit="1"/>
    </xf>
    <xf numFmtId="185" fontId="23" fillId="0" borderId="101" xfId="10" applyNumberFormat="1" applyFont="1" applyBorder="1" applyAlignment="1" applyProtection="1">
      <alignment horizontal="center" vertical="center" shrinkToFit="1"/>
    </xf>
    <xf numFmtId="206" fontId="23" fillId="2" borderId="100" xfId="10" applyNumberFormat="1" applyFont="1" applyFill="1" applyBorder="1" applyAlignment="1" applyProtection="1">
      <alignment horizontal="center" vertical="center" shrinkToFit="1"/>
      <protection locked="0"/>
    </xf>
    <xf numFmtId="206" fontId="23" fillId="2" borderId="102" xfId="10" applyNumberFormat="1" applyFont="1" applyFill="1" applyBorder="1" applyAlignment="1" applyProtection="1">
      <alignment horizontal="center" vertical="center" shrinkToFit="1"/>
      <protection locked="0"/>
    </xf>
    <xf numFmtId="206" fontId="23" fillId="2" borderId="101" xfId="10" applyNumberFormat="1" applyFont="1" applyFill="1" applyBorder="1" applyAlignment="1" applyProtection="1">
      <alignment horizontal="center" vertical="center" shrinkToFit="1"/>
      <protection locked="0"/>
    </xf>
    <xf numFmtId="209" fontId="23" fillId="0" borderId="100" xfId="10" applyNumberFormat="1" applyFont="1" applyBorder="1" applyAlignment="1" applyProtection="1">
      <alignment horizontal="center" vertical="center" shrinkToFit="1"/>
    </xf>
    <xf numFmtId="209" fontId="23" fillId="0" borderId="102" xfId="10" applyNumberFormat="1" applyFont="1" applyBorder="1" applyAlignment="1" applyProtection="1">
      <alignment horizontal="center" vertical="center" shrinkToFit="1"/>
    </xf>
    <xf numFmtId="209" fontId="23" fillId="0" borderId="101" xfId="10" applyNumberFormat="1" applyFont="1" applyBorder="1" applyAlignment="1" applyProtection="1">
      <alignment horizontal="center" vertical="center" shrinkToFit="1"/>
    </xf>
    <xf numFmtId="9" fontId="23" fillId="0" borderId="95" xfId="83" applyFont="1" applyBorder="1" applyAlignment="1" applyProtection="1">
      <alignment horizontal="center" vertical="center"/>
    </xf>
    <xf numFmtId="9" fontId="23" fillId="0" borderId="96" xfId="83" applyFont="1" applyBorder="1" applyAlignment="1" applyProtection="1">
      <alignment horizontal="center" vertical="center"/>
    </xf>
    <xf numFmtId="9" fontId="23" fillId="0" borderId="97" xfId="83" applyFont="1" applyBorder="1" applyAlignment="1" applyProtection="1">
      <alignment horizontal="center" vertical="center"/>
    </xf>
    <xf numFmtId="49" fontId="23" fillId="0" borderId="106" xfId="3" applyNumberFormat="1" applyFont="1" applyBorder="1" applyAlignment="1">
      <alignment horizontal="center" vertical="center"/>
    </xf>
    <xf numFmtId="49" fontId="23" fillId="0" borderId="107" xfId="3" applyNumberFormat="1" applyFont="1" applyBorder="1" applyAlignment="1">
      <alignment horizontal="center" vertical="center"/>
    </xf>
    <xf numFmtId="49" fontId="23" fillId="0" borderId="108" xfId="3" applyNumberFormat="1" applyFont="1" applyBorder="1" applyAlignment="1">
      <alignment horizontal="center" vertical="center"/>
    </xf>
    <xf numFmtId="9" fontId="23" fillId="0" borderId="100" xfId="83" applyFont="1" applyBorder="1" applyAlignment="1" applyProtection="1">
      <alignment horizontal="center" vertical="center"/>
    </xf>
    <xf numFmtId="9" fontId="23" fillId="0" borderId="102" xfId="83" applyFont="1" applyBorder="1" applyAlignment="1" applyProtection="1">
      <alignment horizontal="center" vertical="center"/>
    </xf>
    <xf numFmtId="9" fontId="23" fillId="0" borderId="101" xfId="83" applyFont="1" applyBorder="1" applyAlignment="1" applyProtection="1">
      <alignment horizontal="center" vertical="center"/>
    </xf>
    <xf numFmtId="0" fontId="50" fillId="0" borderId="80" xfId="3" applyFont="1" applyBorder="1" applyAlignment="1">
      <alignment horizontal="left" vertical="center" wrapText="1" shrinkToFit="1"/>
    </xf>
    <xf numFmtId="0" fontId="50" fillId="0" borderId="75" xfId="3" applyFont="1" applyBorder="1" applyAlignment="1">
      <alignment horizontal="left" vertical="center" wrapText="1" shrinkToFit="1"/>
    </xf>
    <xf numFmtId="49" fontId="61" fillId="0" borderId="2" xfId="3" applyNumberFormat="1" applyFont="1" applyBorder="1" applyAlignment="1">
      <alignment horizontal="center" vertical="center" shrinkToFit="1"/>
    </xf>
    <xf numFmtId="49" fontId="61" fillId="0" borderId="32" xfId="3" applyNumberFormat="1" applyFont="1" applyBorder="1" applyAlignment="1">
      <alignment horizontal="center" vertical="center" shrinkToFit="1"/>
    </xf>
    <xf numFmtId="0" fontId="51" fillId="0" borderId="45" xfId="3" applyFont="1" applyBorder="1" applyAlignment="1">
      <alignment horizontal="left" vertical="center" wrapText="1" shrinkToFit="1"/>
    </xf>
    <xf numFmtId="0" fontId="51" fillId="0" borderId="46" xfId="3" applyFont="1" applyBorder="1" applyAlignment="1">
      <alignment horizontal="left" vertical="center" wrapText="1" shrinkToFit="1"/>
    </xf>
    <xf numFmtId="49" fontId="23" fillId="0" borderId="3" xfId="3" applyNumberFormat="1" applyFont="1" applyBorder="1" applyAlignment="1">
      <alignment horizontal="center" vertical="center" textRotation="255"/>
    </xf>
    <xf numFmtId="49" fontId="23" fillId="0" borderId="4" xfId="3" applyNumberFormat="1" applyFont="1" applyBorder="1" applyAlignment="1">
      <alignment horizontal="center" vertical="center" textRotation="255"/>
    </xf>
    <xf numFmtId="49" fontId="23" fillId="0" borderId="6" xfId="3" applyNumberFormat="1" applyFont="1" applyBorder="1" applyAlignment="1">
      <alignment horizontal="center" vertical="center" textRotation="255"/>
    </xf>
    <xf numFmtId="49" fontId="23" fillId="0" borderId="13" xfId="3" applyNumberFormat="1" applyFont="1" applyBorder="1" applyAlignment="1">
      <alignment horizontal="center" vertical="center" textRotation="255"/>
    </xf>
    <xf numFmtId="49" fontId="23" fillId="0" borderId="9" xfId="3" applyNumberFormat="1" applyFont="1" applyBorder="1" applyAlignment="1">
      <alignment horizontal="center" vertical="center" textRotation="255"/>
    </xf>
    <xf numFmtId="180" fontId="23" fillId="2" borderId="68" xfId="3" applyNumberFormat="1" applyFont="1" applyFill="1" applyBorder="1" applyAlignment="1" applyProtection="1">
      <alignment horizontal="right" vertical="center" shrinkToFit="1"/>
      <protection locked="0"/>
    </xf>
    <xf numFmtId="180" fontId="23" fillId="2" borderId="7" xfId="3" applyNumberFormat="1" applyFont="1" applyFill="1" applyBorder="1" applyAlignment="1" applyProtection="1">
      <alignment horizontal="right" vertical="center" shrinkToFit="1"/>
      <protection locked="0"/>
    </xf>
    <xf numFmtId="0" fontId="23" fillId="0" borderId="45" xfId="3" applyFont="1" applyBorder="1" applyAlignment="1">
      <alignment horizontal="center" vertical="center" shrinkToFit="1"/>
    </xf>
    <xf numFmtId="0" fontId="23" fillId="0" borderId="46" xfId="3" applyFont="1" applyBorder="1" applyAlignment="1">
      <alignment horizontal="center" vertical="center" shrinkToFit="1"/>
    </xf>
    <xf numFmtId="0" fontId="23" fillId="0" borderId="47" xfId="3" applyFont="1" applyBorder="1" applyAlignment="1">
      <alignment horizontal="center" vertical="center" shrinkToFit="1"/>
    </xf>
    <xf numFmtId="49" fontId="23" fillId="0" borderId="28" xfId="3" applyNumberFormat="1" applyFont="1" applyBorder="1" applyAlignment="1">
      <alignment horizontal="center" vertical="center"/>
    </xf>
    <xf numFmtId="49" fontId="23" fillId="0" borderId="29" xfId="3" applyNumberFormat="1" applyFont="1" applyBorder="1" applyAlignment="1">
      <alignment horizontal="center" vertical="center"/>
    </xf>
    <xf numFmtId="49" fontId="23" fillId="0" borderId="96" xfId="3" applyNumberFormat="1" applyFont="1" applyBorder="1" applyAlignment="1">
      <alignment horizontal="center" vertical="center"/>
    </xf>
    <xf numFmtId="49" fontId="61" fillId="0" borderId="3" xfId="3" applyNumberFormat="1" applyFont="1" applyBorder="1" applyAlignment="1">
      <alignment horizontal="center" vertical="center" shrinkToFit="1"/>
    </xf>
    <xf numFmtId="38" fontId="23" fillId="0" borderId="45" xfId="10" applyFont="1" applyFill="1" applyBorder="1" applyAlignment="1" applyProtection="1">
      <alignment horizontal="center" vertical="center"/>
    </xf>
    <xf numFmtId="38" fontId="23" fillId="0" borderId="63" xfId="10" applyFont="1" applyFill="1" applyBorder="1" applyAlignment="1" applyProtection="1">
      <alignment horizontal="center" vertical="center"/>
    </xf>
    <xf numFmtId="38" fontId="23" fillId="2" borderId="121" xfId="10" applyFont="1" applyFill="1" applyBorder="1" applyAlignment="1" applyProtection="1">
      <alignment horizontal="center" vertical="center" shrinkToFit="1"/>
      <protection locked="0"/>
    </xf>
    <xf numFmtId="195" fontId="23" fillId="2" borderId="100" xfId="3" applyNumberFormat="1" applyFont="1" applyFill="1" applyBorder="1" applyAlignment="1" applyProtection="1">
      <alignment horizontal="center" vertical="center" shrinkToFit="1"/>
      <protection locked="0"/>
    </xf>
    <xf numFmtId="195" fontId="23" fillId="2" borderId="102" xfId="3" applyNumberFormat="1" applyFont="1" applyFill="1" applyBorder="1" applyAlignment="1" applyProtection="1">
      <alignment horizontal="center" vertical="center" shrinkToFit="1"/>
      <protection locked="0"/>
    </xf>
    <xf numFmtId="195" fontId="23" fillId="2" borderId="101" xfId="3" applyNumberFormat="1" applyFont="1" applyFill="1" applyBorder="1" applyAlignment="1" applyProtection="1">
      <alignment horizontal="center" vertical="center" shrinkToFit="1"/>
      <protection locked="0"/>
    </xf>
    <xf numFmtId="49" fontId="23" fillId="0" borderId="52" xfId="3" applyNumberFormat="1" applyFont="1" applyBorder="1" applyAlignment="1">
      <alignment horizontal="center" vertical="center" shrinkToFit="1"/>
    </xf>
    <xf numFmtId="207" fontId="31" fillId="0" borderId="9" xfId="3" applyNumberFormat="1" applyFont="1" applyBorder="1" applyAlignment="1" applyProtection="1">
      <alignment horizontal="center" vertical="center" shrinkToFit="1"/>
      <protection locked="0"/>
    </xf>
    <xf numFmtId="38" fontId="23" fillId="0" borderId="47" xfId="10" applyFont="1" applyFill="1" applyBorder="1" applyAlignment="1" applyProtection="1">
      <alignment horizontal="center" vertical="center" shrinkToFit="1"/>
      <protection locked="0"/>
    </xf>
    <xf numFmtId="38" fontId="23" fillId="0" borderId="73" xfId="10" applyFont="1" applyFill="1" applyBorder="1" applyAlignment="1" applyProtection="1">
      <alignment horizontal="right" vertical="center" shrinkToFit="1"/>
      <protection locked="0"/>
    </xf>
    <xf numFmtId="38" fontId="23" fillId="0" borderId="74" xfId="10" applyFont="1" applyFill="1" applyBorder="1" applyAlignment="1" applyProtection="1">
      <alignment horizontal="right" vertical="center" shrinkToFit="1"/>
      <protection locked="0"/>
    </xf>
    <xf numFmtId="38" fontId="23" fillId="0" borderId="62" xfId="10" applyFont="1" applyFill="1" applyBorder="1" applyAlignment="1" applyProtection="1">
      <alignment horizontal="right" vertical="center" shrinkToFit="1"/>
      <protection locked="0"/>
    </xf>
    <xf numFmtId="38" fontId="23" fillId="0" borderId="48" xfId="10" applyFont="1" applyFill="1" applyBorder="1" applyAlignment="1" applyProtection="1">
      <alignment horizontal="right" vertical="center" shrinkToFit="1"/>
      <protection locked="0"/>
    </xf>
    <xf numFmtId="38" fontId="23" fillId="0" borderId="49" xfId="10" applyFont="1" applyFill="1" applyBorder="1" applyAlignment="1" applyProtection="1">
      <alignment horizontal="right" vertical="center" shrinkToFit="1"/>
      <protection locked="0"/>
    </xf>
    <xf numFmtId="49" fontId="23" fillId="0" borderId="8" xfId="3" applyNumberFormat="1" applyFont="1" applyBorder="1" applyAlignment="1">
      <alignment horizontal="center" vertical="center" textRotation="255"/>
    </xf>
    <xf numFmtId="49" fontId="23" fillId="0" borderId="12" xfId="3" applyNumberFormat="1" applyFont="1" applyBorder="1" applyAlignment="1">
      <alignment horizontal="center" vertical="center" textRotation="255"/>
    </xf>
    <xf numFmtId="179" fontId="23" fillId="0" borderId="6" xfId="3" applyNumberFormat="1" applyFont="1" applyBorder="1" applyAlignment="1">
      <alignment vertical="center" shrinkToFit="1"/>
    </xf>
    <xf numFmtId="179" fontId="23" fillId="0" borderId="5" xfId="3" applyNumberFormat="1" applyFont="1" applyBorder="1" applyAlignment="1">
      <alignment vertical="center" shrinkToFit="1"/>
    </xf>
    <xf numFmtId="0" fontId="16" fillId="0" borderId="0" xfId="4" applyFont="1">
      <alignment vertical="center"/>
    </xf>
    <xf numFmtId="0" fontId="16" fillId="0" borderId="0" xfId="4" applyFont="1" applyAlignment="1">
      <alignment horizontal="left" vertical="center"/>
    </xf>
    <xf numFmtId="0" fontId="24" fillId="0" borderId="0" xfId="4" applyFont="1" applyAlignment="1">
      <alignment horizontal="center" vertical="center"/>
    </xf>
    <xf numFmtId="0" fontId="16" fillId="0" borderId="0" xfId="4" applyFont="1" applyAlignment="1">
      <alignment horizontal="center" vertical="center"/>
    </xf>
    <xf numFmtId="0" fontId="3" fillId="2" borderId="0" xfId="4" applyFont="1" applyFill="1" applyAlignment="1">
      <alignment horizontal="left" vertical="center" shrinkToFit="1"/>
    </xf>
    <xf numFmtId="0" fontId="3" fillId="2" borderId="10" xfId="4" applyFont="1" applyFill="1" applyBorder="1" applyAlignment="1">
      <alignment horizontal="left" vertical="center"/>
    </xf>
    <xf numFmtId="58" fontId="16" fillId="0" borderId="0" xfId="4" quotePrefix="1" applyNumberFormat="1" applyFont="1" applyAlignment="1">
      <alignment horizontal="left" vertical="center"/>
    </xf>
    <xf numFmtId="58" fontId="16" fillId="0" borderId="0" xfId="4" applyNumberFormat="1" applyFont="1" applyAlignment="1">
      <alignment horizontal="left" vertical="center"/>
    </xf>
    <xf numFmtId="0" fontId="3" fillId="2" borderId="0" xfId="4" applyFont="1" applyFill="1" applyAlignment="1">
      <alignment horizontal="left" wrapText="1"/>
    </xf>
    <xf numFmtId="0" fontId="3" fillId="2" borderId="10" xfId="4" applyFont="1" applyFill="1" applyBorder="1" applyAlignment="1">
      <alignment horizontal="left" wrapText="1"/>
    </xf>
    <xf numFmtId="0" fontId="3" fillId="0" borderId="0" xfId="0" applyFont="1" applyAlignment="1">
      <alignment horizontal="center" vertical="center"/>
    </xf>
    <xf numFmtId="0" fontId="1" fillId="2" borderId="0" xfId="0" applyFont="1" applyFill="1" applyAlignment="1">
      <alignment horizontal="center" vertical="center"/>
    </xf>
    <xf numFmtId="0" fontId="45" fillId="2" borderId="0" xfId="0" applyFont="1" applyFill="1" applyAlignment="1">
      <alignment horizontal="right" vertical="center" shrinkToFit="1"/>
    </xf>
    <xf numFmtId="38" fontId="45" fillId="2" borderId="0" xfId="10" applyFont="1" applyFill="1" applyBorder="1" applyAlignment="1">
      <alignment vertical="center"/>
    </xf>
    <xf numFmtId="0" fontId="1" fillId="2" borderId="0" xfId="0" applyFont="1" applyFill="1" applyAlignment="1">
      <alignment horizontal="left" vertical="center"/>
    </xf>
    <xf numFmtId="0" fontId="1" fillId="2" borderId="151" xfId="0" applyFont="1" applyFill="1" applyBorder="1" applyAlignment="1">
      <alignment horizontal="center" vertical="center"/>
    </xf>
    <xf numFmtId="0" fontId="45" fillId="2" borderId="0" xfId="0" applyFont="1" applyFill="1" applyAlignment="1">
      <alignment horizontal="left" vertical="center" shrinkToFit="1"/>
    </xf>
    <xf numFmtId="0" fontId="1" fillId="2" borderId="0" xfId="0" applyFont="1" applyFill="1" applyAlignment="1">
      <alignment horizontal="right" vertical="center"/>
    </xf>
    <xf numFmtId="0" fontId="45" fillId="0" borderId="162" xfId="0" applyFont="1" applyBorder="1" applyAlignment="1">
      <alignment horizontal="center" vertical="center" wrapText="1"/>
    </xf>
    <xf numFmtId="0" fontId="45" fillId="0" borderId="166" xfId="0" applyFont="1" applyBorder="1" applyAlignment="1">
      <alignment horizontal="center" vertical="center" wrapText="1"/>
    </xf>
    <xf numFmtId="0" fontId="45" fillId="0" borderId="169" xfId="0" applyFont="1" applyBorder="1" applyAlignment="1">
      <alignment horizontal="center" vertical="center" wrapText="1"/>
    </xf>
    <xf numFmtId="0" fontId="45" fillId="0" borderId="0" xfId="0" applyFont="1" applyAlignment="1">
      <alignment horizontal="left" vertical="center" wrapText="1"/>
    </xf>
    <xf numFmtId="0" fontId="45" fillId="0" borderId="160" xfId="0" applyFont="1" applyBorder="1" applyAlignment="1">
      <alignment horizontal="left" vertical="center" wrapText="1"/>
    </xf>
    <xf numFmtId="0" fontId="45" fillId="0" borderId="135" xfId="0" applyFont="1" applyBorder="1" applyAlignment="1">
      <alignment horizontal="center" vertical="center" wrapText="1"/>
    </xf>
    <xf numFmtId="0" fontId="45" fillId="0" borderId="138" xfId="0" applyFont="1" applyBorder="1" applyAlignment="1">
      <alignment horizontal="center" vertical="center" wrapText="1"/>
    </xf>
    <xf numFmtId="0" fontId="45" fillId="0" borderId="140" xfId="0" applyFont="1" applyBorder="1" applyAlignment="1">
      <alignment horizontal="center" vertical="center" wrapText="1"/>
    </xf>
    <xf numFmtId="0" fontId="1" fillId="2" borderId="136" xfId="0" applyFont="1" applyFill="1" applyBorder="1" applyAlignment="1">
      <alignment horizontal="center" vertical="center"/>
    </xf>
    <xf numFmtId="38" fontId="1" fillId="2" borderId="136" xfId="10" applyFont="1" applyFill="1" applyBorder="1" applyAlignment="1">
      <alignment horizontal="right" vertical="center"/>
    </xf>
    <xf numFmtId="38" fontId="1" fillId="2" borderId="0" xfId="10" applyFont="1" applyFill="1" applyBorder="1" applyAlignment="1">
      <alignment horizontal="right" vertical="center"/>
    </xf>
    <xf numFmtId="0" fontId="45" fillId="2" borderId="142" xfId="0" applyFont="1" applyFill="1" applyBorder="1" applyAlignment="1">
      <alignment horizontal="left" vertical="center" wrapText="1"/>
    </xf>
    <xf numFmtId="0" fontId="45" fillId="2" borderId="143" xfId="0" applyFont="1" applyFill="1" applyBorder="1" applyAlignment="1">
      <alignment horizontal="left" vertical="center" wrapText="1"/>
    </xf>
    <xf numFmtId="0" fontId="45" fillId="2" borderId="136" xfId="0" applyFont="1" applyFill="1" applyBorder="1" applyAlignment="1">
      <alignment horizontal="left" vertical="center" wrapText="1"/>
    </xf>
    <xf numFmtId="0" fontId="45" fillId="2" borderId="137" xfId="0" applyFont="1" applyFill="1" applyBorder="1" applyAlignment="1">
      <alignment horizontal="left" vertical="center" wrapText="1"/>
    </xf>
    <xf numFmtId="0" fontId="45" fillId="2" borderId="146" xfId="0" applyFont="1" applyFill="1" applyBorder="1" applyAlignment="1">
      <alignment horizontal="left" vertical="center" wrapText="1"/>
    </xf>
    <xf numFmtId="0" fontId="45" fillId="2" borderId="147" xfId="0" applyFont="1" applyFill="1" applyBorder="1" applyAlignment="1">
      <alignment horizontal="left" vertical="center" wrapText="1"/>
    </xf>
    <xf numFmtId="0" fontId="45" fillId="0" borderId="135" xfId="0" applyFont="1" applyBorder="1" applyAlignment="1">
      <alignment horizontal="left" vertical="center" wrapText="1"/>
    </xf>
    <xf numFmtId="0" fontId="45" fillId="0" borderId="138" xfId="0" applyFont="1" applyBorder="1" applyAlignment="1">
      <alignment horizontal="left" vertical="center" wrapText="1"/>
    </xf>
    <xf numFmtId="0" fontId="45" fillId="0" borderId="140" xfId="0" applyFont="1" applyBorder="1" applyAlignment="1">
      <alignment horizontal="left" vertical="center" wrapText="1"/>
    </xf>
    <xf numFmtId="0" fontId="45" fillId="2" borderId="0" xfId="0" applyFont="1" applyFill="1" applyAlignment="1">
      <alignment horizontal="left" vertical="center" wrapText="1"/>
    </xf>
    <xf numFmtId="0" fontId="45" fillId="2" borderId="134" xfId="0" applyFont="1" applyFill="1" applyBorder="1" applyAlignment="1">
      <alignment horizontal="left" vertical="center" wrapText="1"/>
    </xf>
    <xf numFmtId="0" fontId="1" fillId="2" borderId="0" xfId="0" applyFont="1" applyFill="1" applyAlignment="1">
      <alignment horizontal="left" vertical="center" shrinkToFit="1"/>
    </xf>
    <xf numFmtId="0" fontId="24" fillId="0" borderId="0" xfId="0" applyFont="1" applyAlignment="1">
      <alignment horizontal="center" vertical="center"/>
    </xf>
    <xf numFmtId="0" fontId="1" fillId="2" borderId="123" xfId="0" applyFont="1" applyFill="1" applyBorder="1" applyAlignment="1">
      <alignment horizontal="center" vertical="center"/>
    </xf>
    <xf numFmtId="0" fontId="47" fillId="2" borderId="133" xfId="0" applyFont="1" applyFill="1" applyBorder="1" applyAlignment="1">
      <alignment horizontal="left" vertical="center" wrapText="1"/>
    </xf>
    <xf numFmtId="0" fontId="47" fillId="2" borderId="0" xfId="0" applyFont="1" applyFill="1" applyAlignment="1">
      <alignment horizontal="left" vertical="center" wrapText="1"/>
    </xf>
    <xf numFmtId="49" fontId="51" fillId="0" borderId="9" xfId="3" applyNumberFormat="1" applyFont="1" applyBorder="1" applyAlignment="1" applyProtection="1">
      <alignment vertical="center" shrinkToFit="1"/>
      <protection locked="0"/>
    </xf>
    <xf numFmtId="49" fontId="51" fillId="0" borderId="10" xfId="3" applyNumberFormat="1" applyFont="1" applyBorder="1" applyAlignment="1" applyProtection="1">
      <alignment vertical="center" shrinkToFit="1"/>
      <protection locked="0"/>
    </xf>
    <xf numFmtId="49" fontId="51" fillId="0" borderId="11" xfId="3" applyNumberFormat="1" applyFont="1" applyBorder="1" applyAlignment="1" applyProtection="1">
      <alignment vertical="center" shrinkToFit="1"/>
      <protection locked="0"/>
    </xf>
    <xf numFmtId="177" fontId="55" fillId="0" borderId="5" xfId="3" applyNumberFormat="1" applyFont="1" applyBorder="1" applyAlignment="1" applyProtection="1">
      <alignment horizontal="right" vertical="center"/>
      <protection locked="0"/>
    </xf>
    <xf numFmtId="177" fontId="55" fillId="0" borderId="7" xfId="3" applyNumberFormat="1" applyFont="1" applyBorder="1" applyAlignment="1" applyProtection="1">
      <alignment horizontal="right" vertical="center"/>
      <protection locked="0"/>
    </xf>
    <xf numFmtId="49" fontId="55" fillId="0" borderId="5" xfId="3" applyNumberFormat="1" applyFont="1" applyBorder="1" applyAlignment="1" applyProtection="1">
      <alignment horizontal="right" vertical="center"/>
      <protection locked="0"/>
    </xf>
    <xf numFmtId="49" fontId="55" fillId="0" borderId="7" xfId="3" applyNumberFormat="1" applyFont="1" applyBorder="1" applyAlignment="1" applyProtection="1">
      <alignment horizontal="right" vertical="center"/>
      <protection locked="0"/>
    </xf>
    <xf numFmtId="177" fontId="55" fillId="0" borderId="48" xfId="3" applyNumberFormat="1" applyFont="1" applyBorder="1" applyAlignment="1" applyProtection="1">
      <alignment horizontal="right" vertical="center"/>
      <protection locked="0"/>
    </xf>
    <xf numFmtId="177" fontId="55" fillId="0" borderId="49" xfId="3" applyNumberFormat="1" applyFont="1" applyBorder="1" applyAlignment="1" applyProtection="1">
      <alignment horizontal="right" vertical="center"/>
      <protection locked="0"/>
    </xf>
    <xf numFmtId="49" fontId="55" fillId="0" borderId="48" xfId="3" applyNumberFormat="1" applyFont="1" applyBorder="1" applyAlignment="1" applyProtection="1">
      <alignment horizontal="right" vertical="center"/>
      <protection locked="0"/>
    </xf>
    <xf numFmtId="49" fontId="55" fillId="0" borderId="49" xfId="3" applyNumberFormat="1" applyFont="1" applyBorder="1" applyAlignment="1" applyProtection="1">
      <alignment horizontal="right" vertical="center"/>
      <protection locked="0"/>
    </xf>
    <xf numFmtId="177" fontId="55" fillId="0" borderId="3" xfId="3" applyNumberFormat="1" applyFont="1" applyBorder="1" applyAlignment="1" applyProtection="1">
      <alignment horizontal="right" vertical="center"/>
      <protection locked="0"/>
    </xf>
    <xf numFmtId="177" fontId="55" fillId="0" borderId="4" xfId="3" applyNumberFormat="1" applyFont="1" applyBorder="1" applyAlignment="1" applyProtection="1">
      <alignment horizontal="right" vertical="center"/>
      <protection locked="0"/>
    </xf>
    <xf numFmtId="49" fontId="55" fillId="0" borderId="3" xfId="3" applyNumberFormat="1" applyFont="1" applyBorder="1" applyAlignment="1" applyProtection="1">
      <alignment horizontal="right" vertical="center"/>
      <protection locked="0"/>
    </xf>
    <xf numFmtId="49" fontId="55" fillId="0" borderId="4" xfId="3" applyNumberFormat="1" applyFont="1" applyBorder="1" applyAlignment="1" applyProtection="1">
      <alignment horizontal="right" vertical="center"/>
      <protection locked="0"/>
    </xf>
    <xf numFmtId="177" fontId="55" fillId="0" borderId="54" xfId="3" applyNumberFormat="1" applyFont="1" applyBorder="1" applyAlignment="1" applyProtection="1">
      <alignment horizontal="right" vertical="center"/>
      <protection locked="0"/>
    </xf>
    <xf numFmtId="177" fontId="55" fillId="0" borderId="55" xfId="3" applyNumberFormat="1" applyFont="1" applyBorder="1" applyAlignment="1" applyProtection="1">
      <alignment horizontal="right" vertical="center"/>
      <protection locked="0"/>
    </xf>
    <xf numFmtId="49" fontId="55" fillId="0" borderId="54" xfId="3" applyNumberFormat="1" applyFont="1" applyBorder="1" applyAlignment="1" applyProtection="1">
      <alignment horizontal="right" vertical="center"/>
      <protection locked="0"/>
    </xf>
    <xf numFmtId="49" fontId="55" fillId="0" borderId="55" xfId="3" applyNumberFormat="1" applyFont="1" applyBorder="1" applyAlignment="1" applyProtection="1">
      <alignment horizontal="right" vertical="center"/>
      <protection locked="0"/>
    </xf>
    <xf numFmtId="49" fontId="23" fillId="0" borderId="10" xfId="3" applyNumberFormat="1" applyFont="1" applyBorder="1" applyAlignment="1" applyProtection="1">
      <alignment horizontal="right" vertical="center"/>
      <protection locked="0"/>
    </xf>
    <xf numFmtId="49" fontId="23" fillId="0" borderId="11" xfId="3" applyNumberFormat="1" applyFont="1" applyBorder="1" applyAlignment="1" applyProtection="1">
      <alignment horizontal="right" vertical="center"/>
      <protection locked="0"/>
    </xf>
    <xf numFmtId="0" fontId="55" fillId="0" borderId="3" xfId="3" applyFont="1" applyBorder="1" applyAlignment="1" applyProtection="1">
      <alignment horizontal="right" vertical="center"/>
      <protection locked="0"/>
    </xf>
    <xf numFmtId="0" fontId="55" fillId="0" borderId="4" xfId="3" applyFont="1" applyBorder="1" applyAlignment="1" applyProtection="1">
      <alignment horizontal="right" vertical="center"/>
      <protection locked="0"/>
    </xf>
    <xf numFmtId="9" fontId="23" fillId="4" borderId="9" xfId="83" applyFont="1" applyFill="1" applyBorder="1" applyAlignment="1" applyProtection="1">
      <alignment horizontal="center" vertical="center"/>
      <protection locked="0"/>
    </xf>
    <xf numFmtId="9" fontId="23" fillId="4" borderId="10" xfId="83" applyFont="1" applyFill="1" applyBorder="1" applyAlignment="1" applyProtection="1">
      <alignment horizontal="center" vertical="center"/>
      <protection locked="0"/>
    </xf>
    <xf numFmtId="9" fontId="23" fillId="4" borderId="11" xfId="83" applyFont="1" applyFill="1" applyBorder="1" applyAlignment="1" applyProtection="1">
      <alignment horizontal="center" vertical="center"/>
      <protection locked="0"/>
    </xf>
    <xf numFmtId="49" fontId="55" fillId="0" borderId="7" xfId="3" applyNumberFormat="1" applyFont="1" applyBorder="1" applyAlignment="1" applyProtection="1">
      <alignment horizontal="center" vertical="center"/>
      <protection locked="0"/>
    </xf>
    <xf numFmtId="49" fontId="55" fillId="0" borderId="4" xfId="3" applyNumberFormat="1" applyFont="1" applyBorder="1" applyAlignment="1" applyProtection="1">
      <alignment horizontal="center" vertical="center"/>
      <protection locked="0"/>
    </xf>
    <xf numFmtId="49" fontId="23" fillId="0" borderId="93" xfId="3" applyNumberFormat="1" applyFont="1" applyBorder="1" applyAlignment="1" applyProtection="1">
      <alignment vertical="center" shrinkToFit="1"/>
      <protection locked="0"/>
    </xf>
    <xf numFmtId="49" fontId="23" fillId="0" borderId="16" xfId="3" applyNumberFormat="1" applyFont="1" applyBorder="1" applyAlignment="1" applyProtection="1">
      <alignment horizontal="left" vertical="center" shrinkToFit="1"/>
      <protection locked="0"/>
    </xf>
    <xf numFmtId="49" fontId="23" fillId="0" borderId="48" xfId="3" applyNumberFormat="1" applyFont="1" applyBorder="1" applyAlignment="1" applyProtection="1">
      <alignment horizontal="left" vertical="center" shrinkToFit="1"/>
      <protection locked="0"/>
    </xf>
    <xf numFmtId="49" fontId="23" fillId="0" borderId="49" xfId="3" applyNumberFormat="1" applyFont="1" applyBorder="1" applyAlignment="1" applyProtection="1">
      <alignment horizontal="left" vertical="center" shrinkToFit="1"/>
      <protection locked="0"/>
    </xf>
    <xf numFmtId="0" fontId="23" fillId="0" borderId="16" xfId="3" applyFont="1" applyBorder="1" applyAlignment="1" applyProtection="1">
      <alignment horizontal="left" vertical="center" wrapText="1"/>
      <protection locked="0"/>
    </xf>
    <xf numFmtId="0" fontId="23" fillId="0" borderId="48" xfId="3" applyFont="1" applyBorder="1" applyAlignment="1" applyProtection="1">
      <alignment horizontal="left" vertical="center" wrapText="1"/>
      <protection locked="0"/>
    </xf>
    <xf numFmtId="0" fontId="23" fillId="0" borderId="49" xfId="3" applyFont="1" applyBorder="1" applyAlignment="1" applyProtection="1">
      <alignment horizontal="left" vertical="center" wrapText="1"/>
      <protection locked="0"/>
    </xf>
    <xf numFmtId="49" fontId="51" fillId="0" borderId="1" xfId="3" applyNumberFormat="1" applyFont="1" applyBorder="1" applyAlignment="1" applyProtection="1">
      <alignment horizontal="left" vertical="center" wrapText="1"/>
      <protection locked="0"/>
    </xf>
    <xf numFmtId="49" fontId="51" fillId="0" borderId="1" xfId="3" applyNumberFormat="1" applyFont="1" applyBorder="1" applyAlignment="1" applyProtection="1">
      <alignment horizontal="left" vertical="center"/>
      <protection locked="0"/>
    </xf>
    <xf numFmtId="49" fontId="23" fillId="2" borderId="0" xfId="3" applyNumberFormat="1" applyFont="1" applyFill="1" applyAlignment="1" applyProtection="1">
      <alignment horizontal="left" vertical="center" shrinkToFit="1"/>
      <protection locked="0"/>
    </xf>
    <xf numFmtId="49" fontId="23" fillId="0" borderId="0" xfId="3" applyNumberFormat="1" applyFont="1" applyAlignment="1">
      <alignment horizontal="left" vertical="top"/>
    </xf>
    <xf numFmtId="49" fontId="23" fillId="0" borderId="129" xfId="3" applyNumberFormat="1" applyFont="1" applyBorder="1" applyAlignment="1">
      <alignment horizontal="center" vertical="center" shrinkToFit="1"/>
    </xf>
    <xf numFmtId="49" fontId="23" fillId="0" borderId="75" xfId="3" applyNumberFormat="1" applyFont="1" applyBorder="1" applyAlignment="1">
      <alignment horizontal="center" vertical="center" shrinkToFit="1"/>
    </xf>
    <xf numFmtId="49" fontId="23" fillId="0" borderId="76" xfId="3" applyNumberFormat="1" applyFont="1" applyBorder="1" applyAlignment="1">
      <alignment horizontal="center" vertical="center" shrinkToFit="1"/>
    </xf>
    <xf numFmtId="49" fontId="23" fillId="0" borderId="129" xfId="3" applyNumberFormat="1" applyFont="1" applyBorder="1" applyAlignment="1">
      <alignment horizontal="center" vertical="center" wrapText="1" shrinkToFit="1"/>
    </xf>
    <xf numFmtId="49" fontId="55" fillId="0" borderId="28" xfId="3" applyNumberFormat="1" applyFont="1" applyBorder="1" applyAlignment="1">
      <alignment horizontal="center" vertical="center" shrinkToFit="1"/>
    </xf>
    <xf numFmtId="49" fontId="55" fillId="0" borderId="29" xfId="3" applyNumberFormat="1" applyFont="1" applyBorder="1" applyAlignment="1">
      <alignment horizontal="center" vertical="center" shrinkToFit="1"/>
    </xf>
    <xf numFmtId="49" fontId="23" fillId="0" borderId="46" xfId="3" applyNumberFormat="1" applyFont="1" applyBorder="1">
      <alignment vertical="center"/>
    </xf>
    <xf numFmtId="49" fontId="23" fillId="0" borderId="47" xfId="3" applyNumberFormat="1" applyFont="1" applyBorder="1" applyAlignment="1">
      <alignment vertical="center" wrapText="1"/>
    </xf>
    <xf numFmtId="49" fontId="23" fillId="0" borderId="54" xfId="3" applyNumberFormat="1" applyFont="1" applyBorder="1">
      <alignment vertical="center"/>
    </xf>
    <xf numFmtId="49" fontId="23" fillId="0" borderId="55" xfId="3" applyNumberFormat="1" applyFont="1" applyBorder="1" applyAlignment="1">
      <alignment vertical="center" wrapText="1"/>
    </xf>
    <xf numFmtId="49" fontId="23" fillId="0" borderId="75" xfId="3" applyNumberFormat="1" applyFont="1" applyBorder="1">
      <alignment vertical="center"/>
    </xf>
    <xf numFmtId="49" fontId="23" fillId="0" borderId="76" xfId="3" applyNumberFormat="1" applyFont="1" applyBorder="1" applyAlignment="1">
      <alignment vertical="center" wrapText="1"/>
    </xf>
    <xf numFmtId="49" fontId="23" fillId="0" borderId="48" xfId="3" applyNumberFormat="1" applyFont="1" applyBorder="1">
      <alignment vertical="center"/>
    </xf>
    <xf numFmtId="49" fontId="23" fillId="0" borderId="49" xfId="3" applyNumberFormat="1" applyFont="1" applyBorder="1" applyAlignment="1">
      <alignment vertical="center" wrapText="1"/>
    </xf>
    <xf numFmtId="49" fontId="23" fillId="0" borderId="57" xfId="3" applyNumberFormat="1" applyFont="1" applyBorder="1">
      <alignment vertical="center"/>
    </xf>
    <xf numFmtId="49" fontId="23" fillId="0" borderId="58" xfId="3" applyNumberFormat="1" applyFont="1" applyBorder="1" applyAlignment="1">
      <alignment vertical="center" wrapText="1"/>
    </xf>
    <xf numFmtId="49" fontId="23" fillId="0" borderId="58" xfId="3" applyNumberFormat="1" applyFont="1" applyBorder="1" applyAlignment="1">
      <alignment horizontal="left" vertical="center"/>
    </xf>
    <xf numFmtId="49" fontId="23" fillId="0" borderId="93" xfId="3" applyNumberFormat="1" applyFont="1" applyBorder="1">
      <alignment vertical="center"/>
    </xf>
    <xf numFmtId="49" fontId="23" fillId="0" borderId="55" xfId="3" applyNumberFormat="1" applyFont="1" applyBorder="1" applyAlignment="1">
      <alignment horizontal="left" vertical="center"/>
    </xf>
    <xf numFmtId="49" fontId="23" fillId="0" borderId="37" xfId="3" applyNumberFormat="1" applyFont="1" applyBorder="1" applyAlignment="1">
      <alignment horizontal="center" vertical="center"/>
    </xf>
    <xf numFmtId="49" fontId="23" fillId="0" borderId="76" xfId="3" applyNumberFormat="1" applyFont="1" applyBorder="1" applyAlignment="1">
      <alignment horizontal="left" vertical="center"/>
    </xf>
    <xf numFmtId="49" fontId="23" fillId="0" borderId="181" xfId="3" applyNumberFormat="1" applyFont="1" applyBorder="1" applyAlignment="1">
      <alignment horizontal="center" vertical="center"/>
    </xf>
    <xf numFmtId="49" fontId="23" fillId="0" borderId="56" xfId="3" applyNumberFormat="1" applyFont="1" applyBorder="1">
      <alignment vertical="center"/>
    </xf>
    <xf numFmtId="49" fontId="23" fillId="0" borderId="53" xfId="3" applyNumberFormat="1" applyFont="1" applyBorder="1">
      <alignment vertical="center"/>
    </xf>
    <xf numFmtId="49" fontId="23" fillId="0" borderId="16" xfId="3" applyNumberFormat="1" applyFont="1" applyBorder="1">
      <alignment vertical="center"/>
    </xf>
    <xf numFmtId="49" fontId="23" fillId="0" borderId="47" xfId="3" applyNumberFormat="1" applyFont="1" applyBorder="1" applyAlignment="1">
      <alignment horizontal="left" vertical="center"/>
    </xf>
    <xf numFmtId="49" fontId="23" fillId="0" borderId="33" xfId="3" applyNumberFormat="1" applyFont="1" applyBorder="1">
      <alignment vertical="center"/>
    </xf>
    <xf numFmtId="49" fontId="23" fillId="0" borderId="49" xfId="3" applyNumberFormat="1" applyFont="1" applyBorder="1" applyAlignment="1">
      <alignment horizontal="left" vertical="center"/>
    </xf>
    <xf numFmtId="49" fontId="50" fillId="0" borderId="3" xfId="3" applyNumberFormat="1" applyFont="1" applyBorder="1" applyAlignment="1">
      <alignment horizontal="left" vertical="center" wrapText="1"/>
    </xf>
    <xf numFmtId="49" fontId="50" fillId="0" borderId="4" xfId="3" applyNumberFormat="1" applyFont="1" applyBorder="1" applyAlignment="1">
      <alignment horizontal="left" vertical="center" wrapText="1"/>
    </xf>
    <xf numFmtId="49" fontId="23" fillId="0" borderId="2" xfId="3" applyNumberFormat="1" applyFont="1" applyBorder="1" applyAlignment="1">
      <alignment vertical="center" wrapText="1"/>
    </xf>
    <xf numFmtId="49" fontId="23" fillId="0" borderId="3" xfId="3" applyNumberFormat="1" applyFont="1" applyBorder="1" applyAlignment="1">
      <alignment vertical="center" wrapText="1"/>
    </xf>
    <xf numFmtId="49" fontId="23" fillId="0" borderId="4" xfId="3" applyNumberFormat="1" applyFont="1" applyBorder="1" applyAlignment="1">
      <alignment vertical="center" wrapText="1"/>
    </xf>
    <xf numFmtId="49" fontId="12" fillId="2" borderId="2" xfId="3" applyNumberFormat="1" applyFont="1" applyFill="1" applyBorder="1" applyAlignment="1">
      <alignment horizontal="center" vertical="center"/>
    </xf>
    <xf numFmtId="49" fontId="12" fillId="2" borderId="3" xfId="3" applyNumberFormat="1" applyFont="1" applyFill="1" applyBorder="1" applyAlignment="1">
      <alignment horizontal="center" vertical="center"/>
    </xf>
    <xf numFmtId="49" fontId="12" fillId="2" borderId="4" xfId="3" applyNumberFormat="1" applyFont="1" applyFill="1" applyBorder="1" applyAlignment="1">
      <alignment horizontal="center" vertical="center"/>
    </xf>
    <xf numFmtId="0" fontId="50" fillId="0" borderId="55" xfId="3" applyFont="1" applyBorder="1" applyAlignment="1">
      <alignment horizontal="left" vertical="center" wrapText="1" shrinkToFit="1"/>
    </xf>
    <xf numFmtId="0" fontId="50" fillId="0" borderId="16" xfId="3" applyFont="1" applyBorder="1" applyAlignment="1">
      <alignment horizontal="left" vertical="center" wrapText="1" shrinkToFit="1"/>
    </xf>
    <xf numFmtId="0" fontId="50" fillId="0" borderId="48" xfId="3" applyFont="1" applyBorder="1" applyAlignment="1">
      <alignment horizontal="left" vertical="center" wrapText="1" shrinkToFit="1"/>
    </xf>
    <xf numFmtId="0" fontId="50" fillId="0" borderId="49" xfId="3" applyFont="1" applyBorder="1" applyAlignment="1">
      <alignment horizontal="left" vertical="center" wrapText="1" shrinkToFit="1"/>
    </xf>
    <xf numFmtId="49" fontId="50" fillId="0" borderId="2" xfId="3" applyNumberFormat="1" applyFont="1" applyBorder="1" applyAlignment="1">
      <alignment horizontal="left" vertical="center" wrapText="1"/>
    </xf>
    <xf numFmtId="49" fontId="23" fillId="0" borderId="2" xfId="3" applyNumberFormat="1" applyFont="1" applyBorder="1" applyAlignment="1">
      <alignment horizontal="left" vertical="center" wrapText="1"/>
    </xf>
    <xf numFmtId="49" fontId="23" fillId="0" borderId="3" xfId="3" applyNumberFormat="1" applyFont="1" applyBorder="1" applyAlignment="1">
      <alignment horizontal="left" vertical="center" wrapText="1"/>
    </xf>
    <xf numFmtId="49" fontId="23" fillId="0" borderId="4" xfId="3" applyNumberFormat="1" applyFont="1" applyBorder="1" applyAlignment="1">
      <alignment horizontal="left" vertical="center" wrapText="1"/>
    </xf>
    <xf numFmtId="49" fontId="23" fillId="0" borderId="109" xfId="3" applyNumberFormat="1" applyFont="1" applyBorder="1" applyAlignment="1">
      <alignment horizontal="center" vertical="center" wrapText="1"/>
    </xf>
    <xf numFmtId="49" fontId="23" fillId="0" borderId="110" xfId="3" applyNumberFormat="1" applyFont="1" applyBorder="1" applyAlignment="1">
      <alignment horizontal="center" vertical="center" wrapText="1"/>
    </xf>
    <xf numFmtId="49" fontId="23" fillId="0" borderId="115" xfId="3" applyNumberFormat="1" applyFont="1" applyBorder="1" applyAlignment="1">
      <alignment horizontal="center" vertical="center" wrapText="1"/>
    </xf>
  </cellXfs>
  <cellStyles count="84">
    <cellStyle name="パーセント" xfId="83" builtinId="5"/>
    <cellStyle name="パーセント 2" xfId="12" xr:uid="{00000000-0005-0000-0000-000001000000}"/>
    <cellStyle name="ハイパーリンク" xfId="82" builtinId="8"/>
    <cellStyle name="ハイパーリンク 2" xfId="13" xr:uid="{00000000-0005-0000-0000-000003000000}"/>
    <cellStyle name="桁区切り" xfId="10" builtinId="6"/>
    <cellStyle name="桁区切り 2" xfId="2" xr:uid="{00000000-0005-0000-0000-000005000000}"/>
    <cellStyle name="桁区切り 2 10" xfId="14" xr:uid="{00000000-0005-0000-0000-000006000000}"/>
    <cellStyle name="桁区切り 2 11" xfId="15" xr:uid="{00000000-0005-0000-0000-000007000000}"/>
    <cellStyle name="桁区切り 2 12" xfId="16" xr:uid="{00000000-0005-0000-0000-000008000000}"/>
    <cellStyle name="桁区切り 2 13" xfId="17" xr:uid="{00000000-0005-0000-0000-000009000000}"/>
    <cellStyle name="桁区切り 2 14" xfId="18" xr:uid="{00000000-0005-0000-0000-00000A000000}"/>
    <cellStyle name="桁区切り 2 15" xfId="19" xr:uid="{00000000-0005-0000-0000-00000B000000}"/>
    <cellStyle name="桁区切り 2 2" xfId="5" xr:uid="{00000000-0005-0000-0000-00000C000000}"/>
    <cellStyle name="桁区切り 2 3" xfId="20" xr:uid="{00000000-0005-0000-0000-00000D000000}"/>
    <cellStyle name="桁区切り 2 4" xfId="21" xr:uid="{00000000-0005-0000-0000-00000E000000}"/>
    <cellStyle name="桁区切り 2 5" xfId="22" xr:uid="{00000000-0005-0000-0000-00000F000000}"/>
    <cellStyle name="桁区切り 2 6" xfId="23" xr:uid="{00000000-0005-0000-0000-000010000000}"/>
    <cellStyle name="桁区切り 2 7" xfId="24" xr:uid="{00000000-0005-0000-0000-000011000000}"/>
    <cellStyle name="桁区切り 2 8" xfId="25" xr:uid="{00000000-0005-0000-0000-000012000000}"/>
    <cellStyle name="桁区切り 2 9" xfId="26" xr:uid="{00000000-0005-0000-0000-000013000000}"/>
    <cellStyle name="桁区切り 3" xfId="6" xr:uid="{00000000-0005-0000-0000-000014000000}"/>
    <cellStyle name="桁区切り 4" xfId="27" xr:uid="{00000000-0005-0000-0000-000015000000}"/>
    <cellStyle name="通貨 2" xfId="28" xr:uid="{00000000-0005-0000-0000-000016000000}"/>
    <cellStyle name="標準" xfId="0" builtinId="0"/>
    <cellStyle name="標準 10" xfId="29" xr:uid="{00000000-0005-0000-0000-000018000000}"/>
    <cellStyle name="標準 11" xfId="30" xr:uid="{00000000-0005-0000-0000-000019000000}"/>
    <cellStyle name="標準 12" xfId="31" xr:uid="{00000000-0005-0000-0000-00001A000000}"/>
    <cellStyle name="標準 13" xfId="32" xr:uid="{00000000-0005-0000-0000-00001B000000}"/>
    <cellStyle name="標準 14" xfId="33" xr:uid="{00000000-0005-0000-0000-00001C000000}"/>
    <cellStyle name="標準 15" xfId="34" xr:uid="{00000000-0005-0000-0000-00001D000000}"/>
    <cellStyle name="標準 16" xfId="35" xr:uid="{00000000-0005-0000-0000-00001E000000}"/>
    <cellStyle name="標準 17" xfId="36" xr:uid="{00000000-0005-0000-0000-00001F000000}"/>
    <cellStyle name="標準 18" xfId="37" xr:uid="{00000000-0005-0000-0000-000020000000}"/>
    <cellStyle name="標準 19" xfId="38" xr:uid="{00000000-0005-0000-0000-000021000000}"/>
    <cellStyle name="標準 2" xfId="1" xr:uid="{00000000-0005-0000-0000-000022000000}"/>
    <cellStyle name="標準 2 10" xfId="39" xr:uid="{00000000-0005-0000-0000-000023000000}"/>
    <cellStyle name="標準 2 11" xfId="40" xr:uid="{00000000-0005-0000-0000-000024000000}"/>
    <cellStyle name="標準 2 12" xfId="41" xr:uid="{00000000-0005-0000-0000-000025000000}"/>
    <cellStyle name="標準 2 13" xfId="42" xr:uid="{00000000-0005-0000-0000-000026000000}"/>
    <cellStyle name="標準 2 14" xfId="43" xr:uid="{00000000-0005-0000-0000-000027000000}"/>
    <cellStyle name="標準 2 15" xfId="44" xr:uid="{00000000-0005-0000-0000-000028000000}"/>
    <cellStyle name="標準 2 2" xfId="3" xr:uid="{00000000-0005-0000-0000-000029000000}"/>
    <cellStyle name="標準 2 2 10" xfId="45" xr:uid="{00000000-0005-0000-0000-00002A000000}"/>
    <cellStyle name="標準 2 2 11" xfId="46" xr:uid="{00000000-0005-0000-0000-00002B000000}"/>
    <cellStyle name="標準 2 2 12" xfId="47" xr:uid="{00000000-0005-0000-0000-00002C000000}"/>
    <cellStyle name="標準 2 2 13" xfId="48" xr:uid="{00000000-0005-0000-0000-00002D000000}"/>
    <cellStyle name="標準 2 2 14" xfId="49" xr:uid="{00000000-0005-0000-0000-00002E000000}"/>
    <cellStyle name="標準 2 2 15" xfId="50" xr:uid="{00000000-0005-0000-0000-00002F000000}"/>
    <cellStyle name="標準 2 2 2" xfId="51" xr:uid="{00000000-0005-0000-0000-000030000000}"/>
    <cellStyle name="標準 2 2 3" xfId="52" xr:uid="{00000000-0005-0000-0000-000031000000}"/>
    <cellStyle name="標準 2 2 4" xfId="53" xr:uid="{00000000-0005-0000-0000-000032000000}"/>
    <cellStyle name="標準 2 2 5" xfId="54" xr:uid="{00000000-0005-0000-0000-000033000000}"/>
    <cellStyle name="標準 2 2 6" xfId="55" xr:uid="{00000000-0005-0000-0000-000034000000}"/>
    <cellStyle name="標準 2 2 7" xfId="56" xr:uid="{00000000-0005-0000-0000-000035000000}"/>
    <cellStyle name="標準 2 2 8" xfId="57" xr:uid="{00000000-0005-0000-0000-000036000000}"/>
    <cellStyle name="標準 2 2 9" xfId="58" xr:uid="{00000000-0005-0000-0000-000037000000}"/>
    <cellStyle name="標準 2 3" xfId="59" xr:uid="{00000000-0005-0000-0000-000038000000}"/>
    <cellStyle name="標準 2 4" xfId="60" xr:uid="{00000000-0005-0000-0000-000039000000}"/>
    <cellStyle name="標準 2 5" xfId="61" xr:uid="{00000000-0005-0000-0000-00003A000000}"/>
    <cellStyle name="標準 2 6" xfId="62" xr:uid="{00000000-0005-0000-0000-00003B000000}"/>
    <cellStyle name="標準 2 7" xfId="63" xr:uid="{00000000-0005-0000-0000-00003C000000}"/>
    <cellStyle name="標準 2 8" xfId="64" xr:uid="{00000000-0005-0000-0000-00003D000000}"/>
    <cellStyle name="標準 2 9" xfId="65" xr:uid="{00000000-0005-0000-0000-00003E000000}"/>
    <cellStyle name="標準 2_21 実績報告（群馬県）（22.5.31基金作成）" xfId="66" xr:uid="{00000000-0005-0000-0000-00003F000000}"/>
    <cellStyle name="標準 20" xfId="67" xr:uid="{00000000-0005-0000-0000-000040000000}"/>
    <cellStyle name="標準 21" xfId="68" xr:uid="{00000000-0005-0000-0000-000041000000}"/>
    <cellStyle name="標準 22" xfId="69" xr:uid="{00000000-0005-0000-0000-000042000000}"/>
    <cellStyle name="標準 23" xfId="70" xr:uid="{00000000-0005-0000-0000-000043000000}"/>
    <cellStyle name="標準 24" xfId="71" xr:uid="{00000000-0005-0000-0000-000044000000}"/>
    <cellStyle name="標準 25" xfId="72" xr:uid="{00000000-0005-0000-0000-000045000000}"/>
    <cellStyle name="標準 26" xfId="73" xr:uid="{00000000-0005-0000-0000-000046000000}"/>
    <cellStyle name="標準 3" xfId="7" xr:uid="{00000000-0005-0000-0000-000047000000}"/>
    <cellStyle name="標準 3 2" xfId="74" xr:uid="{00000000-0005-0000-0000-000048000000}"/>
    <cellStyle name="標準 3 3" xfId="75" xr:uid="{00000000-0005-0000-0000-000049000000}"/>
    <cellStyle name="標準 3_H20年度実績報告（労確センターより）" xfId="76" xr:uid="{00000000-0005-0000-0000-00004A000000}"/>
    <cellStyle name="標準 4" xfId="4" xr:uid="{00000000-0005-0000-0000-00004B000000}"/>
    <cellStyle name="標準 5" xfId="9" xr:uid="{00000000-0005-0000-0000-00004C000000}"/>
    <cellStyle name="標準 5 2" xfId="77" xr:uid="{00000000-0005-0000-0000-00004D000000}"/>
    <cellStyle name="標準 6" xfId="78" xr:uid="{00000000-0005-0000-0000-00004E000000}"/>
    <cellStyle name="標準 7" xfId="79" xr:uid="{00000000-0005-0000-0000-00004F000000}"/>
    <cellStyle name="標準 8" xfId="80" xr:uid="{00000000-0005-0000-0000-000050000000}"/>
    <cellStyle name="標準 9" xfId="81" xr:uid="{00000000-0005-0000-0000-000051000000}"/>
    <cellStyle name="標準_地上散布内示" xfId="11" xr:uid="{00000000-0005-0000-0000-000052000000}"/>
    <cellStyle name="未定義" xfId="8" xr:uid="{00000000-0005-0000-0000-00005300000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Medium9"/>
  <colors>
    <mruColors>
      <color rgb="FFFCA2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9</xdr:row>
          <xdr:rowOff>152400</xdr:rowOff>
        </xdr:from>
        <xdr:to>
          <xdr:col>16</xdr:col>
          <xdr:colOff>142875</xdr:colOff>
          <xdr:row>11</xdr:row>
          <xdr:rowOff>66675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xdr:row>
          <xdr:rowOff>152400</xdr:rowOff>
        </xdr:from>
        <xdr:to>
          <xdr:col>24</xdr:col>
          <xdr:colOff>123825</xdr:colOff>
          <xdr:row>11</xdr:row>
          <xdr:rowOff>66675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180975</xdr:rowOff>
        </xdr:from>
        <xdr:to>
          <xdr:col>22</xdr:col>
          <xdr:colOff>142875</xdr:colOff>
          <xdr:row>15</xdr:row>
          <xdr:rowOff>9525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180975</xdr:rowOff>
        </xdr:from>
        <xdr:to>
          <xdr:col>33</xdr:col>
          <xdr:colOff>104775</xdr:colOff>
          <xdr:row>15</xdr:row>
          <xdr:rowOff>9525</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xdr:row>
          <xdr:rowOff>180975</xdr:rowOff>
        </xdr:from>
        <xdr:to>
          <xdr:col>16</xdr:col>
          <xdr:colOff>142875</xdr:colOff>
          <xdr:row>12</xdr:row>
          <xdr:rowOff>9525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xdr:row>
          <xdr:rowOff>180975</xdr:rowOff>
        </xdr:from>
        <xdr:to>
          <xdr:col>16</xdr:col>
          <xdr:colOff>142875</xdr:colOff>
          <xdr:row>13</xdr:row>
          <xdr:rowOff>9525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xdr:row>
          <xdr:rowOff>180975</xdr:rowOff>
        </xdr:from>
        <xdr:to>
          <xdr:col>16</xdr:col>
          <xdr:colOff>142875</xdr:colOff>
          <xdr:row>14</xdr:row>
          <xdr:rowOff>9525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xdr:row>
          <xdr:rowOff>180975</xdr:rowOff>
        </xdr:from>
        <xdr:to>
          <xdr:col>16</xdr:col>
          <xdr:colOff>142875</xdr:colOff>
          <xdr:row>15</xdr:row>
          <xdr:rowOff>9525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xdr:row>
          <xdr:rowOff>28575</xdr:rowOff>
        </xdr:from>
        <xdr:to>
          <xdr:col>16</xdr:col>
          <xdr:colOff>152400</xdr:colOff>
          <xdr:row>16</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15</xdr:row>
          <xdr:rowOff>19050</xdr:rowOff>
        </xdr:from>
        <xdr:to>
          <xdr:col>22</xdr:col>
          <xdr:colOff>152400</xdr:colOff>
          <xdr:row>15</xdr:row>
          <xdr:rowOff>171450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108</xdr:row>
          <xdr:rowOff>180975</xdr:rowOff>
        </xdr:from>
        <xdr:to>
          <xdr:col>29</xdr:col>
          <xdr:colOff>0</xdr:colOff>
          <xdr:row>110</xdr:row>
          <xdr:rowOff>9525</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113</xdr:row>
          <xdr:rowOff>180975</xdr:rowOff>
        </xdr:from>
        <xdr:to>
          <xdr:col>11</xdr:col>
          <xdr:colOff>171450</xdr:colOff>
          <xdr:row>115</xdr:row>
          <xdr:rowOff>9525</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108</xdr:row>
          <xdr:rowOff>180975</xdr:rowOff>
        </xdr:from>
        <xdr:to>
          <xdr:col>23</xdr:col>
          <xdr:colOff>142875</xdr:colOff>
          <xdr:row>110</xdr:row>
          <xdr:rowOff>9525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108</xdr:row>
          <xdr:rowOff>180975</xdr:rowOff>
        </xdr:from>
        <xdr:to>
          <xdr:col>16</xdr:col>
          <xdr:colOff>152400</xdr:colOff>
          <xdr:row>110</xdr:row>
          <xdr:rowOff>9525</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113</xdr:row>
          <xdr:rowOff>180975</xdr:rowOff>
        </xdr:from>
        <xdr:to>
          <xdr:col>29</xdr:col>
          <xdr:colOff>152400</xdr:colOff>
          <xdr:row>115</xdr:row>
          <xdr:rowOff>9525</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108</xdr:row>
          <xdr:rowOff>180975</xdr:rowOff>
        </xdr:from>
        <xdr:to>
          <xdr:col>11</xdr:col>
          <xdr:colOff>171450</xdr:colOff>
          <xdr:row>110</xdr:row>
          <xdr:rowOff>9525</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109</xdr:row>
          <xdr:rowOff>180975</xdr:rowOff>
        </xdr:from>
        <xdr:to>
          <xdr:col>11</xdr:col>
          <xdr:colOff>171450</xdr:colOff>
          <xdr:row>111</xdr:row>
          <xdr:rowOff>9525</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1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109</xdr:row>
          <xdr:rowOff>180975</xdr:rowOff>
        </xdr:from>
        <xdr:to>
          <xdr:col>16</xdr:col>
          <xdr:colOff>152400</xdr:colOff>
          <xdr:row>111</xdr:row>
          <xdr:rowOff>9525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1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109</xdr:row>
          <xdr:rowOff>180975</xdr:rowOff>
        </xdr:from>
        <xdr:to>
          <xdr:col>29</xdr:col>
          <xdr:colOff>0</xdr:colOff>
          <xdr:row>111</xdr:row>
          <xdr:rowOff>9525</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1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113</xdr:row>
          <xdr:rowOff>180975</xdr:rowOff>
        </xdr:from>
        <xdr:to>
          <xdr:col>20</xdr:col>
          <xdr:colOff>152400</xdr:colOff>
          <xdr:row>115</xdr:row>
          <xdr:rowOff>9525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1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111</xdr:row>
          <xdr:rowOff>180975</xdr:rowOff>
        </xdr:from>
        <xdr:to>
          <xdr:col>11</xdr:col>
          <xdr:colOff>171450</xdr:colOff>
          <xdr:row>113</xdr:row>
          <xdr:rowOff>9525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1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111</xdr:row>
          <xdr:rowOff>180975</xdr:rowOff>
        </xdr:from>
        <xdr:to>
          <xdr:col>16</xdr:col>
          <xdr:colOff>152400</xdr:colOff>
          <xdr:row>113</xdr:row>
          <xdr:rowOff>9525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1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110</xdr:row>
          <xdr:rowOff>180975</xdr:rowOff>
        </xdr:from>
        <xdr:to>
          <xdr:col>11</xdr:col>
          <xdr:colOff>171450</xdr:colOff>
          <xdr:row>112</xdr:row>
          <xdr:rowOff>9525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1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110</xdr:row>
          <xdr:rowOff>180975</xdr:rowOff>
        </xdr:from>
        <xdr:to>
          <xdr:col>16</xdr:col>
          <xdr:colOff>152400</xdr:colOff>
          <xdr:row>112</xdr:row>
          <xdr:rowOff>9525</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1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xdr:row>
          <xdr:rowOff>28575</xdr:rowOff>
        </xdr:from>
        <xdr:to>
          <xdr:col>16</xdr:col>
          <xdr:colOff>152400</xdr:colOff>
          <xdr:row>17</xdr:row>
          <xdr:rowOff>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1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574</xdr:row>
          <xdr:rowOff>219075</xdr:rowOff>
        </xdr:from>
        <xdr:to>
          <xdr:col>10</xdr:col>
          <xdr:colOff>152400</xdr:colOff>
          <xdr:row>576</xdr:row>
          <xdr:rowOff>19050</xdr:rowOff>
        </xdr:to>
        <xdr:sp macro="" textlink="">
          <xdr:nvSpPr>
            <xdr:cNvPr id="17587" name="Check Box 179" hidden="1">
              <a:extLst>
                <a:ext uri="{63B3BB69-23CF-44E3-9099-C40C66FF867C}">
                  <a14:compatExt spid="_x0000_s17587"/>
                </a:ext>
                <a:ext uri="{FF2B5EF4-FFF2-40B4-BE49-F238E27FC236}">
                  <a16:creationId xmlns:a16="http://schemas.microsoft.com/office/drawing/2014/main" id="{00000000-0008-0000-0100-0000B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577</xdr:row>
          <xdr:rowOff>19050</xdr:rowOff>
        </xdr:from>
        <xdr:to>
          <xdr:col>10</xdr:col>
          <xdr:colOff>152400</xdr:colOff>
          <xdr:row>578</xdr:row>
          <xdr:rowOff>19050</xdr:rowOff>
        </xdr:to>
        <xdr:sp macro="" textlink="">
          <xdr:nvSpPr>
            <xdr:cNvPr id="17588" name="Check Box 180" hidden="1">
              <a:extLst>
                <a:ext uri="{63B3BB69-23CF-44E3-9099-C40C66FF867C}">
                  <a14:compatExt spid="_x0000_s17588"/>
                </a:ext>
                <a:ext uri="{FF2B5EF4-FFF2-40B4-BE49-F238E27FC236}">
                  <a16:creationId xmlns:a16="http://schemas.microsoft.com/office/drawing/2014/main" id="{00000000-0008-0000-0100-0000B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576</xdr:row>
          <xdr:rowOff>28575</xdr:rowOff>
        </xdr:from>
        <xdr:to>
          <xdr:col>10</xdr:col>
          <xdr:colOff>152400</xdr:colOff>
          <xdr:row>577</xdr:row>
          <xdr:rowOff>38100</xdr:rowOff>
        </xdr:to>
        <xdr:sp macro="" textlink="">
          <xdr:nvSpPr>
            <xdr:cNvPr id="17589" name="Check Box 181" hidden="1">
              <a:extLst>
                <a:ext uri="{63B3BB69-23CF-44E3-9099-C40C66FF867C}">
                  <a14:compatExt spid="_x0000_s17589"/>
                </a:ext>
                <a:ext uri="{FF2B5EF4-FFF2-40B4-BE49-F238E27FC236}">
                  <a16:creationId xmlns:a16="http://schemas.microsoft.com/office/drawing/2014/main" id="{00000000-0008-0000-0100-0000B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578</xdr:row>
          <xdr:rowOff>19050</xdr:rowOff>
        </xdr:from>
        <xdr:to>
          <xdr:col>10</xdr:col>
          <xdr:colOff>152400</xdr:colOff>
          <xdr:row>579</xdr:row>
          <xdr:rowOff>19050</xdr:rowOff>
        </xdr:to>
        <xdr:sp macro="" textlink="">
          <xdr:nvSpPr>
            <xdr:cNvPr id="17590" name="Check Box 182" hidden="1">
              <a:extLst>
                <a:ext uri="{63B3BB69-23CF-44E3-9099-C40C66FF867C}">
                  <a14:compatExt spid="_x0000_s17590"/>
                </a:ext>
                <a:ext uri="{FF2B5EF4-FFF2-40B4-BE49-F238E27FC236}">
                  <a16:creationId xmlns:a16="http://schemas.microsoft.com/office/drawing/2014/main" id="{00000000-0008-0000-0100-0000B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578</xdr:row>
          <xdr:rowOff>419100</xdr:rowOff>
        </xdr:from>
        <xdr:to>
          <xdr:col>10</xdr:col>
          <xdr:colOff>152400</xdr:colOff>
          <xdr:row>579</xdr:row>
          <xdr:rowOff>419100</xdr:rowOff>
        </xdr:to>
        <xdr:sp macro="" textlink="">
          <xdr:nvSpPr>
            <xdr:cNvPr id="17591" name="Check Box 183" hidden="1">
              <a:extLst>
                <a:ext uri="{63B3BB69-23CF-44E3-9099-C40C66FF867C}">
                  <a14:compatExt spid="_x0000_s17591"/>
                </a:ext>
                <a:ext uri="{FF2B5EF4-FFF2-40B4-BE49-F238E27FC236}">
                  <a16:creationId xmlns:a16="http://schemas.microsoft.com/office/drawing/2014/main" id="{00000000-0008-0000-0100-0000B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580</xdr:row>
          <xdr:rowOff>76200</xdr:rowOff>
        </xdr:from>
        <xdr:to>
          <xdr:col>10</xdr:col>
          <xdr:colOff>152400</xdr:colOff>
          <xdr:row>580</xdr:row>
          <xdr:rowOff>504825</xdr:rowOff>
        </xdr:to>
        <xdr:sp macro="" textlink="">
          <xdr:nvSpPr>
            <xdr:cNvPr id="17592" name="Check Box 184" hidden="1">
              <a:extLst>
                <a:ext uri="{63B3BB69-23CF-44E3-9099-C40C66FF867C}">
                  <a14:compatExt spid="_x0000_s17592"/>
                </a:ext>
                <a:ext uri="{FF2B5EF4-FFF2-40B4-BE49-F238E27FC236}">
                  <a16:creationId xmlns:a16="http://schemas.microsoft.com/office/drawing/2014/main" id="{00000000-0008-0000-0100-0000B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581</xdr:row>
          <xdr:rowOff>47625</xdr:rowOff>
        </xdr:from>
        <xdr:to>
          <xdr:col>10</xdr:col>
          <xdr:colOff>152400</xdr:colOff>
          <xdr:row>581</xdr:row>
          <xdr:rowOff>485775</xdr:rowOff>
        </xdr:to>
        <xdr:sp macro="" textlink="">
          <xdr:nvSpPr>
            <xdr:cNvPr id="17593" name="Check Box 185" hidden="1">
              <a:extLst>
                <a:ext uri="{63B3BB69-23CF-44E3-9099-C40C66FF867C}">
                  <a14:compatExt spid="_x0000_s17593"/>
                </a:ext>
                <a:ext uri="{FF2B5EF4-FFF2-40B4-BE49-F238E27FC236}">
                  <a16:creationId xmlns:a16="http://schemas.microsoft.com/office/drawing/2014/main" id="{00000000-0008-0000-0100-0000B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582</xdr:row>
          <xdr:rowOff>85725</xdr:rowOff>
        </xdr:from>
        <xdr:to>
          <xdr:col>10</xdr:col>
          <xdr:colOff>152400</xdr:colOff>
          <xdr:row>582</xdr:row>
          <xdr:rowOff>514350</xdr:rowOff>
        </xdr:to>
        <xdr:sp macro="" textlink="">
          <xdr:nvSpPr>
            <xdr:cNvPr id="17594" name="Check Box 186" hidden="1">
              <a:extLst>
                <a:ext uri="{63B3BB69-23CF-44E3-9099-C40C66FF867C}">
                  <a14:compatExt spid="_x0000_s17594"/>
                </a:ext>
                <a:ext uri="{FF2B5EF4-FFF2-40B4-BE49-F238E27FC236}">
                  <a16:creationId xmlns:a16="http://schemas.microsoft.com/office/drawing/2014/main" id="{00000000-0008-0000-0100-0000B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583</xdr:row>
          <xdr:rowOff>38100</xdr:rowOff>
        </xdr:from>
        <xdr:to>
          <xdr:col>10</xdr:col>
          <xdr:colOff>152400</xdr:colOff>
          <xdr:row>583</xdr:row>
          <xdr:rowOff>457200</xdr:rowOff>
        </xdr:to>
        <xdr:sp macro="" textlink="">
          <xdr:nvSpPr>
            <xdr:cNvPr id="17595" name="Check Box 187" hidden="1">
              <a:extLst>
                <a:ext uri="{63B3BB69-23CF-44E3-9099-C40C66FF867C}">
                  <a14:compatExt spid="_x0000_s17595"/>
                </a:ext>
                <a:ext uri="{FF2B5EF4-FFF2-40B4-BE49-F238E27FC236}">
                  <a16:creationId xmlns:a16="http://schemas.microsoft.com/office/drawing/2014/main" id="{00000000-0008-0000-0100-0000B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584</xdr:row>
          <xdr:rowOff>0</xdr:rowOff>
        </xdr:from>
        <xdr:to>
          <xdr:col>10</xdr:col>
          <xdr:colOff>152400</xdr:colOff>
          <xdr:row>585</xdr:row>
          <xdr:rowOff>0</xdr:rowOff>
        </xdr:to>
        <xdr:sp macro="" textlink="">
          <xdr:nvSpPr>
            <xdr:cNvPr id="17596" name="Check Box 188" hidden="1">
              <a:extLst>
                <a:ext uri="{63B3BB69-23CF-44E3-9099-C40C66FF867C}">
                  <a14:compatExt spid="_x0000_s17596"/>
                </a:ext>
                <a:ext uri="{FF2B5EF4-FFF2-40B4-BE49-F238E27FC236}">
                  <a16:creationId xmlns:a16="http://schemas.microsoft.com/office/drawing/2014/main" id="{00000000-0008-0000-0100-0000B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569</xdr:row>
          <xdr:rowOff>228600</xdr:rowOff>
        </xdr:from>
        <xdr:to>
          <xdr:col>10</xdr:col>
          <xdr:colOff>152400</xdr:colOff>
          <xdr:row>571</xdr:row>
          <xdr:rowOff>38100</xdr:rowOff>
        </xdr:to>
        <xdr:sp macro="" textlink="">
          <xdr:nvSpPr>
            <xdr:cNvPr id="17597" name="Check Box 189" hidden="1">
              <a:extLst>
                <a:ext uri="{63B3BB69-23CF-44E3-9099-C40C66FF867C}">
                  <a14:compatExt spid="_x0000_s17597"/>
                </a:ext>
                <a:ext uri="{FF2B5EF4-FFF2-40B4-BE49-F238E27FC236}">
                  <a16:creationId xmlns:a16="http://schemas.microsoft.com/office/drawing/2014/main" id="{00000000-0008-0000-0100-0000B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571</xdr:row>
          <xdr:rowOff>19050</xdr:rowOff>
        </xdr:from>
        <xdr:to>
          <xdr:col>10</xdr:col>
          <xdr:colOff>152400</xdr:colOff>
          <xdr:row>572</xdr:row>
          <xdr:rowOff>66675</xdr:rowOff>
        </xdr:to>
        <xdr:sp macro="" textlink="">
          <xdr:nvSpPr>
            <xdr:cNvPr id="17598" name="Check Box 190" hidden="1">
              <a:extLst>
                <a:ext uri="{63B3BB69-23CF-44E3-9099-C40C66FF867C}">
                  <a14:compatExt spid="_x0000_s17598"/>
                </a:ext>
                <a:ext uri="{FF2B5EF4-FFF2-40B4-BE49-F238E27FC236}">
                  <a16:creationId xmlns:a16="http://schemas.microsoft.com/office/drawing/2014/main" id="{00000000-0008-0000-0100-0000B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587</xdr:row>
          <xdr:rowOff>228600</xdr:rowOff>
        </xdr:from>
        <xdr:to>
          <xdr:col>10</xdr:col>
          <xdr:colOff>152400</xdr:colOff>
          <xdr:row>589</xdr:row>
          <xdr:rowOff>38100</xdr:rowOff>
        </xdr:to>
        <xdr:sp macro="" textlink="">
          <xdr:nvSpPr>
            <xdr:cNvPr id="17599" name="Check Box 191" hidden="1">
              <a:extLst>
                <a:ext uri="{63B3BB69-23CF-44E3-9099-C40C66FF867C}">
                  <a14:compatExt spid="_x0000_s17599"/>
                </a:ext>
                <a:ext uri="{FF2B5EF4-FFF2-40B4-BE49-F238E27FC236}">
                  <a16:creationId xmlns:a16="http://schemas.microsoft.com/office/drawing/2014/main" id="{00000000-0008-0000-0100-0000B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588</xdr:row>
          <xdr:rowOff>352425</xdr:rowOff>
        </xdr:from>
        <xdr:to>
          <xdr:col>10</xdr:col>
          <xdr:colOff>152400</xdr:colOff>
          <xdr:row>589</xdr:row>
          <xdr:rowOff>400050</xdr:rowOff>
        </xdr:to>
        <xdr:sp macro="" textlink="">
          <xdr:nvSpPr>
            <xdr:cNvPr id="17600" name="Check Box 192" hidden="1">
              <a:extLst>
                <a:ext uri="{63B3BB69-23CF-44E3-9099-C40C66FF867C}">
                  <a14:compatExt spid="_x0000_s17600"/>
                </a:ext>
                <a:ext uri="{FF2B5EF4-FFF2-40B4-BE49-F238E27FC236}">
                  <a16:creationId xmlns:a16="http://schemas.microsoft.com/office/drawing/2014/main" id="{00000000-0008-0000-0100-0000C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590</xdr:row>
          <xdr:rowOff>114300</xdr:rowOff>
        </xdr:from>
        <xdr:to>
          <xdr:col>10</xdr:col>
          <xdr:colOff>152400</xdr:colOff>
          <xdr:row>590</xdr:row>
          <xdr:rowOff>533400</xdr:rowOff>
        </xdr:to>
        <xdr:sp macro="" textlink="">
          <xdr:nvSpPr>
            <xdr:cNvPr id="17601" name="Check Box 193" hidden="1">
              <a:extLst>
                <a:ext uri="{63B3BB69-23CF-44E3-9099-C40C66FF867C}">
                  <a14:compatExt spid="_x0000_s17601"/>
                </a:ext>
                <a:ext uri="{FF2B5EF4-FFF2-40B4-BE49-F238E27FC236}">
                  <a16:creationId xmlns:a16="http://schemas.microsoft.com/office/drawing/2014/main" id="{00000000-0008-0000-0100-0000C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591</xdr:row>
          <xdr:rowOff>104775</xdr:rowOff>
        </xdr:from>
        <xdr:to>
          <xdr:col>10</xdr:col>
          <xdr:colOff>152400</xdr:colOff>
          <xdr:row>591</xdr:row>
          <xdr:rowOff>533400</xdr:rowOff>
        </xdr:to>
        <xdr:sp macro="" textlink="">
          <xdr:nvSpPr>
            <xdr:cNvPr id="17602" name="Check Box 194" hidden="1">
              <a:extLst>
                <a:ext uri="{63B3BB69-23CF-44E3-9099-C40C66FF867C}">
                  <a14:compatExt spid="_x0000_s17602"/>
                </a:ext>
                <a:ext uri="{FF2B5EF4-FFF2-40B4-BE49-F238E27FC236}">
                  <a16:creationId xmlns:a16="http://schemas.microsoft.com/office/drawing/2014/main" id="{00000000-0008-0000-0100-0000C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592</xdr:row>
          <xdr:rowOff>9525</xdr:rowOff>
        </xdr:from>
        <xdr:to>
          <xdr:col>10</xdr:col>
          <xdr:colOff>152400</xdr:colOff>
          <xdr:row>593</xdr:row>
          <xdr:rowOff>9525</xdr:rowOff>
        </xdr:to>
        <xdr:sp macro="" textlink="">
          <xdr:nvSpPr>
            <xdr:cNvPr id="17603" name="Check Box 195" hidden="1">
              <a:extLst>
                <a:ext uri="{63B3BB69-23CF-44E3-9099-C40C66FF867C}">
                  <a14:compatExt spid="_x0000_s17603"/>
                </a:ext>
                <a:ext uri="{FF2B5EF4-FFF2-40B4-BE49-F238E27FC236}">
                  <a16:creationId xmlns:a16="http://schemas.microsoft.com/office/drawing/2014/main" id="{00000000-0008-0000-0100-0000C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593</xdr:row>
          <xdr:rowOff>28575</xdr:rowOff>
        </xdr:from>
        <xdr:to>
          <xdr:col>10</xdr:col>
          <xdr:colOff>152400</xdr:colOff>
          <xdr:row>594</xdr:row>
          <xdr:rowOff>38100</xdr:rowOff>
        </xdr:to>
        <xdr:sp macro="" textlink="">
          <xdr:nvSpPr>
            <xdr:cNvPr id="17604" name="Check Box 196" hidden="1">
              <a:extLst>
                <a:ext uri="{63B3BB69-23CF-44E3-9099-C40C66FF867C}">
                  <a14:compatExt spid="_x0000_s17604"/>
                </a:ext>
                <a:ext uri="{FF2B5EF4-FFF2-40B4-BE49-F238E27FC236}">
                  <a16:creationId xmlns:a16="http://schemas.microsoft.com/office/drawing/2014/main" id="{00000000-0008-0000-0100-0000C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39</xdr:col>
      <xdr:colOff>114300</xdr:colOff>
      <xdr:row>588</xdr:row>
      <xdr:rowOff>76200</xdr:rowOff>
    </xdr:from>
    <xdr:to>
      <xdr:col>40</xdr:col>
      <xdr:colOff>171450</xdr:colOff>
      <xdr:row>588</xdr:row>
      <xdr:rowOff>302480</xdr:rowOff>
    </xdr:to>
    <xdr:sp macro="" textlink="">
      <xdr:nvSpPr>
        <xdr:cNvPr id="57" name="円/楕円 56">
          <a:extLst>
            <a:ext uri="{FF2B5EF4-FFF2-40B4-BE49-F238E27FC236}">
              <a16:creationId xmlns:a16="http://schemas.microsoft.com/office/drawing/2014/main" id="{00000000-0008-0000-0100-000039000000}"/>
            </a:ext>
          </a:extLst>
        </xdr:cNvPr>
        <xdr:cNvSpPr/>
      </xdr:nvSpPr>
      <xdr:spPr>
        <a:xfrm>
          <a:off x="7210425" y="119662575"/>
          <a:ext cx="238125" cy="22628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114300</xdr:colOff>
      <xdr:row>589</xdr:row>
      <xdr:rowOff>114300</xdr:rowOff>
    </xdr:from>
    <xdr:to>
      <xdr:col>40</xdr:col>
      <xdr:colOff>171450</xdr:colOff>
      <xdr:row>589</xdr:row>
      <xdr:rowOff>340580</xdr:rowOff>
    </xdr:to>
    <xdr:sp macro="" textlink="">
      <xdr:nvSpPr>
        <xdr:cNvPr id="58" name="円/楕円 57">
          <a:extLst>
            <a:ext uri="{FF2B5EF4-FFF2-40B4-BE49-F238E27FC236}">
              <a16:creationId xmlns:a16="http://schemas.microsoft.com/office/drawing/2014/main" id="{00000000-0008-0000-0100-00003A000000}"/>
            </a:ext>
          </a:extLst>
        </xdr:cNvPr>
        <xdr:cNvSpPr/>
      </xdr:nvSpPr>
      <xdr:spPr>
        <a:xfrm>
          <a:off x="7210425" y="120081675"/>
          <a:ext cx="238125" cy="22628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114300</xdr:colOff>
      <xdr:row>590</xdr:row>
      <xdr:rowOff>257175</xdr:rowOff>
    </xdr:from>
    <xdr:to>
      <xdr:col>40</xdr:col>
      <xdr:colOff>171450</xdr:colOff>
      <xdr:row>590</xdr:row>
      <xdr:rowOff>483455</xdr:rowOff>
    </xdr:to>
    <xdr:sp macro="" textlink="">
      <xdr:nvSpPr>
        <xdr:cNvPr id="59" name="円/楕円 58">
          <a:extLst>
            <a:ext uri="{FF2B5EF4-FFF2-40B4-BE49-F238E27FC236}">
              <a16:creationId xmlns:a16="http://schemas.microsoft.com/office/drawing/2014/main" id="{00000000-0008-0000-0100-00003B000000}"/>
            </a:ext>
          </a:extLst>
        </xdr:cNvPr>
        <xdr:cNvSpPr/>
      </xdr:nvSpPr>
      <xdr:spPr>
        <a:xfrm>
          <a:off x="7210425" y="120653175"/>
          <a:ext cx="238125" cy="22628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114300</xdr:colOff>
      <xdr:row>591</xdr:row>
      <xdr:rowOff>152400</xdr:rowOff>
    </xdr:from>
    <xdr:to>
      <xdr:col>40</xdr:col>
      <xdr:colOff>171450</xdr:colOff>
      <xdr:row>591</xdr:row>
      <xdr:rowOff>378680</xdr:rowOff>
    </xdr:to>
    <xdr:sp macro="" textlink="">
      <xdr:nvSpPr>
        <xdr:cNvPr id="60" name="円/楕円 59">
          <a:extLst>
            <a:ext uri="{FF2B5EF4-FFF2-40B4-BE49-F238E27FC236}">
              <a16:creationId xmlns:a16="http://schemas.microsoft.com/office/drawing/2014/main" id="{00000000-0008-0000-0100-00003C000000}"/>
            </a:ext>
          </a:extLst>
        </xdr:cNvPr>
        <xdr:cNvSpPr/>
      </xdr:nvSpPr>
      <xdr:spPr>
        <a:xfrm>
          <a:off x="7210425" y="121196100"/>
          <a:ext cx="238125" cy="22628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114300</xdr:colOff>
      <xdr:row>592</xdr:row>
      <xdr:rowOff>104775</xdr:rowOff>
    </xdr:from>
    <xdr:to>
      <xdr:col>40</xdr:col>
      <xdr:colOff>171450</xdr:colOff>
      <xdr:row>592</xdr:row>
      <xdr:rowOff>331055</xdr:rowOff>
    </xdr:to>
    <xdr:sp macro="" textlink="">
      <xdr:nvSpPr>
        <xdr:cNvPr id="61" name="円/楕円 60">
          <a:extLst>
            <a:ext uri="{FF2B5EF4-FFF2-40B4-BE49-F238E27FC236}">
              <a16:creationId xmlns:a16="http://schemas.microsoft.com/office/drawing/2014/main" id="{00000000-0008-0000-0100-00003D000000}"/>
            </a:ext>
          </a:extLst>
        </xdr:cNvPr>
        <xdr:cNvSpPr/>
      </xdr:nvSpPr>
      <xdr:spPr>
        <a:xfrm>
          <a:off x="7210425" y="121729500"/>
          <a:ext cx="238125" cy="22628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114300</xdr:colOff>
      <xdr:row>593</xdr:row>
      <xdr:rowOff>123825</xdr:rowOff>
    </xdr:from>
    <xdr:to>
      <xdr:col>40</xdr:col>
      <xdr:colOff>171450</xdr:colOff>
      <xdr:row>593</xdr:row>
      <xdr:rowOff>350105</xdr:rowOff>
    </xdr:to>
    <xdr:sp macro="" textlink="">
      <xdr:nvSpPr>
        <xdr:cNvPr id="62" name="円/楕円 61">
          <a:extLst>
            <a:ext uri="{FF2B5EF4-FFF2-40B4-BE49-F238E27FC236}">
              <a16:creationId xmlns:a16="http://schemas.microsoft.com/office/drawing/2014/main" id="{00000000-0008-0000-0100-00003E000000}"/>
            </a:ext>
          </a:extLst>
        </xdr:cNvPr>
        <xdr:cNvSpPr/>
      </xdr:nvSpPr>
      <xdr:spPr>
        <a:xfrm>
          <a:off x="7210425" y="122177175"/>
          <a:ext cx="238125" cy="22628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57150</xdr:colOff>
          <xdr:row>594</xdr:row>
          <xdr:rowOff>104775</xdr:rowOff>
        </xdr:from>
        <xdr:to>
          <xdr:col>10</xdr:col>
          <xdr:colOff>152400</xdr:colOff>
          <xdr:row>594</xdr:row>
          <xdr:rowOff>533400</xdr:rowOff>
        </xdr:to>
        <xdr:sp macro="" textlink="">
          <xdr:nvSpPr>
            <xdr:cNvPr id="17925" name="Check Box 517" hidden="1">
              <a:extLst>
                <a:ext uri="{63B3BB69-23CF-44E3-9099-C40C66FF867C}">
                  <a14:compatExt spid="_x0000_s17925"/>
                </a:ext>
                <a:ext uri="{FF2B5EF4-FFF2-40B4-BE49-F238E27FC236}">
                  <a16:creationId xmlns:a16="http://schemas.microsoft.com/office/drawing/2014/main" id="{00000000-0008-0000-0100-000005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39</xdr:col>
      <xdr:colOff>114300</xdr:colOff>
      <xdr:row>594</xdr:row>
      <xdr:rowOff>152400</xdr:rowOff>
    </xdr:from>
    <xdr:to>
      <xdr:col>40</xdr:col>
      <xdr:colOff>171450</xdr:colOff>
      <xdr:row>594</xdr:row>
      <xdr:rowOff>378680</xdr:rowOff>
    </xdr:to>
    <xdr:sp macro="" textlink="">
      <xdr:nvSpPr>
        <xdr:cNvPr id="65" name="円/楕円 59">
          <a:extLst>
            <a:ext uri="{FF2B5EF4-FFF2-40B4-BE49-F238E27FC236}">
              <a16:creationId xmlns:a16="http://schemas.microsoft.com/office/drawing/2014/main" id="{00000000-0008-0000-0100-000041000000}"/>
            </a:ext>
          </a:extLst>
        </xdr:cNvPr>
        <xdr:cNvSpPr/>
      </xdr:nvSpPr>
      <xdr:spPr>
        <a:xfrm>
          <a:off x="6393180" y="128755140"/>
          <a:ext cx="201930" cy="22628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18</xdr:col>
          <xdr:colOff>171450</xdr:colOff>
          <xdr:row>223</xdr:row>
          <xdr:rowOff>171450</xdr:rowOff>
        </xdr:from>
        <xdr:to>
          <xdr:col>20</xdr:col>
          <xdr:colOff>123825</xdr:colOff>
          <xdr:row>225</xdr:row>
          <xdr:rowOff>0</xdr:rowOff>
        </xdr:to>
        <xdr:sp macro="" textlink="">
          <xdr:nvSpPr>
            <xdr:cNvPr id="17931" name="Check Box 523" hidden="1">
              <a:extLst>
                <a:ext uri="{63B3BB69-23CF-44E3-9099-C40C66FF867C}">
                  <a14:compatExt spid="_x0000_s17931"/>
                </a:ext>
                <a:ext uri="{FF2B5EF4-FFF2-40B4-BE49-F238E27FC236}">
                  <a16:creationId xmlns:a16="http://schemas.microsoft.com/office/drawing/2014/main" id="{00000000-0008-0000-0100-00000B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224</xdr:row>
          <xdr:rowOff>171450</xdr:rowOff>
        </xdr:from>
        <xdr:to>
          <xdr:col>20</xdr:col>
          <xdr:colOff>123825</xdr:colOff>
          <xdr:row>226</xdr:row>
          <xdr:rowOff>0</xdr:rowOff>
        </xdr:to>
        <xdr:sp macro="" textlink="">
          <xdr:nvSpPr>
            <xdr:cNvPr id="17932" name="Check Box 524" hidden="1">
              <a:extLst>
                <a:ext uri="{63B3BB69-23CF-44E3-9099-C40C66FF867C}">
                  <a14:compatExt spid="_x0000_s17932"/>
                </a:ext>
                <a:ext uri="{FF2B5EF4-FFF2-40B4-BE49-F238E27FC236}">
                  <a16:creationId xmlns:a16="http://schemas.microsoft.com/office/drawing/2014/main" id="{00000000-0008-0000-0100-00000C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226</xdr:row>
          <xdr:rowOff>171450</xdr:rowOff>
        </xdr:from>
        <xdr:to>
          <xdr:col>20</xdr:col>
          <xdr:colOff>123825</xdr:colOff>
          <xdr:row>228</xdr:row>
          <xdr:rowOff>0</xdr:rowOff>
        </xdr:to>
        <xdr:sp macro="" textlink="">
          <xdr:nvSpPr>
            <xdr:cNvPr id="17933" name="Check Box 525" hidden="1">
              <a:extLst>
                <a:ext uri="{63B3BB69-23CF-44E3-9099-C40C66FF867C}">
                  <a14:compatExt spid="_x0000_s17933"/>
                </a:ext>
                <a:ext uri="{FF2B5EF4-FFF2-40B4-BE49-F238E27FC236}">
                  <a16:creationId xmlns:a16="http://schemas.microsoft.com/office/drawing/2014/main" id="{00000000-0008-0000-0100-00000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225</xdr:row>
          <xdr:rowOff>171450</xdr:rowOff>
        </xdr:from>
        <xdr:to>
          <xdr:col>20</xdr:col>
          <xdr:colOff>123825</xdr:colOff>
          <xdr:row>227</xdr:row>
          <xdr:rowOff>0</xdr:rowOff>
        </xdr:to>
        <xdr:sp macro="" textlink="">
          <xdr:nvSpPr>
            <xdr:cNvPr id="17934" name="Check Box 526" hidden="1">
              <a:extLst>
                <a:ext uri="{63B3BB69-23CF-44E3-9099-C40C66FF867C}">
                  <a14:compatExt spid="_x0000_s17934"/>
                </a:ext>
                <a:ext uri="{FF2B5EF4-FFF2-40B4-BE49-F238E27FC236}">
                  <a16:creationId xmlns:a16="http://schemas.microsoft.com/office/drawing/2014/main" id="{00000000-0008-0000-0100-00000E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223</xdr:row>
          <xdr:rowOff>171450</xdr:rowOff>
        </xdr:from>
        <xdr:to>
          <xdr:col>36</xdr:col>
          <xdr:colOff>114300</xdr:colOff>
          <xdr:row>225</xdr:row>
          <xdr:rowOff>0</xdr:rowOff>
        </xdr:to>
        <xdr:sp macro="" textlink="">
          <xdr:nvSpPr>
            <xdr:cNvPr id="17935" name="Check Box 527" hidden="1">
              <a:extLst>
                <a:ext uri="{63B3BB69-23CF-44E3-9099-C40C66FF867C}">
                  <a14:compatExt spid="_x0000_s17935"/>
                </a:ext>
                <a:ext uri="{FF2B5EF4-FFF2-40B4-BE49-F238E27FC236}">
                  <a16:creationId xmlns:a16="http://schemas.microsoft.com/office/drawing/2014/main" id="{00000000-0008-0000-0100-00000F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224</xdr:row>
          <xdr:rowOff>171450</xdr:rowOff>
        </xdr:from>
        <xdr:to>
          <xdr:col>36</xdr:col>
          <xdr:colOff>114300</xdr:colOff>
          <xdr:row>226</xdr:row>
          <xdr:rowOff>0</xdr:rowOff>
        </xdr:to>
        <xdr:sp macro="" textlink="">
          <xdr:nvSpPr>
            <xdr:cNvPr id="17936" name="Check Box 528" hidden="1">
              <a:extLst>
                <a:ext uri="{63B3BB69-23CF-44E3-9099-C40C66FF867C}">
                  <a14:compatExt spid="_x0000_s17936"/>
                </a:ext>
                <a:ext uri="{FF2B5EF4-FFF2-40B4-BE49-F238E27FC236}">
                  <a16:creationId xmlns:a16="http://schemas.microsoft.com/office/drawing/2014/main" id="{00000000-0008-0000-0100-00001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225</xdr:row>
          <xdr:rowOff>171450</xdr:rowOff>
        </xdr:from>
        <xdr:to>
          <xdr:col>36</xdr:col>
          <xdr:colOff>114300</xdr:colOff>
          <xdr:row>227</xdr:row>
          <xdr:rowOff>0</xdr:rowOff>
        </xdr:to>
        <xdr:sp macro="" textlink="">
          <xdr:nvSpPr>
            <xdr:cNvPr id="17938" name="Check Box 530" hidden="1">
              <a:extLst>
                <a:ext uri="{63B3BB69-23CF-44E3-9099-C40C66FF867C}">
                  <a14:compatExt spid="_x0000_s17938"/>
                </a:ext>
                <a:ext uri="{FF2B5EF4-FFF2-40B4-BE49-F238E27FC236}">
                  <a16:creationId xmlns:a16="http://schemas.microsoft.com/office/drawing/2014/main" id="{00000000-0008-0000-0100-000012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227</xdr:row>
          <xdr:rowOff>180975</xdr:rowOff>
        </xdr:from>
        <xdr:to>
          <xdr:col>20</xdr:col>
          <xdr:colOff>123825</xdr:colOff>
          <xdr:row>229</xdr:row>
          <xdr:rowOff>9525</xdr:rowOff>
        </xdr:to>
        <xdr:sp macro="" textlink="">
          <xdr:nvSpPr>
            <xdr:cNvPr id="17939" name="Check Box 531" hidden="1">
              <a:extLst>
                <a:ext uri="{63B3BB69-23CF-44E3-9099-C40C66FF867C}">
                  <a14:compatExt spid="_x0000_s17939"/>
                </a:ext>
                <a:ext uri="{FF2B5EF4-FFF2-40B4-BE49-F238E27FC236}">
                  <a16:creationId xmlns:a16="http://schemas.microsoft.com/office/drawing/2014/main" id="{00000000-0008-0000-0100-000013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229</xdr:row>
          <xdr:rowOff>180975</xdr:rowOff>
        </xdr:from>
        <xdr:to>
          <xdr:col>20</xdr:col>
          <xdr:colOff>123825</xdr:colOff>
          <xdr:row>231</xdr:row>
          <xdr:rowOff>9525</xdr:rowOff>
        </xdr:to>
        <xdr:sp macro="" textlink="">
          <xdr:nvSpPr>
            <xdr:cNvPr id="17942" name="Check Box 534" hidden="1">
              <a:extLst>
                <a:ext uri="{63B3BB69-23CF-44E3-9099-C40C66FF867C}">
                  <a14:compatExt spid="_x0000_s17942"/>
                </a:ext>
                <a:ext uri="{FF2B5EF4-FFF2-40B4-BE49-F238E27FC236}">
                  <a16:creationId xmlns:a16="http://schemas.microsoft.com/office/drawing/2014/main" id="{00000000-0008-0000-0100-000016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229</xdr:row>
          <xdr:rowOff>180975</xdr:rowOff>
        </xdr:from>
        <xdr:to>
          <xdr:col>36</xdr:col>
          <xdr:colOff>123825</xdr:colOff>
          <xdr:row>231</xdr:row>
          <xdr:rowOff>9525</xdr:rowOff>
        </xdr:to>
        <xdr:sp macro="" textlink="">
          <xdr:nvSpPr>
            <xdr:cNvPr id="17944" name="Check Box 536" hidden="1">
              <a:extLst>
                <a:ext uri="{63B3BB69-23CF-44E3-9099-C40C66FF867C}">
                  <a14:compatExt spid="_x0000_s17944"/>
                </a:ext>
                <a:ext uri="{FF2B5EF4-FFF2-40B4-BE49-F238E27FC236}">
                  <a16:creationId xmlns:a16="http://schemas.microsoft.com/office/drawing/2014/main" id="{00000000-0008-0000-0100-000018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9</xdr:col>
      <xdr:colOff>238125</xdr:colOff>
      <xdr:row>12</xdr:row>
      <xdr:rowOff>38100</xdr:rowOff>
    </xdr:from>
    <xdr:to>
      <xdr:col>10</xdr:col>
      <xdr:colOff>57150</xdr:colOff>
      <xdr:row>13</xdr:row>
      <xdr:rowOff>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6429375" y="3105150"/>
          <a:ext cx="228600" cy="2190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1">
            <a:defRPr sz="1000"/>
          </a:pPr>
          <a:r>
            <a:rPr lang="ja-JP" altLang="en-US" sz="800" b="0" i="0" strike="noStrike">
              <a:solidFill>
                <a:srgbClr val="000000"/>
              </a:solidFill>
              <a:latin typeface="ＭＳ 明朝"/>
              <a:ea typeface="ＭＳ 明朝"/>
            </a:rPr>
            <a:t>印</a:t>
          </a:r>
        </a:p>
      </xdr:txBody>
    </xdr:sp>
    <xdr:clientData/>
  </xdr:twoCellAnchor>
  <xdr:twoCellAnchor>
    <xdr:from>
      <xdr:col>12</xdr:col>
      <xdr:colOff>355146</xdr:colOff>
      <xdr:row>12</xdr:row>
      <xdr:rowOff>234043</xdr:rowOff>
    </xdr:from>
    <xdr:to>
      <xdr:col>13</xdr:col>
      <xdr:colOff>529317</xdr:colOff>
      <xdr:row>13</xdr:row>
      <xdr:rowOff>254453</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7860846" y="3301093"/>
          <a:ext cx="859971" cy="277585"/>
        </a:xfrm>
        <a:prstGeom prst="ellipse">
          <a:avLst/>
        </a:prstGeom>
        <a:noFill/>
        <a:ln w="19050"/>
      </xdr:spPr>
      <xdr:style>
        <a:lnRef idx="2">
          <a:schemeClr val="dk1"/>
        </a:lnRef>
        <a:fillRef idx="1">
          <a:schemeClr val="lt1"/>
        </a:fillRef>
        <a:effectRef idx="0">
          <a:schemeClr val="dk1"/>
        </a:effectRef>
        <a:fontRef idx="minor">
          <a:schemeClr val="dk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18</xdr:col>
      <xdr:colOff>212911</xdr:colOff>
      <xdr:row>25</xdr:row>
      <xdr:rowOff>168088</xdr:rowOff>
    </xdr:from>
    <xdr:ext cx="6417141" cy="1442703"/>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600264" y="5546912"/>
          <a:ext cx="6417141" cy="1442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変更後の改善計画を添付して下さい。</a:t>
          </a:r>
          <a:endParaRPr kumimoji="1" lang="en-US" altLang="ja-JP" sz="1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また、マーカーや赤書きなどで変更箇所がわかるように</a:t>
          </a:r>
          <a:endParaRPr kumimoji="1" lang="en-US" altLang="ja-JP" sz="1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して下さい。</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123825</xdr:colOff>
          <xdr:row>83</xdr:row>
          <xdr:rowOff>266700</xdr:rowOff>
        </xdr:from>
        <xdr:to>
          <xdr:col>20</xdr:col>
          <xdr:colOff>76200</xdr:colOff>
          <xdr:row>83</xdr:row>
          <xdr:rowOff>476250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8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83</xdr:row>
          <xdr:rowOff>276225</xdr:rowOff>
        </xdr:from>
        <xdr:to>
          <xdr:col>26</xdr:col>
          <xdr:colOff>66675</xdr:colOff>
          <xdr:row>83</xdr:row>
          <xdr:rowOff>485775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8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84</xdr:row>
          <xdr:rowOff>276225</xdr:rowOff>
        </xdr:from>
        <xdr:to>
          <xdr:col>26</xdr:col>
          <xdr:colOff>66675</xdr:colOff>
          <xdr:row>84</xdr:row>
          <xdr:rowOff>485775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8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84</xdr:row>
          <xdr:rowOff>276225</xdr:rowOff>
        </xdr:from>
        <xdr:to>
          <xdr:col>20</xdr:col>
          <xdr:colOff>85725</xdr:colOff>
          <xdr:row>84</xdr:row>
          <xdr:rowOff>485775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8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96</xdr:row>
          <xdr:rowOff>276225</xdr:rowOff>
        </xdr:from>
        <xdr:to>
          <xdr:col>20</xdr:col>
          <xdr:colOff>57150</xdr:colOff>
          <xdr:row>96</xdr:row>
          <xdr:rowOff>485775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8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96</xdr:row>
          <xdr:rowOff>276225</xdr:rowOff>
        </xdr:from>
        <xdr:to>
          <xdr:col>26</xdr:col>
          <xdr:colOff>76200</xdr:colOff>
          <xdr:row>96</xdr:row>
          <xdr:rowOff>485775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8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546767</xdr:colOff>
      <xdr:row>37</xdr:row>
      <xdr:rowOff>97650</xdr:rowOff>
    </xdr:from>
    <xdr:to>
      <xdr:col>13</xdr:col>
      <xdr:colOff>119423</xdr:colOff>
      <xdr:row>39</xdr:row>
      <xdr:rowOff>37620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7662502" y="8390003"/>
          <a:ext cx="256215" cy="38820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190500</xdr:colOff>
      <xdr:row>19</xdr:row>
      <xdr:rowOff>57150</xdr:rowOff>
    </xdr:from>
    <xdr:to>
      <xdr:col>22</xdr:col>
      <xdr:colOff>85725</xdr:colOff>
      <xdr:row>21</xdr:row>
      <xdr:rowOff>207066</xdr:rowOff>
    </xdr:to>
    <xdr:sp macro="" textlink="">
      <xdr:nvSpPr>
        <xdr:cNvPr id="2" name="AutoShape 6">
          <a:extLst>
            <a:ext uri="{FF2B5EF4-FFF2-40B4-BE49-F238E27FC236}">
              <a16:creationId xmlns:a16="http://schemas.microsoft.com/office/drawing/2014/main" id="{00000000-0008-0000-0B00-000002000000}"/>
            </a:ext>
          </a:extLst>
        </xdr:cNvPr>
        <xdr:cNvSpPr>
          <a:spLocks noChangeArrowheads="1"/>
        </xdr:cNvSpPr>
      </xdr:nvSpPr>
      <xdr:spPr bwMode="auto">
        <a:xfrm>
          <a:off x="1266825" y="3771900"/>
          <a:ext cx="5295900" cy="54044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95250</xdr:colOff>
          <xdr:row>11</xdr:row>
          <xdr:rowOff>152400</xdr:rowOff>
        </xdr:from>
        <xdr:to>
          <xdr:col>3</xdr:col>
          <xdr:colOff>400050</xdr:colOff>
          <xdr:row>13</xdr:row>
          <xdr:rowOff>47625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B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xdr:row>
          <xdr:rowOff>152400</xdr:rowOff>
        </xdr:from>
        <xdr:to>
          <xdr:col>3</xdr:col>
          <xdr:colOff>400050</xdr:colOff>
          <xdr:row>14</xdr:row>
          <xdr:rowOff>47625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B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152400</xdr:rowOff>
        </xdr:from>
        <xdr:to>
          <xdr:col>3</xdr:col>
          <xdr:colOff>419100</xdr:colOff>
          <xdr:row>18</xdr:row>
          <xdr:rowOff>47625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B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xdr:row>
          <xdr:rowOff>152400</xdr:rowOff>
        </xdr:from>
        <xdr:to>
          <xdr:col>3</xdr:col>
          <xdr:colOff>419100</xdr:colOff>
          <xdr:row>17</xdr:row>
          <xdr:rowOff>47625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B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xdr:row>
          <xdr:rowOff>142875</xdr:rowOff>
        </xdr:from>
        <xdr:to>
          <xdr:col>10</xdr:col>
          <xdr:colOff>47625</xdr:colOff>
          <xdr:row>17</xdr:row>
          <xdr:rowOff>38100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B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142875</xdr:rowOff>
        </xdr:from>
        <xdr:to>
          <xdr:col>18</xdr:col>
          <xdr:colOff>38100</xdr:colOff>
          <xdr:row>17</xdr:row>
          <xdr:rowOff>38100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B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40</xdr:row>
          <xdr:rowOff>142875</xdr:rowOff>
        </xdr:from>
        <xdr:to>
          <xdr:col>3</xdr:col>
          <xdr:colOff>419100</xdr:colOff>
          <xdr:row>42</xdr:row>
          <xdr:rowOff>38100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B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41</xdr:row>
          <xdr:rowOff>142875</xdr:rowOff>
        </xdr:from>
        <xdr:to>
          <xdr:col>3</xdr:col>
          <xdr:colOff>419100</xdr:colOff>
          <xdr:row>43</xdr:row>
          <xdr:rowOff>38100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B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39</xdr:row>
          <xdr:rowOff>142875</xdr:rowOff>
        </xdr:from>
        <xdr:to>
          <xdr:col>3</xdr:col>
          <xdr:colOff>419100</xdr:colOff>
          <xdr:row>41</xdr:row>
          <xdr:rowOff>38100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B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44</xdr:row>
          <xdr:rowOff>152400</xdr:rowOff>
        </xdr:from>
        <xdr:to>
          <xdr:col>19</xdr:col>
          <xdr:colOff>133350</xdr:colOff>
          <xdr:row>46</xdr:row>
          <xdr:rowOff>47625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B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44</xdr:row>
          <xdr:rowOff>152400</xdr:rowOff>
        </xdr:from>
        <xdr:to>
          <xdr:col>22</xdr:col>
          <xdr:colOff>104775</xdr:colOff>
          <xdr:row>46</xdr:row>
          <xdr:rowOff>47625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B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46</xdr:row>
          <xdr:rowOff>152400</xdr:rowOff>
        </xdr:from>
        <xdr:to>
          <xdr:col>19</xdr:col>
          <xdr:colOff>133350</xdr:colOff>
          <xdr:row>48</xdr:row>
          <xdr:rowOff>57150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B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46</xdr:row>
          <xdr:rowOff>152400</xdr:rowOff>
        </xdr:from>
        <xdr:to>
          <xdr:col>22</xdr:col>
          <xdr:colOff>104775</xdr:colOff>
          <xdr:row>48</xdr:row>
          <xdr:rowOff>47625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B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47</xdr:row>
          <xdr:rowOff>152400</xdr:rowOff>
        </xdr:from>
        <xdr:to>
          <xdr:col>19</xdr:col>
          <xdr:colOff>133350</xdr:colOff>
          <xdr:row>49</xdr:row>
          <xdr:rowOff>57150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B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47</xdr:row>
          <xdr:rowOff>152400</xdr:rowOff>
        </xdr:from>
        <xdr:to>
          <xdr:col>22</xdr:col>
          <xdr:colOff>104775</xdr:colOff>
          <xdr:row>49</xdr:row>
          <xdr:rowOff>47625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B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52</xdr:row>
          <xdr:rowOff>152400</xdr:rowOff>
        </xdr:from>
        <xdr:to>
          <xdr:col>8</xdr:col>
          <xdr:colOff>104775</xdr:colOff>
          <xdr:row>54</xdr:row>
          <xdr:rowOff>57150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B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52</xdr:row>
          <xdr:rowOff>152400</xdr:rowOff>
        </xdr:from>
        <xdr:to>
          <xdr:col>16</xdr:col>
          <xdr:colOff>114300</xdr:colOff>
          <xdr:row>54</xdr:row>
          <xdr:rowOff>57150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B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53</xdr:row>
          <xdr:rowOff>171450</xdr:rowOff>
        </xdr:from>
        <xdr:to>
          <xdr:col>8</xdr:col>
          <xdr:colOff>104775</xdr:colOff>
          <xdr:row>55</xdr:row>
          <xdr:rowOff>47625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B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54</xdr:row>
          <xdr:rowOff>171450</xdr:rowOff>
        </xdr:from>
        <xdr:to>
          <xdr:col>8</xdr:col>
          <xdr:colOff>104775</xdr:colOff>
          <xdr:row>56</xdr:row>
          <xdr:rowOff>47625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B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55</xdr:row>
          <xdr:rowOff>171450</xdr:rowOff>
        </xdr:from>
        <xdr:to>
          <xdr:col>8</xdr:col>
          <xdr:colOff>104775</xdr:colOff>
          <xdr:row>57</xdr:row>
          <xdr:rowOff>47625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B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56</xdr:row>
          <xdr:rowOff>171450</xdr:rowOff>
        </xdr:from>
        <xdr:to>
          <xdr:col>8</xdr:col>
          <xdr:colOff>104775</xdr:colOff>
          <xdr:row>58</xdr:row>
          <xdr:rowOff>47625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B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72</xdr:row>
          <xdr:rowOff>171450</xdr:rowOff>
        </xdr:from>
        <xdr:to>
          <xdr:col>13</xdr:col>
          <xdr:colOff>114300</xdr:colOff>
          <xdr:row>74</xdr:row>
          <xdr:rowOff>47625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B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72</xdr:row>
          <xdr:rowOff>171450</xdr:rowOff>
        </xdr:from>
        <xdr:to>
          <xdr:col>16</xdr:col>
          <xdr:colOff>114300</xdr:colOff>
          <xdr:row>74</xdr:row>
          <xdr:rowOff>38100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B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74</xdr:row>
          <xdr:rowOff>180975</xdr:rowOff>
        </xdr:from>
        <xdr:to>
          <xdr:col>7</xdr:col>
          <xdr:colOff>114300</xdr:colOff>
          <xdr:row>76</xdr:row>
          <xdr:rowOff>57150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B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75</xdr:row>
          <xdr:rowOff>180975</xdr:rowOff>
        </xdr:from>
        <xdr:to>
          <xdr:col>7</xdr:col>
          <xdr:colOff>114300</xdr:colOff>
          <xdr:row>77</xdr:row>
          <xdr:rowOff>57150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B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76</xdr:row>
          <xdr:rowOff>180975</xdr:rowOff>
        </xdr:from>
        <xdr:to>
          <xdr:col>7</xdr:col>
          <xdr:colOff>114300</xdr:colOff>
          <xdr:row>78</xdr:row>
          <xdr:rowOff>57150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B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77</xdr:row>
          <xdr:rowOff>180975</xdr:rowOff>
        </xdr:from>
        <xdr:to>
          <xdr:col>7</xdr:col>
          <xdr:colOff>114300</xdr:colOff>
          <xdr:row>79</xdr:row>
          <xdr:rowOff>57150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B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78</xdr:row>
          <xdr:rowOff>171450</xdr:rowOff>
        </xdr:from>
        <xdr:to>
          <xdr:col>9</xdr:col>
          <xdr:colOff>123825</xdr:colOff>
          <xdr:row>80</xdr:row>
          <xdr:rowOff>47625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B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78</xdr:row>
          <xdr:rowOff>171450</xdr:rowOff>
        </xdr:from>
        <xdr:to>
          <xdr:col>19</xdr:col>
          <xdr:colOff>114300</xdr:colOff>
          <xdr:row>80</xdr:row>
          <xdr:rowOff>47625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B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79</xdr:row>
          <xdr:rowOff>171450</xdr:rowOff>
        </xdr:from>
        <xdr:to>
          <xdr:col>9</xdr:col>
          <xdr:colOff>123825</xdr:colOff>
          <xdr:row>81</xdr:row>
          <xdr:rowOff>47625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B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79</xdr:row>
          <xdr:rowOff>171450</xdr:rowOff>
        </xdr:from>
        <xdr:to>
          <xdr:col>19</xdr:col>
          <xdr:colOff>114300</xdr:colOff>
          <xdr:row>81</xdr:row>
          <xdr:rowOff>47625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B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84</xdr:row>
          <xdr:rowOff>180975</xdr:rowOff>
        </xdr:from>
        <xdr:to>
          <xdr:col>4</xdr:col>
          <xdr:colOff>104775</xdr:colOff>
          <xdr:row>86</xdr:row>
          <xdr:rowOff>57150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B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84</xdr:row>
          <xdr:rowOff>180975</xdr:rowOff>
        </xdr:from>
        <xdr:to>
          <xdr:col>8</xdr:col>
          <xdr:colOff>104775</xdr:colOff>
          <xdr:row>86</xdr:row>
          <xdr:rowOff>57150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B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84</xdr:row>
          <xdr:rowOff>180975</xdr:rowOff>
        </xdr:from>
        <xdr:to>
          <xdr:col>12</xdr:col>
          <xdr:colOff>104775</xdr:colOff>
          <xdr:row>86</xdr:row>
          <xdr:rowOff>57150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B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84</xdr:row>
          <xdr:rowOff>180975</xdr:rowOff>
        </xdr:from>
        <xdr:to>
          <xdr:col>17</xdr:col>
          <xdr:colOff>104775</xdr:colOff>
          <xdr:row>86</xdr:row>
          <xdr:rowOff>57150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B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85</xdr:row>
          <xdr:rowOff>180975</xdr:rowOff>
        </xdr:from>
        <xdr:to>
          <xdr:col>8</xdr:col>
          <xdr:colOff>104775</xdr:colOff>
          <xdr:row>87</xdr:row>
          <xdr:rowOff>57150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B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85</xdr:row>
          <xdr:rowOff>180975</xdr:rowOff>
        </xdr:from>
        <xdr:to>
          <xdr:col>12</xdr:col>
          <xdr:colOff>104775</xdr:colOff>
          <xdr:row>87</xdr:row>
          <xdr:rowOff>57150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B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86</xdr:row>
          <xdr:rowOff>180975</xdr:rowOff>
        </xdr:from>
        <xdr:to>
          <xdr:col>17</xdr:col>
          <xdr:colOff>104775</xdr:colOff>
          <xdr:row>88</xdr:row>
          <xdr:rowOff>57150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B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87</xdr:row>
          <xdr:rowOff>180975</xdr:rowOff>
        </xdr:from>
        <xdr:to>
          <xdr:col>17</xdr:col>
          <xdr:colOff>104775</xdr:colOff>
          <xdr:row>89</xdr:row>
          <xdr:rowOff>57150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B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142875</xdr:rowOff>
        </xdr:from>
        <xdr:to>
          <xdr:col>11</xdr:col>
          <xdr:colOff>38100</xdr:colOff>
          <xdr:row>40</xdr:row>
          <xdr:rowOff>38100</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B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152400</xdr:rowOff>
        </xdr:from>
        <xdr:to>
          <xdr:col>14</xdr:col>
          <xdr:colOff>38100</xdr:colOff>
          <xdr:row>40</xdr:row>
          <xdr:rowOff>47625</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B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65.65\&#26519;&#26989;&#35506;\&#12414;&#12388;&#12367;&#12356;\&#26519;&#37326;&#24193;&#12288;&#12288;&#12288;&#12288;&#12288;&#65288;&#23450;&#26399;&#22577;&#21578;&#65289;\&#26494;&#12367;&#12356;&#34411;&#34987;&#23475;&#30330;&#29983;&#29366;&#27841;&#22577;&#21578;\H17\H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生市町村"/>
      <sheetName val="面積(合併後)"/>
      <sheetName val="材積(合併後)"/>
      <sheetName val="面積"/>
      <sheetName val="材積"/>
      <sheetName val="面積 (15)"/>
      <sheetName val="材積 (15)"/>
      <sheetName val="面積 (対前年度比)"/>
      <sheetName val="16-15"/>
      <sheetName val="材積 (対前年度比)"/>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omments" Target="../comments1.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2.vml"/><Relationship Id="rId7" Type="http://schemas.openxmlformats.org/officeDocument/2006/relationships/ctrlProp" Target="../ctrlProps/ctrlProp58.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57.xml"/><Relationship Id="rId5" Type="http://schemas.openxmlformats.org/officeDocument/2006/relationships/ctrlProp" Target="../ctrlProps/ctrlProp56.xml"/><Relationship Id="rId10" Type="http://schemas.openxmlformats.org/officeDocument/2006/relationships/comments" Target="../comments2.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7" Type="http://schemas.openxmlformats.org/officeDocument/2006/relationships/ctrlProp" Target="../ctrlProps/ctrlProp64.xml"/><Relationship Id="rId2" Type="http://schemas.openxmlformats.org/officeDocument/2006/relationships/drawing" Target="../drawings/drawing6.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41" Type="http://schemas.openxmlformats.org/officeDocument/2006/relationships/ctrlProp" Target="../ctrlProps/ctrlProp98.xml"/><Relationship Id="rId1" Type="http://schemas.openxmlformats.org/officeDocument/2006/relationships/printerSettings" Target="../printerSettings/printerSettings12.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4" Type="http://schemas.openxmlformats.org/officeDocument/2006/relationships/ctrlProp" Target="../ctrlProps/ctrlProp101.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8" Type="http://schemas.openxmlformats.org/officeDocument/2006/relationships/ctrlProp" Target="../ctrlProps/ctrlProp65.xml"/><Relationship Id="rId3" Type="http://schemas.openxmlformats.org/officeDocument/2006/relationships/vmlDrawing" Target="../drawings/vmlDrawing3.v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O51"/>
  <sheetViews>
    <sheetView showGridLines="0" view="pageBreakPreview" zoomScale="80" zoomScaleNormal="70" zoomScaleSheetLayoutView="80" workbookViewId="0">
      <selection activeCell="BC33" sqref="BC33"/>
    </sheetView>
  </sheetViews>
  <sheetFormatPr defaultColWidth="2.375" defaultRowHeight="15" customHeight="1"/>
  <cols>
    <col min="1" max="3" width="2.375" style="36"/>
    <col min="4" max="4" width="2.375" style="36" customWidth="1"/>
    <col min="5" max="38" width="2.375" style="36"/>
    <col min="39" max="259" width="2.375" style="29"/>
    <col min="260" max="260" width="2.375" style="29" customWidth="1"/>
    <col min="261" max="515" width="2.375" style="29"/>
    <col min="516" max="516" width="2.375" style="29" customWidth="1"/>
    <col min="517" max="771" width="2.375" style="29"/>
    <col min="772" max="772" width="2.375" style="29" customWidth="1"/>
    <col min="773" max="1027" width="2.375" style="29"/>
    <col min="1028" max="1028" width="2.375" style="29" customWidth="1"/>
    <col min="1029" max="1283" width="2.375" style="29"/>
    <col min="1284" max="1284" width="2.375" style="29" customWidth="1"/>
    <col min="1285" max="1539" width="2.375" style="29"/>
    <col min="1540" max="1540" width="2.375" style="29" customWidth="1"/>
    <col min="1541" max="1795" width="2.375" style="29"/>
    <col min="1796" max="1796" width="2.375" style="29" customWidth="1"/>
    <col min="1797" max="2051" width="2.375" style="29"/>
    <col min="2052" max="2052" width="2.375" style="29" customWidth="1"/>
    <col min="2053" max="2307" width="2.375" style="29"/>
    <col min="2308" max="2308" width="2.375" style="29" customWidth="1"/>
    <col min="2309" max="2563" width="2.375" style="29"/>
    <col min="2564" max="2564" width="2.375" style="29" customWidth="1"/>
    <col min="2565" max="2819" width="2.375" style="29"/>
    <col min="2820" max="2820" width="2.375" style="29" customWidth="1"/>
    <col min="2821" max="3075" width="2.375" style="29"/>
    <col min="3076" max="3076" width="2.375" style="29" customWidth="1"/>
    <col min="3077" max="3331" width="2.375" style="29"/>
    <col min="3332" max="3332" width="2.375" style="29" customWidth="1"/>
    <col min="3333" max="3587" width="2.375" style="29"/>
    <col min="3588" max="3588" width="2.375" style="29" customWidth="1"/>
    <col min="3589" max="3843" width="2.375" style="29"/>
    <col min="3844" max="3844" width="2.375" style="29" customWidth="1"/>
    <col min="3845" max="4099" width="2.375" style="29"/>
    <col min="4100" max="4100" width="2.375" style="29" customWidth="1"/>
    <col min="4101" max="4355" width="2.375" style="29"/>
    <col min="4356" max="4356" width="2.375" style="29" customWidth="1"/>
    <col min="4357" max="4611" width="2.375" style="29"/>
    <col min="4612" max="4612" width="2.375" style="29" customWidth="1"/>
    <col min="4613" max="4867" width="2.375" style="29"/>
    <col min="4868" max="4868" width="2.375" style="29" customWidth="1"/>
    <col min="4869" max="5123" width="2.375" style="29"/>
    <col min="5124" max="5124" width="2.375" style="29" customWidth="1"/>
    <col min="5125" max="5379" width="2.375" style="29"/>
    <col min="5380" max="5380" width="2.375" style="29" customWidth="1"/>
    <col min="5381" max="5635" width="2.375" style="29"/>
    <col min="5636" max="5636" width="2.375" style="29" customWidth="1"/>
    <col min="5637" max="5891" width="2.375" style="29"/>
    <col min="5892" max="5892" width="2.375" style="29" customWidth="1"/>
    <col min="5893" max="6147" width="2.375" style="29"/>
    <col min="6148" max="6148" width="2.375" style="29" customWidth="1"/>
    <col min="6149" max="6403" width="2.375" style="29"/>
    <col min="6404" max="6404" width="2.375" style="29" customWidth="1"/>
    <col min="6405" max="6659" width="2.375" style="29"/>
    <col min="6660" max="6660" width="2.375" style="29" customWidth="1"/>
    <col min="6661" max="6915" width="2.375" style="29"/>
    <col min="6916" max="6916" width="2.375" style="29" customWidth="1"/>
    <col min="6917" max="7171" width="2.375" style="29"/>
    <col min="7172" max="7172" width="2.375" style="29" customWidth="1"/>
    <col min="7173" max="7427" width="2.375" style="29"/>
    <col min="7428" max="7428" width="2.375" style="29" customWidth="1"/>
    <col min="7429" max="7683" width="2.375" style="29"/>
    <col min="7684" max="7684" width="2.375" style="29" customWidth="1"/>
    <col min="7685" max="7939" width="2.375" style="29"/>
    <col min="7940" max="7940" width="2.375" style="29" customWidth="1"/>
    <col min="7941" max="8195" width="2.375" style="29"/>
    <col min="8196" max="8196" width="2.375" style="29" customWidth="1"/>
    <col min="8197" max="8451" width="2.375" style="29"/>
    <col min="8452" max="8452" width="2.375" style="29" customWidth="1"/>
    <col min="8453" max="8707" width="2.375" style="29"/>
    <col min="8708" max="8708" width="2.375" style="29" customWidth="1"/>
    <col min="8709" max="8963" width="2.375" style="29"/>
    <col min="8964" max="8964" width="2.375" style="29" customWidth="1"/>
    <col min="8965" max="9219" width="2.375" style="29"/>
    <col min="9220" max="9220" width="2.375" style="29" customWidth="1"/>
    <col min="9221" max="9475" width="2.375" style="29"/>
    <col min="9476" max="9476" width="2.375" style="29" customWidth="1"/>
    <col min="9477" max="9731" width="2.375" style="29"/>
    <col min="9732" max="9732" width="2.375" style="29" customWidth="1"/>
    <col min="9733" max="9987" width="2.375" style="29"/>
    <col min="9988" max="9988" width="2.375" style="29" customWidth="1"/>
    <col min="9989" max="10243" width="2.375" style="29"/>
    <col min="10244" max="10244" width="2.375" style="29" customWidth="1"/>
    <col min="10245" max="10499" width="2.375" style="29"/>
    <col min="10500" max="10500" width="2.375" style="29" customWidth="1"/>
    <col min="10501" max="10755" width="2.375" style="29"/>
    <col min="10756" max="10756" width="2.375" style="29" customWidth="1"/>
    <col min="10757" max="11011" width="2.375" style="29"/>
    <col min="11012" max="11012" width="2.375" style="29" customWidth="1"/>
    <col min="11013" max="11267" width="2.375" style="29"/>
    <col min="11268" max="11268" width="2.375" style="29" customWidth="1"/>
    <col min="11269" max="11523" width="2.375" style="29"/>
    <col min="11524" max="11524" width="2.375" style="29" customWidth="1"/>
    <col min="11525" max="11779" width="2.375" style="29"/>
    <col min="11780" max="11780" width="2.375" style="29" customWidth="1"/>
    <col min="11781" max="12035" width="2.375" style="29"/>
    <col min="12036" max="12036" width="2.375" style="29" customWidth="1"/>
    <col min="12037" max="12291" width="2.375" style="29"/>
    <col min="12292" max="12292" width="2.375" style="29" customWidth="1"/>
    <col min="12293" max="12547" width="2.375" style="29"/>
    <col min="12548" max="12548" width="2.375" style="29" customWidth="1"/>
    <col min="12549" max="12803" width="2.375" style="29"/>
    <col min="12804" max="12804" width="2.375" style="29" customWidth="1"/>
    <col min="12805" max="13059" width="2.375" style="29"/>
    <col min="13060" max="13060" width="2.375" style="29" customWidth="1"/>
    <col min="13061" max="13315" width="2.375" style="29"/>
    <col min="13316" max="13316" width="2.375" style="29" customWidth="1"/>
    <col min="13317" max="13571" width="2.375" style="29"/>
    <col min="13572" max="13572" width="2.375" style="29" customWidth="1"/>
    <col min="13573" max="13827" width="2.375" style="29"/>
    <col min="13828" max="13828" width="2.375" style="29" customWidth="1"/>
    <col min="13829" max="14083" width="2.375" style="29"/>
    <col min="14084" max="14084" width="2.375" style="29" customWidth="1"/>
    <col min="14085" max="14339" width="2.375" style="29"/>
    <col min="14340" max="14340" width="2.375" style="29" customWidth="1"/>
    <col min="14341" max="14595" width="2.375" style="29"/>
    <col min="14596" max="14596" width="2.375" style="29" customWidth="1"/>
    <col min="14597" max="14851" width="2.375" style="29"/>
    <col min="14852" max="14852" width="2.375" style="29" customWidth="1"/>
    <col min="14853" max="15107" width="2.375" style="29"/>
    <col min="15108" max="15108" width="2.375" style="29" customWidth="1"/>
    <col min="15109" max="15363" width="2.375" style="29"/>
    <col min="15364" max="15364" width="2.375" style="29" customWidth="1"/>
    <col min="15365" max="15619" width="2.375" style="29"/>
    <col min="15620" max="15620" width="2.375" style="29" customWidth="1"/>
    <col min="15621" max="15875" width="2.375" style="29"/>
    <col min="15876" max="15876" width="2.375" style="29" customWidth="1"/>
    <col min="15877" max="16131" width="2.375" style="29"/>
    <col min="16132" max="16132" width="2.375" style="29" customWidth="1"/>
    <col min="16133" max="16384" width="2.375" style="29"/>
  </cols>
  <sheetData>
    <row r="1" spans="1:41" ht="15" customHeight="1">
      <c r="B1" s="36" t="s">
        <v>60</v>
      </c>
      <c r="C1" s="36" t="s">
        <v>61</v>
      </c>
      <c r="D1" s="36" t="s">
        <v>62</v>
      </c>
    </row>
    <row r="5" spans="1:41" ht="15" customHeight="1">
      <c r="A5" s="377" t="s">
        <v>500</v>
      </c>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row>
    <row r="9" spans="1:41" ht="15" customHeight="1">
      <c r="AA9" s="382" t="s">
        <v>713</v>
      </c>
      <c r="AB9" s="382"/>
      <c r="AC9" s="378"/>
      <c r="AD9" s="378"/>
      <c r="AE9" s="36" t="s">
        <v>66</v>
      </c>
      <c r="AF9" s="378"/>
      <c r="AG9" s="378"/>
      <c r="AH9" s="36" t="s">
        <v>67</v>
      </c>
      <c r="AI9" s="378"/>
      <c r="AJ9" s="378"/>
      <c r="AK9" s="36" t="s">
        <v>68</v>
      </c>
      <c r="AO9" s="34"/>
    </row>
    <row r="10" spans="1:41" ht="15" customHeight="1">
      <c r="AC10" s="37"/>
      <c r="AD10" s="37"/>
      <c r="AF10" s="37"/>
      <c r="AG10" s="37"/>
      <c r="AI10" s="37"/>
      <c r="AJ10" s="37"/>
      <c r="AO10" s="34"/>
    </row>
    <row r="11" spans="1:41" ht="15" customHeight="1">
      <c r="C11" s="35" t="s">
        <v>242</v>
      </c>
      <c r="D11" s="35"/>
      <c r="E11" s="35"/>
      <c r="F11" s="35"/>
    </row>
    <row r="12" spans="1:41" ht="15" customHeight="1">
      <c r="C12" s="47"/>
      <c r="D12" s="47"/>
      <c r="E12" s="47"/>
      <c r="F12" s="47"/>
    </row>
    <row r="13" spans="1:41" ht="15" customHeight="1">
      <c r="C13" s="47"/>
      <c r="D13" s="47"/>
      <c r="E13" s="47"/>
      <c r="F13" s="47"/>
    </row>
    <row r="14" spans="1:41" ht="15" customHeight="1">
      <c r="C14" s="47"/>
      <c r="D14" s="47"/>
      <c r="E14" s="47"/>
      <c r="F14" s="47"/>
    </row>
    <row r="15" spans="1:41" ht="15" customHeight="1">
      <c r="C15" s="47"/>
      <c r="D15" s="47"/>
      <c r="E15" s="47"/>
      <c r="F15" s="47"/>
    </row>
    <row r="16" spans="1:41" ht="17.100000000000001" customHeight="1">
      <c r="O16" s="47" t="s">
        <v>559</v>
      </c>
      <c r="V16" s="380"/>
      <c r="W16" s="380"/>
      <c r="X16" s="380"/>
      <c r="Y16" s="380"/>
      <c r="Z16" s="380"/>
      <c r="AA16" s="380"/>
      <c r="AB16" s="380"/>
      <c r="AC16" s="380"/>
      <c r="AD16" s="380"/>
      <c r="AE16" s="380"/>
      <c r="AF16" s="380"/>
      <c r="AG16" s="380"/>
      <c r="AH16" s="380"/>
      <c r="AI16" s="380"/>
      <c r="AJ16" s="380"/>
      <c r="AK16" s="380"/>
    </row>
    <row r="17" spans="2:37" ht="17.100000000000001" customHeight="1">
      <c r="O17" s="47" t="s">
        <v>241</v>
      </c>
      <c r="V17" s="380"/>
      <c r="W17" s="380"/>
      <c r="X17" s="380"/>
      <c r="Y17" s="380"/>
      <c r="Z17" s="380"/>
      <c r="AA17" s="380"/>
      <c r="AB17" s="380"/>
      <c r="AC17" s="380"/>
      <c r="AD17" s="380"/>
      <c r="AE17" s="380"/>
      <c r="AF17" s="380"/>
      <c r="AG17" s="380"/>
      <c r="AH17" s="380"/>
      <c r="AI17" s="380"/>
      <c r="AJ17" s="380"/>
      <c r="AK17" s="380"/>
    </row>
    <row r="18" spans="2:37" ht="6" customHeight="1">
      <c r="V18" s="38"/>
      <c r="W18" s="38"/>
      <c r="X18" s="38"/>
      <c r="Y18" s="38"/>
      <c r="Z18" s="38"/>
      <c r="AA18" s="38"/>
      <c r="AB18" s="38"/>
      <c r="AC18" s="38"/>
      <c r="AD18" s="38"/>
      <c r="AE18" s="38"/>
      <c r="AF18" s="38"/>
      <c r="AG18" s="38"/>
      <c r="AH18" s="38"/>
      <c r="AI18" s="38"/>
      <c r="AJ18" s="38"/>
      <c r="AK18" s="38"/>
    </row>
    <row r="19" spans="2:37" ht="17.100000000000001" customHeight="1">
      <c r="O19" s="47" t="s">
        <v>240</v>
      </c>
      <c r="V19" s="381"/>
      <c r="W19" s="381"/>
      <c r="X19" s="381"/>
      <c r="Y19" s="381"/>
      <c r="Z19" s="381"/>
      <c r="AA19" s="381"/>
      <c r="AB19" s="381"/>
      <c r="AC19" s="381"/>
      <c r="AD19" s="381"/>
      <c r="AE19" s="381"/>
      <c r="AF19" s="381"/>
      <c r="AG19" s="381"/>
      <c r="AH19" s="381"/>
      <c r="AI19" s="381"/>
      <c r="AJ19" s="381"/>
      <c r="AK19" s="381"/>
    </row>
    <row r="20" spans="2:37" ht="6" customHeight="1">
      <c r="V20" s="47"/>
      <c r="W20" s="47"/>
      <c r="X20" s="47"/>
      <c r="Y20" s="47"/>
      <c r="Z20" s="47"/>
      <c r="AA20" s="47"/>
      <c r="AB20" s="47"/>
      <c r="AC20" s="47"/>
      <c r="AD20" s="47"/>
      <c r="AE20" s="47"/>
      <c r="AF20" s="47"/>
      <c r="AG20" s="47"/>
      <c r="AH20" s="47"/>
      <c r="AI20" s="47"/>
      <c r="AJ20" s="47"/>
      <c r="AK20" s="47"/>
    </row>
    <row r="21" spans="2:37" ht="17.100000000000001" customHeight="1">
      <c r="O21" s="47" t="s">
        <v>245</v>
      </c>
      <c r="V21" s="381"/>
      <c r="W21" s="381"/>
      <c r="X21" s="381"/>
      <c r="Y21" s="381"/>
      <c r="Z21" s="381"/>
      <c r="AA21" s="381"/>
      <c r="AB21" s="381"/>
      <c r="AC21" s="381"/>
      <c r="AD21" s="381"/>
      <c r="AE21" s="381"/>
      <c r="AF21" s="381"/>
      <c r="AG21" s="381"/>
      <c r="AH21" s="381"/>
      <c r="AI21" s="381"/>
      <c r="AJ21" s="381"/>
      <c r="AK21" s="381"/>
    </row>
    <row r="26" spans="2:37" ht="18" customHeight="1">
      <c r="B26" s="47" t="s">
        <v>228</v>
      </c>
      <c r="O26" s="369"/>
      <c r="P26" s="369"/>
      <c r="Q26" s="369"/>
      <c r="R26" s="369"/>
      <c r="S26" s="369"/>
      <c r="T26" s="369"/>
      <c r="V26" s="36" t="s">
        <v>72</v>
      </c>
      <c r="W26" s="369"/>
      <c r="X26" s="369"/>
      <c r="Y26" s="369"/>
      <c r="Z26" s="369"/>
      <c r="AA26" s="369"/>
      <c r="AB26" s="369"/>
      <c r="AC26" s="369"/>
      <c r="AD26" s="369"/>
      <c r="AE26" s="369"/>
      <c r="AF26" s="369"/>
      <c r="AG26" s="369"/>
      <c r="AH26" s="369"/>
      <c r="AI26" s="369"/>
      <c r="AJ26" s="369"/>
      <c r="AK26" s="36" t="s">
        <v>73</v>
      </c>
    </row>
    <row r="27" spans="2:37" ht="18" customHeight="1">
      <c r="B27" s="47"/>
      <c r="O27" s="47"/>
      <c r="P27" s="47"/>
      <c r="Q27" s="47"/>
      <c r="R27" s="47"/>
      <c r="S27" s="47"/>
      <c r="T27" s="47"/>
      <c r="W27" s="47"/>
      <c r="X27" s="47"/>
      <c r="Y27" s="47"/>
      <c r="Z27" s="47"/>
      <c r="AA27" s="47"/>
      <c r="AB27" s="47"/>
      <c r="AC27" s="47"/>
      <c r="AD27" s="47"/>
      <c r="AE27" s="47"/>
      <c r="AF27" s="47"/>
      <c r="AG27" s="47"/>
      <c r="AH27" s="47"/>
      <c r="AI27" s="47"/>
      <c r="AJ27" s="47"/>
    </row>
    <row r="28" spans="2:37" ht="18" customHeight="1">
      <c r="B28" s="47" t="s">
        <v>229</v>
      </c>
      <c r="O28" s="369"/>
      <c r="P28" s="369"/>
      <c r="Q28" s="369"/>
      <c r="R28" s="369"/>
      <c r="S28" s="369"/>
      <c r="T28" s="369"/>
      <c r="V28" s="36" t="s">
        <v>74</v>
      </c>
      <c r="W28" s="369"/>
      <c r="X28" s="369"/>
      <c r="Y28" s="369"/>
      <c r="Z28" s="369"/>
      <c r="AA28" s="369"/>
      <c r="AB28" s="369"/>
      <c r="AC28" s="369"/>
      <c r="AD28" s="369"/>
      <c r="AE28" s="369"/>
      <c r="AF28" s="369"/>
      <c r="AG28" s="369"/>
      <c r="AH28" s="369"/>
      <c r="AI28" s="369"/>
      <c r="AJ28" s="369"/>
      <c r="AK28" s="36" t="s">
        <v>75</v>
      </c>
    </row>
    <row r="29" spans="2:37" ht="18" customHeight="1"/>
    <row r="30" spans="2:37" ht="18" customHeight="1">
      <c r="D30" s="47" t="s">
        <v>230</v>
      </c>
      <c r="E30" s="47"/>
      <c r="F30" s="47"/>
      <c r="O30" s="35" t="s">
        <v>76</v>
      </c>
      <c r="P30" s="378"/>
      <c r="Q30" s="378"/>
      <c r="R30" s="35" t="s">
        <v>77</v>
      </c>
      <c r="S30" s="379"/>
      <c r="T30" s="379"/>
      <c r="U30" s="379"/>
      <c r="V30" s="35"/>
      <c r="W30" s="35"/>
      <c r="X30" s="35"/>
    </row>
    <row r="31" spans="2:37" ht="18" customHeight="1">
      <c r="D31" s="47" t="s">
        <v>231</v>
      </c>
      <c r="E31" s="47"/>
      <c r="F31" s="47"/>
      <c r="O31" s="369"/>
      <c r="P31" s="369"/>
      <c r="Q31" s="369"/>
      <c r="R31" s="369"/>
      <c r="S31" s="369"/>
      <c r="T31" s="369"/>
      <c r="U31" s="369"/>
      <c r="V31" s="369"/>
      <c r="W31" s="369"/>
      <c r="X31" s="369"/>
    </row>
    <row r="32" spans="2:37" ht="18" customHeight="1">
      <c r="D32" s="46" t="s">
        <v>244</v>
      </c>
      <c r="E32" s="46"/>
      <c r="F32" s="47"/>
      <c r="O32" s="369"/>
      <c r="P32" s="369"/>
      <c r="Q32" s="369"/>
      <c r="R32" s="369"/>
      <c r="S32" s="369"/>
      <c r="T32" s="369"/>
      <c r="U32" s="369"/>
      <c r="V32" s="369"/>
      <c r="W32" s="369"/>
      <c r="X32" s="369"/>
    </row>
    <row r="33" spans="2:37" ht="18" customHeight="1">
      <c r="D33" s="46" t="s">
        <v>243</v>
      </c>
      <c r="E33" s="46"/>
      <c r="F33" s="47"/>
      <c r="O33" s="375"/>
      <c r="P33" s="376"/>
      <c r="Q33" s="376"/>
      <c r="R33" s="376"/>
      <c r="S33" s="376"/>
      <c r="T33" s="376"/>
      <c r="U33" s="376"/>
      <c r="V33" s="376"/>
      <c r="W33" s="376"/>
      <c r="X33" s="376"/>
      <c r="Y33" s="376"/>
      <c r="Z33" s="376"/>
      <c r="AA33" s="376"/>
      <c r="AB33" s="376"/>
      <c r="AC33" s="376"/>
      <c r="AD33" s="376"/>
      <c r="AE33" s="376"/>
      <c r="AF33" s="376"/>
      <c r="AG33" s="376"/>
      <c r="AH33" s="376"/>
      <c r="AI33" s="376"/>
    </row>
    <row r="34" spans="2:37" ht="18" customHeight="1">
      <c r="D34" s="46" t="s">
        <v>232</v>
      </c>
      <c r="E34" s="46"/>
      <c r="F34" s="47"/>
      <c r="O34" s="369"/>
      <c r="P34" s="369"/>
      <c r="Q34" s="369"/>
      <c r="R34" s="369"/>
      <c r="S34" s="369"/>
      <c r="T34" s="369"/>
      <c r="U34" s="369"/>
      <c r="V34" s="369"/>
      <c r="W34" s="369"/>
      <c r="X34" s="369"/>
    </row>
    <row r="35" spans="2:37" ht="18" customHeight="1">
      <c r="D35" s="47" t="s">
        <v>233</v>
      </c>
      <c r="E35" s="47"/>
      <c r="F35" s="47"/>
      <c r="O35" s="369"/>
      <c r="P35" s="369"/>
      <c r="R35" s="370"/>
      <c r="S35" s="370"/>
      <c r="T35" s="36" t="s">
        <v>66</v>
      </c>
      <c r="U35" s="370"/>
      <c r="V35" s="370"/>
      <c r="W35" s="36" t="s">
        <v>67</v>
      </c>
      <c r="X35" s="370"/>
      <c r="Y35" s="370"/>
      <c r="Z35" s="36" t="s">
        <v>68</v>
      </c>
      <c r="AB35" s="36" t="s">
        <v>79</v>
      </c>
      <c r="AC35" s="36" t="s">
        <v>80</v>
      </c>
    </row>
    <row r="36" spans="2:37" ht="18" customHeight="1">
      <c r="D36" s="47" t="s">
        <v>234</v>
      </c>
      <c r="E36" s="47"/>
      <c r="F36" s="47"/>
      <c r="O36" s="370"/>
      <c r="P36" s="370"/>
      <c r="Q36" s="36" t="s">
        <v>66</v>
      </c>
    </row>
    <row r="37" spans="2:37" ht="18" customHeight="1">
      <c r="D37" s="47" t="s">
        <v>235</v>
      </c>
      <c r="E37" s="47"/>
      <c r="F37" s="47"/>
      <c r="O37" s="371"/>
      <c r="P37" s="371"/>
      <c r="Q37" s="371"/>
      <c r="R37" s="371"/>
      <c r="S37" s="371"/>
      <c r="T37" s="371"/>
      <c r="U37" s="371"/>
      <c r="V37" s="36" t="s">
        <v>82</v>
      </c>
    </row>
    <row r="38" spans="2:37" ht="18" customHeight="1">
      <c r="D38" s="47"/>
      <c r="E38" s="47"/>
      <c r="F38" s="47"/>
    </row>
    <row r="39" spans="2:37" ht="18" customHeight="1">
      <c r="B39" s="47" t="s">
        <v>236</v>
      </c>
      <c r="P39" s="36" t="s">
        <v>83</v>
      </c>
      <c r="Q39" s="36" t="s">
        <v>84</v>
      </c>
      <c r="R39" s="36" t="s">
        <v>85</v>
      </c>
      <c r="S39" s="36" t="s">
        <v>86</v>
      </c>
      <c r="T39" s="36" t="s">
        <v>87</v>
      </c>
      <c r="U39" s="36" t="s">
        <v>88</v>
      </c>
      <c r="V39" s="36" t="s">
        <v>89</v>
      </c>
      <c r="W39" s="36" t="s">
        <v>90</v>
      </c>
    </row>
    <row r="40" spans="2:37" ht="18" customHeight="1"/>
    <row r="41" spans="2:37" ht="18" customHeight="1">
      <c r="B41" s="47" t="s">
        <v>237</v>
      </c>
      <c r="P41" s="36" t="s">
        <v>74</v>
      </c>
      <c r="Q41" s="36" t="s">
        <v>84</v>
      </c>
      <c r="R41" s="36" t="s">
        <v>85</v>
      </c>
      <c r="S41" s="36" t="s">
        <v>86</v>
      </c>
      <c r="T41" s="36" t="s">
        <v>87</v>
      </c>
      <c r="U41" s="36" t="s">
        <v>88</v>
      </c>
      <c r="V41" s="36" t="s">
        <v>89</v>
      </c>
      <c r="W41" s="36" t="s">
        <v>90</v>
      </c>
    </row>
    <row r="42" spans="2:37" ht="18" customHeight="1">
      <c r="B42" s="47"/>
    </row>
    <row r="43" spans="2:37" ht="18" customHeight="1">
      <c r="B43" s="47" t="s">
        <v>238</v>
      </c>
      <c r="P43" s="36" t="s">
        <v>91</v>
      </c>
      <c r="Q43" s="36" t="s">
        <v>84</v>
      </c>
      <c r="R43" s="36" t="s">
        <v>92</v>
      </c>
      <c r="S43" s="36" t="s">
        <v>65</v>
      </c>
      <c r="T43" s="36" t="s">
        <v>93</v>
      </c>
      <c r="U43" s="36" t="s">
        <v>94</v>
      </c>
      <c r="V43" s="36" t="s">
        <v>95</v>
      </c>
      <c r="W43" s="36" t="s">
        <v>96</v>
      </c>
    </row>
    <row r="44" spans="2:37" ht="18" customHeight="1">
      <c r="B44" s="47"/>
    </row>
    <row r="45" spans="2:37" ht="18" customHeight="1">
      <c r="B45" s="46" t="s">
        <v>1042</v>
      </c>
      <c r="C45" s="202"/>
      <c r="D45" s="190"/>
      <c r="E45" s="190"/>
      <c r="F45" s="190"/>
      <c r="G45" s="190"/>
      <c r="H45" s="190"/>
      <c r="I45" s="190"/>
      <c r="J45" s="190"/>
      <c r="K45" s="372" t="s">
        <v>982</v>
      </c>
      <c r="L45" s="372"/>
      <c r="M45" s="372"/>
      <c r="N45" s="372"/>
      <c r="O45" s="372"/>
      <c r="P45" s="372"/>
      <c r="Q45" s="372"/>
      <c r="R45" s="372"/>
      <c r="S45" s="372"/>
      <c r="T45" s="328"/>
      <c r="U45" s="368" t="s">
        <v>981</v>
      </c>
      <c r="V45" s="368"/>
      <c r="W45" s="368"/>
      <c r="X45" s="368"/>
      <c r="Y45" s="368"/>
      <c r="Z45" s="368"/>
      <c r="AA45" s="368"/>
      <c r="AB45" s="368"/>
      <c r="AC45" s="368"/>
      <c r="AD45" s="368"/>
      <c r="AE45" s="368"/>
      <c r="AF45" s="368"/>
      <c r="AG45" s="368"/>
      <c r="AH45" s="368"/>
      <c r="AI45" s="368"/>
      <c r="AJ45" s="368"/>
      <c r="AK45" s="368"/>
    </row>
    <row r="46" spans="2:37" ht="18" customHeight="1">
      <c r="B46" s="198"/>
      <c r="C46" s="202"/>
      <c r="D46" s="190"/>
      <c r="E46" s="190"/>
      <c r="F46" s="190"/>
      <c r="G46" s="190"/>
      <c r="H46" s="190"/>
      <c r="I46" s="190"/>
      <c r="J46" s="190"/>
      <c r="K46" s="372" t="s">
        <v>989</v>
      </c>
      <c r="L46" s="372"/>
      <c r="M46" s="372"/>
      <c r="N46" s="372"/>
      <c r="O46" s="372"/>
      <c r="P46" s="372"/>
      <c r="Q46" s="372"/>
      <c r="R46" s="372"/>
      <c r="S46" s="372"/>
      <c r="T46" s="328"/>
      <c r="U46" s="368" t="s">
        <v>981</v>
      </c>
      <c r="V46" s="368"/>
      <c r="W46" s="368"/>
      <c r="X46" s="368"/>
      <c r="Y46" s="368"/>
      <c r="Z46" s="368"/>
      <c r="AA46" s="368"/>
      <c r="AB46" s="368"/>
      <c r="AC46" s="368"/>
      <c r="AD46" s="368"/>
      <c r="AE46" s="368"/>
      <c r="AF46" s="368"/>
      <c r="AG46" s="368"/>
      <c r="AH46" s="368"/>
      <c r="AI46" s="368"/>
      <c r="AJ46" s="368"/>
      <c r="AK46" s="368"/>
    </row>
    <row r="47" spans="2:37" ht="18" customHeight="1">
      <c r="B47" s="198"/>
      <c r="C47" s="202"/>
      <c r="D47" s="190"/>
      <c r="E47" s="190"/>
      <c r="F47" s="190"/>
      <c r="G47" s="190"/>
      <c r="H47" s="190"/>
      <c r="I47" s="190"/>
      <c r="J47" s="190"/>
      <c r="K47" s="373" t="s">
        <v>983</v>
      </c>
      <c r="L47" s="373"/>
      <c r="M47" s="373"/>
      <c r="N47" s="373"/>
      <c r="O47" s="373"/>
      <c r="P47" s="373"/>
      <c r="Q47" s="373"/>
      <c r="R47" s="373"/>
      <c r="S47" s="373"/>
      <c r="T47" s="329"/>
      <c r="U47" s="368" t="s">
        <v>981</v>
      </c>
      <c r="V47" s="368"/>
      <c r="W47" s="368"/>
      <c r="X47" s="368"/>
      <c r="Y47" s="368"/>
      <c r="Z47" s="368"/>
      <c r="AA47" s="368"/>
      <c r="AB47" s="368"/>
      <c r="AC47" s="368"/>
      <c r="AD47" s="368"/>
      <c r="AE47" s="368"/>
      <c r="AF47" s="368"/>
      <c r="AG47" s="368"/>
      <c r="AH47" s="368"/>
      <c r="AI47" s="368"/>
      <c r="AJ47" s="368"/>
      <c r="AK47" s="368"/>
    </row>
    <row r="48" spans="2:37" ht="18" customHeight="1">
      <c r="B48" s="198"/>
      <c r="C48" s="202"/>
      <c r="D48" s="190"/>
      <c r="E48" s="190"/>
      <c r="F48" s="190"/>
      <c r="G48" s="190"/>
      <c r="H48" s="190"/>
      <c r="I48" s="190"/>
      <c r="J48" s="190"/>
      <c r="K48" s="374" t="s">
        <v>984</v>
      </c>
      <c r="L48" s="374"/>
      <c r="M48" s="374"/>
      <c r="N48" s="374"/>
      <c r="O48" s="374"/>
      <c r="P48" s="374"/>
      <c r="Q48" s="374"/>
      <c r="R48" s="330"/>
      <c r="S48" s="330"/>
      <c r="T48" s="331"/>
      <c r="U48" s="368" t="s">
        <v>981</v>
      </c>
      <c r="V48" s="368"/>
      <c r="W48" s="368"/>
      <c r="X48" s="368"/>
      <c r="Y48" s="368"/>
      <c r="Z48" s="368"/>
      <c r="AA48" s="368"/>
      <c r="AB48" s="368"/>
      <c r="AC48" s="368"/>
      <c r="AD48" s="368"/>
      <c r="AE48" s="368"/>
      <c r="AF48" s="368"/>
      <c r="AG48" s="368"/>
      <c r="AH48" s="368"/>
      <c r="AI48" s="368"/>
      <c r="AJ48" s="368"/>
      <c r="AK48" s="368"/>
    </row>
    <row r="49" spans="2:37" ht="18" customHeight="1">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row>
    <row r="50" spans="2:37" ht="18" customHeight="1">
      <c r="B50" s="47" t="s">
        <v>239</v>
      </c>
      <c r="V50" s="369"/>
      <c r="W50" s="369"/>
      <c r="X50" s="369"/>
      <c r="Y50" s="369"/>
      <c r="Z50" s="369"/>
      <c r="AA50" s="369"/>
      <c r="AB50" s="369"/>
      <c r="AC50" s="369"/>
      <c r="AD50" s="369"/>
      <c r="AE50" s="369"/>
      <c r="AF50" s="369"/>
      <c r="AG50" s="369"/>
      <c r="AH50" s="369"/>
      <c r="AI50" s="369"/>
      <c r="AJ50" s="369"/>
      <c r="AK50" s="369"/>
    </row>
    <row r="51" spans="2:37" ht="18" customHeight="1"/>
  </sheetData>
  <sheetProtection formatCells="0"/>
  <mergeCells count="33">
    <mergeCell ref="A5:AL5"/>
    <mergeCell ref="P30:Q30"/>
    <mergeCell ref="S30:U30"/>
    <mergeCell ref="O28:T28"/>
    <mergeCell ref="W28:AJ28"/>
    <mergeCell ref="AC9:AD9"/>
    <mergeCell ref="AF9:AG9"/>
    <mergeCell ref="AI9:AJ9"/>
    <mergeCell ref="O26:T26"/>
    <mergeCell ref="W26:AJ26"/>
    <mergeCell ref="V16:AK17"/>
    <mergeCell ref="V19:AK19"/>
    <mergeCell ref="AA9:AB9"/>
    <mergeCell ref="V21:AK21"/>
    <mergeCell ref="O31:X31"/>
    <mergeCell ref="O34:X34"/>
    <mergeCell ref="O35:P35"/>
    <mergeCell ref="R35:S35"/>
    <mergeCell ref="U35:V35"/>
    <mergeCell ref="X35:Y35"/>
    <mergeCell ref="O32:X32"/>
    <mergeCell ref="O33:AI33"/>
    <mergeCell ref="U47:AK47"/>
    <mergeCell ref="U48:AK48"/>
    <mergeCell ref="V50:AK50"/>
    <mergeCell ref="O36:P36"/>
    <mergeCell ref="O37:U37"/>
    <mergeCell ref="K45:S45"/>
    <mergeCell ref="K46:S46"/>
    <mergeCell ref="K47:S47"/>
    <mergeCell ref="K48:Q48"/>
    <mergeCell ref="U45:AK45"/>
    <mergeCell ref="U46:AK46"/>
  </mergeCells>
  <phoneticPr fontId="2"/>
  <dataValidations count="5">
    <dataValidation type="list" allowBlank="1" showInputMessage="1" showErrorMessage="1" sqref="O26:T27 JK26:JP27 TG26:TL27 ADC26:ADH27 AMY26:AND27 AWU26:AWZ27 BGQ26:BGV27 BQM26:BQR27 CAI26:CAN27 CKE26:CKJ27 CUA26:CUF27 DDW26:DEB27 DNS26:DNX27 DXO26:DXT27 EHK26:EHP27 ERG26:ERL27 FBC26:FBH27 FKY26:FLD27 FUU26:FUZ27 GEQ26:GEV27 GOM26:GOR27 GYI26:GYN27 HIE26:HIJ27 HSA26:HSF27 IBW26:ICB27 ILS26:ILX27 IVO26:IVT27 JFK26:JFP27 JPG26:JPL27 JZC26:JZH27 KIY26:KJD27 KSU26:KSZ27 LCQ26:LCV27 LMM26:LMR27 LWI26:LWN27 MGE26:MGJ27 MQA26:MQF27 MZW26:NAB27 NJS26:NJX27 NTO26:NTT27 ODK26:ODP27 ONG26:ONL27 OXC26:OXH27 PGY26:PHD27 PQU26:PQZ27 QAQ26:QAV27 QKM26:QKR27 QUI26:QUN27 REE26:REJ27 ROA26:ROF27 RXW26:RYB27 SHS26:SHX27 SRO26:SRT27 TBK26:TBP27 TLG26:TLL27 TVC26:TVH27 UEY26:UFD27 UOU26:UOZ27 UYQ26:UYV27 VIM26:VIR27 VSI26:VSN27 WCE26:WCJ27 WMA26:WMF27 WVW26:WWB27 O65558:T65558 JK65558:JP65558 TG65558:TL65558 ADC65558:ADH65558 AMY65558:AND65558 AWU65558:AWZ65558 BGQ65558:BGV65558 BQM65558:BQR65558 CAI65558:CAN65558 CKE65558:CKJ65558 CUA65558:CUF65558 DDW65558:DEB65558 DNS65558:DNX65558 DXO65558:DXT65558 EHK65558:EHP65558 ERG65558:ERL65558 FBC65558:FBH65558 FKY65558:FLD65558 FUU65558:FUZ65558 GEQ65558:GEV65558 GOM65558:GOR65558 GYI65558:GYN65558 HIE65558:HIJ65558 HSA65558:HSF65558 IBW65558:ICB65558 ILS65558:ILX65558 IVO65558:IVT65558 JFK65558:JFP65558 JPG65558:JPL65558 JZC65558:JZH65558 KIY65558:KJD65558 KSU65558:KSZ65558 LCQ65558:LCV65558 LMM65558:LMR65558 LWI65558:LWN65558 MGE65558:MGJ65558 MQA65558:MQF65558 MZW65558:NAB65558 NJS65558:NJX65558 NTO65558:NTT65558 ODK65558:ODP65558 ONG65558:ONL65558 OXC65558:OXH65558 PGY65558:PHD65558 PQU65558:PQZ65558 QAQ65558:QAV65558 QKM65558:QKR65558 QUI65558:QUN65558 REE65558:REJ65558 ROA65558:ROF65558 RXW65558:RYB65558 SHS65558:SHX65558 SRO65558:SRT65558 TBK65558:TBP65558 TLG65558:TLL65558 TVC65558:TVH65558 UEY65558:UFD65558 UOU65558:UOZ65558 UYQ65558:UYV65558 VIM65558:VIR65558 VSI65558:VSN65558 WCE65558:WCJ65558 WMA65558:WMF65558 WVW65558:WWB65558 O131094:T131094 JK131094:JP131094 TG131094:TL131094 ADC131094:ADH131094 AMY131094:AND131094 AWU131094:AWZ131094 BGQ131094:BGV131094 BQM131094:BQR131094 CAI131094:CAN131094 CKE131094:CKJ131094 CUA131094:CUF131094 DDW131094:DEB131094 DNS131094:DNX131094 DXO131094:DXT131094 EHK131094:EHP131094 ERG131094:ERL131094 FBC131094:FBH131094 FKY131094:FLD131094 FUU131094:FUZ131094 GEQ131094:GEV131094 GOM131094:GOR131094 GYI131094:GYN131094 HIE131094:HIJ131094 HSA131094:HSF131094 IBW131094:ICB131094 ILS131094:ILX131094 IVO131094:IVT131094 JFK131094:JFP131094 JPG131094:JPL131094 JZC131094:JZH131094 KIY131094:KJD131094 KSU131094:KSZ131094 LCQ131094:LCV131094 LMM131094:LMR131094 LWI131094:LWN131094 MGE131094:MGJ131094 MQA131094:MQF131094 MZW131094:NAB131094 NJS131094:NJX131094 NTO131094:NTT131094 ODK131094:ODP131094 ONG131094:ONL131094 OXC131094:OXH131094 PGY131094:PHD131094 PQU131094:PQZ131094 QAQ131094:QAV131094 QKM131094:QKR131094 QUI131094:QUN131094 REE131094:REJ131094 ROA131094:ROF131094 RXW131094:RYB131094 SHS131094:SHX131094 SRO131094:SRT131094 TBK131094:TBP131094 TLG131094:TLL131094 TVC131094:TVH131094 UEY131094:UFD131094 UOU131094:UOZ131094 UYQ131094:UYV131094 VIM131094:VIR131094 VSI131094:VSN131094 WCE131094:WCJ131094 WMA131094:WMF131094 WVW131094:WWB131094 O196630:T196630 JK196630:JP196630 TG196630:TL196630 ADC196630:ADH196630 AMY196630:AND196630 AWU196630:AWZ196630 BGQ196630:BGV196630 BQM196630:BQR196630 CAI196630:CAN196630 CKE196630:CKJ196630 CUA196630:CUF196630 DDW196630:DEB196630 DNS196630:DNX196630 DXO196630:DXT196630 EHK196630:EHP196630 ERG196630:ERL196630 FBC196630:FBH196630 FKY196630:FLD196630 FUU196630:FUZ196630 GEQ196630:GEV196630 GOM196630:GOR196630 GYI196630:GYN196630 HIE196630:HIJ196630 HSA196630:HSF196630 IBW196630:ICB196630 ILS196630:ILX196630 IVO196630:IVT196630 JFK196630:JFP196630 JPG196630:JPL196630 JZC196630:JZH196630 KIY196630:KJD196630 KSU196630:KSZ196630 LCQ196630:LCV196630 LMM196630:LMR196630 LWI196630:LWN196630 MGE196630:MGJ196630 MQA196630:MQF196630 MZW196630:NAB196630 NJS196630:NJX196630 NTO196630:NTT196630 ODK196630:ODP196630 ONG196630:ONL196630 OXC196630:OXH196630 PGY196630:PHD196630 PQU196630:PQZ196630 QAQ196630:QAV196630 QKM196630:QKR196630 QUI196630:QUN196630 REE196630:REJ196630 ROA196630:ROF196630 RXW196630:RYB196630 SHS196630:SHX196630 SRO196630:SRT196630 TBK196630:TBP196630 TLG196630:TLL196630 TVC196630:TVH196630 UEY196630:UFD196630 UOU196630:UOZ196630 UYQ196630:UYV196630 VIM196630:VIR196630 VSI196630:VSN196630 WCE196630:WCJ196630 WMA196630:WMF196630 WVW196630:WWB196630 O262166:T262166 JK262166:JP262166 TG262166:TL262166 ADC262166:ADH262166 AMY262166:AND262166 AWU262166:AWZ262166 BGQ262166:BGV262166 BQM262166:BQR262166 CAI262166:CAN262166 CKE262166:CKJ262166 CUA262166:CUF262166 DDW262166:DEB262166 DNS262166:DNX262166 DXO262166:DXT262166 EHK262166:EHP262166 ERG262166:ERL262166 FBC262166:FBH262166 FKY262166:FLD262166 FUU262166:FUZ262166 GEQ262166:GEV262166 GOM262166:GOR262166 GYI262166:GYN262166 HIE262166:HIJ262166 HSA262166:HSF262166 IBW262166:ICB262166 ILS262166:ILX262166 IVO262166:IVT262166 JFK262166:JFP262166 JPG262166:JPL262166 JZC262166:JZH262166 KIY262166:KJD262166 KSU262166:KSZ262166 LCQ262166:LCV262166 LMM262166:LMR262166 LWI262166:LWN262166 MGE262166:MGJ262166 MQA262166:MQF262166 MZW262166:NAB262166 NJS262166:NJX262166 NTO262166:NTT262166 ODK262166:ODP262166 ONG262166:ONL262166 OXC262166:OXH262166 PGY262166:PHD262166 PQU262166:PQZ262166 QAQ262166:QAV262166 QKM262166:QKR262166 QUI262166:QUN262166 REE262166:REJ262166 ROA262166:ROF262166 RXW262166:RYB262166 SHS262166:SHX262166 SRO262166:SRT262166 TBK262166:TBP262166 TLG262166:TLL262166 TVC262166:TVH262166 UEY262166:UFD262166 UOU262166:UOZ262166 UYQ262166:UYV262166 VIM262166:VIR262166 VSI262166:VSN262166 WCE262166:WCJ262166 WMA262166:WMF262166 WVW262166:WWB262166 O327702:T327702 JK327702:JP327702 TG327702:TL327702 ADC327702:ADH327702 AMY327702:AND327702 AWU327702:AWZ327702 BGQ327702:BGV327702 BQM327702:BQR327702 CAI327702:CAN327702 CKE327702:CKJ327702 CUA327702:CUF327702 DDW327702:DEB327702 DNS327702:DNX327702 DXO327702:DXT327702 EHK327702:EHP327702 ERG327702:ERL327702 FBC327702:FBH327702 FKY327702:FLD327702 FUU327702:FUZ327702 GEQ327702:GEV327702 GOM327702:GOR327702 GYI327702:GYN327702 HIE327702:HIJ327702 HSA327702:HSF327702 IBW327702:ICB327702 ILS327702:ILX327702 IVO327702:IVT327702 JFK327702:JFP327702 JPG327702:JPL327702 JZC327702:JZH327702 KIY327702:KJD327702 KSU327702:KSZ327702 LCQ327702:LCV327702 LMM327702:LMR327702 LWI327702:LWN327702 MGE327702:MGJ327702 MQA327702:MQF327702 MZW327702:NAB327702 NJS327702:NJX327702 NTO327702:NTT327702 ODK327702:ODP327702 ONG327702:ONL327702 OXC327702:OXH327702 PGY327702:PHD327702 PQU327702:PQZ327702 QAQ327702:QAV327702 QKM327702:QKR327702 QUI327702:QUN327702 REE327702:REJ327702 ROA327702:ROF327702 RXW327702:RYB327702 SHS327702:SHX327702 SRO327702:SRT327702 TBK327702:TBP327702 TLG327702:TLL327702 TVC327702:TVH327702 UEY327702:UFD327702 UOU327702:UOZ327702 UYQ327702:UYV327702 VIM327702:VIR327702 VSI327702:VSN327702 WCE327702:WCJ327702 WMA327702:WMF327702 WVW327702:WWB327702 O393238:T393238 JK393238:JP393238 TG393238:TL393238 ADC393238:ADH393238 AMY393238:AND393238 AWU393238:AWZ393238 BGQ393238:BGV393238 BQM393238:BQR393238 CAI393238:CAN393238 CKE393238:CKJ393238 CUA393238:CUF393238 DDW393238:DEB393238 DNS393238:DNX393238 DXO393238:DXT393238 EHK393238:EHP393238 ERG393238:ERL393238 FBC393238:FBH393238 FKY393238:FLD393238 FUU393238:FUZ393238 GEQ393238:GEV393238 GOM393238:GOR393238 GYI393238:GYN393238 HIE393238:HIJ393238 HSA393238:HSF393238 IBW393238:ICB393238 ILS393238:ILX393238 IVO393238:IVT393238 JFK393238:JFP393238 JPG393238:JPL393238 JZC393238:JZH393238 KIY393238:KJD393238 KSU393238:KSZ393238 LCQ393238:LCV393238 LMM393238:LMR393238 LWI393238:LWN393238 MGE393238:MGJ393238 MQA393238:MQF393238 MZW393238:NAB393238 NJS393238:NJX393238 NTO393238:NTT393238 ODK393238:ODP393238 ONG393238:ONL393238 OXC393238:OXH393238 PGY393238:PHD393238 PQU393238:PQZ393238 QAQ393238:QAV393238 QKM393238:QKR393238 QUI393238:QUN393238 REE393238:REJ393238 ROA393238:ROF393238 RXW393238:RYB393238 SHS393238:SHX393238 SRO393238:SRT393238 TBK393238:TBP393238 TLG393238:TLL393238 TVC393238:TVH393238 UEY393238:UFD393238 UOU393238:UOZ393238 UYQ393238:UYV393238 VIM393238:VIR393238 VSI393238:VSN393238 WCE393238:WCJ393238 WMA393238:WMF393238 WVW393238:WWB393238 O458774:T458774 JK458774:JP458774 TG458774:TL458774 ADC458774:ADH458774 AMY458774:AND458774 AWU458774:AWZ458774 BGQ458774:BGV458774 BQM458774:BQR458774 CAI458774:CAN458774 CKE458774:CKJ458774 CUA458774:CUF458774 DDW458774:DEB458774 DNS458774:DNX458774 DXO458774:DXT458774 EHK458774:EHP458774 ERG458774:ERL458774 FBC458774:FBH458774 FKY458774:FLD458774 FUU458774:FUZ458774 GEQ458774:GEV458774 GOM458774:GOR458774 GYI458774:GYN458774 HIE458774:HIJ458774 HSA458774:HSF458774 IBW458774:ICB458774 ILS458774:ILX458774 IVO458774:IVT458774 JFK458774:JFP458774 JPG458774:JPL458774 JZC458774:JZH458774 KIY458774:KJD458774 KSU458774:KSZ458774 LCQ458774:LCV458774 LMM458774:LMR458774 LWI458774:LWN458774 MGE458774:MGJ458774 MQA458774:MQF458774 MZW458774:NAB458774 NJS458774:NJX458774 NTO458774:NTT458774 ODK458774:ODP458774 ONG458774:ONL458774 OXC458774:OXH458774 PGY458774:PHD458774 PQU458774:PQZ458774 QAQ458774:QAV458774 QKM458774:QKR458774 QUI458774:QUN458774 REE458774:REJ458774 ROA458774:ROF458774 RXW458774:RYB458774 SHS458774:SHX458774 SRO458774:SRT458774 TBK458774:TBP458774 TLG458774:TLL458774 TVC458774:TVH458774 UEY458774:UFD458774 UOU458774:UOZ458774 UYQ458774:UYV458774 VIM458774:VIR458774 VSI458774:VSN458774 WCE458774:WCJ458774 WMA458774:WMF458774 WVW458774:WWB458774 O524310:T524310 JK524310:JP524310 TG524310:TL524310 ADC524310:ADH524310 AMY524310:AND524310 AWU524310:AWZ524310 BGQ524310:BGV524310 BQM524310:BQR524310 CAI524310:CAN524310 CKE524310:CKJ524310 CUA524310:CUF524310 DDW524310:DEB524310 DNS524310:DNX524310 DXO524310:DXT524310 EHK524310:EHP524310 ERG524310:ERL524310 FBC524310:FBH524310 FKY524310:FLD524310 FUU524310:FUZ524310 GEQ524310:GEV524310 GOM524310:GOR524310 GYI524310:GYN524310 HIE524310:HIJ524310 HSA524310:HSF524310 IBW524310:ICB524310 ILS524310:ILX524310 IVO524310:IVT524310 JFK524310:JFP524310 JPG524310:JPL524310 JZC524310:JZH524310 KIY524310:KJD524310 KSU524310:KSZ524310 LCQ524310:LCV524310 LMM524310:LMR524310 LWI524310:LWN524310 MGE524310:MGJ524310 MQA524310:MQF524310 MZW524310:NAB524310 NJS524310:NJX524310 NTO524310:NTT524310 ODK524310:ODP524310 ONG524310:ONL524310 OXC524310:OXH524310 PGY524310:PHD524310 PQU524310:PQZ524310 QAQ524310:QAV524310 QKM524310:QKR524310 QUI524310:QUN524310 REE524310:REJ524310 ROA524310:ROF524310 RXW524310:RYB524310 SHS524310:SHX524310 SRO524310:SRT524310 TBK524310:TBP524310 TLG524310:TLL524310 TVC524310:TVH524310 UEY524310:UFD524310 UOU524310:UOZ524310 UYQ524310:UYV524310 VIM524310:VIR524310 VSI524310:VSN524310 WCE524310:WCJ524310 WMA524310:WMF524310 WVW524310:WWB524310 O589846:T589846 JK589846:JP589846 TG589846:TL589846 ADC589846:ADH589846 AMY589846:AND589846 AWU589846:AWZ589846 BGQ589846:BGV589846 BQM589846:BQR589846 CAI589846:CAN589846 CKE589846:CKJ589846 CUA589846:CUF589846 DDW589846:DEB589846 DNS589846:DNX589846 DXO589846:DXT589846 EHK589846:EHP589846 ERG589846:ERL589846 FBC589846:FBH589846 FKY589846:FLD589846 FUU589846:FUZ589846 GEQ589846:GEV589846 GOM589846:GOR589846 GYI589846:GYN589846 HIE589846:HIJ589846 HSA589846:HSF589846 IBW589846:ICB589846 ILS589846:ILX589846 IVO589846:IVT589846 JFK589846:JFP589846 JPG589846:JPL589846 JZC589846:JZH589846 KIY589846:KJD589846 KSU589846:KSZ589846 LCQ589846:LCV589846 LMM589846:LMR589846 LWI589846:LWN589846 MGE589846:MGJ589846 MQA589846:MQF589846 MZW589846:NAB589846 NJS589846:NJX589846 NTO589846:NTT589846 ODK589846:ODP589846 ONG589846:ONL589846 OXC589846:OXH589846 PGY589846:PHD589846 PQU589846:PQZ589846 QAQ589846:QAV589846 QKM589846:QKR589846 QUI589846:QUN589846 REE589846:REJ589846 ROA589846:ROF589846 RXW589846:RYB589846 SHS589846:SHX589846 SRO589846:SRT589846 TBK589846:TBP589846 TLG589846:TLL589846 TVC589846:TVH589846 UEY589846:UFD589846 UOU589846:UOZ589846 UYQ589846:UYV589846 VIM589846:VIR589846 VSI589846:VSN589846 WCE589846:WCJ589846 WMA589846:WMF589846 WVW589846:WWB589846 O655382:T655382 JK655382:JP655382 TG655382:TL655382 ADC655382:ADH655382 AMY655382:AND655382 AWU655382:AWZ655382 BGQ655382:BGV655382 BQM655382:BQR655382 CAI655382:CAN655382 CKE655382:CKJ655382 CUA655382:CUF655382 DDW655382:DEB655382 DNS655382:DNX655382 DXO655382:DXT655382 EHK655382:EHP655382 ERG655382:ERL655382 FBC655382:FBH655382 FKY655382:FLD655382 FUU655382:FUZ655382 GEQ655382:GEV655382 GOM655382:GOR655382 GYI655382:GYN655382 HIE655382:HIJ655382 HSA655382:HSF655382 IBW655382:ICB655382 ILS655382:ILX655382 IVO655382:IVT655382 JFK655382:JFP655382 JPG655382:JPL655382 JZC655382:JZH655382 KIY655382:KJD655382 KSU655382:KSZ655382 LCQ655382:LCV655382 LMM655382:LMR655382 LWI655382:LWN655382 MGE655382:MGJ655382 MQA655382:MQF655382 MZW655382:NAB655382 NJS655382:NJX655382 NTO655382:NTT655382 ODK655382:ODP655382 ONG655382:ONL655382 OXC655382:OXH655382 PGY655382:PHD655382 PQU655382:PQZ655382 QAQ655382:QAV655382 QKM655382:QKR655382 QUI655382:QUN655382 REE655382:REJ655382 ROA655382:ROF655382 RXW655382:RYB655382 SHS655382:SHX655382 SRO655382:SRT655382 TBK655382:TBP655382 TLG655382:TLL655382 TVC655382:TVH655382 UEY655382:UFD655382 UOU655382:UOZ655382 UYQ655382:UYV655382 VIM655382:VIR655382 VSI655382:VSN655382 WCE655382:WCJ655382 WMA655382:WMF655382 WVW655382:WWB655382 O720918:T720918 JK720918:JP720918 TG720918:TL720918 ADC720918:ADH720918 AMY720918:AND720918 AWU720918:AWZ720918 BGQ720918:BGV720918 BQM720918:BQR720918 CAI720918:CAN720918 CKE720918:CKJ720918 CUA720918:CUF720918 DDW720918:DEB720918 DNS720918:DNX720918 DXO720918:DXT720918 EHK720918:EHP720918 ERG720918:ERL720918 FBC720918:FBH720918 FKY720918:FLD720918 FUU720918:FUZ720918 GEQ720918:GEV720918 GOM720918:GOR720918 GYI720918:GYN720918 HIE720918:HIJ720918 HSA720918:HSF720918 IBW720918:ICB720918 ILS720918:ILX720918 IVO720918:IVT720918 JFK720918:JFP720918 JPG720918:JPL720918 JZC720918:JZH720918 KIY720918:KJD720918 KSU720918:KSZ720918 LCQ720918:LCV720918 LMM720918:LMR720918 LWI720918:LWN720918 MGE720918:MGJ720918 MQA720918:MQF720918 MZW720918:NAB720918 NJS720918:NJX720918 NTO720918:NTT720918 ODK720918:ODP720918 ONG720918:ONL720918 OXC720918:OXH720918 PGY720918:PHD720918 PQU720918:PQZ720918 QAQ720918:QAV720918 QKM720918:QKR720918 QUI720918:QUN720918 REE720918:REJ720918 ROA720918:ROF720918 RXW720918:RYB720918 SHS720918:SHX720918 SRO720918:SRT720918 TBK720918:TBP720918 TLG720918:TLL720918 TVC720918:TVH720918 UEY720918:UFD720918 UOU720918:UOZ720918 UYQ720918:UYV720918 VIM720918:VIR720918 VSI720918:VSN720918 WCE720918:WCJ720918 WMA720918:WMF720918 WVW720918:WWB720918 O786454:T786454 JK786454:JP786454 TG786454:TL786454 ADC786454:ADH786454 AMY786454:AND786454 AWU786454:AWZ786454 BGQ786454:BGV786454 BQM786454:BQR786454 CAI786454:CAN786454 CKE786454:CKJ786454 CUA786454:CUF786454 DDW786454:DEB786454 DNS786454:DNX786454 DXO786454:DXT786454 EHK786454:EHP786454 ERG786454:ERL786454 FBC786454:FBH786454 FKY786454:FLD786454 FUU786454:FUZ786454 GEQ786454:GEV786454 GOM786454:GOR786454 GYI786454:GYN786454 HIE786454:HIJ786454 HSA786454:HSF786454 IBW786454:ICB786454 ILS786454:ILX786454 IVO786454:IVT786454 JFK786454:JFP786454 JPG786454:JPL786454 JZC786454:JZH786454 KIY786454:KJD786454 KSU786454:KSZ786454 LCQ786454:LCV786454 LMM786454:LMR786454 LWI786454:LWN786454 MGE786454:MGJ786454 MQA786454:MQF786454 MZW786454:NAB786454 NJS786454:NJX786454 NTO786454:NTT786454 ODK786454:ODP786454 ONG786454:ONL786454 OXC786454:OXH786454 PGY786454:PHD786454 PQU786454:PQZ786454 QAQ786454:QAV786454 QKM786454:QKR786454 QUI786454:QUN786454 REE786454:REJ786454 ROA786454:ROF786454 RXW786454:RYB786454 SHS786454:SHX786454 SRO786454:SRT786454 TBK786454:TBP786454 TLG786454:TLL786454 TVC786454:TVH786454 UEY786454:UFD786454 UOU786454:UOZ786454 UYQ786454:UYV786454 VIM786454:VIR786454 VSI786454:VSN786454 WCE786454:WCJ786454 WMA786454:WMF786454 WVW786454:WWB786454 O851990:T851990 JK851990:JP851990 TG851990:TL851990 ADC851990:ADH851990 AMY851990:AND851990 AWU851990:AWZ851990 BGQ851990:BGV851990 BQM851990:BQR851990 CAI851990:CAN851990 CKE851990:CKJ851990 CUA851990:CUF851990 DDW851990:DEB851990 DNS851990:DNX851990 DXO851990:DXT851990 EHK851990:EHP851990 ERG851990:ERL851990 FBC851990:FBH851990 FKY851990:FLD851990 FUU851990:FUZ851990 GEQ851990:GEV851990 GOM851990:GOR851990 GYI851990:GYN851990 HIE851990:HIJ851990 HSA851990:HSF851990 IBW851990:ICB851990 ILS851990:ILX851990 IVO851990:IVT851990 JFK851990:JFP851990 JPG851990:JPL851990 JZC851990:JZH851990 KIY851990:KJD851990 KSU851990:KSZ851990 LCQ851990:LCV851990 LMM851990:LMR851990 LWI851990:LWN851990 MGE851990:MGJ851990 MQA851990:MQF851990 MZW851990:NAB851990 NJS851990:NJX851990 NTO851990:NTT851990 ODK851990:ODP851990 ONG851990:ONL851990 OXC851990:OXH851990 PGY851990:PHD851990 PQU851990:PQZ851990 QAQ851990:QAV851990 QKM851990:QKR851990 QUI851990:QUN851990 REE851990:REJ851990 ROA851990:ROF851990 RXW851990:RYB851990 SHS851990:SHX851990 SRO851990:SRT851990 TBK851990:TBP851990 TLG851990:TLL851990 TVC851990:TVH851990 UEY851990:UFD851990 UOU851990:UOZ851990 UYQ851990:UYV851990 VIM851990:VIR851990 VSI851990:VSN851990 WCE851990:WCJ851990 WMA851990:WMF851990 WVW851990:WWB851990 O917526:T917526 JK917526:JP917526 TG917526:TL917526 ADC917526:ADH917526 AMY917526:AND917526 AWU917526:AWZ917526 BGQ917526:BGV917526 BQM917526:BQR917526 CAI917526:CAN917526 CKE917526:CKJ917526 CUA917526:CUF917526 DDW917526:DEB917526 DNS917526:DNX917526 DXO917526:DXT917526 EHK917526:EHP917526 ERG917526:ERL917526 FBC917526:FBH917526 FKY917526:FLD917526 FUU917526:FUZ917526 GEQ917526:GEV917526 GOM917526:GOR917526 GYI917526:GYN917526 HIE917526:HIJ917526 HSA917526:HSF917526 IBW917526:ICB917526 ILS917526:ILX917526 IVO917526:IVT917526 JFK917526:JFP917526 JPG917526:JPL917526 JZC917526:JZH917526 KIY917526:KJD917526 KSU917526:KSZ917526 LCQ917526:LCV917526 LMM917526:LMR917526 LWI917526:LWN917526 MGE917526:MGJ917526 MQA917526:MQF917526 MZW917526:NAB917526 NJS917526:NJX917526 NTO917526:NTT917526 ODK917526:ODP917526 ONG917526:ONL917526 OXC917526:OXH917526 PGY917526:PHD917526 PQU917526:PQZ917526 QAQ917526:QAV917526 QKM917526:QKR917526 QUI917526:QUN917526 REE917526:REJ917526 ROA917526:ROF917526 RXW917526:RYB917526 SHS917526:SHX917526 SRO917526:SRT917526 TBK917526:TBP917526 TLG917526:TLL917526 TVC917526:TVH917526 UEY917526:UFD917526 UOU917526:UOZ917526 UYQ917526:UYV917526 VIM917526:VIR917526 VSI917526:VSN917526 WCE917526:WCJ917526 WMA917526:WMF917526 WVW917526:WWB917526 O983062:T983062 JK983062:JP983062 TG983062:TL983062 ADC983062:ADH983062 AMY983062:AND983062 AWU983062:AWZ983062 BGQ983062:BGV983062 BQM983062:BQR983062 CAI983062:CAN983062 CKE983062:CKJ983062 CUA983062:CUF983062 DDW983062:DEB983062 DNS983062:DNX983062 DXO983062:DXT983062 EHK983062:EHP983062 ERG983062:ERL983062 FBC983062:FBH983062 FKY983062:FLD983062 FUU983062:FUZ983062 GEQ983062:GEV983062 GOM983062:GOR983062 GYI983062:GYN983062 HIE983062:HIJ983062 HSA983062:HSF983062 IBW983062:ICB983062 ILS983062:ILX983062 IVO983062:IVT983062 JFK983062:JFP983062 JPG983062:JPL983062 JZC983062:JZH983062 KIY983062:KJD983062 KSU983062:KSZ983062 LCQ983062:LCV983062 LMM983062:LMR983062 LWI983062:LWN983062 MGE983062:MGJ983062 MQA983062:MQF983062 MZW983062:NAB983062 NJS983062:NJX983062 NTO983062:NTT983062 ODK983062:ODP983062 ONG983062:ONL983062 OXC983062:OXH983062 PGY983062:PHD983062 PQU983062:PQZ983062 QAQ983062:QAV983062 QKM983062:QKR983062 QUI983062:QUN983062 REE983062:REJ983062 ROA983062:ROF983062 RXW983062:RYB983062 SHS983062:SHX983062 SRO983062:SRT983062 TBK983062:TBP983062 TLG983062:TLL983062 TVC983062:TVH983062 UEY983062:UFD983062 UOU983062:UOZ983062 UYQ983062:UYV983062 VIM983062:VIR983062 VSI983062:VSN983062 WCE983062:WCJ983062 WMA983062:WMF983062 WVW983062:WWB983062" xr:uid="{00000000-0002-0000-0000-000000000000}">
      <formula1>"素材生産業,造林業,製材業,木材流通業,土木建築業,造園業,その他"</formula1>
    </dataValidation>
    <dataValidation type="list" allowBlank="1" showInputMessage="1" showErrorMessage="1" sqref="O28:T28 JK28:JP28 TG28:TL28 ADC28:ADH28 AMY28:AND28 AWU28:AWZ28 BGQ28:BGV28 BQM28:BQR28 CAI28:CAN28 CKE28:CKJ28 CUA28:CUF28 DDW28:DEB28 DNS28:DNX28 DXO28:DXT28 EHK28:EHP28 ERG28:ERL28 FBC28:FBH28 FKY28:FLD28 FUU28:FUZ28 GEQ28:GEV28 GOM28:GOR28 GYI28:GYN28 HIE28:HIJ28 HSA28:HSF28 IBW28:ICB28 ILS28:ILX28 IVO28:IVT28 JFK28:JFP28 JPG28:JPL28 JZC28:JZH28 KIY28:KJD28 KSU28:KSZ28 LCQ28:LCV28 LMM28:LMR28 LWI28:LWN28 MGE28:MGJ28 MQA28:MQF28 MZW28:NAB28 NJS28:NJX28 NTO28:NTT28 ODK28:ODP28 ONG28:ONL28 OXC28:OXH28 PGY28:PHD28 PQU28:PQZ28 QAQ28:QAV28 QKM28:QKR28 QUI28:QUN28 REE28:REJ28 ROA28:ROF28 RXW28:RYB28 SHS28:SHX28 SRO28:SRT28 TBK28:TBP28 TLG28:TLL28 TVC28:TVH28 UEY28:UFD28 UOU28:UOZ28 UYQ28:UYV28 VIM28:VIR28 VSI28:VSN28 WCE28:WCJ28 WMA28:WMF28 WVW28:WWB28 O65560:T65560 JK65560:JP65560 TG65560:TL65560 ADC65560:ADH65560 AMY65560:AND65560 AWU65560:AWZ65560 BGQ65560:BGV65560 BQM65560:BQR65560 CAI65560:CAN65560 CKE65560:CKJ65560 CUA65560:CUF65560 DDW65560:DEB65560 DNS65560:DNX65560 DXO65560:DXT65560 EHK65560:EHP65560 ERG65560:ERL65560 FBC65560:FBH65560 FKY65560:FLD65560 FUU65560:FUZ65560 GEQ65560:GEV65560 GOM65560:GOR65560 GYI65560:GYN65560 HIE65560:HIJ65560 HSA65560:HSF65560 IBW65560:ICB65560 ILS65560:ILX65560 IVO65560:IVT65560 JFK65560:JFP65560 JPG65560:JPL65560 JZC65560:JZH65560 KIY65560:KJD65560 KSU65560:KSZ65560 LCQ65560:LCV65560 LMM65560:LMR65560 LWI65560:LWN65560 MGE65560:MGJ65560 MQA65560:MQF65560 MZW65560:NAB65560 NJS65560:NJX65560 NTO65560:NTT65560 ODK65560:ODP65560 ONG65560:ONL65560 OXC65560:OXH65560 PGY65560:PHD65560 PQU65560:PQZ65560 QAQ65560:QAV65560 QKM65560:QKR65560 QUI65560:QUN65560 REE65560:REJ65560 ROA65560:ROF65560 RXW65560:RYB65560 SHS65560:SHX65560 SRO65560:SRT65560 TBK65560:TBP65560 TLG65560:TLL65560 TVC65560:TVH65560 UEY65560:UFD65560 UOU65560:UOZ65560 UYQ65560:UYV65560 VIM65560:VIR65560 VSI65560:VSN65560 WCE65560:WCJ65560 WMA65560:WMF65560 WVW65560:WWB65560 O131096:T131096 JK131096:JP131096 TG131096:TL131096 ADC131096:ADH131096 AMY131096:AND131096 AWU131096:AWZ131096 BGQ131096:BGV131096 BQM131096:BQR131096 CAI131096:CAN131096 CKE131096:CKJ131096 CUA131096:CUF131096 DDW131096:DEB131096 DNS131096:DNX131096 DXO131096:DXT131096 EHK131096:EHP131096 ERG131096:ERL131096 FBC131096:FBH131096 FKY131096:FLD131096 FUU131096:FUZ131096 GEQ131096:GEV131096 GOM131096:GOR131096 GYI131096:GYN131096 HIE131096:HIJ131096 HSA131096:HSF131096 IBW131096:ICB131096 ILS131096:ILX131096 IVO131096:IVT131096 JFK131096:JFP131096 JPG131096:JPL131096 JZC131096:JZH131096 KIY131096:KJD131096 KSU131096:KSZ131096 LCQ131096:LCV131096 LMM131096:LMR131096 LWI131096:LWN131096 MGE131096:MGJ131096 MQA131096:MQF131096 MZW131096:NAB131096 NJS131096:NJX131096 NTO131096:NTT131096 ODK131096:ODP131096 ONG131096:ONL131096 OXC131096:OXH131096 PGY131096:PHD131096 PQU131096:PQZ131096 QAQ131096:QAV131096 QKM131096:QKR131096 QUI131096:QUN131096 REE131096:REJ131096 ROA131096:ROF131096 RXW131096:RYB131096 SHS131096:SHX131096 SRO131096:SRT131096 TBK131096:TBP131096 TLG131096:TLL131096 TVC131096:TVH131096 UEY131096:UFD131096 UOU131096:UOZ131096 UYQ131096:UYV131096 VIM131096:VIR131096 VSI131096:VSN131096 WCE131096:WCJ131096 WMA131096:WMF131096 WVW131096:WWB131096 O196632:T196632 JK196632:JP196632 TG196632:TL196632 ADC196632:ADH196632 AMY196632:AND196632 AWU196632:AWZ196632 BGQ196632:BGV196632 BQM196632:BQR196632 CAI196632:CAN196632 CKE196632:CKJ196632 CUA196632:CUF196632 DDW196632:DEB196632 DNS196632:DNX196632 DXO196632:DXT196632 EHK196632:EHP196632 ERG196632:ERL196632 FBC196632:FBH196632 FKY196632:FLD196632 FUU196632:FUZ196632 GEQ196632:GEV196632 GOM196632:GOR196632 GYI196632:GYN196632 HIE196632:HIJ196632 HSA196632:HSF196632 IBW196632:ICB196632 ILS196632:ILX196632 IVO196632:IVT196632 JFK196632:JFP196632 JPG196632:JPL196632 JZC196632:JZH196632 KIY196632:KJD196632 KSU196632:KSZ196632 LCQ196632:LCV196632 LMM196632:LMR196632 LWI196632:LWN196632 MGE196632:MGJ196632 MQA196632:MQF196632 MZW196632:NAB196632 NJS196632:NJX196632 NTO196632:NTT196632 ODK196632:ODP196632 ONG196632:ONL196632 OXC196632:OXH196632 PGY196632:PHD196632 PQU196632:PQZ196632 QAQ196632:QAV196632 QKM196632:QKR196632 QUI196632:QUN196632 REE196632:REJ196632 ROA196632:ROF196632 RXW196632:RYB196632 SHS196632:SHX196632 SRO196632:SRT196632 TBK196632:TBP196632 TLG196632:TLL196632 TVC196632:TVH196632 UEY196632:UFD196632 UOU196632:UOZ196632 UYQ196632:UYV196632 VIM196632:VIR196632 VSI196632:VSN196632 WCE196632:WCJ196632 WMA196632:WMF196632 WVW196632:WWB196632 O262168:T262168 JK262168:JP262168 TG262168:TL262168 ADC262168:ADH262168 AMY262168:AND262168 AWU262168:AWZ262168 BGQ262168:BGV262168 BQM262168:BQR262168 CAI262168:CAN262168 CKE262168:CKJ262168 CUA262168:CUF262168 DDW262168:DEB262168 DNS262168:DNX262168 DXO262168:DXT262168 EHK262168:EHP262168 ERG262168:ERL262168 FBC262168:FBH262168 FKY262168:FLD262168 FUU262168:FUZ262168 GEQ262168:GEV262168 GOM262168:GOR262168 GYI262168:GYN262168 HIE262168:HIJ262168 HSA262168:HSF262168 IBW262168:ICB262168 ILS262168:ILX262168 IVO262168:IVT262168 JFK262168:JFP262168 JPG262168:JPL262168 JZC262168:JZH262168 KIY262168:KJD262168 KSU262168:KSZ262168 LCQ262168:LCV262168 LMM262168:LMR262168 LWI262168:LWN262168 MGE262168:MGJ262168 MQA262168:MQF262168 MZW262168:NAB262168 NJS262168:NJX262168 NTO262168:NTT262168 ODK262168:ODP262168 ONG262168:ONL262168 OXC262168:OXH262168 PGY262168:PHD262168 PQU262168:PQZ262168 QAQ262168:QAV262168 QKM262168:QKR262168 QUI262168:QUN262168 REE262168:REJ262168 ROA262168:ROF262168 RXW262168:RYB262168 SHS262168:SHX262168 SRO262168:SRT262168 TBK262168:TBP262168 TLG262168:TLL262168 TVC262168:TVH262168 UEY262168:UFD262168 UOU262168:UOZ262168 UYQ262168:UYV262168 VIM262168:VIR262168 VSI262168:VSN262168 WCE262168:WCJ262168 WMA262168:WMF262168 WVW262168:WWB262168 O327704:T327704 JK327704:JP327704 TG327704:TL327704 ADC327704:ADH327704 AMY327704:AND327704 AWU327704:AWZ327704 BGQ327704:BGV327704 BQM327704:BQR327704 CAI327704:CAN327704 CKE327704:CKJ327704 CUA327704:CUF327704 DDW327704:DEB327704 DNS327704:DNX327704 DXO327704:DXT327704 EHK327704:EHP327704 ERG327704:ERL327704 FBC327704:FBH327704 FKY327704:FLD327704 FUU327704:FUZ327704 GEQ327704:GEV327704 GOM327704:GOR327704 GYI327704:GYN327704 HIE327704:HIJ327704 HSA327704:HSF327704 IBW327704:ICB327704 ILS327704:ILX327704 IVO327704:IVT327704 JFK327704:JFP327704 JPG327704:JPL327704 JZC327704:JZH327704 KIY327704:KJD327704 KSU327704:KSZ327704 LCQ327704:LCV327704 LMM327704:LMR327704 LWI327704:LWN327704 MGE327704:MGJ327704 MQA327704:MQF327704 MZW327704:NAB327704 NJS327704:NJX327704 NTO327704:NTT327704 ODK327704:ODP327704 ONG327704:ONL327704 OXC327704:OXH327704 PGY327704:PHD327704 PQU327704:PQZ327704 QAQ327704:QAV327704 QKM327704:QKR327704 QUI327704:QUN327704 REE327704:REJ327704 ROA327704:ROF327704 RXW327704:RYB327704 SHS327704:SHX327704 SRO327704:SRT327704 TBK327704:TBP327704 TLG327704:TLL327704 TVC327704:TVH327704 UEY327704:UFD327704 UOU327704:UOZ327704 UYQ327704:UYV327704 VIM327704:VIR327704 VSI327704:VSN327704 WCE327704:WCJ327704 WMA327704:WMF327704 WVW327704:WWB327704 O393240:T393240 JK393240:JP393240 TG393240:TL393240 ADC393240:ADH393240 AMY393240:AND393240 AWU393240:AWZ393240 BGQ393240:BGV393240 BQM393240:BQR393240 CAI393240:CAN393240 CKE393240:CKJ393240 CUA393240:CUF393240 DDW393240:DEB393240 DNS393240:DNX393240 DXO393240:DXT393240 EHK393240:EHP393240 ERG393240:ERL393240 FBC393240:FBH393240 FKY393240:FLD393240 FUU393240:FUZ393240 GEQ393240:GEV393240 GOM393240:GOR393240 GYI393240:GYN393240 HIE393240:HIJ393240 HSA393240:HSF393240 IBW393240:ICB393240 ILS393240:ILX393240 IVO393240:IVT393240 JFK393240:JFP393240 JPG393240:JPL393240 JZC393240:JZH393240 KIY393240:KJD393240 KSU393240:KSZ393240 LCQ393240:LCV393240 LMM393240:LMR393240 LWI393240:LWN393240 MGE393240:MGJ393240 MQA393240:MQF393240 MZW393240:NAB393240 NJS393240:NJX393240 NTO393240:NTT393240 ODK393240:ODP393240 ONG393240:ONL393240 OXC393240:OXH393240 PGY393240:PHD393240 PQU393240:PQZ393240 QAQ393240:QAV393240 QKM393240:QKR393240 QUI393240:QUN393240 REE393240:REJ393240 ROA393240:ROF393240 RXW393240:RYB393240 SHS393240:SHX393240 SRO393240:SRT393240 TBK393240:TBP393240 TLG393240:TLL393240 TVC393240:TVH393240 UEY393240:UFD393240 UOU393240:UOZ393240 UYQ393240:UYV393240 VIM393240:VIR393240 VSI393240:VSN393240 WCE393240:WCJ393240 WMA393240:WMF393240 WVW393240:WWB393240 O458776:T458776 JK458776:JP458776 TG458776:TL458776 ADC458776:ADH458776 AMY458776:AND458776 AWU458776:AWZ458776 BGQ458776:BGV458776 BQM458776:BQR458776 CAI458776:CAN458776 CKE458776:CKJ458776 CUA458776:CUF458776 DDW458776:DEB458776 DNS458776:DNX458776 DXO458776:DXT458776 EHK458776:EHP458776 ERG458776:ERL458776 FBC458776:FBH458776 FKY458776:FLD458776 FUU458776:FUZ458776 GEQ458776:GEV458776 GOM458776:GOR458776 GYI458776:GYN458776 HIE458776:HIJ458776 HSA458776:HSF458776 IBW458776:ICB458776 ILS458776:ILX458776 IVO458776:IVT458776 JFK458776:JFP458776 JPG458776:JPL458776 JZC458776:JZH458776 KIY458776:KJD458776 KSU458776:KSZ458776 LCQ458776:LCV458776 LMM458776:LMR458776 LWI458776:LWN458776 MGE458776:MGJ458776 MQA458776:MQF458776 MZW458776:NAB458776 NJS458776:NJX458776 NTO458776:NTT458776 ODK458776:ODP458776 ONG458776:ONL458776 OXC458776:OXH458776 PGY458776:PHD458776 PQU458776:PQZ458776 QAQ458776:QAV458776 QKM458776:QKR458776 QUI458776:QUN458776 REE458776:REJ458776 ROA458776:ROF458776 RXW458776:RYB458776 SHS458776:SHX458776 SRO458776:SRT458776 TBK458776:TBP458776 TLG458776:TLL458776 TVC458776:TVH458776 UEY458776:UFD458776 UOU458776:UOZ458776 UYQ458776:UYV458776 VIM458776:VIR458776 VSI458776:VSN458776 WCE458776:WCJ458776 WMA458776:WMF458776 WVW458776:WWB458776 O524312:T524312 JK524312:JP524312 TG524312:TL524312 ADC524312:ADH524312 AMY524312:AND524312 AWU524312:AWZ524312 BGQ524312:BGV524312 BQM524312:BQR524312 CAI524312:CAN524312 CKE524312:CKJ524312 CUA524312:CUF524312 DDW524312:DEB524312 DNS524312:DNX524312 DXO524312:DXT524312 EHK524312:EHP524312 ERG524312:ERL524312 FBC524312:FBH524312 FKY524312:FLD524312 FUU524312:FUZ524312 GEQ524312:GEV524312 GOM524312:GOR524312 GYI524312:GYN524312 HIE524312:HIJ524312 HSA524312:HSF524312 IBW524312:ICB524312 ILS524312:ILX524312 IVO524312:IVT524312 JFK524312:JFP524312 JPG524312:JPL524312 JZC524312:JZH524312 KIY524312:KJD524312 KSU524312:KSZ524312 LCQ524312:LCV524312 LMM524312:LMR524312 LWI524312:LWN524312 MGE524312:MGJ524312 MQA524312:MQF524312 MZW524312:NAB524312 NJS524312:NJX524312 NTO524312:NTT524312 ODK524312:ODP524312 ONG524312:ONL524312 OXC524312:OXH524312 PGY524312:PHD524312 PQU524312:PQZ524312 QAQ524312:QAV524312 QKM524312:QKR524312 QUI524312:QUN524312 REE524312:REJ524312 ROA524312:ROF524312 RXW524312:RYB524312 SHS524312:SHX524312 SRO524312:SRT524312 TBK524312:TBP524312 TLG524312:TLL524312 TVC524312:TVH524312 UEY524312:UFD524312 UOU524312:UOZ524312 UYQ524312:UYV524312 VIM524312:VIR524312 VSI524312:VSN524312 WCE524312:WCJ524312 WMA524312:WMF524312 WVW524312:WWB524312 O589848:T589848 JK589848:JP589848 TG589848:TL589848 ADC589848:ADH589848 AMY589848:AND589848 AWU589848:AWZ589848 BGQ589848:BGV589848 BQM589848:BQR589848 CAI589848:CAN589848 CKE589848:CKJ589848 CUA589848:CUF589848 DDW589848:DEB589848 DNS589848:DNX589848 DXO589848:DXT589848 EHK589848:EHP589848 ERG589848:ERL589848 FBC589848:FBH589848 FKY589848:FLD589848 FUU589848:FUZ589848 GEQ589848:GEV589848 GOM589848:GOR589848 GYI589848:GYN589848 HIE589848:HIJ589848 HSA589848:HSF589848 IBW589848:ICB589848 ILS589848:ILX589848 IVO589848:IVT589848 JFK589848:JFP589848 JPG589848:JPL589848 JZC589848:JZH589848 KIY589848:KJD589848 KSU589848:KSZ589848 LCQ589848:LCV589848 LMM589848:LMR589848 LWI589848:LWN589848 MGE589848:MGJ589848 MQA589848:MQF589848 MZW589848:NAB589848 NJS589848:NJX589848 NTO589848:NTT589848 ODK589848:ODP589848 ONG589848:ONL589848 OXC589848:OXH589848 PGY589848:PHD589848 PQU589848:PQZ589848 QAQ589848:QAV589848 QKM589848:QKR589848 QUI589848:QUN589848 REE589848:REJ589848 ROA589848:ROF589848 RXW589848:RYB589848 SHS589848:SHX589848 SRO589848:SRT589848 TBK589848:TBP589848 TLG589848:TLL589848 TVC589848:TVH589848 UEY589848:UFD589848 UOU589848:UOZ589848 UYQ589848:UYV589848 VIM589848:VIR589848 VSI589848:VSN589848 WCE589848:WCJ589848 WMA589848:WMF589848 WVW589848:WWB589848 O655384:T655384 JK655384:JP655384 TG655384:TL655384 ADC655384:ADH655384 AMY655384:AND655384 AWU655384:AWZ655384 BGQ655384:BGV655384 BQM655384:BQR655384 CAI655384:CAN655384 CKE655384:CKJ655384 CUA655384:CUF655384 DDW655384:DEB655384 DNS655384:DNX655384 DXO655384:DXT655384 EHK655384:EHP655384 ERG655384:ERL655384 FBC655384:FBH655384 FKY655384:FLD655384 FUU655384:FUZ655384 GEQ655384:GEV655384 GOM655384:GOR655384 GYI655384:GYN655384 HIE655384:HIJ655384 HSA655384:HSF655384 IBW655384:ICB655384 ILS655384:ILX655384 IVO655384:IVT655384 JFK655384:JFP655384 JPG655384:JPL655384 JZC655384:JZH655384 KIY655384:KJD655384 KSU655384:KSZ655384 LCQ655384:LCV655384 LMM655384:LMR655384 LWI655384:LWN655384 MGE655384:MGJ655384 MQA655384:MQF655384 MZW655384:NAB655384 NJS655384:NJX655384 NTO655384:NTT655384 ODK655384:ODP655384 ONG655384:ONL655384 OXC655384:OXH655384 PGY655384:PHD655384 PQU655384:PQZ655384 QAQ655384:QAV655384 QKM655384:QKR655384 QUI655384:QUN655384 REE655384:REJ655384 ROA655384:ROF655384 RXW655384:RYB655384 SHS655384:SHX655384 SRO655384:SRT655384 TBK655384:TBP655384 TLG655384:TLL655384 TVC655384:TVH655384 UEY655384:UFD655384 UOU655384:UOZ655384 UYQ655384:UYV655384 VIM655384:VIR655384 VSI655384:VSN655384 WCE655384:WCJ655384 WMA655384:WMF655384 WVW655384:WWB655384 O720920:T720920 JK720920:JP720920 TG720920:TL720920 ADC720920:ADH720920 AMY720920:AND720920 AWU720920:AWZ720920 BGQ720920:BGV720920 BQM720920:BQR720920 CAI720920:CAN720920 CKE720920:CKJ720920 CUA720920:CUF720920 DDW720920:DEB720920 DNS720920:DNX720920 DXO720920:DXT720920 EHK720920:EHP720920 ERG720920:ERL720920 FBC720920:FBH720920 FKY720920:FLD720920 FUU720920:FUZ720920 GEQ720920:GEV720920 GOM720920:GOR720920 GYI720920:GYN720920 HIE720920:HIJ720920 HSA720920:HSF720920 IBW720920:ICB720920 ILS720920:ILX720920 IVO720920:IVT720920 JFK720920:JFP720920 JPG720920:JPL720920 JZC720920:JZH720920 KIY720920:KJD720920 KSU720920:KSZ720920 LCQ720920:LCV720920 LMM720920:LMR720920 LWI720920:LWN720920 MGE720920:MGJ720920 MQA720920:MQF720920 MZW720920:NAB720920 NJS720920:NJX720920 NTO720920:NTT720920 ODK720920:ODP720920 ONG720920:ONL720920 OXC720920:OXH720920 PGY720920:PHD720920 PQU720920:PQZ720920 QAQ720920:QAV720920 QKM720920:QKR720920 QUI720920:QUN720920 REE720920:REJ720920 ROA720920:ROF720920 RXW720920:RYB720920 SHS720920:SHX720920 SRO720920:SRT720920 TBK720920:TBP720920 TLG720920:TLL720920 TVC720920:TVH720920 UEY720920:UFD720920 UOU720920:UOZ720920 UYQ720920:UYV720920 VIM720920:VIR720920 VSI720920:VSN720920 WCE720920:WCJ720920 WMA720920:WMF720920 WVW720920:WWB720920 O786456:T786456 JK786456:JP786456 TG786456:TL786456 ADC786456:ADH786456 AMY786456:AND786456 AWU786456:AWZ786456 BGQ786456:BGV786456 BQM786456:BQR786456 CAI786456:CAN786456 CKE786456:CKJ786456 CUA786456:CUF786456 DDW786456:DEB786456 DNS786456:DNX786456 DXO786456:DXT786456 EHK786456:EHP786456 ERG786456:ERL786456 FBC786456:FBH786456 FKY786456:FLD786456 FUU786456:FUZ786456 GEQ786456:GEV786456 GOM786456:GOR786456 GYI786456:GYN786456 HIE786456:HIJ786456 HSA786456:HSF786456 IBW786456:ICB786456 ILS786456:ILX786456 IVO786456:IVT786456 JFK786456:JFP786456 JPG786456:JPL786456 JZC786456:JZH786456 KIY786456:KJD786456 KSU786456:KSZ786456 LCQ786456:LCV786456 LMM786456:LMR786456 LWI786456:LWN786456 MGE786456:MGJ786456 MQA786456:MQF786456 MZW786456:NAB786456 NJS786456:NJX786456 NTO786456:NTT786456 ODK786456:ODP786456 ONG786456:ONL786456 OXC786456:OXH786456 PGY786456:PHD786456 PQU786456:PQZ786456 QAQ786456:QAV786456 QKM786456:QKR786456 QUI786456:QUN786456 REE786456:REJ786456 ROA786456:ROF786456 RXW786456:RYB786456 SHS786456:SHX786456 SRO786456:SRT786456 TBK786456:TBP786456 TLG786456:TLL786456 TVC786456:TVH786456 UEY786456:UFD786456 UOU786456:UOZ786456 UYQ786456:UYV786456 VIM786456:VIR786456 VSI786456:VSN786456 WCE786456:WCJ786456 WMA786456:WMF786456 WVW786456:WWB786456 O851992:T851992 JK851992:JP851992 TG851992:TL851992 ADC851992:ADH851992 AMY851992:AND851992 AWU851992:AWZ851992 BGQ851992:BGV851992 BQM851992:BQR851992 CAI851992:CAN851992 CKE851992:CKJ851992 CUA851992:CUF851992 DDW851992:DEB851992 DNS851992:DNX851992 DXO851992:DXT851992 EHK851992:EHP851992 ERG851992:ERL851992 FBC851992:FBH851992 FKY851992:FLD851992 FUU851992:FUZ851992 GEQ851992:GEV851992 GOM851992:GOR851992 GYI851992:GYN851992 HIE851992:HIJ851992 HSA851992:HSF851992 IBW851992:ICB851992 ILS851992:ILX851992 IVO851992:IVT851992 JFK851992:JFP851992 JPG851992:JPL851992 JZC851992:JZH851992 KIY851992:KJD851992 KSU851992:KSZ851992 LCQ851992:LCV851992 LMM851992:LMR851992 LWI851992:LWN851992 MGE851992:MGJ851992 MQA851992:MQF851992 MZW851992:NAB851992 NJS851992:NJX851992 NTO851992:NTT851992 ODK851992:ODP851992 ONG851992:ONL851992 OXC851992:OXH851992 PGY851992:PHD851992 PQU851992:PQZ851992 QAQ851992:QAV851992 QKM851992:QKR851992 QUI851992:QUN851992 REE851992:REJ851992 ROA851992:ROF851992 RXW851992:RYB851992 SHS851992:SHX851992 SRO851992:SRT851992 TBK851992:TBP851992 TLG851992:TLL851992 TVC851992:TVH851992 UEY851992:UFD851992 UOU851992:UOZ851992 UYQ851992:UYV851992 VIM851992:VIR851992 VSI851992:VSN851992 WCE851992:WCJ851992 WMA851992:WMF851992 WVW851992:WWB851992 O917528:T917528 JK917528:JP917528 TG917528:TL917528 ADC917528:ADH917528 AMY917528:AND917528 AWU917528:AWZ917528 BGQ917528:BGV917528 BQM917528:BQR917528 CAI917528:CAN917528 CKE917528:CKJ917528 CUA917528:CUF917528 DDW917528:DEB917528 DNS917528:DNX917528 DXO917528:DXT917528 EHK917528:EHP917528 ERG917528:ERL917528 FBC917528:FBH917528 FKY917528:FLD917528 FUU917528:FUZ917528 GEQ917528:GEV917528 GOM917528:GOR917528 GYI917528:GYN917528 HIE917528:HIJ917528 HSA917528:HSF917528 IBW917528:ICB917528 ILS917528:ILX917528 IVO917528:IVT917528 JFK917528:JFP917528 JPG917528:JPL917528 JZC917528:JZH917528 KIY917528:KJD917528 KSU917528:KSZ917528 LCQ917528:LCV917528 LMM917528:LMR917528 LWI917528:LWN917528 MGE917528:MGJ917528 MQA917528:MQF917528 MZW917528:NAB917528 NJS917528:NJX917528 NTO917528:NTT917528 ODK917528:ODP917528 ONG917528:ONL917528 OXC917528:OXH917528 PGY917528:PHD917528 PQU917528:PQZ917528 QAQ917528:QAV917528 QKM917528:QKR917528 QUI917528:QUN917528 REE917528:REJ917528 ROA917528:ROF917528 RXW917528:RYB917528 SHS917528:SHX917528 SRO917528:SRT917528 TBK917528:TBP917528 TLG917528:TLL917528 TVC917528:TVH917528 UEY917528:UFD917528 UOU917528:UOZ917528 UYQ917528:UYV917528 VIM917528:VIR917528 VSI917528:VSN917528 WCE917528:WCJ917528 WMA917528:WMF917528 WVW917528:WWB917528 O983064:T983064 JK983064:JP983064 TG983064:TL983064 ADC983064:ADH983064 AMY983064:AND983064 AWU983064:AWZ983064 BGQ983064:BGV983064 BQM983064:BQR983064 CAI983064:CAN983064 CKE983064:CKJ983064 CUA983064:CUF983064 DDW983064:DEB983064 DNS983064:DNX983064 DXO983064:DXT983064 EHK983064:EHP983064 ERG983064:ERL983064 FBC983064:FBH983064 FKY983064:FLD983064 FUU983064:FUZ983064 GEQ983064:GEV983064 GOM983064:GOR983064 GYI983064:GYN983064 HIE983064:HIJ983064 HSA983064:HSF983064 IBW983064:ICB983064 ILS983064:ILX983064 IVO983064:IVT983064 JFK983064:JFP983064 JPG983064:JPL983064 JZC983064:JZH983064 KIY983064:KJD983064 KSU983064:KSZ983064 LCQ983064:LCV983064 LMM983064:LMR983064 LWI983064:LWN983064 MGE983064:MGJ983064 MQA983064:MQF983064 MZW983064:NAB983064 NJS983064:NJX983064 NTO983064:NTT983064 ODK983064:ODP983064 ONG983064:ONL983064 OXC983064:OXH983064 PGY983064:PHD983064 PQU983064:PQZ983064 QAQ983064:QAV983064 QKM983064:QKR983064 QUI983064:QUN983064 REE983064:REJ983064 ROA983064:ROF983064 RXW983064:RYB983064 SHS983064:SHX983064 SRO983064:SRT983064 TBK983064:TBP983064 TLG983064:TLL983064 TVC983064:TVH983064 UEY983064:UFD983064 UOU983064:UOZ983064 UYQ983064:UYV983064 VIM983064:VIR983064 VSI983064:VSN983064 WCE983064:WCJ983064 WMA983064:WMF983064 WVW983064:WWB983064" xr:uid="{00000000-0002-0000-0000-000001000000}">
      <formula1>"株式会社,有限会社,その他会社,森林組合,協同組合,その他法人,個人,その他"</formula1>
    </dataValidation>
    <dataValidation type="list" allowBlank="1" showInputMessage="1" showErrorMessage="1" sqref="WVW983072:WVX983072 JK35:JL35 TG35:TH35 ADC35:ADD35 AMY35:AMZ35 AWU35:AWV35 BGQ35:BGR35 BQM35:BQN35 CAI35:CAJ35 CKE35:CKF35 CUA35:CUB35 DDW35:DDX35 DNS35:DNT35 DXO35:DXP35 EHK35:EHL35 ERG35:ERH35 FBC35:FBD35 FKY35:FKZ35 FUU35:FUV35 GEQ35:GER35 GOM35:GON35 GYI35:GYJ35 HIE35:HIF35 HSA35:HSB35 IBW35:IBX35 ILS35:ILT35 IVO35:IVP35 JFK35:JFL35 JPG35:JPH35 JZC35:JZD35 KIY35:KIZ35 KSU35:KSV35 LCQ35:LCR35 LMM35:LMN35 LWI35:LWJ35 MGE35:MGF35 MQA35:MQB35 MZW35:MZX35 NJS35:NJT35 NTO35:NTP35 ODK35:ODL35 ONG35:ONH35 OXC35:OXD35 PGY35:PGZ35 PQU35:PQV35 QAQ35:QAR35 QKM35:QKN35 QUI35:QUJ35 REE35:REF35 ROA35:ROB35 RXW35:RXX35 SHS35:SHT35 SRO35:SRP35 TBK35:TBL35 TLG35:TLH35 TVC35:TVD35 UEY35:UEZ35 UOU35:UOV35 UYQ35:UYR35 VIM35:VIN35 VSI35:VSJ35 WCE35:WCF35 WMA35:WMB35 WVW35:WVX35 O65568:P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O131104:P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O196640:P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O262176:P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O327712:P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O393248:P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O458784:P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O524320:P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O589856:P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O655392:P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O720928:P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O786464:P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O852000:P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O917536:P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O983072:P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xr:uid="{00000000-0002-0000-0000-000002000000}">
      <formula1>"明治,大正,昭和,平成,西暦"</formula1>
    </dataValidation>
    <dataValidation type="list" allowBlank="1" showInputMessage="1" showErrorMessage="1" sqref="O35:P35" xr:uid="{00000000-0002-0000-0000-000003000000}">
      <formula1>"明治,大正,昭和,平成,令和,西暦"</formula1>
    </dataValidation>
    <dataValidation type="list" allowBlank="1" showInputMessage="1" showErrorMessage="1" sqref="AA9:AB9" xr:uid="{00000000-0002-0000-0000-000004000000}">
      <formula1>"昭和,平成,令和"</formula1>
    </dataValidation>
  </dataValidations>
  <pageMargins left="0.59055118110236227" right="0.59055118110236227" top="0.59055118110236227" bottom="0.59055118110236227" header="0.31496062992125984" footer="0.31496062992125984"/>
  <pageSetup paperSize="9" scale="95" orientation="portrait" r:id="rId1"/>
  <ignoredErrors>
    <ignoredError sqref="D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BG619"/>
  <sheetViews>
    <sheetView showGridLines="0" view="pageBreakPreview" zoomScale="85" zoomScaleNormal="70" zoomScaleSheetLayoutView="85" workbookViewId="0">
      <selection activeCell="BK13" sqref="BK13"/>
    </sheetView>
  </sheetViews>
  <sheetFormatPr defaultColWidth="2.375" defaultRowHeight="15" customHeight="1"/>
  <cols>
    <col min="1" max="3" width="2.375" style="173"/>
    <col min="4" max="4" width="2.375" style="173" customWidth="1"/>
    <col min="5" max="13" width="2.375" style="173"/>
    <col min="14" max="14" width="2.375" style="173" customWidth="1"/>
    <col min="15" max="38" width="2.375" style="173"/>
    <col min="39" max="39" width="2.875" style="173" customWidth="1"/>
    <col min="40" max="41" width="2.375" style="49"/>
    <col min="42" max="42" width="8.875" style="49" bestFit="1" customWidth="1"/>
    <col min="43" max="43" width="2.375" style="49"/>
    <col min="44" max="259" width="2.375" style="215"/>
    <col min="260" max="260" width="2.375" style="215" customWidth="1"/>
    <col min="261" max="269" width="2.375" style="215"/>
    <col min="270" max="270" width="2.375" style="215" customWidth="1"/>
    <col min="271" max="515" width="2.375" style="215"/>
    <col min="516" max="516" width="2.375" style="215" customWidth="1"/>
    <col min="517" max="525" width="2.375" style="215"/>
    <col min="526" max="526" width="2.375" style="215" customWidth="1"/>
    <col min="527" max="771" width="2.375" style="215"/>
    <col min="772" max="772" width="2.375" style="215" customWidth="1"/>
    <col min="773" max="781" width="2.375" style="215"/>
    <col min="782" max="782" width="2.375" style="215" customWidth="1"/>
    <col min="783" max="1027" width="2.375" style="215"/>
    <col min="1028" max="1028" width="2.375" style="215" customWidth="1"/>
    <col min="1029" max="1037" width="2.375" style="215"/>
    <col min="1038" max="1038" width="2.375" style="215" customWidth="1"/>
    <col min="1039" max="1283" width="2.375" style="215"/>
    <col min="1284" max="1284" width="2.375" style="215" customWidth="1"/>
    <col min="1285" max="1293" width="2.375" style="215"/>
    <col min="1294" max="1294" width="2.375" style="215" customWidth="1"/>
    <col min="1295" max="1539" width="2.375" style="215"/>
    <col min="1540" max="1540" width="2.375" style="215" customWidth="1"/>
    <col min="1541" max="1549" width="2.375" style="215"/>
    <col min="1550" max="1550" width="2.375" style="215" customWidth="1"/>
    <col min="1551" max="1795" width="2.375" style="215"/>
    <col min="1796" max="1796" width="2.375" style="215" customWidth="1"/>
    <col min="1797" max="1805" width="2.375" style="215"/>
    <col min="1806" max="1806" width="2.375" style="215" customWidth="1"/>
    <col min="1807" max="2051" width="2.375" style="215"/>
    <col min="2052" max="2052" width="2.375" style="215" customWidth="1"/>
    <col min="2053" max="2061" width="2.375" style="215"/>
    <col min="2062" max="2062" width="2.375" style="215" customWidth="1"/>
    <col min="2063" max="2307" width="2.375" style="215"/>
    <col min="2308" max="2308" width="2.375" style="215" customWidth="1"/>
    <col min="2309" max="2317" width="2.375" style="215"/>
    <col min="2318" max="2318" width="2.375" style="215" customWidth="1"/>
    <col min="2319" max="2563" width="2.375" style="215"/>
    <col min="2564" max="2564" width="2.375" style="215" customWidth="1"/>
    <col min="2565" max="2573" width="2.375" style="215"/>
    <col min="2574" max="2574" width="2.375" style="215" customWidth="1"/>
    <col min="2575" max="2819" width="2.375" style="215"/>
    <col min="2820" max="2820" width="2.375" style="215" customWidth="1"/>
    <col min="2821" max="2829" width="2.375" style="215"/>
    <col min="2830" max="2830" width="2.375" style="215" customWidth="1"/>
    <col min="2831" max="3075" width="2.375" style="215"/>
    <col min="3076" max="3076" width="2.375" style="215" customWidth="1"/>
    <col min="3077" max="3085" width="2.375" style="215"/>
    <col min="3086" max="3086" width="2.375" style="215" customWidth="1"/>
    <col min="3087" max="3331" width="2.375" style="215"/>
    <col min="3332" max="3332" width="2.375" style="215" customWidth="1"/>
    <col min="3333" max="3341" width="2.375" style="215"/>
    <col min="3342" max="3342" width="2.375" style="215" customWidth="1"/>
    <col min="3343" max="3587" width="2.375" style="215"/>
    <col min="3588" max="3588" width="2.375" style="215" customWidth="1"/>
    <col min="3589" max="3597" width="2.375" style="215"/>
    <col min="3598" max="3598" width="2.375" style="215" customWidth="1"/>
    <col min="3599" max="3843" width="2.375" style="215"/>
    <col min="3844" max="3844" width="2.375" style="215" customWidth="1"/>
    <col min="3845" max="3853" width="2.375" style="215"/>
    <col min="3854" max="3854" width="2.375" style="215" customWidth="1"/>
    <col min="3855" max="4099" width="2.375" style="215"/>
    <col min="4100" max="4100" width="2.375" style="215" customWidth="1"/>
    <col min="4101" max="4109" width="2.375" style="215"/>
    <col min="4110" max="4110" width="2.375" style="215" customWidth="1"/>
    <col min="4111" max="4355" width="2.375" style="215"/>
    <col min="4356" max="4356" width="2.375" style="215" customWidth="1"/>
    <col min="4357" max="4365" width="2.375" style="215"/>
    <col min="4366" max="4366" width="2.375" style="215" customWidth="1"/>
    <col min="4367" max="4611" width="2.375" style="215"/>
    <col min="4612" max="4612" width="2.375" style="215" customWidth="1"/>
    <col min="4613" max="4621" width="2.375" style="215"/>
    <col min="4622" max="4622" width="2.375" style="215" customWidth="1"/>
    <col min="4623" max="4867" width="2.375" style="215"/>
    <col min="4868" max="4868" width="2.375" style="215" customWidth="1"/>
    <col min="4869" max="4877" width="2.375" style="215"/>
    <col min="4878" max="4878" width="2.375" style="215" customWidth="1"/>
    <col min="4879" max="5123" width="2.375" style="215"/>
    <col min="5124" max="5124" width="2.375" style="215" customWidth="1"/>
    <col min="5125" max="5133" width="2.375" style="215"/>
    <col min="5134" max="5134" width="2.375" style="215" customWidth="1"/>
    <col min="5135" max="5379" width="2.375" style="215"/>
    <col min="5380" max="5380" width="2.375" style="215" customWidth="1"/>
    <col min="5381" max="5389" width="2.375" style="215"/>
    <col min="5390" max="5390" width="2.375" style="215" customWidth="1"/>
    <col min="5391" max="5635" width="2.375" style="215"/>
    <col min="5636" max="5636" width="2.375" style="215" customWidth="1"/>
    <col min="5637" max="5645" width="2.375" style="215"/>
    <col min="5646" max="5646" width="2.375" style="215" customWidth="1"/>
    <col min="5647" max="5891" width="2.375" style="215"/>
    <col min="5892" max="5892" width="2.375" style="215" customWidth="1"/>
    <col min="5893" max="5901" width="2.375" style="215"/>
    <col min="5902" max="5902" width="2.375" style="215" customWidth="1"/>
    <col min="5903" max="6147" width="2.375" style="215"/>
    <col min="6148" max="6148" width="2.375" style="215" customWidth="1"/>
    <col min="6149" max="6157" width="2.375" style="215"/>
    <col min="6158" max="6158" width="2.375" style="215" customWidth="1"/>
    <col min="6159" max="6403" width="2.375" style="215"/>
    <col min="6404" max="6404" width="2.375" style="215" customWidth="1"/>
    <col min="6405" max="6413" width="2.375" style="215"/>
    <col min="6414" max="6414" width="2.375" style="215" customWidth="1"/>
    <col min="6415" max="6659" width="2.375" style="215"/>
    <col min="6660" max="6660" width="2.375" style="215" customWidth="1"/>
    <col min="6661" max="6669" width="2.375" style="215"/>
    <col min="6670" max="6670" width="2.375" style="215" customWidth="1"/>
    <col min="6671" max="6915" width="2.375" style="215"/>
    <col min="6916" max="6916" width="2.375" style="215" customWidth="1"/>
    <col min="6917" max="6925" width="2.375" style="215"/>
    <col min="6926" max="6926" width="2.375" style="215" customWidth="1"/>
    <col min="6927" max="7171" width="2.375" style="215"/>
    <col min="7172" max="7172" width="2.375" style="215" customWidth="1"/>
    <col min="7173" max="7181" width="2.375" style="215"/>
    <col min="7182" max="7182" width="2.375" style="215" customWidth="1"/>
    <col min="7183" max="7427" width="2.375" style="215"/>
    <col min="7428" max="7428" width="2.375" style="215" customWidth="1"/>
    <col min="7429" max="7437" width="2.375" style="215"/>
    <col min="7438" max="7438" width="2.375" style="215" customWidth="1"/>
    <col min="7439" max="7683" width="2.375" style="215"/>
    <col min="7684" max="7684" width="2.375" style="215" customWidth="1"/>
    <col min="7685" max="7693" width="2.375" style="215"/>
    <col min="7694" max="7694" width="2.375" style="215" customWidth="1"/>
    <col min="7695" max="7939" width="2.375" style="215"/>
    <col min="7940" max="7940" width="2.375" style="215" customWidth="1"/>
    <col min="7941" max="7949" width="2.375" style="215"/>
    <col min="7950" max="7950" width="2.375" style="215" customWidth="1"/>
    <col min="7951" max="8195" width="2.375" style="215"/>
    <col min="8196" max="8196" width="2.375" style="215" customWidth="1"/>
    <col min="8197" max="8205" width="2.375" style="215"/>
    <col min="8206" max="8206" width="2.375" style="215" customWidth="1"/>
    <col min="8207" max="8451" width="2.375" style="215"/>
    <col min="8452" max="8452" width="2.375" style="215" customWidth="1"/>
    <col min="8453" max="8461" width="2.375" style="215"/>
    <col min="8462" max="8462" width="2.375" style="215" customWidth="1"/>
    <col min="8463" max="8707" width="2.375" style="215"/>
    <col min="8708" max="8708" width="2.375" style="215" customWidth="1"/>
    <col min="8709" max="8717" width="2.375" style="215"/>
    <col min="8718" max="8718" width="2.375" style="215" customWidth="1"/>
    <col min="8719" max="8963" width="2.375" style="215"/>
    <col min="8964" max="8964" width="2.375" style="215" customWidth="1"/>
    <col min="8965" max="8973" width="2.375" style="215"/>
    <col min="8974" max="8974" width="2.375" style="215" customWidth="1"/>
    <col min="8975" max="9219" width="2.375" style="215"/>
    <col min="9220" max="9220" width="2.375" style="215" customWidth="1"/>
    <col min="9221" max="9229" width="2.375" style="215"/>
    <col min="9230" max="9230" width="2.375" style="215" customWidth="1"/>
    <col min="9231" max="9475" width="2.375" style="215"/>
    <col min="9476" max="9476" width="2.375" style="215" customWidth="1"/>
    <col min="9477" max="9485" width="2.375" style="215"/>
    <col min="9486" max="9486" width="2.375" style="215" customWidth="1"/>
    <col min="9487" max="9731" width="2.375" style="215"/>
    <col min="9732" max="9732" width="2.375" style="215" customWidth="1"/>
    <col min="9733" max="9741" width="2.375" style="215"/>
    <col min="9742" max="9742" width="2.375" style="215" customWidth="1"/>
    <col min="9743" max="9987" width="2.375" style="215"/>
    <col min="9988" max="9988" width="2.375" style="215" customWidth="1"/>
    <col min="9989" max="9997" width="2.375" style="215"/>
    <col min="9998" max="9998" width="2.375" style="215" customWidth="1"/>
    <col min="9999" max="10243" width="2.375" style="215"/>
    <col min="10244" max="10244" width="2.375" style="215" customWidth="1"/>
    <col min="10245" max="10253" width="2.375" style="215"/>
    <col min="10254" max="10254" width="2.375" style="215" customWidth="1"/>
    <col min="10255" max="10499" width="2.375" style="215"/>
    <col min="10500" max="10500" width="2.375" style="215" customWidth="1"/>
    <col min="10501" max="10509" width="2.375" style="215"/>
    <col min="10510" max="10510" width="2.375" style="215" customWidth="1"/>
    <col min="10511" max="10755" width="2.375" style="215"/>
    <col min="10756" max="10756" width="2.375" style="215" customWidth="1"/>
    <col min="10757" max="10765" width="2.375" style="215"/>
    <col min="10766" max="10766" width="2.375" style="215" customWidth="1"/>
    <col min="10767" max="11011" width="2.375" style="215"/>
    <col min="11012" max="11012" width="2.375" style="215" customWidth="1"/>
    <col min="11013" max="11021" width="2.375" style="215"/>
    <col min="11022" max="11022" width="2.375" style="215" customWidth="1"/>
    <col min="11023" max="11267" width="2.375" style="215"/>
    <col min="11268" max="11268" width="2.375" style="215" customWidth="1"/>
    <col min="11269" max="11277" width="2.375" style="215"/>
    <col min="11278" max="11278" width="2.375" style="215" customWidth="1"/>
    <col min="11279" max="11523" width="2.375" style="215"/>
    <col min="11524" max="11524" width="2.375" style="215" customWidth="1"/>
    <col min="11525" max="11533" width="2.375" style="215"/>
    <col min="11534" max="11534" width="2.375" style="215" customWidth="1"/>
    <col min="11535" max="11779" width="2.375" style="215"/>
    <col min="11780" max="11780" width="2.375" style="215" customWidth="1"/>
    <col min="11781" max="11789" width="2.375" style="215"/>
    <col min="11790" max="11790" width="2.375" style="215" customWidth="1"/>
    <col min="11791" max="12035" width="2.375" style="215"/>
    <col min="12036" max="12036" width="2.375" style="215" customWidth="1"/>
    <col min="12037" max="12045" width="2.375" style="215"/>
    <col min="12046" max="12046" width="2.375" style="215" customWidth="1"/>
    <col min="12047" max="12291" width="2.375" style="215"/>
    <col min="12292" max="12292" width="2.375" style="215" customWidth="1"/>
    <col min="12293" max="12301" width="2.375" style="215"/>
    <col min="12302" max="12302" width="2.375" style="215" customWidth="1"/>
    <col min="12303" max="12547" width="2.375" style="215"/>
    <col min="12548" max="12548" width="2.375" style="215" customWidth="1"/>
    <col min="12549" max="12557" width="2.375" style="215"/>
    <col min="12558" max="12558" width="2.375" style="215" customWidth="1"/>
    <col min="12559" max="12803" width="2.375" style="215"/>
    <col min="12804" max="12804" width="2.375" style="215" customWidth="1"/>
    <col min="12805" max="12813" width="2.375" style="215"/>
    <col min="12814" max="12814" width="2.375" style="215" customWidth="1"/>
    <col min="12815" max="13059" width="2.375" style="215"/>
    <col min="13060" max="13060" width="2.375" style="215" customWidth="1"/>
    <col min="13061" max="13069" width="2.375" style="215"/>
    <col min="13070" max="13070" width="2.375" style="215" customWidth="1"/>
    <col min="13071" max="13315" width="2.375" style="215"/>
    <col min="13316" max="13316" width="2.375" style="215" customWidth="1"/>
    <col min="13317" max="13325" width="2.375" style="215"/>
    <col min="13326" max="13326" width="2.375" style="215" customWidth="1"/>
    <col min="13327" max="13571" width="2.375" style="215"/>
    <col min="13572" max="13572" width="2.375" style="215" customWidth="1"/>
    <col min="13573" max="13581" width="2.375" style="215"/>
    <col min="13582" max="13582" width="2.375" style="215" customWidth="1"/>
    <col min="13583" max="13827" width="2.375" style="215"/>
    <col min="13828" max="13828" width="2.375" style="215" customWidth="1"/>
    <col min="13829" max="13837" width="2.375" style="215"/>
    <col min="13838" max="13838" width="2.375" style="215" customWidth="1"/>
    <col min="13839" max="14083" width="2.375" style="215"/>
    <col min="14084" max="14084" width="2.375" style="215" customWidth="1"/>
    <col min="14085" max="14093" width="2.375" style="215"/>
    <col min="14094" max="14094" width="2.375" style="215" customWidth="1"/>
    <col min="14095" max="14339" width="2.375" style="215"/>
    <col min="14340" max="14340" width="2.375" style="215" customWidth="1"/>
    <col min="14341" max="14349" width="2.375" style="215"/>
    <col min="14350" max="14350" width="2.375" style="215" customWidth="1"/>
    <col min="14351" max="14595" width="2.375" style="215"/>
    <col min="14596" max="14596" width="2.375" style="215" customWidth="1"/>
    <col min="14597" max="14605" width="2.375" style="215"/>
    <col min="14606" max="14606" width="2.375" style="215" customWidth="1"/>
    <col min="14607" max="14851" width="2.375" style="215"/>
    <col min="14852" max="14852" width="2.375" style="215" customWidth="1"/>
    <col min="14853" max="14861" width="2.375" style="215"/>
    <col min="14862" max="14862" width="2.375" style="215" customWidth="1"/>
    <col min="14863" max="15107" width="2.375" style="215"/>
    <col min="15108" max="15108" width="2.375" style="215" customWidth="1"/>
    <col min="15109" max="15117" width="2.375" style="215"/>
    <col min="15118" max="15118" width="2.375" style="215" customWidth="1"/>
    <col min="15119" max="15363" width="2.375" style="215"/>
    <col min="15364" max="15364" width="2.375" style="215" customWidth="1"/>
    <col min="15365" max="15373" width="2.375" style="215"/>
    <col min="15374" max="15374" width="2.375" style="215" customWidth="1"/>
    <col min="15375" max="15619" width="2.375" style="215"/>
    <col min="15620" max="15620" width="2.375" style="215" customWidth="1"/>
    <col min="15621" max="15629" width="2.375" style="215"/>
    <col min="15630" max="15630" width="2.375" style="215" customWidth="1"/>
    <col min="15631" max="15875" width="2.375" style="215"/>
    <col min="15876" max="15876" width="2.375" style="215" customWidth="1"/>
    <col min="15877" max="15885" width="2.375" style="215"/>
    <col min="15886" max="15886" width="2.375" style="215" customWidth="1"/>
    <col min="15887" max="16131" width="2.375" style="215"/>
    <col min="16132" max="16132" width="2.375" style="215" customWidth="1"/>
    <col min="16133" max="16141" width="2.375" style="215"/>
    <col min="16142" max="16142" width="2.375" style="215" customWidth="1"/>
    <col min="16143" max="16384" width="2.375" style="215"/>
  </cols>
  <sheetData>
    <row r="1" spans="1:44" ht="15" customHeight="1">
      <c r="B1" s="203" t="s">
        <v>512</v>
      </c>
    </row>
    <row r="3" spans="1:44" ht="14.25">
      <c r="B3" s="953" t="s">
        <v>618</v>
      </c>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c r="AL3" s="953"/>
      <c r="AM3" s="953"/>
    </row>
    <row r="4" spans="1:44" ht="15" customHeight="1">
      <c r="AQ4" s="216"/>
      <c r="AR4" s="217"/>
    </row>
    <row r="5" spans="1:44" s="220" customFormat="1" ht="15" customHeight="1">
      <c r="A5" s="218"/>
      <c r="B5" s="219" t="s">
        <v>501</v>
      </c>
      <c r="C5" s="219"/>
      <c r="D5" s="219"/>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6"/>
      <c r="AO5" s="216"/>
      <c r="AP5" s="216"/>
      <c r="AQ5" s="216"/>
    </row>
    <row r="6" spans="1:44" ht="15" customHeight="1">
      <c r="B6" s="203"/>
      <c r="C6" s="203"/>
      <c r="D6" s="203"/>
      <c r="E6" s="221"/>
      <c r="F6" s="770" t="s">
        <v>98</v>
      </c>
      <c r="G6" s="768"/>
      <c r="H6" s="768"/>
      <c r="I6" s="768"/>
      <c r="J6" s="768"/>
      <c r="K6" s="768"/>
      <c r="L6" s="768"/>
      <c r="M6" s="768"/>
      <c r="N6" s="768"/>
      <c r="O6" s="769"/>
      <c r="P6" s="547" t="s">
        <v>4</v>
      </c>
      <c r="Q6" s="548"/>
      <c r="R6" s="548"/>
      <c r="S6" s="548"/>
      <c r="T6" s="548"/>
      <c r="U6" s="548"/>
      <c r="V6" s="548"/>
      <c r="W6" s="548"/>
      <c r="X6" s="548"/>
      <c r="Y6" s="548"/>
      <c r="Z6" s="548"/>
      <c r="AA6" s="548"/>
      <c r="AB6" s="548"/>
      <c r="AC6" s="548"/>
      <c r="AD6" s="548"/>
      <c r="AE6" s="548"/>
      <c r="AF6" s="548"/>
      <c r="AG6" s="548"/>
      <c r="AH6" s="548"/>
      <c r="AI6" s="548"/>
      <c r="AJ6" s="548"/>
      <c r="AK6" s="549"/>
    </row>
    <row r="7" spans="1:44" ht="15" customHeight="1">
      <c r="B7" s="203"/>
      <c r="C7" s="203"/>
      <c r="D7" s="203"/>
      <c r="E7" s="222"/>
      <c r="F7" s="1163"/>
      <c r="G7" s="1163"/>
      <c r="H7" s="1163"/>
      <c r="I7" s="1163"/>
      <c r="J7" s="1163"/>
      <c r="K7" s="1163"/>
      <c r="L7" s="1163"/>
      <c r="M7" s="1163"/>
      <c r="N7" s="1163"/>
      <c r="O7" s="1163"/>
      <c r="P7" s="1164"/>
      <c r="Q7" s="1165"/>
      <c r="R7" s="1165"/>
      <c r="S7" s="1165"/>
      <c r="T7" s="1165"/>
      <c r="U7" s="1165"/>
      <c r="V7" s="1165"/>
      <c r="W7" s="1165"/>
      <c r="X7" s="1165"/>
      <c r="Y7" s="1165"/>
      <c r="Z7" s="1165"/>
      <c r="AA7" s="1165"/>
      <c r="AB7" s="1165"/>
      <c r="AC7" s="1165"/>
      <c r="AD7" s="1165"/>
      <c r="AE7" s="1165"/>
      <c r="AF7" s="1165"/>
      <c r="AG7" s="1165"/>
      <c r="AH7" s="1165"/>
      <c r="AI7" s="1165"/>
      <c r="AJ7" s="1165"/>
      <c r="AK7" s="1166"/>
    </row>
    <row r="8" spans="1:44" ht="15" customHeight="1">
      <c r="B8" s="203"/>
      <c r="C8" s="203"/>
      <c r="D8" s="203"/>
    </row>
    <row r="9" spans="1:44" s="220" customFormat="1" ht="15" customHeight="1">
      <c r="A9" s="218"/>
      <c r="B9" s="219" t="s">
        <v>502</v>
      </c>
      <c r="C9" s="219"/>
      <c r="D9" s="219"/>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6"/>
      <c r="AO9" s="216"/>
      <c r="AP9" s="216"/>
      <c r="AQ9" s="216"/>
    </row>
    <row r="10" spans="1:44" ht="15" customHeight="1">
      <c r="C10" s="222" t="s">
        <v>285</v>
      </c>
    </row>
    <row r="11" spans="1:44" ht="15" customHeight="1">
      <c r="D11" s="222"/>
      <c r="E11" s="222"/>
      <c r="F11" s="731" t="s">
        <v>599</v>
      </c>
      <c r="G11" s="732"/>
      <c r="H11" s="732"/>
      <c r="I11" s="732"/>
      <c r="J11" s="732"/>
      <c r="K11" s="732"/>
      <c r="L11" s="732"/>
      <c r="M11" s="732"/>
      <c r="N11" s="732"/>
      <c r="O11" s="733"/>
      <c r="P11" s="223"/>
      <c r="Q11" s="224" t="s">
        <v>375</v>
      </c>
      <c r="R11" s="224"/>
      <c r="S11" s="224"/>
      <c r="T11" s="224"/>
      <c r="U11" s="224"/>
      <c r="V11" s="224"/>
      <c r="W11" s="224"/>
      <c r="X11" s="225"/>
      <c r="Y11" s="224" t="s">
        <v>376</v>
      </c>
      <c r="Z11" s="224"/>
      <c r="AA11" s="224"/>
      <c r="AB11" s="224"/>
      <c r="AC11" s="224"/>
      <c r="AD11" s="224"/>
      <c r="AE11" s="224"/>
      <c r="AF11" s="224"/>
      <c r="AG11" s="224"/>
      <c r="AH11" s="224"/>
      <c r="AI11" s="224"/>
      <c r="AJ11" s="224"/>
      <c r="AK11" s="226"/>
    </row>
    <row r="12" spans="1:44" ht="15" customHeight="1">
      <c r="D12" s="222"/>
      <c r="E12" s="222"/>
      <c r="F12" s="227"/>
      <c r="G12" s="1176"/>
      <c r="H12" s="1176"/>
      <c r="I12" s="1176"/>
      <c r="J12" s="1176"/>
      <c r="K12" s="1176"/>
      <c r="L12" s="1176"/>
      <c r="M12" s="1176"/>
      <c r="N12" s="1176"/>
      <c r="O12" s="1177"/>
      <c r="P12" s="228"/>
      <c r="Q12" s="229" t="s">
        <v>377</v>
      </c>
      <c r="R12" s="229"/>
      <c r="S12" s="229"/>
      <c r="T12" s="229"/>
      <c r="U12" s="229"/>
      <c r="V12" s="229"/>
      <c r="W12" s="229"/>
      <c r="X12" s="229"/>
      <c r="Y12" s="229"/>
      <c r="Z12" s="229"/>
      <c r="AA12" s="229"/>
      <c r="AB12" s="229"/>
      <c r="AC12" s="229"/>
      <c r="AD12" s="229" t="s">
        <v>72</v>
      </c>
      <c r="AE12" s="158"/>
      <c r="AF12" s="229" t="s">
        <v>224</v>
      </c>
      <c r="AG12" s="229" t="s">
        <v>378</v>
      </c>
      <c r="AH12" s="158"/>
      <c r="AI12" s="229" t="s">
        <v>379</v>
      </c>
      <c r="AJ12" s="229" t="s">
        <v>380</v>
      </c>
      <c r="AK12" s="229" t="s">
        <v>381</v>
      </c>
      <c r="AL12" s="230"/>
    </row>
    <row r="13" spans="1:44" ht="15" customHeight="1">
      <c r="D13" s="222"/>
      <c r="E13" s="222"/>
      <c r="F13" s="227"/>
      <c r="G13" s="1176"/>
      <c r="H13" s="1176"/>
      <c r="I13" s="1176"/>
      <c r="J13" s="1176"/>
      <c r="K13" s="1176"/>
      <c r="L13" s="1176"/>
      <c r="M13" s="1176"/>
      <c r="N13" s="1176"/>
      <c r="O13" s="1177"/>
      <c r="P13" s="228"/>
      <c r="Q13" s="229" t="s">
        <v>382</v>
      </c>
      <c r="R13" s="229"/>
      <c r="S13" s="229"/>
      <c r="T13" s="229"/>
      <c r="U13" s="229"/>
      <c r="V13" s="229"/>
      <c r="W13" s="229"/>
      <c r="X13" s="229"/>
      <c r="Y13" s="229"/>
      <c r="Z13" s="229"/>
      <c r="AA13" s="229"/>
      <c r="AB13" s="229"/>
      <c r="AC13" s="229"/>
      <c r="AD13" s="229"/>
      <c r="AE13" s="229"/>
      <c r="AF13" s="229"/>
      <c r="AG13" s="229"/>
      <c r="AH13" s="229"/>
      <c r="AI13" s="229"/>
      <c r="AJ13" s="229"/>
      <c r="AK13" s="231"/>
    </row>
    <row r="14" spans="1:44" ht="15" customHeight="1">
      <c r="D14" s="222"/>
      <c r="E14" s="222"/>
      <c r="F14" s="227"/>
      <c r="G14" s="1176"/>
      <c r="H14" s="1176"/>
      <c r="I14" s="1176"/>
      <c r="J14" s="1176"/>
      <c r="K14" s="1176"/>
      <c r="L14" s="1176"/>
      <c r="M14" s="1176"/>
      <c r="N14" s="1176"/>
      <c r="O14" s="1177"/>
      <c r="P14" s="228"/>
      <c r="Q14" s="229" t="s">
        <v>383</v>
      </c>
      <c r="R14" s="229"/>
      <c r="S14" s="229"/>
      <c r="T14" s="229"/>
      <c r="U14" s="229" t="s">
        <v>384</v>
      </c>
      <c r="V14" s="1267"/>
      <c r="W14" s="1267"/>
      <c r="X14" s="1267"/>
      <c r="Y14" s="1267"/>
      <c r="Z14" s="1267"/>
      <c r="AA14" s="1267"/>
      <c r="AB14" s="1267"/>
      <c r="AC14" s="1267"/>
      <c r="AD14" s="1267"/>
      <c r="AE14" s="1267"/>
      <c r="AF14" s="1267"/>
      <c r="AG14" s="1267"/>
      <c r="AH14" s="1267"/>
      <c r="AI14" s="229" t="s">
        <v>381</v>
      </c>
      <c r="AJ14" s="229"/>
      <c r="AK14" s="231"/>
    </row>
    <row r="15" spans="1:44" ht="15" customHeight="1">
      <c r="D15" s="222"/>
      <c r="E15" s="222"/>
      <c r="F15" s="734" t="s">
        <v>600</v>
      </c>
      <c r="G15" s="735"/>
      <c r="H15" s="735"/>
      <c r="I15" s="735"/>
      <c r="J15" s="735"/>
      <c r="K15" s="735"/>
      <c r="L15" s="735"/>
      <c r="M15" s="735"/>
      <c r="N15" s="735"/>
      <c r="O15" s="736"/>
      <c r="P15" s="232"/>
      <c r="Q15" s="233" t="s">
        <v>385</v>
      </c>
      <c r="R15" s="233"/>
      <c r="S15" s="233"/>
      <c r="T15" s="233"/>
      <c r="U15" s="233"/>
      <c r="V15" s="234"/>
      <c r="W15" s="233" t="s">
        <v>386</v>
      </c>
      <c r="X15" s="233"/>
      <c r="Y15" s="233"/>
      <c r="Z15" s="233"/>
      <c r="AA15" s="233"/>
      <c r="AB15" s="233"/>
      <c r="AC15" s="233"/>
      <c r="AD15" s="233"/>
      <c r="AE15" s="233"/>
      <c r="AF15" s="233"/>
      <c r="AG15" s="234"/>
      <c r="AH15" s="233" t="s">
        <v>387</v>
      </c>
      <c r="AI15" s="233"/>
      <c r="AJ15" s="233"/>
      <c r="AK15" s="235"/>
    </row>
    <row r="16" spans="1:44" ht="15" customHeight="1">
      <c r="D16" s="222"/>
      <c r="E16" s="222"/>
      <c r="F16" s="737" t="s">
        <v>601</v>
      </c>
      <c r="G16" s="738"/>
      <c r="H16" s="738"/>
      <c r="I16" s="738"/>
      <c r="J16" s="738"/>
      <c r="K16" s="738"/>
      <c r="L16" s="738"/>
      <c r="M16" s="738"/>
      <c r="N16" s="738"/>
      <c r="O16" s="739"/>
      <c r="P16" s="228"/>
      <c r="Q16" s="229" t="s">
        <v>388</v>
      </c>
      <c r="R16" s="229"/>
      <c r="S16" s="229"/>
      <c r="T16" s="229"/>
      <c r="U16" s="229"/>
      <c r="V16" s="236"/>
      <c r="W16" s="229" t="s">
        <v>389</v>
      </c>
      <c r="X16" s="229"/>
      <c r="Y16" s="229"/>
      <c r="Z16" s="229"/>
      <c r="AA16" s="236"/>
      <c r="AB16" s="229"/>
      <c r="AC16" s="229"/>
      <c r="AD16" s="229"/>
      <c r="AE16" s="229"/>
      <c r="AF16" s="229"/>
      <c r="AG16" s="229"/>
      <c r="AH16" s="229"/>
      <c r="AI16" s="229"/>
      <c r="AJ16" s="229"/>
      <c r="AK16" s="237"/>
    </row>
    <row r="17" spans="3:37" ht="15" customHeight="1">
      <c r="D17" s="222"/>
      <c r="E17" s="222"/>
      <c r="F17" s="227"/>
      <c r="G17" s="1176"/>
      <c r="H17" s="1176"/>
      <c r="I17" s="1176"/>
      <c r="J17" s="1176"/>
      <c r="K17" s="1176"/>
      <c r="L17" s="1176"/>
      <c r="M17" s="1176"/>
      <c r="N17" s="1176"/>
      <c r="O17" s="1177"/>
      <c r="P17" s="228"/>
      <c r="Q17" s="229" t="s">
        <v>390</v>
      </c>
      <c r="R17" s="229"/>
      <c r="S17" s="229"/>
      <c r="T17" s="229"/>
      <c r="U17" s="229" t="s">
        <v>384</v>
      </c>
      <c r="V17" s="1338"/>
      <c r="W17" s="1338"/>
      <c r="X17" s="1338"/>
      <c r="Y17" s="1338"/>
      <c r="Z17" s="1338"/>
      <c r="AA17" s="1338"/>
      <c r="AB17" s="1338"/>
      <c r="AC17" s="1338"/>
      <c r="AD17" s="1338"/>
      <c r="AE17" s="1338"/>
      <c r="AF17" s="1338"/>
      <c r="AG17" s="1338"/>
      <c r="AH17" s="1338"/>
      <c r="AI17" s="1338"/>
      <c r="AJ17" s="1338"/>
      <c r="AK17" s="238"/>
    </row>
    <row r="18" spans="3:37" ht="15" customHeight="1">
      <c r="D18" s="222"/>
      <c r="E18" s="222"/>
      <c r="F18" s="239"/>
      <c r="G18" s="1336"/>
      <c r="H18" s="1336"/>
      <c r="I18" s="1336"/>
      <c r="J18" s="1336"/>
      <c r="K18" s="1336"/>
      <c r="L18" s="1336"/>
      <c r="M18" s="1336"/>
      <c r="N18" s="1336"/>
      <c r="O18" s="1337"/>
      <c r="P18" s="240"/>
      <c r="Q18" s="241"/>
      <c r="R18" s="241"/>
      <c r="S18" s="241"/>
      <c r="T18" s="241"/>
      <c r="U18" s="241"/>
      <c r="V18" s="1339"/>
      <c r="W18" s="1339"/>
      <c r="X18" s="1339"/>
      <c r="Y18" s="1339"/>
      <c r="Z18" s="1339"/>
      <c r="AA18" s="1339"/>
      <c r="AB18" s="1339"/>
      <c r="AC18" s="1339"/>
      <c r="AD18" s="1339"/>
      <c r="AE18" s="1339"/>
      <c r="AF18" s="1339"/>
      <c r="AG18" s="1339"/>
      <c r="AH18" s="1339"/>
      <c r="AI18" s="1339"/>
      <c r="AJ18" s="1339"/>
      <c r="AK18" s="242" t="s">
        <v>381</v>
      </c>
    </row>
    <row r="20" spans="3:37" ht="15" customHeight="1">
      <c r="C20" s="203" t="s">
        <v>286</v>
      </c>
    </row>
    <row r="21" spans="3:37" ht="15" customHeight="1">
      <c r="D21" s="203" t="s">
        <v>412</v>
      </c>
    </row>
    <row r="22" spans="3:37" ht="6" customHeight="1">
      <c r="E22" s="203"/>
    </row>
    <row r="23" spans="3:37" ht="15" customHeight="1">
      <c r="G23" s="173" t="s">
        <v>101</v>
      </c>
      <c r="H23" s="173" t="s">
        <v>102</v>
      </c>
      <c r="I23" s="173" t="s">
        <v>103</v>
      </c>
      <c r="J23" s="173" t="s">
        <v>81</v>
      </c>
      <c r="K23" s="1066"/>
      <c r="L23" s="1066"/>
      <c r="M23" s="1066"/>
      <c r="N23" s="173" t="s">
        <v>70</v>
      </c>
      <c r="R23" s="173" t="s">
        <v>104</v>
      </c>
      <c r="S23" s="173" t="s">
        <v>105</v>
      </c>
      <c r="T23" s="173" t="s">
        <v>102</v>
      </c>
      <c r="U23" s="173" t="s">
        <v>103</v>
      </c>
      <c r="V23" s="173" t="s">
        <v>81</v>
      </c>
      <c r="W23" s="1066"/>
      <c r="X23" s="1066"/>
      <c r="Y23" s="1066"/>
      <c r="Z23" s="173" t="s">
        <v>70</v>
      </c>
    </row>
    <row r="24" spans="3:37" ht="6" customHeight="1"/>
    <row r="25" spans="3:37" ht="15" customHeight="1">
      <c r="D25" s="203" t="s">
        <v>413</v>
      </c>
      <c r="E25" s="203"/>
      <c r="AK25" s="243" t="s">
        <v>549</v>
      </c>
    </row>
    <row r="26" spans="3:37" ht="15" customHeight="1">
      <c r="F26" s="1171" t="s">
        <v>106</v>
      </c>
      <c r="G26" s="1171"/>
      <c r="H26" s="1171"/>
      <c r="I26" s="1171"/>
      <c r="J26" s="1171"/>
      <c r="K26" s="1171"/>
      <c r="L26" s="1171"/>
      <c r="M26" s="1171"/>
      <c r="N26" s="244"/>
      <c r="O26" s="245"/>
      <c r="P26" s="245"/>
      <c r="Q26" s="245"/>
      <c r="R26" s="245"/>
      <c r="S26" s="245"/>
      <c r="T26" s="245"/>
      <c r="U26" s="245"/>
      <c r="V26" s="1172" t="s">
        <v>107</v>
      </c>
      <c r="W26" s="1172"/>
      <c r="X26" s="1172"/>
      <c r="Y26" s="1172"/>
      <c r="Z26" s="1172"/>
      <c r="AA26" s="1172"/>
      <c r="AB26" s="1172"/>
      <c r="AC26" s="1172"/>
      <c r="AD26" s="245"/>
      <c r="AE26" s="245"/>
      <c r="AF26" s="245"/>
      <c r="AG26" s="245"/>
      <c r="AH26" s="245"/>
      <c r="AI26" s="245"/>
      <c r="AJ26" s="245"/>
      <c r="AK26" s="246"/>
    </row>
    <row r="27" spans="3:37" ht="15" customHeight="1">
      <c r="F27" s="1171"/>
      <c r="G27" s="1171"/>
      <c r="H27" s="1171"/>
      <c r="I27" s="1171"/>
      <c r="J27" s="1171"/>
      <c r="K27" s="1171"/>
      <c r="L27" s="1171"/>
      <c r="M27" s="1171"/>
      <c r="N27" s="547" t="s">
        <v>622</v>
      </c>
      <c r="O27" s="548"/>
      <c r="P27" s="548"/>
      <c r="Q27" s="548"/>
      <c r="R27" s="548"/>
      <c r="S27" s="548"/>
      <c r="T27" s="548"/>
      <c r="U27" s="549"/>
      <c r="V27" s="547" t="s">
        <v>108</v>
      </c>
      <c r="W27" s="548"/>
      <c r="X27" s="548"/>
      <c r="Y27" s="548"/>
      <c r="Z27" s="548"/>
      <c r="AA27" s="548"/>
      <c r="AB27" s="548"/>
      <c r="AC27" s="549"/>
      <c r="AD27" s="547" t="s">
        <v>12</v>
      </c>
      <c r="AE27" s="548"/>
      <c r="AF27" s="548"/>
      <c r="AG27" s="548"/>
      <c r="AH27" s="548"/>
      <c r="AI27" s="548"/>
      <c r="AJ27" s="548"/>
      <c r="AK27" s="549"/>
    </row>
    <row r="28" spans="3:37" ht="15" customHeight="1">
      <c r="F28" s="1167" t="s">
        <v>414</v>
      </c>
      <c r="G28" s="1167"/>
      <c r="H28" s="1167"/>
      <c r="I28" s="1167"/>
      <c r="J28" s="1167"/>
      <c r="K28" s="1167"/>
      <c r="L28" s="1167"/>
      <c r="M28" s="1167"/>
      <c r="N28" s="247"/>
      <c r="O28" s="597" t="str">
        <f>IF(SUM(O29:S31)=0,"",SUM(O29:S31))</f>
        <v/>
      </c>
      <c r="P28" s="597"/>
      <c r="Q28" s="597"/>
      <c r="R28" s="597"/>
      <c r="S28" s="597"/>
      <c r="T28" s="597"/>
      <c r="U28" s="248"/>
      <c r="V28" s="247"/>
      <c r="W28" s="597" t="str">
        <f>IF(SUM(W29:AA31)=0,"",SUM(W29:AA31))</f>
        <v/>
      </c>
      <c r="X28" s="597"/>
      <c r="Y28" s="597"/>
      <c r="Z28" s="597"/>
      <c r="AA28" s="597"/>
      <c r="AB28" s="597"/>
      <c r="AC28" s="248"/>
      <c r="AD28" s="247"/>
      <c r="AE28" s="597" t="str">
        <f>IF(SUM(AE29:AI31)=0,"",SUM(AE29:AI31))</f>
        <v/>
      </c>
      <c r="AF28" s="597"/>
      <c r="AG28" s="597"/>
      <c r="AH28" s="597"/>
      <c r="AI28" s="597"/>
      <c r="AJ28" s="597"/>
      <c r="AK28" s="248"/>
    </row>
    <row r="29" spans="3:37" ht="15" customHeight="1">
      <c r="F29" s="1173" t="s">
        <v>416</v>
      </c>
      <c r="G29" s="1174"/>
      <c r="H29" s="1174"/>
      <c r="I29" s="1174"/>
      <c r="J29" s="1174"/>
      <c r="K29" s="1174"/>
      <c r="L29" s="1174"/>
      <c r="M29" s="1175"/>
      <c r="N29" s="249" t="s">
        <v>109</v>
      </c>
      <c r="O29" s="1181"/>
      <c r="P29" s="1181"/>
      <c r="Q29" s="1181"/>
      <c r="R29" s="1181"/>
      <c r="S29" s="1181"/>
      <c r="T29" s="1181"/>
      <c r="U29" s="250"/>
      <c r="V29" s="249"/>
      <c r="W29" s="1181"/>
      <c r="X29" s="1181"/>
      <c r="Y29" s="1181"/>
      <c r="Z29" s="1181"/>
      <c r="AA29" s="1181"/>
      <c r="AB29" s="1181"/>
      <c r="AC29" s="250" t="s">
        <v>75</v>
      </c>
      <c r="AD29" s="249" t="s">
        <v>109</v>
      </c>
      <c r="AE29" s="1180" t="str">
        <f>+IF((O29+W29)=0,"",O29+W29)</f>
        <v/>
      </c>
      <c r="AF29" s="1180"/>
      <c r="AG29" s="1180"/>
      <c r="AH29" s="1180"/>
      <c r="AI29" s="1180"/>
      <c r="AJ29" s="1180"/>
      <c r="AK29" s="250" t="s">
        <v>419</v>
      </c>
    </row>
    <row r="30" spans="3:37" ht="15" customHeight="1">
      <c r="F30" s="1173" t="s">
        <v>417</v>
      </c>
      <c r="G30" s="1174"/>
      <c r="H30" s="1174"/>
      <c r="I30" s="1174"/>
      <c r="J30" s="1174"/>
      <c r="K30" s="1174"/>
      <c r="L30" s="1174"/>
      <c r="M30" s="1175"/>
      <c r="N30" s="249" t="s">
        <v>109</v>
      </c>
      <c r="O30" s="1181"/>
      <c r="P30" s="1181"/>
      <c r="Q30" s="1181"/>
      <c r="R30" s="1181"/>
      <c r="S30" s="1181"/>
      <c r="T30" s="1181"/>
      <c r="U30" s="250"/>
      <c r="V30" s="249"/>
      <c r="W30" s="1181"/>
      <c r="X30" s="1181"/>
      <c r="Y30" s="1181"/>
      <c r="Z30" s="1181"/>
      <c r="AA30" s="1181"/>
      <c r="AB30" s="1181"/>
      <c r="AC30" s="250" t="s">
        <v>75</v>
      </c>
      <c r="AD30" s="249" t="s">
        <v>109</v>
      </c>
      <c r="AE30" s="1180" t="str">
        <f>+IF((O30+W30)=0,"",O30+W30)</f>
        <v/>
      </c>
      <c r="AF30" s="1180"/>
      <c r="AG30" s="1180"/>
      <c r="AH30" s="1180"/>
      <c r="AI30" s="1180"/>
      <c r="AJ30" s="1180"/>
      <c r="AK30" s="250" t="s">
        <v>419</v>
      </c>
    </row>
    <row r="31" spans="3:37" ht="15" customHeight="1">
      <c r="F31" s="1168" t="s">
        <v>418</v>
      </c>
      <c r="G31" s="1169"/>
      <c r="H31" s="1169"/>
      <c r="I31" s="1169"/>
      <c r="J31" s="1169"/>
      <c r="K31" s="1169"/>
      <c r="L31" s="1169"/>
      <c r="M31" s="1170"/>
      <c r="N31" s="249" t="s">
        <v>109</v>
      </c>
      <c r="O31" s="1179"/>
      <c r="P31" s="1179"/>
      <c r="Q31" s="1179"/>
      <c r="R31" s="1179"/>
      <c r="S31" s="1179"/>
      <c r="T31" s="1179"/>
      <c r="U31" s="250"/>
      <c r="V31" s="249"/>
      <c r="W31" s="1179"/>
      <c r="X31" s="1179"/>
      <c r="Y31" s="1179"/>
      <c r="Z31" s="1179"/>
      <c r="AA31" s="1179"/>
      <c r="AB31" s="1179"/>
      <c r="AC31" s="250" t="s">
        <v>110</v>
      </c>
      <c r="AD31" s="249" t="s">
        <v>109</v>
      </c>
      <c r="AE31" s="634" t="str">
        <f>+IF((O31+W31)=0,"",O31+W31)</f>
        <v/>
      </c>
      <c r="AF31" s="634"/>
      <c r="AG31" s="634"/>
      <c r="AH31" s="634"/>
      <c r="AI31" s="634"/>
      <c r="AJ31" s="634"/>
      <c r="AK31" s="250" t="s">
        <v>381</v>
      </c>
    </row>
    <row r="32" spans="3:37" ht="15" customHeight="1">
      <c r="F32" s="1269" t="s">
        <v>111</v>
      </c>
      <c r="G32" s="1269"/>
      <c r="H32" s="1269"/>
      <c r="I32" s="1269"/>
      <c r="J32" s="1269"/>
      <c r="K32" s="1269"/>
      <c r="L32" s="1269"/>
      <c r="M32" s="1269"/>
      <c r="N32" s="251"/>
      <c r="O32" s="1178"/>
      <c r="P32" s="1178"/>
      <c r="Q32" s="1178"/>
      <c r="R32" s="1178"/>
      <c r="S32" s="1178"/>
      <c r="T32" s="1178"/>
      <c r="U32" s="252"/>
      <c r="V32" s="251"/>
      <c r="W32" s="1178"/>
      <c r="X32" s="1178"/>
      <c r="Y32" s="1178"/>
      <c r="Z32" s="1178"/>
      <c r="AA32" s="1178"/>
      <c r="AB32" s="1178"/>
      <c r="AC32" s="252"/>
      <c r="AD32" s="251"/>
      <c r="AE32" s="1182" t="str">
        <f>+IF((O32+W32)=0,"",O32+W32)</f>
        <v/>
      </c>
      <c r="AF32" s="1182"/>
      <c r="AG32" s="1182"/>
      <c r="AH32" s="1182"/>
      <c r="AI32" s="1182"/>
      <c r="AJ32" s="1182"/>
      <c r="AK32" s="252"/>
    </row>
    <row r="33" spans="1:49" ht="15" customHeight="1">
      <c r="F33" s="1269" t="s">
        <v>13</v>
      </c>
      <c r="G33" s="1269"/>
      <c r="H33" s="1269"/>
      <c r="I33" s="1269"/>
      <c r="J33" s="1269"/>
      <c r="K33" s="1269"/>
      <c r="L33" s="1269"/>
      <c r="M33" s="1269"/>
      <c r="N33" s="251"/>
      <c r="O33" s="1178"/>
      <c r="P33" s="1178"/>
      <c r="Q33" s="1178"/>
      <c r="R33" s="1178"/>
      <c r="S33" s="1178"/>
      <c r="T33" s="1178"/>
      <c r="U33" s="252"/>
      <c r="V33" s="251"/>
      <c r="W33" s="1178"/>
      <c r="X33" s="1178"/>
      <c r="Y33" s="1178"/>
      <c r="Z33" s="1178"/>
      <c r="AA33" s="1178"/>
      <c r="AB33" s="1178"/>
      <c r="AC33" s="252"/>
      <c r="AD33" s="251"/>
      <c r="AE33" s="1182" t="str">
        <f>+IF((O33+W33)=0,"",O33+W33)</f>
        <v/>
      </c>
      <c r="AF33" s="1182"/>
      <c r="AG33" s="1182"/>
      <c r="AH33" s="1182"/>
      <c r="AI33" s="1182"/>
      <c r="AJ33" s="1182"/>
      <c r="AK33" s="252"/>
    </row>
    <row r="34" spans="1:49" ht="15" customHeight="1">
      <c r="F34" s="1216" t="s">
        <v>112</v>
      </c>
      <c r="G34" s="1217"/>
      <c r="H34" s="1217"/>
      <c r="I34" s="1217"/>
      <c r="J34" s="1217"/>
      <c r="K34" s="1217"/>
      <c r="L34" s="1217"/>
      <c r="M34" s="1218"/>
      <c r="N34" s="251"/>
      <c r="O34" s="1118" t="str">
        <f>IFERROR(IF((O28+O32+O33)=0,"",O28+O32+O33),"")</f>
        <v/>
      </c>
      <c r="P34" s="1118"/>
      <c r="Q34" s="1118"/>
      <c r="R34" s="1118"/>
      <c r="S34" s="1118"/>
      <c r="T34" s="1118"/>
      <c r="U34" s="252"/>
      <c r="V34" s="251"/>
      <c r="W34" s="1118" t="str">
        <f>IFERROR(IF((W28+W32+W33)=0,"",W28+W32+W33),"")</f>
        <v/>
      </c>
      <c r="X34" s="1118"/>
      <c r="Y34" s="1118"/>
      <c r="Z34" s="1118"/>
      <c r="AA34" s="1118"/>
      <c r="AB34" s="1118"/>
      <c r="AC34" s="252"/>
      <c r="AD34" s="251"/>
      <c r="AE34" s="1118" t="str">
        <f>IFERROR(IF((AE28+AE32+AE33)=0,"",AE28+AE32+AE33),"")</f>
        <v/>
      </c>
      <c r="AF34" s="1118"/>
      <c r="AG34" s="1118"/>
      <c r="AH34" s="1118"/>
      <c r="AI34" s="1118"/>
      <c r="AJ34" s="1118"/>
      <c r="AK34" s="252"/>
    </row>
    <row r="35" spans="1:49" s="253" customFormat="1" ht="15" customHeight="1">
      <c r="A35" s="173"/>
      <c r="B35" s="173"/>
      <c r="C35" s="173"/>
      <c r="D35" s="173"/>
      <c r="E35" s="173"/>
      <c r="F35" s="203" t="s">
        <v>415</v>
      </c>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50"/>
      <c r="AO35" s="50"/>
      <c r="AP35" s="50"/>
      <c r="AQ35" s="50"/>
    </row>
    <row r="36" spans="1:49" s="253" customFormat="1" ht="15" customHeight="1">
      <c r="A36" s="173"/>
      <c r="B36" s="173"/>
      <c r="C36" s="173"/>
      <c r="D36" s="173"/>
      <c r="E36" s="173"/>
      <c r="F36" s="203" t="s">
        <v>421</v>
      </c>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50"/>
      <c r="AO36" s="50"/>
      <c r="AP36" s="50"/>
      <c r="AQ36" s="50"/>
    </row>
    <row r="37" spans="1:49" s="253" customFormat="1" ht="15" customHeight="1">
      <c r="A37" s="173"/>
      <c r="B37" s="173"/>
      <c r="C37" s="173"/>
      <c r="D37" s="173"/>
      <c r="E37" s="173"/>
      <c r="F37" s="203" t="s">
        <v>623</v>
      </c>
      <c r="G37" s="173"/>
      <c r="H37" s="173"/>
      <c r="I37" s="173"/>
      <c r="J37" s="173"/>
      <c r="K37" s="173"/>
      <c r="M37" s="203" t="s">
        <v>420</v>
      </c>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50"/>
      <c r="AO37" s="50"/>
      <c r="AP37" s="50"/>
      <c r="AQ37" s="50"/>
      <c r="AW37" s="203"/>
    </row>
    <row r="38" spans="1:49" s="253" customFormat="1" ht="15" customHeight="1">
      <c r="A38" s="173"/>
      <c r="B38" s="173"/>
      <c r="C38" s="173"/>
      <c r="D38" s="173"/>
      <c r="E38" s="173"/>
      <c r="F38" s="203" t="s">
        <v>506</v>
      </c>
      <c r="G38" s="173"/>
      <c r="H38" s="173"/>
      <c r="I38" s="173"/>
      <c r="J38" s="173"/>
      <c r="K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50"/>
      <c r="AO38" s="50"/>
      <c r="AP38" s="50"/>
      <c r="AQ38" s="50"/>
      <c r="AW38" s="203"/>
    </row>
    <row r="39" spans="1:49" s="253" customFormat="1" ht="15" customHeight="1">
      <c r="A39" s="173"/>
      <c r="B39" s="173"/>
      <c r="C39" s="173"/>
      <c r="D39" s="173"/>
      <c r="E39" s="173"/>
      <c r="F39" s="203"/>
      <c r="G39" s="173"/>
      <c r="H39" s="1280" t="s">
        <v>503</v>
      </c>
      <c r="I39" s="1280"/>
      <c r="J39" s="1280"/>
      <c r="K39" s="1280"/>
      <c r="L39" s="1280"/>
      <c r="M39" s="1280"/>
      <c r="N39" s="1280"/>
      <c r="O39" s="1280"/>
      <c r="P39" s="203"/>
      <c r="Q39" s="203"/>
      <c r="R39" s="203" t="s">
        <v>547</v>
      </c>
      <c r="S39" s="203"/>
      <c r="T39" s="203"/>
      <c r="U39" s="203"/>
      <c r="V39" s="203"/>
      <c r="W39" s="203"/>
      <c r="X39" s="203"/>
      <c r="Y39" s="203"/>
      <c r="Z39" s="203"/>
      <c r="AA39" s="203"/>
      <c r="AB39" s="203"/>
      <c r="AC39" s="203"/>
      <c r="AD39" s="203"/>
      <c r="AE39" s="203"/>
      <c r="AF39" s="203"/>
      <c r="AG39" s="203"/>
      <c r="AH39" s="203"/>
      <c r="AI39" s="203"/>
      <c r="AJ39" s="203"/>
      <c r="AK39" s="203"/>
      <c r="AL39" s="203"/>
      <c r="AM39" s="203"/>
      <c r="AN39" s="50"/>
      <c r="AO39" s="50"/>
      <c r="AP39" s="50"/>
      <c r="AQ39" s="50"/>
      <c r="AW39" s="203"/>
    </row>
    <row r="40" spans="1:49" s="253" customFormat="1" ht="15" customHeight="1">
      <c r="A40" s="173"/>
      <c r="B40" s="173"/>
      <c r="C40" s="173"/>
      <c r="D40" s="173"/>
      <c r="E40" s="173"/>
      <c r="F40" s="203"/>
      <c r="G40" s="173"/>
      <c r="H40" s="1280" t="s">
        <v>504</v>
      </c>
      <c r="I40" s="1280"/>
      <c r="J40" s="1280"/>
      <c r="K40" s="1280"/>
      <c r="L40" s="1280"/>
      <c r="M40" s="1280"/>
      <c r="N40" s="1280"/>
      <c r="O40" s="1280"/>
      <c r="P40" s="203"/>
      <c r="Q40" s="203"/>
      <c r="R40" s="203" t="s">
        <v>510</v>
      </c>
      <c r="S40" s="203"/>
      <c r="T40" s="203"/>
      <c r="U40" s="203"/>
      <c r="V40" s="203"/>
      <c r="W40" s="203"/>
      <c r="X40" s="203"/>
      <c r="Y40" s="203"/>
      <c r="Z40" s="203"/>
      <c r="AA40" s="203"/>
      <c r="AB40" s="203"/>
      <c r="AC40" s="203"/>
      <c r="AD40" s="203"/>
      <c r="AE40" s="203"/>
      <c r="AF40" s="203"/>
      <c r="AG40" s="203"/>
      <c r="AH40" s="203"/>
      <c r="AI40" s="203"/>
      <c r="AJ40" s="203"/>
      <c r="AK40" s="203"/>
      <c r="AL40" s="203"/>
      <c r="AM40" s="203"/>
      <c r="AN40" s="50"/>
      <c r="AO40" s="50"/>
      <c r="AP40" s="50"/>
      <c r="AQ40" s="50"/>
      <c r="AW40" s="203"/>
    </row>
    <row r="41" spans="1:49" s="253" customFormat="1" ht="15" customHeight="1">
      <c r="A41" s="173"/>
      <c r="B41" s="173"/>
      <c r="C41" s="173"/>
      <c r="D41" s="173"/>
      <c r="E41" s="173"/>
      <c r="F41" s="203"/>
      <c r="G41" s="173"/>
      <c r="H41" s="1025" t="s">
        <v>505</v>
      </c>
      <c r="I41" s="1025"/>
      <c r="J41" s="1025"/>
      <c r="K41" s="1025"/>
      <c r="L41" s="1025"/>
      <c r="M41" s="1025"/>
      <c r="N41" s="1025"/>
      <c r="O41" s="1025"/>
      <c r="P41" s="203"/>
      <c r="Q41" s="203"/>
      <c r="R41" s="203" t="s">
        <v>653</v>
      </c>
      <c r="S41" s="203"/>
      <c r="T41" s="203"/>
      <c r="U41" s="203"/>
      <c r="V41" s="203"/>
      <c r="W41" s="203"/>
      <c r="X41" s="203"/>
      <c r="Y41" s="203"/>
      <c r="Z41" s="203"/>
      <c r="AA41" s="203"/>
      <c r="AB41" s="203"/>
      <c r="AC41" s="203"/>
      <c r="AD41" s="203"/>
      <c r="AE41" s="203"/>
      <c r="AF41" s="203"/>
      <c r="AG41" s="203"/>
      <c r="AH41" s="203"/>
      <c r="AI41" s="203"/>
      <c r="AJ41" s="203"/>
      <c r="AK41" s="203"/>
      <c r="AL41" s="203"/>
      <c r="AM41" s="203"/>
      <c r="AN41" s="50"/>
      <c r="AO41" s="50"/>
      <c r="AP41" s="50"/>
      <c r="AQ41" s="50"/>
      <c r="AW41" s="203"/>
    </row>
    <row r="42" spans="1:49" s="253" customFormat="1" ht="15" customHeight="1">
      <c r="A42" s="173"/>
      <c r="B42" s="173"/>
      <c r="C42" s="173"/>
      <c r="D42" s="173"/>
      <c r="E42" s="173"/>
      <c r="F42" s="203" t="s">
        <v>507</v>
      </c>
      <c r="G42" s="203"/>
      <c r="H42" s="173"/>
      <c r="I42" s="173"/>
      <c r="J42" s="173"/>
      <c r="K42" s="173"/>
      <c r="M42" s="203" t="s">
        <v>654</v>
      </c>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50"/>
      <c r="AO42" s="50"/>
      <c r="AP42" s="50"/>
      <c r="AQ42" s="50"/>
    </row>
    <row r="43" spans="1:49" s="253" customFormat="1" ht="15" customHeight="1">
      <c r="A43" s="173"/>
      <c r="B43" s="173"/>
      <c r="C43" s="173"/>
      <c r="D43" s="173"/>
      <c r="E43" s="173"/>
      <c r="F43" s="203"/>
      <c r="G43" s="173"/>
      <c r="H43" s="173"/>
      <c r="I43" s="173"/>
      <c r="J43" s="173"/>
      <c r="K43" s="173"/>
      <c r="M43" s="203" t="s">
        <v>645</v>
      </c>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50"/>
      <c r="AO43" s="50"/>
      <c r="AP43" s="50"/>
      <c r="AQ43" s="50"/>
    </row>
    <row r="44" spans="1:49" s="253" customFormat="1" ht="15" customHeight="1">
      <c r="A44" s="173"/>
      <c r="B44" s="173"/>
      <c r="C44" s="173"/>
      <c r="D44" s="173"/>
      <c r="E44" s="173"/>
      <c r="F44" s="203" t="s">
        <v>508</v>
      </c>
      <c r="G44" s="203"/>
      <c r="H44" s="173"/>
      <c r="I44" s="173"/>
      <c r="J44" s="173"/>
      <c r="K44" s="173"/>
      <c r="M44" s="203" t="s">
        <v>646</v>
      </c>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50"/>
      <c r="AO44" s="50"/>
      <c r="AP44" s="50"/>
      <c r="AQ44" s="50"/>
    </row>
    <row r="45" spans="1:49" s="253" customFormat="1" ht="15" customHeight="1">
      <c r="A45" s="173"/>
      <c r="B45" s="173"/>
      <c r="C45" s="173"/>
      <c r="D45" s="173"/>
      <c r="E45" s="173"/>
      <c r="F45" s="203"/>
      <c r="G45" s="173"/>
      <c r="H45" s="173"/>
      <c r="I45" s="173"/>
      <c r="J45" s="173"/>
      <c r="K45" s="173"/>
      <c r="M45" s="203" t="s">
        <v>647</v>
      </c>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50"/>
      <c r="AO45" s="50"/>
      <c r="AP45" s="50"/>
      <c r="AQ45" s="50"/>
    </row>
    <row r="46" spans="1:49" s="253" customFormat="1" ht="15" customHeight="1">
      <c r="A46" s="173"/>
      <c r="B46" s="173"/>
      <c r="C46" s="173"/>
      <c r="D46" s="173"/>
      <c r="E46" s="173"/>
      <c r="F46" s="203" t="s">
        <v>509</v>
      </c>
      <c r="G46" s="203"/>
      <c r="H46" s="173"/>
      <c r="I46" s="203"/>
      <c r="J46" s="173"/>
      <c r="K46" s="173"/>
      <c r="M46" s="203" t="s">
        <v>648</v>
      </c>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50"/>
      <c r="AO46" s="50"/>
      <c r="AP46" s="50"/>
      <c r="AQ46" s="50"/>
    </row>
    <row r="47" spans="1:49" s="253" customFormat="1" ht="15" customHeight="1">
      <c r="A47" s="173"/>
      <c r="B47" s="173"/>
      <c r="C47" s="173"/>
      <c r="D47" s="173"/>
      <c r="E47" s="173"/>
      <c r="F47" s="203"/>
      <c r="G47" s="203"/>
      <c r="H47" s="173"/>
      <c r="I47" s="203"/>
      <c r="J47" s="173"/>
      <c r="K47" s="173"/>
      <c r="M47" s="203" t="s">
        <v>649</v>
      </c>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50"/>
      <c r="AO47" s="50"/>
      <c r="AP47" s="50"/>
      <c r="AQ47" s="50"/>
    </row>
    <row r="48" spans="1:49" ht="6" customHeight="1"/>
    <row r="49" spans="1:43" ht="15" customHeight="1">
      <c r="D49" s="203" t="s">
        <v>718</v>
      </c>
      <c r="E49" s="203"/>
    </row>
    <row r="50" spans="1:43" ht="15" customHeight="1">
      <c r="D50" s="203"/>
      <c r="E50" s="203"/>
      <c r="F50" s="601" t="s">
        <v>714</v>
      </c>
      <c r="G50" s="601"/>
      <c r="H50" s="601"/>
      <c r="I50" s="601"/>
      <c r="J50" s="601"/>
      <c r="K50" s="601"/>
      <c r="L50" s="469" t="s">
        <v>715</v>
      </c>
      <c r="M50" s="469"/>
      <c r="N50" s="469"/>
      <c r="O50" s="469"/>
      <c r="P50" s="469"/>
      <c r="Q50" s="469"/>
      <c r="R50" s="469" t="s">
        <v>716</v>
      </c>
      <c r="S50" s="469"/>
      <c r="T50" s="469"/>
      <c r="U50" s="469"/>
      <c r="V50" s="469"/>
      <c r="W50" s="469"/>
      <c r="X50" s="469" t="s">
        <v>717</v>
      </c>
      <c r="Y50" s="469"/>
      <c r="Z50" s="469"/>
      <c r="AA50" s="469"/>
      <c r="AB50" s="469"/>
      <c r="AC50" s="469"/>
    </row>
    <row r="51" spans="1:43" ht="15" customHeight="1">
      <c r="D51" s="203"/>
      <c r="E51" s="203"/>
      <c r="F51" s="602"/>
      <c r="G51" s="603"/>
      <c r="H51" s="603"/>
      <c r="I51" s="603"/>
      <c r="J51" s="603"/>
      <c r="K51" s="604"/>
      <c r="L51" s="602"/>
      <c r="M51" s="603"/>
      <c r="N51" s="603"/>
      <c r="O51" s="603"/>
      <c r="P51" s="603"/>
      <c r="Q51" s="604"/>
      <c r="R51" s="602"/>
      <c r="S51" s="603"/>
      <c r="T51" s="603"/>
      <c r="U51" s="603"/>
      <c r="V51" s="603"/>
      <c r="W51" s="604"/>
      <c r="X51" s="602"/>
      <c r="Y51" s="603"/>
      <c r="Z51" s="603"/>
      <c r="AA51" s="603"/>
      <c r="AB51" s="603"/>
      <c r="AC51" s="604"/>
    </row>
    <row r="52" spans="1:43" ht="15" customHeight="1">
      <c r="D52" s="203"/>
      <c r="E52" s="203"/>
    </row>
    <row r="53" spans="1:43" ht="15" customHeight="1">
      <c r="C53" s="203" t="s">
        <v>287</v>
      </c>
    </row>
    <row r="54" spans="1:43" ht="15" customHeight="1">
      <c r="D54" s="173" t="s">
        <v>126</v>
      </c>
      <c r="F54" s="203" t="s">
        <v>483</v>
      </c>
      <c r="AO54" s="215"/>
      <c r="AP54" s="215"/>
      <c r="AQ54" s="215"/>
    </row>
    <row r="55" spans="1:43" ht="15" customHeight="1">
      <c r="E55" s="222" t="s">
        <v>288</v>
      </c>
      <c r="AO55" s="215"/>
      <c r="AP55" s="215"/>
      <c r="AQ55" s="215"/>
    </row>
    <row r="56" spans="1:43" ht="15" customHeight="1">
      <c r="F56" s="469" t="s">
        <v>127</v>
      </c>
      <c r="G56" s="469"/>
      <c r="H56" s="469"/>
      <c r="I56" s="469"/>
      <c r="J56" s="469"/>
      <c r="K56" s="469"/>
      <c r="L56" s="469"/>
      <c r="M56" s="469"/>
      <c r="N56" s="469"/>
      <c r="O56" s="469" t="s">
        <v>128</v>
      </c>
      <c r="P56" s="469"/>
      <c r="Q56" s="469"/>
      <c r="R56" s="469"/>
      <c r="S56" s="469"/>
      <c r="T56" s="469"/>
      <c r="U56" s="469"/>
      <c r="V56" s="469" t="s">
        <v>129</v>
      </c>
      <c r="W56" s="469"/>
      <c r="X56" s="469"/>
      <c r="Y56" s="469"/>
      <c r="Z56" s="469"/>
      <c r="AA56" s="469"/>
      <c r="AB56" s="469"/>
      <c r="AC56" s="469"/>
      <c r="AD56" s="469"/>
      <c r="AE56" s="469"/>
      <c r="AF56" s="469"/>
      <c r="AG56" s="469"/>
      <c r="AH56" s="469"/>
      <c r="AI56" s="469"/>
      <c r="AJ56" s="469"/>
      <c r="AK56" s="469"/>
      <c r="AO56" s="215"/>
      <c r="AP56" s="215"/>
      <c r="AQ56" s="215"/>
    </row>
    <row r="57" spans="1:43" ht="15" customHeight="1">
      <c r="F57" s="1203" t="str">
        <f>IF(F7="","",F7)</f>
        <v/>
      </c>
      <c r="G57" s="1203"/>
      <c r="H57" s="1203"/>
      <c r="I57" s="1203"/>
      <c r="J57" s="1203"/>
      <c r="K57" s="1203"/>
      <c r="L57" s="1203"/>
      <c r="M57" s="1203"/>
      <c r="N57" s="1203"/>
      <c r="O57" s="605"/>
      <c r="P57" s="606"/>
      <c r="Q57" s="606"/>
      <c r="R57" s="606"/>
      <c r="S57" s="606"/>
      <c r="T57" s="606"/>
      <c r="U57" s="1273"/>
      <c r="V57" s="254" t="s">
        <v>99</v>
      </c>
      <c r="W57" s="255" t="s">
        <v>100</v>
      </c>
      <c r="X57" s="606"/>
      <c r="Y57" s="606"/>
      <c r="Z57" s="606"/>
      <c r="AA57" s="606"/>
      <c r="AB57" s="255" t="s">
        <v>71</v>
      </c>
      <c r="AC57" s="255" t="s">
        <v>70</v>
      </c>
      <c r="AD57" s="1165"/>
      <c r="AE57" s="1165"/>
      <c r="AF57" s="1165"/>
      <c r="AG57" s="1165"/>
      <c r="AH57" s="1165"/>
      <c r="AI57" s="1165"/>
      <c r="AJ57" s="1165"/>
      <c r="AK57" s="1166"/>
      <c r="AO57" s="215"/>
      <c r="AP57" s="215"/>
      <c r="AQ57" s="215"/>
    </row>
    <row r="58" spans="1:43" ht="6" customHeight="1">
      <c r="AO58" s="215"/>
      <c r="AP58" s="215"/>
      <c r="AQ58" s="215"/>
    </row>
    <row r="59" spans="1:43" ht="15" customHeight="1">
      <c r="E59" s="203" t="s">
        <v>226</v>
      </c>
      <c r="S59" s="203" t="s">
        <v>366</v>
      </c>
      <c r="AO59" s="215"/>
      <c r="AP59" s="215"/>
      <c r="AQ59" s="215"/>
    </row>
    <row r="60" spans="1:43" ht="6" customHeight="1"/>
    <row r="61" spans="1:43" ht="15" customHeight="1">
      <c r="E61" s="203" t="s">
        <v>365</v>
      </c>
      <c r="V61" s="203" t="s">
        <v>955</v>
      </c>
    </row>
    <row r="62" spans="1:43" ht="6" customHeight="1"/>
    <row r="63" spans="1:43" s="220" customFormat="1" ht="20.100000000000001" customHeight="1">
      <c r="A63" s="218"/>
      <c r="B63" s="173"/>
      <c r="C63" s="203"/>
      <c r="E63" s="203" t="s">
        <v>956</v>
      </c>
      <c r="F63" s="173"/>
      <c r="G63" s="173"/>
      <c r="H63" s="173"/>
      <c r="I63" s="173"/>
      <c r="J63" s="173"/>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6"/>
      <c r="AO63" s="216"/>
      <c r="AP63" s="216"/>
      <c r="AQ63" s="216"/>
    </row>
    <row r="65" spans="2:40" ht="20.100000000000001" customHeight="1">
      <c r="B65" s="434" t="s">
        <v>246</v>
      </c>
      <c r="C65" s="435"/>
      <c r="D65" s="436"/>
      <c r="E65" s="434" t="s">
        <v>247</v>
      </c>
      <c r="F65" s="435"/>
      <c r="G65" s="435"/>
      <c r="H65" s="435"/>
      <c r="I65" s="435"/>
      <c r="J65" s="435"/>
      <c r="K65" s="435"/>
      <c r="L65" s="435"/>
      <c r="M65" s="436"/>
      <c r="N65" s="497" t="s">
        <v>487</v>
      </c>
      <c r="O65" s="435"/>
      <c r="P65" s="435"/>
      <c r="Q65" s="497" t="s">
        <v>499</v>
      </c>
      <c r="R65" s="435"/>
      <c r="S65" s="435"/>
      <c r="T65" s="1225" t="s">
        <v>367</v>
      </c>
      <c r="U65" s="1226"/>
      <c r="V65" s="1226"/>
      <c r="W65" s="1226"/>
      <c r="X65" s="1226"/>
      <c r="Y65" s="1226"/>
      <c r="Z65" s="1226"/>
      <c r="AA65" s="1226"/>
      <c r="AB65" s="1226"/>
      <c r="AC65" s="1226"/>
      <c r="AD65" s="1226"/>
      <c r="AE65" s="1226"/>
      <c r="AF65" s="1227"/>
      <c r="AG65" s="434" t="s">
        <v>359</v>
      </c>
      <c r="AH65" s="435"/>
      <c r="AI65" s="435"/>
      <c r="AJ65" s="435"/>
      <c r="AK65" s="435"/>
      <c r="AL65" s="436"/>
      <c r="AN65" s="203"/>
    </row>
    <row r="66" spans="2:40" ht="33" customHeight="1">
      <c r="B66" s="440"/>
      <c r="C66" s="441"/>
      <c r="D66" s="442"/>
      <c r="E66" s="440"/>
      <c r="F66" s="441"/>
      <c r="G66" s="441"/>
      <c r="H66" s="441"/>
      <c r="I66" s="441"/>
      <c r="J66" s="441"/>
      <c r="K66" s="441"/>
      <c r="L66" s="441"/>
      <c r="M66" s="442"/>
      <c r="N66" s="440"/>
      <c r="O66" s="441"/>
      <c r="P66" s="441"/>
      <c r="Q66" s="440"/>
      <c r="R66" s="441"/>
      <c r="S66" s="441"/>
      <c r="T66" s="608" t="s">
        <v>360</v>
      </c>
      <c r="U66" s="609"/>
      <c r="V66" s="609"/>
      <c r="W66" s="609"/>
      <c r="X66" s="610"/>
      <c r="Y66" s="1155" t="s">
        <v>355</v>
      </c>
      <c r="Z66" s="1156"/>
      <c r="AA66" s="1155" t="s">
        <v>356</v>
      </c>
      <c r="AB66" s="1156"/>
      <c r="AC66" s="1155" t="s">
        <v>357</v>
      </c>
      <c r="AD66" s="1156"/>
      <c r="AE66" s="1155" t="s">
        <v>358</v>
      </c>
      <c r="AF66" s="1204"/>
      <c r="AG66" s="440"/>
      <c r="AH66" s="441"/>
      <c r="AI66" s="441"/>
      <c r="AJ66" s="441"/>
      <c r="AK66" s="441"/>
      <c r="AL66" s="442"/>
      <c r="AN66" s="203"/>
    </row>
    <row r="67" spans="2:40" ht="20.100000000000001" customHeight="1">
      <c r="B67" s="469" t="s">
        <v>248</v>
      </c>
      <c r="C67" s="469"/>
      <c r="D67" s="469"/>
      <c r="E67" s="615"/>
      <c r="F67" s="615"/>
      <c r="G67" s="615"/>
      <c r="H67" s="615"/>
      <c r="I67" s="615"/>
      <c r="J67" s="615"/>
      <c r="K67" s="615"/>
      <c r="L67" s="615"/>
      <c r="M67" s="615"/>
      <c r="N67" s="611"/>
      <c r="O67" s="612"/>
      <c r="P67" s="612"/>
      <c r="Q67" s="613"/>
      <c r="R67" s="614"/>
      <c r="S67" s="614"/>
      <c r="T67" s="605"/>
      <c r="U67" s="606"/>
      <c r="V67" s="606"/>
      <c r="W67" s="606"/>
      <c r="X67" s="607"/>
      <c r="Y67" s="573"/>
      <c r="Z67" s="574"/>
      <c r="AA67" s="573"/>
      <c r="AB67" s="574"/>
      <c r="AC67" s="573"/>
      <c r="AD67" s="574"/>
      <c r="AE67" s="573"/>
      <c r="AF67" s="683"/>
      <c r="AG67" s="575"/>
      <c r="AH67" s="576"/>
      <c r="AI67" s="576"/>
      <c r="AJ67" s="576"/>
      <c r="AK67" s="576"/>
      <c r="AL67" s="577"/>
      <c r="AN67" s="203"/>
    </row>
    <row r="68" spans="2:40" ht="20.100000000000001" customHeight="1">
      <c r="B68" s="469" t="s">
        <v>249</v>
      </c>
      <c r="C68" s="469"/>
      <c r="D68" s="469"/>
      <c r="E68" s="615"/>
      <c r="F68" s="615"/>
      <c r="G68" s="615"/>
      <c r="H68" s="615"/>
      <c r="I68" s="615"/>
      <c r="J68" s="615"/>
      <c r="K68" s="615"/>
      <c r="L68" s="615"/>
      <c r="M68" s="615"/>
      <c r="N68" s="611"/>
      <c r="O68" s="612"/>
      <c r="P68" s="612"/>
      <c r="Q68" s="613"/>
      <c r="R68" s="614"/>
      <c r="S68" s="614"/>
      <c r="T68" s="605"/>
      <c r="U68" s="606"/>
      <c r="V68" s="606"/>
      <c r="W68" s="606"/>
      <c r="X68" s="607"/>
      <c r="Y68" s="573"/>
      <c r="Z68" s="574"/>
      <c r="AA68" s="573"/>
      <c r="AB68" s="574"/>
      <c r="AC68" s="573"/>
      <c r="AD68" s="574"/>
      <c r="AE68" s="573"/>
      <c r="AF68" s="683"/>
      <c r="AG68" s="575"/>
      <c r="AH68" s="576"/>
      <c r="AI68" s="576"/>
      <c r="AJ68" s="576"/>
      <c r="AK68" s="576"/>
      <c r="AL68" s="577"/>
      <c r="AN68" s="203"/>
    </row>
    <row r="69" spans="2:40" ht="20.100000000000001" customHeight="1">
      <c r="B69" s="469" t="s">
        <v>250</v>
      </c>
      <c r="C69" s="469"/>
      <c r="D69" s="469"/>
      <c r="E69" s="615"/>
      <c r="F69" s="615"/>
      <c r="G69" s="615"/>
      <c r="H69" s="615"/>
      <c r="I69" s="615"/>
      <c r="J69" s="615"/>
      <c r="K69" s="615"/>
      <c r="L69" s="615"/>
      <c r="M69" s="615"/>
      <c r="N69" s="611"/>
      <c r="O69" s="612"/>
      <c r="P69" s="612"/>
      <c r="Q69" s="613"/>
      <c r="R69" s="614"/>
      <c r="S69" s="614"/>
      <c r="T69" s="605"/>
      <c r="U69" s="606"/>
      <c r="V69" s="606"/>
      <c r="W69" s="606"/>
      <c r="X69" s="607"/>
      <c r="Y69" s="573"/>
      <c r="Z69" s="574"/>
      <c r="AA69" s="573"/>
      <c r="AB69" s="574"/>
      <c r="AC69" s="573"/>
      <c r="AD69" s="574"/>
      <c r="AE69" s="573"/>
      <c r="AF69" s="683"/>
      <c r="AG69" s="575"/>
      <c r="AH69" s="576"/>
      <c r="AI69" s="576"/>
      <c r="AJ69" s="576"/>
      <c r="AK69" s="576"/>
      <c r="AL69" s="577"/>
      <c r="AN69" s="203"/>
    </row>
    <row r="70" spans="2:40" ht="20.100000000000001" customHeight="1">
      <c r="B70" s="469" t="s">
        <v>251</v>
      </c>
      <c r="C70" s="469"/>
      <c r="D70" s="469"/>
      <c r="E70" s="615"/>
      <c r="F70" s="615"/>
      <c r="G70" s="615"/>
      <c r="H70" s="615"/>
      <c r="I70" s="615"/>
      <c r="J70" s="615"/>
      <c r="K70" s="615"/>
      <c r="L70" s="615"/>
      <c r="M70" s="615"/>
      <c r="N70" s="611"/>
      <c r="O70" s="612"/>
      <c r="P70" s="612"/>
      <c r="Q70" s="613"/>
      <c r="R70" s="614"/>
      <c r="S70" s="614"/>
      <c r="T70" s="605"/>
      <c r="U70" s="606"/>
      <c r="V70" s="606"/>
      <c r="W70" s="606"/>
      <c r="X70" s="607"/>
      <c r="Y70" s="573"/>
      <c r="Z70" s="574"/>
      <c r="AA70" s="573"/>
      <c r="AB70" s="574"/>
      <c r="AC70" s="573"/>
      <c r="AD70" s="574"/>
      <c r="AE70" s="573"/>
      <c r="AF70" s="683"/>
      <c r="AG70" s="575"/>
      <c r="AH70" s="576"/>
      <c r="AI70" s="576"/>
      <c r="AJ70" s="576"/>
      <c r="AK70" s="576"/>
      <c r="AL70" s="577"/>
      <c r="AN70" s="203"/>
    </row>
    <row r="71" spans="2:40" ht="20.100000000000001" customHeight="1">
      <c r="B71" s="469" t="s">
        <v>252</v>
      </c>
      <c r="C71" s="469"/>
      <c r="D71" s="469"/>
      <c r="E71" s="615"/>
      <c r="F71" s="615"/>
      <c r="G71" s="615"/>
      <c r="H71" s="615"/>
      <c r="I71" s="615"/>
      <c r="J71" s="615"/>
      <c r="K71" s="615"/>
      <c r="L71" s="615"/>
      <c r="M71" s="615"/>
      <c r="N71" s="611"/>
      <c r="O71" s="612"/>
      <c r="P71" s="612"/>
      <c r="Q71" s="613"/>
      <c r="R71" s="614"/>
      <c r="S71" s="614"/>
      <c r="T71" s="605"/>
      <c r="U71" s="606"/>
      <c r="V71" s="606"/>
      <c r="W71" s="606"/>
      <c r="X71" s="607"/>
      <c r="Y71" s="573"/>
      <c r="Z71" s="574"/>
      <c r="AA71" s="573"/>
      <c r="AB71" s="574"/>
      <c r="AC71" s="573"/>
      <c r="AD71" s="574"/>
      <c r="AE71" s="573"/>
      <c r="AF71" s="683"/>
      <c r="AG71" s="575"/>
      <c r="AH71" s="576"/>
      <c r="AI71" s="576"/>
      <c r="AJ71" s="576"/>
      <c r="AK71" s="576"/>
      <c r="AL71" s="577"/>
      <c r="AN71" s="203"/>
    </row>
    <row r="72" spans="2:40" ht="20.100000000000001" customHeight="1">
      <c r="B72" s="469" t="s">
        <v>253</v>
      </c>
      <c r="C72" s="469"/>
      <c r="D72" s="469"/>
      <c r="E72" s="615"/>
      <c r="F72" s="615"/>
      <c r="G72" s="615"/>
      <c r="H72" s="615"/>
      <c r="I72" s="615"/>
      <c r="J72" s="615"/>
      <c r="K72" s="615"/>
      <c r="L72" s="615"/>
      <c r="M72" s="615"/>
      <c r="N72" s="611"/>
      <c r="O72" s="612"/>
      <c r="P72" s="612"/>
      <c r="Q72" s="613"/>
      <c r="R72" s="614"/>
      <c r="S72" s="614"/>
      <c r="T72" s="605"/>
      <c r="U72" s="606"/>
      <c r="V72" s="606"/>
      <c r="W72" s="606"/>
      <c r="X72" s="607"/>
      <c r="Y72" s="573"/>
      <c r="Z72" s="574"/>
      <c r="AA72" s="573"/>
      <c r="AB72" s="574"/>
      <c r="AC72" s="573"/>
      <c r="AD72" s="574"/>
      <c r="AE72" s="573"/>
      <c r="AF72" s="683"/>
      <c r="AG72" s="575"/>
      <c r="AH72" s="576"/>
      <c r="AI72" s="576"/>
      <c r="AJ72" s="576"/>
      <c r="AK72" s="576"/>
      <c r="AL72" s="577"/>
      <c r="AN72" s="203"/>
    </row>
    <row r="73" spans="2:40" ht="20.100000000000001" customHeight="1">
      <c r="B73" s="469" t="s">
        <v>254</v>
      </c>
      <c r="C73" s="469"/>
      <c r="D73" s="469"/>
      <c r="E73" s="615"/>
      <c r="F73" s="615"/>
      <c r="G73" s="615"/>
      <c r="H73" s="615"/>
      <c r="I73" s="615"/>
      <c r="J73" s="615"/>
      <c r="K73" s="615"/>
      <c r="L73" s="615"/>
      <c r="M73" s="615"/>
      <c r="N73" s="611"/>
      <c r="O73" s="612"/>
      <c r="P73" s="612"/>
      <c r="Q73" s="613"/>
      <c r="R73" s="614"/>
      <c r="S73" s="614"/>
      <c r="T73" s="605"/>
      <c r="U73" s="606"/>
      <c r="V73" s="606"/>
      <c r="W73" s="606"/>
      <c r="X73" s="607"/>
      <c r="Y73" s="573"/>
      <c r="Z73" s="574"/>
      <c r="AA73" s="573"/>
      <c r="AB73" s="574"/>
      <c r="AC73" s="573"/>
      <c r="AD73" s="574"/>
      <c r="AE73" s="573"/>
      <c r="AF73" s="683"/>
      <c r="AG73" s="575"/>
      <c r="AH73" s="576"/>
      <c r="AI73" s="576"/>
      <c r="AJ73" s="576"/>
      <c r="AK73" s="576"/>
      <c r="AL73" s="577"/>
      <c r="AN73" s="203"/>
    </row>
    <row r="74" spans="2:40" ht="20.100000000000001" customHeight="1">
      <c r="B74" s="469" t="s">
        <v>255</v>
      </c>
      <c r="C74" s="469"/>
      <c r="D74" s="469"/>
      <c r="E74" s="615"/>
      <c r="F74" s="615"/>
      <c r="G74" s="615"/>
      <c r="H74" s="615"/>
      <c r="I74" s="615"/>
      <c r="J74" s="615"/>
      <c r="K74" s="615"/>
      <c r="L74" s="615"/>
      <c r="M74" s="615"/>
      <c r="N74" s="611"/>
      <c r="O74" s="612"/>
      <c r="P74" s="612"/>
      <c r="Q74" s="613"/>
      <c r="R74" s="614"/>
      <c r="S74" s="614"/>
      <c r="T74" s="605"/>
      <c r="U74" s="606"/>
      <c r="V74" s="606"/>
      <c r="W74" s="606"/>
      <c r="X74" s="607"/>
      <c r="Y74" s="573"/>
      <c r="Z74" s="574"/>
      <c r="AA74" s="573"/>
      <c r="AB74" s="574"/>
      <c r="AC74" s="573"/>
      <c r="AD74" s="574"/>
      <c r="AE74" s="573"/>
      <c r="AF74" s="683"/>
      <c r="AG74" s="575"/>
      <c r="AH74" s="576"/>
      <c r="AI74" s="576"/>
      <c r="AJ74" s="576"/>
      <c r="AK74" s="576"/>
      <c r="AL74" s="577"/>
      <c r="AN74" s="203"/>
    </row>
    <row r="75" spans="2:40" ht="20.100000000000001" customHeight="1">
      <c r="B75" s="469" t="s">
        <v>256</v>
      </c>
      <c r="C75" s="469"/>
      <c r="D75" s="469"/>
      <c r="E75" s="615"/>
      <c r="F75" s="615"/>
      <c r="G75" s="615"/>
      <c r="H75" s="615"/>
      <c r="I75" s="615"/>
      <c r="J75" s="615"/>
      <c r="K75" s="615"/>
      <c r="L75" s="615"/>
      <c r="M75" s="615"/>
      <c r="N75" s="611"/>
      <c r="O75" s="612"/>
      <c r="P75" s="612"/>
      <c r="Q75" s="613"/>
      <c r="R75" s="614"/>
      <c r="S75" s="614"/>
      <c r="T75" s="605"/>
      <c r="U75" s="606"/>
      <c r="V75" s="606"/>
      <c r="W75" s="606"/>
      <c r="X75" s="607"/>
      <c r="Y75" s="573"/>
      <c r="Z75" s="574"/>
      <c r="AA75" s="573"/>
      <c r="AB75" s="574"/>
      <c r="AC75" s="573"/>
      <c r="AD75" s="574"/>
      <c r="AE75" s="573"/>
      <c r="AF75" s="683"/>
      <c r="AG75" s="575"/>
      <c r="AH75" s="576"/>
      <c r="AI75" s="576"/>
      <c r="AJ75" s="576"/>
      <c r="AK75" s="576"/>
      <c r="AL75" s="577"/>
      <c r="AN75" s="203"/>
    </row>
    <row r="76" spans="2:40" ht="20.100000000000001" customHeight="1">
      <c r="B76" s="469" t="s">
        <v>257</v>
      </c>
      <c r="C76" s="469"/>
      <c r="D76" s="469"/>
      <c r="E76" s="615"/>
      <c r="F76" s="615"/>
      <c r="G76" s="615"/>
      <c r="H76" s="615"/>
      <c r="I76" s="615"/>
      <c r="J76" s="615"/>
      <c r="K76" s="615"/>
      <c r="L76" s="615"/>
      <c r="M76" s="615"/>
      <c r="N76" s="611"/>
      <c r="O76" s="612"/>
      <c r="P76" s="612"/>
      <c r="Q76" s="613"/>
      <c r="R76" s="614"/>
      <c r="S76" s="614"/>
      <c r="T76" s="605"/>
      <c r="U76" s="606"/>
      <c r="V76" s="606"/>
      <c r="W76" s="606"/>
      <c r="X76" s="607"/>
      <c r="Y76" s="573"/>
      <c r="Z76" s="574"/>
      <c r="AA76" s="573"/>
      <c r="AB76" s="574"/>
      <c r="AC76" s="573"/>
      <c r="AD76" s="574"/>
      <c r="AE76" s="573"/>
      <c r="AF76" s="683"/>
      <c r="AG76" s="575"/>
      <c r="AH76" s="576"/>
      <c r="AI76" s="576"/>
      <c r="AJ76" s="576"/>
      <c r="AK76" s="576"/>
      <c r="AL76" s="577"/>
      <c r="AN76" s="203"/>
    </row>
    <row r="77" spans="2:40" ht="20.100000000000001" customHeight="1">
      <c r="B77" s="469" t="s">
        <v>258</v>
      </c>
      <c r="C77" s="469"/>
      <c r="D77" s="469"/>
      <c r="E77" s="615"/>
      <c r="F77" s="615"/>
      <c r="G77" s="615"/>
      <c r="H77" s="615"/>
      <c r="I77" s="615"/>
      <c r="J77" s="615"/>
      <c r="K77" s="615"/>
      <c r="L77" s="615"/>
      <c r="M77" s="615"/>
      <c r="N77" s="611"/>
      <c r="O77" s="612"/>
      <c r="P77" s="612"/>
      <c r="Q77" s="613"/>
      <c r="R77" s="614"/>
      <c r="S77" s="614"/>
      <c r="T77" s="605"/>
      <c r="U77" s="606"/>
      <c r="V77" s="606"/>
      <c r="W77" s="606"/>
      <c r="X77" s="607"/>
      <c r="Y77" s="573"/>
      <c r="Z77" s="574"/>
      <c r="AA77" s="573"/>
      <c r="AB77" s="574"/>
      <c r="AC77" s="573"/>
      <c r="AD77" s="574"/>
      <c r="AE77" s="573"/>
      <c r="AF77" s="683"/>
      <c r="AG77" s="575"/>
      <c r="AH77" s="576"/>
      <c r="AI77" s="576"/>
      <c r="AJ77" s="576"/>
      <c r="AK77" s="576"/>
      <c r="AL77" s="577"/>
      <c r="AN77" s="203"/>
    </row>
    <row r="78" spans="2:40" ht="20.100000000000001" customHeight="1">
      <c r="B78" s="469" t="s">
        <v>259</v>
      </c>
      <c r="C78" s="469"/>
      <c r="D78" s="469"/>
      <c r="E78" s="615"/>
      <c r="F78" s="615"/>
      <c r="G78" s="615"/>
      <c r="H78" s="615"/>
      <c r="I78" s="615"/>
      <c r="J78" s="615"/>
      <c r="K78" s="615"/>
      <c r="L78" s="615"/>
      <c r="M78" s="615"/>
      <c r="N78" s="611"/>
      <c r="O78" s="612"/>
      <c r="P78" s="612"/>
      <c r="Q78" s="613"/>
      <c r="R78" s="614"/>
      <c r="S78" s="614"/>
      <c r="T78" s="605"/>
      <c r="U78" s="606"/>
      <c r="V78" s="606"/>
      <c r="W78" s="606"/>
      <c r="X78" s="607"/>
      <c r="Y78" s="573"/>
      <c r="Z78" s="574"/>
      <c r="AA78" s="573"/>
      <c r="AB78" s="574"/>
      <c r="AC78" s="573"/>
      <c r="AD78" s="574"/>
      <c r="AE78" s="573"/>
      <c r="AF78" s="683"/>
      <c r="AG78" s="575"/>
      <c r="AH78" s="576"/>
      <c r="AI78" s="576"/>
      <c r="AJ78" s="576"/>
      <c r="AK78" s="576"/>
      <c r="AL78" s="577"/>
      <c r="AN78" s="203"/>
    </row>
    <row r="79" spans="2:40" ht="20.100000000000001" customHeight="1">
      <c r="B79" s="469" t="s">
        <v>260</v>
      </c>
      <c r="C79" s="469"/>
      <c r="D79" s="469"/>
      <c r="E79" s="615"/>
      <c r="F79" s="615"/>
      <c r="G79" s="615"/>
      <c r="H79" s="615"/>
      <c r="I79" s="615"/>
      <c r="J79" s="615"/>
      <c r="K79" s="615"/>
      <c r="L79" s="615"/>
      <c r="M79" s="615"/>
      <c r="N79" s="611"/>
      <c r="O79" s="612"/>
      <c r="P79" s="612"/>
      <c r="Q79" s="613"/>
      <c r="R79" s="614"/>
      <c r="S79" s="614"/>
      <c r="T79" s="605"/>
      <c r="U79" s="606"/>
      <c r="V79" s="606"/>
      <c r="W79" s="606"/>
      <c r="X79" s="607"/>
      <c r="Y79" s="573"/>
      <c r="Z79" s="574"/>
      <c r="AA79" s="573"/>
      <c r="AB79" s="574"/>
      <c r="AC79" s="573"/>
      <c r="AD79" s="574"/>
      <c r="AE79" s="573"/>
      <c r="AF79" s="683"/>
      <c r="AG79" s="575"/>
      <c r="AH79" s="576"/>
      <c r="AI79" s="576"/>
      <c r="AJ79" s="576"/>
      <c r="AK79" s="576"/>
      <c r="AL79" s="577"/>
      <c r="AN79" s="203"/>
    </row>
    <row r="80" spans="2:40" ht="20.100000000000001" customHeight="1">
      <c r="B80" s="469" t="s">
        <v>261</v>
      </c>
      <c r="C80" s="469"/>
      <c r="D80" s="469"/>
      <c r="E80" s="615"/>
      <c r="F80" s="615"/>
      <c r="G80" s="615"/>
      <c r="H80" s="615"/>
      <c r="I80" s="615"/>
      <c r="J80" s="615"/>
      <c r="K80" s="615"/>
      <c r="L80" s="615"/>
      <c r="M80" s="615"/>
      <c r="N80" s="611"/>
      <c r="O80" s="612"/>
      <c r="P80" s="612"/>
      <c r="Q80" s="613"/>
      <c r="R80" s="614"/>
      <c r="S80" s="614"/>
      <c r="T80" s="605"/>
      <c r="U80" s="606"/>
      <c r="V80" s="606"/>
      <c r="W80" s="606"/>
      <c r="X80" s="607"/>
      <c r="Y80" s="573"/>
      <c r="Z80" s="574"/>
      <c r="AA80" s="573"/>
      <c r="AB80" s="574"/>
      <c r="AC80" s="573"/>
      <c r="AD80" s="574"/>
      <c r="AE80" s="573"/>
      <c r="AF80" s="683"/>
      <c r="AG80" s="575"/>
      <c r="AH80" s="576"/>
      <c r="AI80" s="576"/>
      <c r="AJ80" s="576"/>
      <c r="AK80" s="576"/>
      <c r="AL80" s="577"/>
      <c r="AN80" s="203"/>
    </row>
    <row r="81" spans="2:40" ht="20.100000000000001" customHeight="1">
      <c r="B81" s="469" t="s">
        <v>262</v>
      </c>
      <c r="C81" s="469"/>
      <c r="D81" s="469"/>
      <c r="E81" s="615"/>
      <c r="F81" s="615"/>
      <c r="G81" s="615"/>
      <c r="H81" s="615"/>
      <c r="I81" s="615"/>
      <c r="J81" s="615"/>
      <c r="K81" s="615"/>
      <c r="L81" s="615"/>
      <c r="M81" s="615"/>
      <c r="N81" s="611"/>
      <c r="O81" s="612"/>
      <c r="P81" s="612"/>
      <c r="Q81" s="613"/>
      <c r="R81" s="614"/>
      <c r="S81" s="614"/>
      <c r="T81" s="605"/>
      <c r="U81" s="606"/>
      <c r="V81" s="606"/>
      <c r="W81" s="606"/>
      <c r="X81" s="607"/>
      <c r="Y81" s="573"/>
      <c r="Z81" s="574"/>
      <c r="AA81" s="573"/>
      <c r="AB81" s="574"/>
      <c r="AC81" s="573"/>
      <c r="AD81" s="574"/>
      <c r="AE81" s="573"/>
      <c r="AF81" s="683"/>
      <c r="AG81" s="575"/>
      <c r="AH81" s="576"/>
      <c r="AI81" s="576"/>
      <c r="AJ81" s="576"/>
      <c r="AK81" s="576"/>
      <c r="AL81" s="577"/>
      <c r="AN81" s="203"/>
    </row>
    <row r="82" spans="2:40" ht="20.100000000000001" customHeight="1">
      <c r="B82" s="469" t="s">
        <v>263</v>
      </c>
      <c r="C82" s="469"/>
      <c r="D82" s="469"/>
      <c r="E82" s="615"/>
      <c r="F82" s="615"/>
      <c r="G82" s="615"/>
      <c r="H82" s="615"/>
      <c r="I82" s="615"/>
      <c r="J82" s="615"/>
      <c r="K82" s="615"/>
      <c r="L82" s="615"/>
      <c r="M82" s="615"/>
      <c r="N82" s="611"/>
      <c r="O82" s="612"/>
      <c r="P82" s="612"/>
      <c r="Q82" s="613"/>
      <c r="R82" s="614"/>
      <c r="S82" s="614"/>
      <c r="T82" s="605"/>
      <c r="U82" s="606"/>
      <c r="V82" s="606"/>
      <c r="W82" s="606"/>
      <c r="X82" s="607"/>
      <c r="Y82" s="573"/>
      <c r="Z82" s="574"/>
      <c r="AA82" s="573"/>
      <c r="AB82" s="574"/>
      <c r="AC82" s="573"/>
      <c r="AD82" s="574"/>
      <c r="AE82" s="573"/>
      <c r="AF82" s="683"/>
      <c r="AG82" s="575"/>
      <c r="AH82" s="576"/>
      <c r="AI82" s="576"/>
      <c r="AJ82" s="576"/>
      <c r="AK82" s="576"/>
      <c r="AL82" s="577"/>
      <c r="AN82" s="203"/>
    </row>
    <row r="83" spans="2:40" ht="20.100000000000001" customHeight="1">
      <c r="B83" s="469" t="s">
        <v>264</v>
      </c>
      <c r="C83" s="469"/>
      <c r="D83" s="469"/>
      <c r="E83" s="615"/>
      <c r="F83" s="615"/>
      <c r="G83" s="615"/>
      <c r="H83" s="615"/>
      <c r="I83" s="615"/>
      <c r="J83" s="615"/>
      <c r="K83" s="615"/>
      <c r="L83" s="615"/>
      <c r="M83" s="615"/>
      <c r="N83" s="611"/>
      <c r="O83" s="612"/>
      <c r="P83" s="612"/>
      <c r="Q83" s="613"/>
      <c r="R83" s="614"/>
      <c r="S83" s="614"/>
      <c r="T83" s="605"/>
      <c r="U83" s="606"/>
      <c r="V83" s="606"/>
      <c r="W83" s="606"/>
      <c r="X83" s="607"/>
      <c r="Y83" s="573"/>
      <c r="Z83" s="574"/>
      <c r="AA83" s="573"/>
      <c r="AB83" s="574"/>
      <c r="AC83" s="573"/>
      <c r="AD83" s="574"/>
      <c r="AE83" s="573"/>
      <c r="AF83" s="683"/>
      <c r="AG83" s="575"/>
      <c r="AH83" s="576"/>
      <c r="AI83" s="576"/>
      <c r="AJ83" s="576"/>
      <c r="AK83" s="576"/>
      <c r="AL83" s="577"/>
      <c r="AN83" s="203"/>
    </row>
    <row r="84" spans="2:40" ht="20.100000000000001" customHeight="1">
      <c r="B84" s="469" t="s">
        <v>265</v>
      </c>
      <c r="C84" s="469"/>
      <c r="D84" s="469"/>
      <c r="E84" s="615"/>
      <c r="F84" s="615"/>
      <c r="G84" s="615"/>
      <c r="H84" s="615"/>
      <c r="I84" s="615"/>
      <c r="J84" s="615"/>
      <c r="K84" s="615"/>
      <c r="L84" s="615"/>
      <c r="M84" s="615"/>
      <c r="N84" s="611"/>
      <c r="O84" s="612"/>
      <c r="P84" s="612"/>
      <c r="Q84" s="613"/>
      <c r="R84" s="614"/>
      <c r="S84" s="614"/>
      <c r="T84" s="605"/>
      <c r="U84" s="606"/>
      <c r="V84" s="606"/>
      <c r="W84" s="606"/>
      <c r="X84" s="607"/>
      <c r="Y84" s="573"/>
      <c r="Z84" s="574"/>
      <c r="AA84" s="573"/>
      <c r="AB84" s="574"/>
      <c r="AC84" s="573"/>
      <c r="AD84" s="574"/>
      <c r="AE84" s="573"/>
      <c r="AF84" s="683"/>
      <c r="AG84" s="575"/>
      <c r="AH84" s="576"/>
      <c r="AI84" s="576"/>
      <c r="AJ84" s="576"/>
      <c r="AK84" s="576"/>
      <c r="AL84" s="577"/>
      <c r="AN84" s="203"/>
    </row>
    <row r="85" spans="2:40" ht="20.100000000000001" customHeight="1">
      <c r="B85" s="469" t="s">
        <v>266</v>
      </c>
      <c r="C85" s="469"/>
      <c r="D85" s="469"/>
      <c r="E85" s="615"/>
      <c r="F85" s="615"/>
      <c r="G85" s="615"/>
      <c r="H85" s="615"/>
      <c r="I85" s="615"/>
      <c r="J85" s="615"/>
      <c r="K85" s="615"/>
      <c r="L85" s="615"/>
      <c r="M85" s="615"/>
      <c r="N85" s="611"/>
      <c r="O85" s="612"/>
      <c r="P85" s="612"/>
      <c r="Q85" s="613"/>
      <c r="R85" s="614"/>
      <c r="S85" s="614"/>
      <c r="T85" s="605"/>
      <c r="U85" s="606"/>
      <c r="V85" s="606"/>
      <c r="W85" s="606"/>
      <c r="X85" s="607"/>
      <c r="Y85" s="573"/>
      <c r="Z85" s="574"/>
      <c r="AA85" s="573"/>
      <c r="AB85" s="574"/>
      <c r="AC85" s="573"/>
      <c r="AD85" s="574"/>
      <c r="AE85" s="573"/>
      <c r="AF85" s="683"/>
      <c r="AG85" s="575"/>
      <c r="AH85" s="576"/>
      <c r="AI85" s="576"/>
      <c r="AJ85" s="576"/>
      <c r="AK85" s="576"/>
      <c r="AL85" s="577"/>
      <c r="AN85" s="203"/>
    </row>
    <row r="86" spans="2:40" ht="20.100000000000001" customHeight="1">
      <c r="B86" s="469" t="s">
        <v>267</v>
      </c>
      <c r="C86" s="469"/>
      <c r="D86" s="469"/>
      <c r="E86" s="615"/>
      <c r="F86" s="615"/>
      <c r="G86" s="615"/>
      <c r="H86" s="615"/>
      <c r="I86" s="615"/>
      <c r="J86" s="615"/>
      <c r="K86" s="615"/>
      <c r="L86" s="615"/>
      <c r="M86" s="615"/>
      <c r="N86" s="611"/>
      <c r="O86" s="612"/>
      <c r="P86" s="612"/>
      <c r="Q86" s="613"/>
      <c r="R86" s="614"/>
      <c r="S86" s="614"/>
      <c r="T86" s="605"/>
      <c r="U86" s="606"/>
      <c r="V86" s="606"/>
      <c r="W86" s="606"/>
      <c r="X86" s="607"/>
      <c r="Y86" s="573"/>
      <c r="Z86" s="574"/>
      <c r="AA86" s="573"/>
      <c r="AB86" s="574"/>
      <c r="AC86" s="573"/>
      <c r="AD86" s="574"/>
      <c r="AE86" s="573"/>
      <c r="AF86" s="683"/>
      <c r="AG86" s="575"/>
      <c r="AH86" s="576"/>
      <c r="AI86" s="576"/>
      <c r="AJ86" s="576"/>
      <c r="AK86" s="576"/>
      <c r="AL86" s="577"/>
      <c r="AN86" s="203"/>
    </row>
    <row r="87" spans="2:40" ht="20.100000000000001" customHeight="1">
      <c r="B87" s="469" t="s">
        <v>268</v>
      </c>
      <c r="C87" s="469"/>
      <c r="D87" s="469"/>
      <c r="E87" s="615"/>
      <c r="F87" s="615"/>
      <c r="G87" s="615"/>
      <c r="H87" s="615"/>
      <c r="I87" s="615"/>
      <c r="J87" s="615"/>
      <c r="K87" s="615"/>
      <c r="L87" s="615"/>
      <c r="M87" s="615"/>
      <c r="N87" s="611"/>
      <c r="O87" s="612"/>
      <c r="P87" s="612"/>
      <c r="Q87" s="613"/>
      <c r="R87" s="614"/>
      <c r="S87" s="614"/>
      <c r="T87" s="605"/>
      <c r="U87" s="606"/>
      <c r="V87" s="606"/>
      <c r="W87" s="606"/>
      <c r="X87" s="607"/>
      <c r="Y87" s="573"/>
      <c r="Z87" s="574"/>
      <c r="AA87" s="573"/>
      <c r="AB87" s="574"/>
      <c r="AC87" s="573"/>
      <c r="AD87" s="574"/>
      <c r="AE87" s="573"/>
      <c r="AF87" s="683"/>
      <c r="AG87" s="575"/>
      <c r="AH87" s="576"/>
      <c r="AI87" s="576"/>
      <c r="AJ87" s="576"/>
      <c r="AK87" s="576"/>
      <c r="AL87" s="577"/>
      <c r="AN87" s="203"/>
    </row>
    <row r="88" spans="2:40" ht="20.100000000000001" customHeight="1">
      <c r="B88" s="469" t="s">
        <v>269</v>
      </c>
      <c r="C88" s="469"/>
      <c r="D88" s="469"/>
      <c r="E88" s="615"/>
      <c r="F88" s="615"/>
      <c r="G88" s="615"/>
      <c r="H88" s="615"/>
      <c r="I88" s="615"/>
      <c r="J88" s="615"/>
      <c r="K88" s="615"/>
      <c r="L88" s="615"/>
      <c r="M88" s="615"/>
      <c r="N88" s="611"/>
      <c r="O88" s="612"/>
      <c r="P88" s="612"/>
      <c r="Q88" s="613"/>
      <c r="R88" s="614"/>
      <c r="S88" s="614"/>
      <c r="T88" s="605"/>
      <c r="U88" s="606"/>
      <c r="V88" s="606"/>
      <c r="W88" s="606"/>
      <c r="X88" s="607"/>
      <c r="Y88" s="573"/>
      <c r="Z88" s="574"/>
      <c r="AA88" s="573"/>
      <c r="AB88" s="574"/>
      <c r="AC88" s="573"/>
      <c r="AD88" s="574"/>
      <c r="AE88" s="573"/>
      <c r="AF88" s="683"/>
      <c r="AG88" s="575"/>
      <c r="AH88" s="576"/>
      <c r="AI88" s="576"/>
      <c r="AJ88" s="576"/>
      <c r="AK88" s="576"/>
      <c r="AL88" s="577"/>
      <c r="AN88" s="203"/>
    </row>
    <row r="89" spans="2:40" ht="20.100000000000001" customHeight="1">
      <c r="B89" s="469" t="s">
        <v>270</v>
      </c>
      <c r="C89" s="469"/>
      <c r="D89" s="469"/>
      <c r="E89" s="615"/>
      <c r="F89" s="615"/>
      <c r="G89" s="615"/>
      <c r="H89" s="615"/>
      <c r="I89" s="615"/>
      <c r="J89" s="615"/>
      <c r="K89" s="615"/>
      <c r="L89" s="615"/>
      <c r="M89" s="615"/>
      <c r="N89" s="611"/>
      <c r="O89" s="612"/>
      <c r="P89" s="612"/>
      <c r="Q89" s="613"/>
      <c r="R89" s="614"/>
      <c r="S89" s="614"/>
      <c r="T89" s="605"/>
      <c r="U89" s="606"/>
      <c r="V89" s="606"/>
      <c r="W89" s="606"/>
      <c r="X89" s="607"/>
      <c r="Y89" s="573"/>
      <c r="Z89" s="574"/>
      <c r="AA89" s="573"/>
      <c r="AB89" s="574"/>
      <c r="AC89" s="573"/>
      <c r="AD89" s="574"/>
      <c r="AE89" s="573"/>
      <c r="AF89" s="683"/>
      <c r="AG89" s="575"/>
      <c r="AH89" s="576"/>
      <c r="AI89" s="576"/>
      <c r="AJ89" s="576"/>
      <c r="AK89" s="576"/>
      <c r="AL89" s="577"/>
      <c r="AN89" s="203"/>
    </row>
    <row r="90" spans="2:40" ht="20.100000000000001" customHeight="1">
      <c r="B90" s="469" t="s">
        <v>271</v>
      </c>
      <c r="C90" s="469"/>
      <c r="D90" s="469"/>
      <c r="E90" s="615"/>
      <c r="F90" s="615"/>
      <c r="G90" s="615"/>
      <c r="H90" s="615"/>
      <c r="I90" s="615"/>
      <c r="J90" s="615"/>
      <c r="K90" s="615"/>
      <c r="L90" s="615"/>
      <c r="M90" s="615"/>
      <c r="N90" s="611"/>
      <c r="O90" s="612"/>
      <c r="P90" s="612"/>
      <c r="Q90" s="613"/>
      <c r="R90" s="614"/>
      <c r="S90" s="614"/>
      <c r="T90" s="605"/>
      <c r="U90" s="606"/>
      <c r="V90" s="606"/>
      <c r="W90" s="606"/>
      <c r="X90" s="607"/>
      <c r="Y90" s="573"/>
      <c r="Z90" s="574"/>
      <c r="AA90" s="573"/>
      <c r="AB90" s="574"/>
      <c r="AC90" s="573"/>
      <c r="AD90" s="574"/>
      <c r="AE90" s="573"/>
      <c r="AF90" s="683"/>
      <c r="AG90" s="575"/>
      <c r="AH90" s="576"/>
      <c r="AI90" s="576"/>
      <c r="AJ90" s="576"/>
      <c r="AK90" s="576"/>
      <c r="AL90" s="577"/>
      <c r="AN90" s="203"/>
    </row>
    <row r="91" spans="2:40" ht="20.100000000000001" customHeight="1">
      <c r="B91" s="469" t="s">
        <v>272</v>
      </c>
      <c r="C91" s="469"/>
      <c r="D91" s="469"/>
      <c r="E91" s="615"/>
      <c r="F91" s="615"/>
      <c r="G91" s="615"/>
      <c r="H91" s="615"/>
      <c r="I91" s="615"/>
      <c r="J91" s="615"/>
      <c r="K91" s="615"/>
      <c r="L91" s="615"/>
      <c r="M91" s="615"/>
      <c r="N91" s="611"/>
      <c r="O91" s="612"/>
      <c r="P91" s="612"/>
      <c r="Q91" s="613"/>
      <c r="R91" s="614"/>
      <c r="S91" s="614"/>
      <c r="T91" s="605"/>
      <c r="U91" s="606"/>
      <c r="V91" s="606"/>
      <c r="W91" s="606"/>
      <c r="X91" s="607"/>
      <c r="Y91" s="573"/>
      <c r="Z91" s="574"/>
      <c r="AA91" s="573"/>
      <c r="AB91" s="574"/>
      <c r="AC91" s="573"/>
      <c r="AD91" s="574"/>
      <c r="AE91" s="573"/>
      <c r="AF91" s="683"/>
      <c r="AG91" s="575"/>
      <c r="AH91" s="576"/>
      <c r="AI91" s="576"/>
      <c r="AJ91" s="576"/>
      <c r="AK91" s="576"/>
      <c r="AL91" s="577"/>
      <c r="AN91" s="203"/>
    </row>
    <row r="92" spans="2:40" ht="20.100000000000001" customHeight="1">
      <c r="B92" s="469" t="s">
        <v>273</v>
      </c>
      <c r="C92" s="469"/>
      <c r="D92" s="469"/>
      <c r="E92" s="615"/>
      <c r="F92" s="615"/>
      <c r="G92" s="615"/>
      <c r="H92" s="615"/>
      <c r="I92" s="615"/>
      <c r="J92" s="615"/>
      <c r="K92" s="615"/>
      <c r="L92" s="615"/>
      <c r="M92" s="615"/>
      <c r="N92" s="611"/>
      <c r="O92" s="612"/>
      <c r="P92" s="612"/>
      <c r="Q92" s="613"/>
      <c r="R92" s="614"/>
      <c r="S92" s="614"/>
      <c r="T92" s="605"/>
      <c r="U92" s="606"/>
      <c r="V92" s="606"/>
      <c r="W92" s="606"/>
      <c r="X92" s="607"/>
      <c r="Y92" s="573"/>
      <c r="Z92" s="574"/>
      <c r="AA92" s="573"/>
      <c r="AB92" s="574"/>
      <c r="AC92" s="573"/>
      <c r="AD92" s="574"/>
      <c r="AE92" s="573"/>
      <c r="AF92" s="683"/>
      <c r="AG92" s="575"/>
      <c r="AH92" s="576"/>
      <c r="AI92" s="576"/>
      <c r="AJ92" s="576"/>
      <c r="AK92" s="576"/>
      <c r="AL92" s="577"/>
      <c r="AN92" s="203"/>
    </row>
    <row r="93" spans="2:40" ht="20.100000000000001" customHeight="1">
      <c r="B93" s="469" t="s">
        <v>274</v>
      </c>
      <c r="C93" s="469"/>
      <c r="D93" s="469"/>
      <c r="E93" s="615"/>
      <c r="F93" s="615"/>
      <c r="G93" s="615"/>
      <c r="H93" s="615"/>
      <c r="I93" s="615"/>
      <c r="J93" s="615"/>
      <c r="K93" s="615"/>
      <c r="L93" s="615"/>
      <c r="M93" s="615"/>
      <c r="N93" s="611"/>
      <c r="O93" s="612"/>
      <c r="P93" s="612"/>
      <c r="Q93" s="613"/>
      <c r="R93" s="614"/>
      <c r="S93" s="614"/>
      <c r="T93" s="605"/>
      <c r="U93" s="606"/>
      <c r="V93" s="606"/>
      <c r="W93" s="606"/>
      <c r="X93" s="607"/>
      <c r="Y93" s="573"/>
      <c r="Z93" s="574"/>
      <c r="AA93" s="573"/>
      <c r="AB93" s="574"/>
      <c r="AC93" s="573"/>
      <c r="AD93" s="574"/>
      <c r="AE93" s="573"/>
      <c r="AF93" s="683"/>
      <c r="AG93" s="575"/>
      <c r="AH93" s="576"/>
      <c r="AI93" s="576"/>
      <c r="AJ93" s="576"/>
      <c r="AK93" s="576"/>
      <c r="AL93" s="577"/>
      <c r="AN93" s="203"/>
    </row>
    <row r="94" spans="2:40" ht="20.100000000000001" customHeight="1">
      <c r="B94" s="469" t="s">
        <v>275</v>
      </c>
      <c r="C94" s="469"/>
      <c r="D94" s="469"/>
      <c r="E94" s="615"/>
      <c r="F94" s="615"/>
      <c r="G94" s="615"/>
      <c r="H94" s="615"/>
      <c r="I94" s="615"/>
      <c r="J94" s="615"/>
      <c r="K94" s="615"/>
      <c r="L94" s="615"/>
      <c r="M94" s="615"/>
      <c r="N94" s="611"/>
      <c r="O94" s="612"/>
      <c r="P94" s="612"/>
      <c r="Q94" s="613"/>
      <c r="R94" s="614"/>
      <c r="S94" s="614"/>
      <c r="T94" s="605"/>
      <c r="U94" s="606"/>
      <c r="V94" s="606"/>
      <c r="W94" s="606"/>
      <c r="X94" s="607"/>
      <c r="Y94" s="573"/>
      <c r="Z94" s="574"/>
      <c r="AA94" s="573"/>
      <c r="AB94" s="574"/>
      <c r="AC94" s="573"/>
      <c r="AD94" s="574"/>
      <c r="AE94" s="573"/>
      <c r="AF94" s="683"/>
      <c r="AG94" s="575"/>
      <c r="AH94" s="576"/>
      <c r="AI94" s="576"/>
      <c r="AJ94" s="576"/>
      <c r="AK94" s="576"/>
      <c r="AL94" s="577"/>
      <c r="AN94" s="203"/>
    </row>
    <row r="95" spans="2:40" ht="20.100000000000001" customHeight="1">
      <c r="B95" s="469" t="s">
        <v>276</v>
      </c>
      <c r="C95" s="469"/>
      <c r="D95" s="469"/>
      <c r="E95" s="615"/>
      <c r="F95" s="615"/>
      <c r="G95" s="615"/>
      <c r="H95" s="615"/>
      <c r="I95" s="615"/>
      <c r="J95" s="615"/>
      <c r="K95" s="615"/>
      <c r="L95" s="615"/>
      <c r="M95" s="615"/>
      <c r="N95" s="611"/>
      <c r="O95" s="612"/>
      <c r="P95" s="612"/>
      <c r="Q95" s="613"/>
      <c r="R95" s="614"/>
      <c r="S95" s="614"/>
      <c r="T95" s="605"/>
      <c r="U95" s="606"/>
      <c r="V95" s="606"/>
      <c r="W95" s="606"/>
      <c r="X95" s="607"/>
      <c r="Y95" s="573"/>
      <c r="Z95" s="574"/>
      <c r="AA95" s="573"/>
      <c r="AB95" s="574"/>
      <c r="AC95" s="573"/>
      <c r="AD95" s="574"/>
      <c r="AE95" s="573"/>
      <c r="AF95" s="683"/>
      <c r="AG95" s="575"/>
      <c r="AH95" s="576"/>
      <c r="AI95" s="576"/>
      <c r="AJ95" s="576"/>
      <c r="AK95" s="576"/>
      <c r="AL95" s="577"/>
      <c r="AN95" s="203"/>
    </row>
    <row r="96" spans="2:40" ht="20.100000000000001" customHeight="1">
      <c r="B96" s="469" t="s">
        <v>277</v>
      </c>
      <c r="C96" s="469"/>
      <c r="D96" s="469"/>
      <c r="E96" s="615"/>
      <c r="F96" s="615"/>
      <c r="G96" s="615"/>
      <c r="H96" s="615"/>
      <c r="I96" s="615"/>
      <c r="J96" s="615"/>
      <c r="K96" s="615"/>
      <c r="L96" s="615"/>
      <c r="M96" s="615"/>
      <c r="N96" s="611"/>
      <c r="O96" s="612"/>
      <c r="P96" s="612"/>
      <c r="Q96" s="613"/>
      <c r="R96" s="614"/>
      <c r="S96" s="614"/>
      <c r="T96" s="605"/>
      <c r="U96" s="606"/>
      <c r="V96" s="606"/>
      <c r="W96" s="606"/>
      <c r="X96" s="607"/>
      <c r="Y96" s="573"/>
      <c r="Z96" s="574"/>
      <c r="AA96" s="573"/>
      <c r="AB96" s="574"/>
      <c r="AC96" s="573"/>
      <c r="AD96" s="574"/>
      <c r="AE96" s="573"/>
      <c r="AF96" s="683"/>
      <c r="AG96" s="575"/>
      <c r="AH96" s="576"/>
      <c r="AI96" s="576"/>
      <c r="AJ96" s="576"/>
      <c r="AK96" s="576"/>
      <c r="AL96" s="577"/>
      <c r="AN96" s="203"/>
    </row>
    <row r="97" spans="2:44" ht="20.100000000000001" customHeight="1">
      <c r="B97" s="469" t="s">
        <v>436</v>
      </c>
      <c r="C97" s="469"/>
      <c r="D97" s="547"/>
      <c r="E97" s="1017" t="str">
        <f>IF(COUNTA(E67:M96)=0,"",COUNTA(E67:M96))</f>
        <v/>
      </c>
      <c r="F97" s="1018"/>
      <c r="G97" s="1018"/>
      <c r="H97" s="1018"/>
      <c r="I97" s="1018"/>
      <c r="J97" s="1019"/>
      <c r="K97" s="1015" t="s">
        <v>437</v>
      </c>
      <c r="L97" s="1016"/>
      <c r="M97" s="1016"/>
      <c r="N97" s="1335" t="str">
        <f>IF(N67=0,"",AVERAGE(N67:P96))</f>
        <v/>
      </c>
      <c r="O97" s="768"/>
      <c r="P97" s="769"/>
      <c r="Q97" s="1331" t="str">
        <f>IF(Q67=0,"",AVERAGE(Q67:S96))</f>
        <v/>
      </c>
      <c r="R97" s="1332"/>
      <c r="S97" s="1333"/>
      <c r="T97" s="770" t="str">
        <f>IF(COUNTIF(T67:X96,"林業")+COUNTIF(T67:X96,"特別加入(林業)")=0,"",COUNTIF(T67:X96,"林業")+COUNTIF(T67:X96,"特別加入(林業)"))</f>
        <v/>
      </c>
      <c r="U97" s="768"/>
      <c r="V97" s="768"/>
      <c r="W97" s="768"/>
      <c r="X97" s="772"/>
      <c r="Y97" s="684" t="str">
        <f>IF(COUNTIF(Y67:Z96,"○")=0,"",COUNTIF(Y67:Z96,"○"))</f>
        <v/>
      </c>
      <c r="Z97" s="685"/>
      <c r="AA97" s="684" t="str">
        <f>IF(COUNTIF(AA67:AB96,"○")=0,"",COUNTIF(AA67:AB96,"○"))</f>
        <v/>
      </c>
      <c r="AB97" s="685"/>
      <c r="AC97" s="684" t="str">
        <f>IF(COUNTIF(AC67:AD96,"○")=0,"",COUNTIF(AC67:AD96,"○"))</f>
        <v/>
      </c>
      <c r="AD97" s="685"/>
      <c r="AE97" s="684" t="str">
        <f>IF(COUNTIF(AE67:AF96,"○")=0,"",COUNTIF(AE67:AF96,"○"))</f>
        <v/>
      </c>
      <c r="AF97" s="685"/>
      <c r="AG97" s="1205"/>
      <c r="AH97" s="1206"/>
      <c r="AI97" s="1206"/>
      <c r="AJ97" s="1206"/>
      <c r="AK97" s="1206"/>
      <c r="AL97" s="1207"/>
      <c r="AN97" s="203"/>
    </row>
    <row r="98" spans="2:44" ht="20.100000000000001" customHeight="1">
      <c r="B98" s="203" t="s">
        <v>625</v>
      </c>
      <c r="C98" s="203"/>
    </row>
    <row r="99" spans="2:44" ht="20.100000000000001" customHeight="1">
      <c r="B99" s="203" t="s">
        <v>426</v>
      </c>
      <c r="C99" s="203"/>
    </row>
    <row r="100" spans="2:44" ht="20.100000000000001" customHeight="1">
      <c r="B100" s="203" t="s">
        <v>438</v>
      </c>
    </row>
    <row r="101" spans="2:44" ht="29.25" customHeight="1">
      <c r="B101" s="600" t="s">
        <v>996</v>
      </c>
      <c r="C101" s="600"/>
      <c r="D101" s="600"/>
      <c r="E101" s="600"/>
      <c r="F101" s="600"/>
      <c r="G101" s="600"/>
      <c r="H101" s="600"/>
      <c r="I101" s="600"/>
      <c r="J101" s="600"/>
      <c r="K101" s="600"/>
      <c r="L101" s="600"/>
      <c r="M101" s="600"/>
      <c r="N101" s="600"/>
      <c r="O101" s="600"/>
      <c r="P101" s="600"/>
      <c r="Q101" s="600"/>
      <c r="R101" s="600"/>
      <c r="S101" s="600"/>
      <c r="T101" s="600"/>
      <c r="U101" s="600"/>
      <c r="V101" s="600"/>
      <c r="W101" s="600"/>
      <c r="X101" s="600"/>
      <c r="Y101" s="600"/>
      <c r="Z101" s="600"/>
      <c r="AA101" s="600"/>
      <c r="AB101" s="600"/>
      <c r="AC101" s="600"/>
      <c r="AD101" s="600"/>
      <c r="AE101" s="600"/>
      <c r="AF101" s="600"/>
      <c r="AG101" s="600"/>
      <c r="AH101" s="600"/>
      <c r="AI101" s="600"/>
      <c r="AJ101" s="600"/>
      <c r="AK101" s="600"/>
      <c r="AL101" s="600"/>
      <c r="AM101" s="600"/>
    </row>
    <row r="102" spans="2:44" ht="20.100000000000001" customHeight="1">
      <c r="B102" s="600" t="s">
        <v>1071</v>
      </c>
      <c r="C102" s="600"/>
      <c r="D102" s="600"/>
      <c r="E102" s="600"/>
      <c r="F102" s="600"/>
      <c r="G102" s="600"/>
      <c r="H102" s="600"/>
      <c r="I102" s="600"/>
      <c r="J102" s="600"/>
      <c r="K102" s="600"/>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row>
    <row r="103" spans="2:44" ht="15" customHeight="1">
      <c r="E103" s="222" t="s">
        <v>963</v>
      </c>
    </row>
    <row r="104" spans="2:44" ht="15" customHeight="1">
      <c r="F104" s="469" t="s">
        <v>564</v>
      </c>
      <c r="G104" s="469"/>
      <c r="H104" s="469"/>
      <c r="I104" s="469"/>
      <c r="J104" s="469"/>
      <c r="K104" s="469"/>
      <c r="L104" s="469"/>
      <c r="M104" s="469"/>
      <c r="N104" s="469"/>
      <c r="O104" s="469"/>
      <c r="P104" s="469"/>
      <c r="Q104" s="469"/>
      <c r="R104" s="1270">
        <f>V104-1</f>
        <v>2018</v>
      </c>
      <c r="S104" s="1271"/>
      <c r="T104" s="1271"/>
      <c r="U104" s="1272"/>
      <c r="V104" s="1270">
        <f>Z104-1</f>
        <v>2019</v>
      </c>
      <c r="W104" s="1271"/>
      <c r="X104" s="1271"/>
      <c r="Y104" s="1272"/>
      <c r="Z104" s="1270">
        <f>AD104-1</f>
        <v>2020</v>
      </c>
      <c r="AA104" s="1271"/>
      <c r="AB104" s="1271"/>
      <c r="AC104" s="1272"/>
      <c r="AD104" s="1270">
        <f>AH104-1</f>
        <v>2021</v>
      </c>
      <c r="AE104" s="1271"/>
      <c r="AF104" s="1271"/>
      <c r="AG104" s="1272"/>
      <c r="AH104" s="1328">
        <v>2022</v>
      </c>
      <c r="AI104" s="1329"/>
      <c r="AJ104" s="1329"/>
      <c r="AK104" s="1330"/>
    </row>
    <row r="105" spans="2:44" ht="15" customHeight="1">
      <c r="F105" s="987" t="s">
        <v>697</v>
      </c>
      <c r="G105" s="988"/>
      <c r="H105" s="988"/>
      <c r="I105" s="988"/>
      <c r="J105" s="988"/>
      <c r="K105" s="988"/>
      <c r="L105" s="988"/>
      <c r="M105" s="988"/>
      <c r="N105" s="988"/>
      <c r="O105" s="988"/>
      <c r="P105" s="988"/>
      <c r="Q105" s="989"/>
      <c r="R105" s="990"/>
      <c r="S105" s="991"/>
      <c r="T105" s="991"/>
      <c r="U105" s="992"/>
      <c r="V105" s="990"/>
      <c r="W105" s="991"/>
      <c r="X105" s="991"/>
      <c r="Y105" s="992"/>
      <c r="Z105" s="990"/>
      <c r="AA105" s="991"/>
      <c r="AB105" s="991"/>
      <c r="AC105" s="992"/>
      <c r="AD105" s="990"/>
      <c r="AE105" s="991"/>
      <c r="AF105" s="991"/>
      <c r="AG105" s="992"/>
      <c r="AH105" s="990"/>
      <c r="AI105" s="991"/>
      <c r="AJ105" s="991"/>
      <c r="AK105" s="992"/>
    </row>
    <row r="106" spans="2:44" ht="15" customHeight="1">
      <c r="F106" s="868"/>
      <c r="G106" s="869"/>
      <c r="H106" s="869"/>
      <c r="I106" s="869"/>
      <c r="J106" s="869"/>
      <c r="K106" s="869"/>
      <c r="L106" s="869"/>
      <c r="M106" s="869"/>
      <c r="N106" s="869"/>
      <c r="O106" s="869"/>
      <c r="P106" s="869"/>
      <c r="Q106" s="870"/>
      <c r="R106" s="993"/>
      <c r="S106" s="994"/>
      <c r="T106" s="994"/>
      <c r="U106" s="995"/>
      <c r="V106" s="993"/>
      <c r="W106" s="994"/>
      <c r="X106" s="994"/>
      <c r="Y106" s="995"/>
      <c r="Z106" s="993"/>
      <c r="AA106" s="994"/>
      <c r="AB106" s="994"/>
      <c r="AC106" s="995"/>
      <c r="AD106" s="993"/>
      <c r="AE106" s="994"/>
      <c r="AF106" s="994"/>
      <c r="AG106" s="995"/>
      <c r="AH106" s="993"/>
      <c r="AI106" s="994"/>
      <c r="AJ106" s="994"/>
      <c r="AK106" s="995"/>
    </row>
    <row r="107" spans="2:44" ht="15" customHeight="1">
      <c r="F107" s="256"/>
      <c r="G107" s="257"/>
      <c r="H107" s="257"/>
      <c r="I107" s="257"/>
      <c r="J107" s="1325" t="s">
        <v>698</v>
      </c>
      <c r="K107" s="1326"/>
      <c r="L107" s="1326"/>
      <c r="M107" s="1326"/>
      <c r="N107" s="1326"/>
      <c r="O107" s="1326"/>
      <c r="P107" s="1326"/>
      <c r="Q107" s="1327"/>
      <c r="R107" s="996"/>
      <c r="S107" s="997"/>
      <c r="T107" s="997"/>
      <c r="U107" s="998"/>
      <c r="V107" s="996"/>
      <c r="W107" s="997"/>
      <c r="X107" s="997"/>
      <c r="Y107" s="998"/>
      <c r="Z107" s="996"/>
      <c r="AA107" s="997"/>
      <c r="AB107" s="997"/>
      <c r="AC107" s="998"/>
      <c r="AD107" s="996"/>
      <c r="AE107" s="997"/>
      <c r="AF107" s="997"/>
      <c r="AG107" s="998"/>
      <c r="AH107" s="996"/>
      <c r="AI107" s="997"/>
      <c r="AJ107" s="997"/>
      <c r="AK107" s="998"/>
    </row>
    <row r="108" spans="2:44" ht="15" customHeight="1">
      <c r="H108" s="203"/>
    </row>
    <row r="109" spans="2:44" ht="15" customHeight="1">
      <c r="D109" s="173" t="s">
        <v>133</v>
      </c>
      <c r="F109" s="203" t="s">
        <v>511</v>
      </c>
      <c r="H109" s="203"/>
    </row>
    <row r="110" spans="2:44" ht="15" customHeight="1">
      <c r="F110" s="258" t="s">
        <v>391</v>
      </c>
      <c r="G110" s="259"/>
      <c r="H110" s="259"/>
      <c r="I110" s="259"/>
      <c r="J110" s="260" t="s">
        <v>392</v>
      </c>
      <c r="K110" s="261"/>
      <c r="L110" s="224" t="s">
        <v>393</v>
      </c>
      <c r="M110" s="224"/>
      <c r="N110" s="224"/>
      <c r="O110" s="262"/>
      <c r="P110" s="261"/>
      <c r="Q110" s="224" t="s">
        <v>394</v>
      </c>
      <c r="R110" s="262"/>
      <c r="S110" s="224"/>
      <c r="T110" s="224"/>
      <c r="U110" s="224"/>
      <c r="V110" s="262"/>
      <c r="W110" s="261"/>
      <c r="X110" s="224" t="s">
        <v>395</v>
      </c>
      <c r="Y110" s="224"/>
      <c r="Z110" s="224"/>
      <c r="AA110" s="262"/>
      <c r="AB110" s="261"/>
      <c r="AC110" s="224" t="s">
        <v>396</v>
      </c>
      <c r="AD110" s="224"/>
      <c r="AE110" s="224"/>
      <c r="AF110" s="261"/>
      <c r="AG110" s="262"/>
      <c r="AH110" s="262"/>
      <c r="AI110" s="262"/>
      <c r="AJ110" s="262"/>
      <c r="AK110" s="262"/>
      <c r="AL110" s="263"/>
      <c r="AN110" s="173"/>
      <c r="AR110" s="49"/>
    </row>
    <row r="111" spans="2:44" ht="15" customHeight="1">
      <c r="F111" s="264" t="s">
        <v>397</v>
      </c>
      <c r="G111" s="265"/>
      <c r="H111" s="265"/>
      <c r="I111" s="265"/>
      <c r="J111" s="266" t="s">
        <v>392</v>
      </c>
      <c r="K111" s="267"/>
      <c r="L111" s="233" t="s">
        <v>398</v>
      </c>
      <c r="M111" s="233"/>
      <c r="N111" s="233"/>
      <c r="O111" s="268"/>
      <c r="P111" s="233"/>
      <c r="Q111" s="233" t="s">
        <v>399</v>
      </c>
      <c r="R111" s="268"/>
      <c r="S111" s="233"/>
      <c r="T111" s="233"/>
      <c r="U111" s="267"/>
      <c r="V111" s="233"/>
      <c r="W111" s="233"/>
      <c r="X111" s="233"/>
      <c r="Y111" s="233"/>
      <c r="Z111" s="269"/>
      <c r="AA111" s="233"/>
      <c r="AB111" s="267"/>
      <c r="AC111" s="233" t="s">
        <v>400</v>
      </c>
      <c r="AD111" s="233"/>
      <c r="AE111" s="233"/>
      <c r="AF111" s="233"/>
      <c r="AG111" s="233"/>
      <c r="AH111" s="233"/>
      <c r="AI111" s="233"/>
      <c r="AJ111" s="233"/>
      <c r="AK111" s="233"/>
      <c r="AL111" s="270"/>
      <c r="AN111" s="173"/>
      <c r="AR111" s="49"/>
    </row>
    <row r="112" spans="2:44" ht="15" customHeight="1">
      <c r="F112" s="264" t="s">
        <v>401</v>
      </c>
      <c r="G112" s="265"/>
      <c r="H112" s="265"/>
      <c r="I112" s="265"/>
      <c r="J112" s="266" t="s">
        <v>402</v>
      </c>
      <c r="K112" s="267"/>
      <c r="L112" s="233" t="s">
        <v>403</v>
      </c>
      <c r="M112" s="233"/>
      <c r="N112" s="233"/>
      <c r="O112" s="268"/>
      <c r="P112" s="233"/>
      <c r="Q112" s="233" t="s">
        <v>399</v>
      </c>
      <c r="R112" s="268"/>
      <c r="S112" s="233"/>
      <c r="T112" s="268"/>
      <c r="U112" s="233"/>
      <c r="V112" s="233"/>
      <c r="W112" s="233"/>
      <c r="X112" s="233"/>
      <c r="Y112" s="233"/>
      <c r="Z112" s="233"/>
      <c r="AA112" s="233"/>
      <c r="AB112" s="233"/>
      <c r="AC112" s="233"/>
      <c r="AD112" s="233"/>
      <c r="AE112" s="233"/>
      <c r="AF112" s="233"/>
      <c r="AG112" s="233"/>
      <c r="AH112" s="233"/>
      <c r="AI112" s="233"/>
      <c r="AJ112" s="233"/>
      <c r="AK112" s="233"/>
      <c r="AL112" s="270"/>
      <c r="AN112" s="173"/>
      <c r="AR112" s="49"/>
    </row>
    <row r="113" spans="1:59" ht="15" customHeight="1">
      <c r="F113" s="264" t="s">
        <v>410</v>
      </c>
      <c r="G113" s="265"/>
      <c r="H113" s="265"/>
      <c r="I113" s="265"/>
      <c r="J113" s="266" t="s">
        <v>402</v>
      </c>
      <c r="K113" s="267"/>
      <c r="L113" s="233" t="s">
        <v>403</v>
      </c>
      <c r="M113" s="233"/>
      <c r="N113" s="233"/>
      <c r="O113" s="268"/>
      <c r="P113" s="233"/>
      <c r="Q113" s="233" t="s">
        <v>399</v>
      </c>
      <c r="R113" s="268"/>
      <c r="S113" s="233"/>
      <c r="T113" s="268"/>
      <c r="U113" s="233"/>
      <c r="V113" s="233"/>
      <c r="W113" s="233"/>
      <c r="X113" s="233"/>
      <c r="Y113" s="233"/>
      <c r="Z113" s="233"/>
      <c r="AA113" s="233"/>
      <c r="AB113" s="233"/>
      <c r="AC113" s="233"/>
      <c r="AD113" s="233"/>
      <c r="AE113" s="233"/>
      <c r="AF113" s="233"/>
      <c r="AG113" s="233"/>
      <c r="AH113" s="233"/>
      <c r="AI113" s="233"/>
      <c r="AJ113" s="233"/>
      <c r="AK113" s="233"/>
      <c r="AL113" s="270"/>
      <c r="AN113" s="173"/>
      <c r="AR113" s="49"/>
    </row>
    <row r="114" spans="1:59" ht="15" customHeight="1">
      <c r="F114" s="264" t="s">
        <v>404</v>
      </c>
      <c r="G114" s="265"/>
      <c r="H114" s="265"/>
      <c r="I114" s="265"/>
      <c r="J114" s="266" t="s">
        <v>402</v>
      </c>
      <c r="K114" s="233" t="s">
        <v>405</v>
      </c>
      <c r="L114" s="233"/>
      <c r="M114" s="268"/>
      <c r="N114" s="233"/>
      <c r="O114" s="1268"/>
      <c r="P114" s="1268"/>
      <c r="Q114" s="233" t="s">
        <v>406</v>
      </c>
      <c r="R114" s="268"/>
      <c r="S114" s="233"/>
      <c r="T114" s="233" t="s">
        <v>407</v>
      </c>
      <c r="U114" s="233"/>
      <c r="V114" s="268"/>
      <c r="W114" s="233"/>
      <c r="X114" s="1268"/>
      <c r="Y114" s="1268"/>
      <c r="Z114" s="233" t="s">
        <v>406</v>
      </c>
      <c r="AA114" s="268"/>
      <c r="AB114" s="233"/>
      <c r="AC114" s="271"/>
      <c r="AD114" s="271"/>
      <c r="AE114" s="271"/>
      <c r="AF114" s="271"/>
      <c r="AG114" s="271"/>
      <c r="AH114" s="271"/>
      <c r="AI114" s="271"/>
      <c r="AJ114" s="271"/>
      <c r="AK114" s="271"/>
      <c r="AL114" s="270"/>
      <c r="AN114" s="173"/>
      <c r="AR114" s="49"/>
    </row>
    <row r="115" spans="1:59" ht="15" customHeight="1">
      <c r="F115" s="264" t="s">
        <v>408</v>
      </c>
      <c r="G115" s="265"/>
      <c r="H115" s="265"/>
      <c r="I115" s="265"/>
      <c r="J115" s="266" t="s">
        <v>402</v>
      </c>
      <c r="K115" s="267"/>
      <c r="L115" s="233" t="s">
        <v>964</v>
      </c>
      <c r="M115" s="233"/>
      <c r="N115" s="233"/>
      <c r="O115" s="233"/>
      <c r="P115" s="233"/>
      <c r="Q115" s="268"/>
      <c r="R115" s="233"/>
      <c r="S115" s="233"/>
      <c r="T115" s="233"/>
      <c r="U115" s="233" t="s">
        <v>965</v>
      </c>
      <c r="V115" s="268"/>
      <c r="W115" s="268"/>
      <c r="X115" s="268"/>
      <c r="Y115" s="268"/>
      <c r="Z115" s="233"/>
      <c r="AA115" s="268"/>
      <c r="AB115" s="267"/>
      <c r="AC115" s="272"/>
      <c r="AD115" s="233" t="s">
        <v>966</v>
      </c>
      <c r="AE115" s="233"/>
      <c r="AF115" s="268"/>
      <c r="AG115" s="233"/>
      <c r="AH115" s="233"/>
      <c r="AI115" s="233"/>
      <c r="AJ115" s="233"/>
      <c r="AK115" s="233"/>
      <c r="AL115" s="270"/>
      <c r="AN115" s="173"/>
      <c r="AR115" s="49"/>
    </row>
    <row r="116" spans="1:59" ht="15" customHeight="1">
      <c r="F116" s="273" t="s">
        <v>409</v>
      </c>
      <c r="G116" s="274"/>
      <c r="H116" s="274"/>
      <c r="I116" s="274"/>
      <c r="J116" s="275" t="s">
        <v>402</v>
      </c>
      <c r="K116" s="276" t="s">
        <v>384</v>
      </c>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89"/>
      <c r="AL116" s="277" t="s">
        <v>419</v>
      </c>
      <c r="AN116" s="173"/>
      <c r="AR116" s="49"/>
      <c r="AT116" s="217"/>
      <c r="AU116" s="217"/>
      <c r="AV116" s="217"/>
      <c r="AW116" s="217"/>
      <c r="AX116" s="217"/>
      <c r="AY116" s="217"/>
      <c r="AZ116" s="217"/>
      <c r="BA116" s="217"/>
      <c r="BB116" s="217"/>
      <c r="BC116" s="217"/>
      <c r="BD116" s="217"/>
      <c r="BE116" s="278"/>
      <c r="BF116" s="278"/>
      <c r="BG116" s="217"/>
    </row>
    <row r="117" spans="1:59" ht="15" customHeight="1">
      <c r="F117" s="590"/>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1"/>
      <c r="AL117" s="592"/>
      <c r="AN117" s="173"/>
      <c r="AR117" s="49"/>
      <c r="AT117" s="217"/>
      <c r="AU117" s="217"/>
      <c r="AV117" s="217"/>
      <c r="AW117" s="217"/>
      <c r="AX117" s="217"/>
      <c r="AY117" s="217"/>
      <c r="AZ117" s="217"/>
      <c r="BA117" s="217"/>
      <c r="BB117" s="217"/>
      <c r="BC117" s="217"/>
      <c r="BD117" s="217"/>
      <c r="BE117" s="217"/>
      <c r="BF117" s="217"/>
      <c r="BG117" s="217"/>
    </row>
    <row r="118" spans="1:59" ht="15" customHeight="1">
      <c r="F118" s="593"/>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594"/>
      <c r="AK118" s="594"/>
      <c r="AL118" s="595"/>
      <c r="AN118" s="173"/>
      <c r="AR118" s="49"/>
    </row>
    <row r="119" spans="1:59" s="253" customFormat="1" ht="15" customHeight="1">
      <c r="A119" s="173"/>
      <c r="B119" s="173"/>
      <c r="C119" s="173"/>
      <c r="D119" s="173"/>
      <c r="E119" s="173"/>
      <c r="F119" s="203"/>
      <c r="G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50"/>
      <c r="AO119" s="50"/>
      <c r="AP119" s="50"/>
      <c r="AQ119" s="50"/>
    </row>
    <row r="120" spans="1:59" ht="15" customHeight="1">
      <c r="C120" s="203" t="s">
        <v>289</v>
      </c>
    </row>
    <row r="121" spans="1:59" ht="15" customHeight="1">
      <c r="D121" s="173" t="s">
        <v>134</v>
      </c>
      <c r="F121" s="203" t="s">
        <v>513</v>
      </c>
      <c r="G121" s="203"/>
    </row>
    <row r="122" spans="1:59" ht="15" customHeight="1">
      <c r="F122" s="203" t="s">
        <v>514</v>
      </c>
      <c r="G122" s="203"/>
      <c r="J122" s="173" t="s">
        <v>91</v>
      </c>
      <c r="K122" s="1334" t="s">
        <v>1023</v>
      </c>
      <c r="L122" s="1334"/>
      <c r="M122" s="1334"/>
      <c r="N122" s="1334"/>
      <c r="O122" s="1334"/>
      <c r="P122" s="1334"/>
      <c r="Q122" s="1334"/>
      <c r="R122" s="173" t="s">
        <v>125</v>
      </c>
      <c r="S122" s="222" t="s">
        <v>135</v>
      </c>
      <c r="T122" s="1334" t="s">
        <v>1023</v>
      </c>
      <c r="U122" s="1334"/>
      <c r="V122" s="1334"/>
      <c r="W122" s="1334"/>
      <c r="X122" s="1334"/>
      <c r="Y122" s="1334"/>
      <c r="Z122" s="1334"/>
      <c r="AA122" s="173" t="s">
        <v>96</v>
      </c>
    </row>
    <row r="123" spans="1:59" ht="15" customHeight="1">
      <c r="F123" s="1233" t="s">
        <v>6</v>
      </c>
      <c r="G123" s="1234"/>
      <c r="H123" s="1234"/>
      <c r="I123" s="1234"/>
      <c r="J123" s="1234"/>
      <c r="K123" s="1234"/>
      <c r="L123" s="1234"/>
      <c r="M123" s="1234"/>
      <c r="N123" s="1234"/>
      <c r="O123" s="1234"/>
      <c r="P123" s="1234"/>
      <c r="Q123" s="1234"/>
      <c r="R123" s="1235"/>
      <c r="S123" s="1254"/>
      <c r="T123" s="1255"/>
      <c r="U123" s="1255"/>
      <c r="V123" s="1255"/>
      <c r="W123" s="1255"/>
      <c r="X123" s="1255"/>
      <c r="Y123" s="1255"/>
      <c r="Z123" s="1255"/>
      <c r="AA123" s="1255"/>
      <c r="AB123" s="1255"/>
      <c r="AC123" s="1255"/>
      <c r="AD123" s="1255"/>
      <c r="AE123" s="498" t="s">
        <v>993</v>
      </c>
      <c r="AF123" s="498"/>
      <c r="AG123" s="498"/>
      <c r="AH123" s="499"/>
      <c r="AI123" s="1229" t="s">
        <v>136</v>
      </c>
      <c r="AJ123" s="1229"/>
      <c r="AK123" s="1229"/>
      <c r="AL123" s="1230"/>
    </row>
    <row r="124" spans="1:59" ht="15" customHeight="1">
      <c r="F124" s="1236"/>
      <c r="G124" s="1237"/>
      <c r="H124" s="1237"/>
      <c r="I124" s="1237"/>
      <c r="J124" s="1237"/>
      <c r="K124" s="1237"/>
      <c r="L124" s="1237"/>
      <c r="M124" s="1237"/>
      <c r="N124" s="1237"/>
      <c r="O124" s="1237"/>
      <c r="P124" s="1237"/>
      <c r="Q124" s="1237"/>
      <c r="R124" s="1238"/>
      <c r="S124" s="497" t="s">
        <v>1043</v>
      </c>
      <c r="T124" s="498"/>
      <c r="U124" s="498"/>
      <c r="V124" s="498"/>
      <c r="W124" s="498"/>
      <c r="X124" s="499"/>
      <c r="Y124" s="497" t="s">
        <v>997</v>
      </c>
      <c r="Z124" s="498"/>
      <c r="AA124" s="498"/>
      <c r="AB124" s="498"/>
      <c r="AC124" s="498"/>
      <c r="AD124" s="499"/>
      <c r="AE124" s="554"/>
      <c r="AF124" s="555"/>
      <c r="AG124" s="555"/>
      <c r="AH124" s="708"/>
      <c r="AI124" s="279"/>
      <c r="AJ124" s="279"/>
      <c r="AK124" s="279"/>
      <c r="AL124" s="280"/>
    </row>
    <row r="125" spans="1:59" ht="15" customHeight="1">
      <c r="F125" s="1239"/>
      <c r="G125" s="1240"/>
      <c r="H125" s="1240"/>
      <c r="I125" s="1240"/>
      <c r="J125" s="1240"/>
      <c r="K125" s="1240"/>
      <c r="L125" s="1240"/>
      <c r="M125" s="1240"/>
      <c r="N125" s="1240"/>
      <c r="O125" s="1240"/>
      <c r="P125" s="1240"/>
      <c r="Q125" s="1240"/>
      <c r="R125" s="1241"/>
      <c r="S125" s="500"/>
      <c r="T125" s="501"/>
      <c r="U125" s="501"/>
      <c r="V125" s="501"/>
      <c r="W125" s="501"/>
      <c r="X125" s="502"/>
      <c r="Y125" s="500"/>
      <c r="Z125" s="501"/>
      <c r="AA125" s="501"/>
      <c r="AB125" s="501"/>
      <c r="AC125" s="501"/>
      <c r="AD125" s="502"/>
      <c r="AE125" s="500"/>
      <c r="AF125" s="501"/>
      <c r="AG125" s="501"/>
      <c r="AH125" s="502"/>
      <c r="AI125" s="1985" t="s">
        <v>137</v>
      </c>
      <c r="AJ125" s="1986"/>
      <c r="AK125" s="1986"/>
      <c r="AL125" s="1987"/>
    </row>
    <row r="126" spans="1:59" ht="15" customHeight="1">
      <c r="F126" s="1183" t="s">
        <v>131</v>
      </c>
      <c r="G126" s="1184"/>
      <c r="H126" s="884" t="s">
        <v>985</v>
      </c>
      <c r="I126" s="988"/>
      <c r="J126" s="988"/>
      <c r="K126" s="989"/>
      <c r="L126" s="1245" t="s">
        <v>551</v>
      </c>
      <c r="M126" s="1246"/>
      <c r="N126" s="1246"/>
      <c r="O126" s="1246"/>
      <c r="P126" s="1246"/>
      <c r="Q126" s="1246"/>
      <c r="R126" s="1247"/>
      <c r="S126" s="1277"/>
      <c r="T126" s="1278"/>
      <c r="U126" s="1278"/>
      <c r="V126" s="1278"/>
      <c r="W126" s="1988"/>
      <c r="X126" s="1989"/>
      <c r="Y126" s="1278"/>
      <c r="Z126" s="1278"/>
      <c r="AA126" s="1278"/>
      <c r="AB126" s="1278"/>
      <c r="AC126" s="1990"/>
      <c r="AD126" s="1991"/>
      <c r="AE126" s="1317" t="str">
        <f>IF(S126+Y126=0,"",S126+Y126)</f>
        <v/>
      </c>
      <c r="AF126" s="1318"/>
      <c r="AG126" s="1318"/>
      <c r="AH126" s="1319"/>
      <c r="AI126" s="1030"/>
      <c r="AJ126" s="1031"/>
      <c r="AK126" s="1031"/>
      <c r="AL126" s="1032"/>
      <c r="AP126" s="281" t="e">
        <f>AI126*1000000/S126</f>
        <v>#DIV/0!</v>
      </c>
      <c r="AQ126" s="282" t="s">
        <v>636</v>
      </c>
      <c r="AR126" s="281"/>
      <c r="AS126" s="281"/>
      <c r="AT126" s="282"/>
      <c r="AU126" s="282"/>
      <c r="AV126" s="282"/>
      <c r="AW126" s="282"/>
    </row>
    <row r="127" spans="1:59" ht="15" customHeight="1">
      <c r="F127" s="1183"/>
      <c r="G127" s="1184"/>
      <c r="H127" s="868"/>
      <c r="I127" s="869"/>
      <c r="J127" s="869"/>
      <c r="K127" s="870"/>
      <c r="L127" s="1242" t="s">
        <v>552</v>
      </c>
      <c r="M127" s="1243"/>
      <c r="N127" s="1243"/>
      <c r="O127" s="1243"/>
      <c r="P127" s="1243"/>
      <c r="Q127" s="1243"/>
      <c r="R127" s="1244"/>
      <c r="S127" s="1285"/>
      <c r="T127" s="1286"/>
      <c r="U127" s="1286"/>
      <c r="V127" s="1286"/>
      <c r="W127" s="1992"/>
      <c r="X127" s="1993"/>
      <c r="Y127" s="1286"/>
      <c r="Z127" s="1286"/>
      <c r="AA127" s="1286"/>
      <c r="AB127" s="1286"/>
      <c r="AC127" s="1994"/>
      <c r="AD127" s="1995"/>
      <c r="AE127" s="1222" t="str">
        <f>IF(S127+Y127=0,"",S127+Y127)</f>
        <v/>
      </c>
      <c r="AF127" s="1223"/>
      <c r="AG127" s="1223"/>
      <c r="AH127" s="1224"/>
      <c r="AI127" s="556"/>
      <c r="AJ127" s="557"/>
      <c r="AK127" s="557"/>
      <c r="AL127" s="558"/>
      <c r="AP127" s="281" t="e">
        <f t="shared" ref="AP127:AP132" si="0">AI127*1000000/S127</f>
        <v>#DIV/0!</v>
      </c>
      <c r="AQ127" s="282" t="s">
        <v>636</v>
      </c>
      <c r="AR127" s="281"/>
      <c r="AS127" s="281"/>
      <c r="AT127" s="282"/>
      <c r="AU127" s="282"/>
      <c r="AV127" s="282"/>
      <c r="AW127" s="282"/>
    </row>
    <row r="128" spans="1:59" ht="15" customHeight="1">
      <c r="F128" s="1183"/>
      <c r="G128" s="1184"/>
      <c r="H128" s="871"/>
      <c r="I128" s="872"/>
      <c r="J128" s="872"/>
      <c r="K128" s="873"/>
      <c r="L128" s="283"/>
      <c r="M128" s="284"/>
      <c r="N128" s="284"/>
      <c r="O128" s="284" t="s">
        <v>12</v>
      </c>
      <c r="P128" s="284"/>
      <c r="Q128" s="284"/>
      <c r="R128" s="285"/>
      <c r="S128" s="1260" t="str">
        <f>IF(SUM(S126:V127)=0,"",SUM(S126:V127))</f>
        <v/>
      </c>
      <c r="T128" s="1261"/>
      <c r="U128" s="1261"/>
      <c r="V128" s="1261"/>
      <c r="W128" s="1996"/>
      <c r="X128" s="1997"/>
      <c r="Y128" s="1261" t="str">
        <f>IF(SUM(Y126:AB127)=0,"",SUM(Y126:AB127))</f>
        <v/>
      </c>
      <c r="Z128" s="1261"/>
      <c r="AA128" s="1261"/>
      <c r="AB128" s="1261"/>
      <c r="AC128" s="1998"/>
      <c r="AD128" s="1999"/>
      <c r="AE128" s="1248" t="str">
        <f>IF(SUM(AE126:AH127)=0,"",SUM(AE126:AH127))</f>
        <v/>
      </c>
      <c r="AF128" s="1249"/>
      <c r="AG128" s="1249"/>
      <c r="AH128" s="1250"/>
      <c r="AI128" s="559" t="str">
        <f>IF(SUM(AI126:AL127)=0,"",SUM(AI126:AL127))</f>
        <v/>
      </c>
      <c r="AJ128" s="560"/>
      <c r="AK128" s="560"/>
      <c r="AL128" s="561"/>
      <c r="AP128" s="281"/>
      <c r="AQ128" s="282"/>
      <c r="AR128" s="220"/>
      <c r="AS128" s="220"/>
      <c r="AT128" s="216"/>
      <c r="AU128" s="216"/>
      <c r="AV128" s="220"/>
      <c r="AW128" s="220"/>
    </row>
    <row r="129" spans="1:49" ht="15" customHeight="1">
      <c r="F129" s="1183"/>
      <c r="G129" s="1184"/>
      <c r="H129" s="1067" t="s">
        <v>986</v>
      </c>
      <c r="I129" s="1068"/>
      <c r="J129" s="1068"/>
      <c r="K129" s="1069"/>
      <c r="L129" s="1245" t="s">
        <v>553</v>
      </c>
      <c r="M129" s="1246"/>
      <c r="N129" s="1246"/>
      <c r="O129" s="1246"/>
      <c r="P129" s="1246"/>
      <c r="Q129" s="1246"/>
      <c r="R129" s="1247"/>
      <c r="S129" s="1277"/>
      <c r="T129" s="1278"/>
      <c r="U129" s="1278"/>
      <c r="V129" s="1278"/>
      <c r="W129" s="1988"/>
      <c r="X129" s="1989"/>
      <c r="Y129" s="1278"/>
      <c r="Z129" s="1278"/>
      <c r="AA129" s="1278"/>
      <c r="AB129" s="1278"/>
      <c r="AC129" s="1990"/>
      <c r="AD129" s="1991"/>
      <c r="AE129" s="1262" t="str">
        <f>IF(S129+Y129=0,"",S129+Y129)</f>
        <v/>
      </c>
      <c r="AF129" s="1263"/>
      <c r="AG129" s="1263"/>
      <c r="AH129" s="1264"/>
      <c r="AI129" s="1030"/>
      <c r="AJ129" s="1031"/>
      <c r="AK129" s="1031"/>
      <c r="AL129" s="1032"/>
      <c r="AP129" s="281" t="e">
        <f t="shared" si="0"/>
        <v>#DIV/0!</v>
      </c>
      <c r="AQ129" s="282" t="s">
        <v>636</v>
      </c>
      <c r="AR129" s="281"/>
      <c r="AS129" s="281"/>
      <c r="AT129" s="282"/>
      <c r="AU129" s="282"/>
      <c r="AV129" s="282"/>
      <c r="AW129" s="282"/>
    </row>
    <row r="130" spans="1:49" ht="15" customHeight="1">
      <c r="F130" s="1183"/>
      <c r="G130" s="1184"/>
      <c r="H130" s="1279"/>
      <c r="I130" s="1280"/>
      <c r="J130" s="1280"/>
      <c r="K130" s="1281"/>
      <c r="L130" s="1274" t="s">
        <v>554</v>
      </c>
      <c r="M130" s="1275"/>
      <c r="N130" s="1275"/>
      <c r="O130" s="1275"/>
      <c r="P130" s="1275"/>
      <c r="Q130" s="1275"/>
      <c r="R130" s="1276"/>
      <c r="S130" s="1265"/>
      <c r="T130" s="1266"/>
      <c r="U130" s="1266"/>
      <c r="V130" s="1266"/>
      <c r="W130" s="2000"/>
      <c r="X130" s="2001"/>
      <c r="Y130" s="1313"/>
      <c r="Z130" s="1314"/>
      <c r="AA130" s="1314"/>
      <c r="AB130" s="1314"/>
      <c r="AC130" s="2002"/>
      <c r="AD130" s="2003"/>
      <c r="AE130" s="1219" t="str">
        <f t="shared" ref="AE130:AE133" si="1">IF(S130+Y130=0,"",S130+Y130)</f>
        <v/>
      </c>
      <c r="AF130" s="1220"/>
      <c r="AG130" s="1220"/>
      <c r="AH130" s="1221"/>
      <c r="AI130" s="1033"/>
      <c r="AJ130" s="1034"/>
      <c r="AK130" s="1034"/>
      <c r="AL130" s="1035"/>
      <c r="AP130" s="281" t="e">
        <f t="shared" si="0"/>
        <v>#DIV/0!</v>
      </c>
      <c r="AQ130" s="282" t="s">
        <v>636</v>
      </c>
      <c r="AR130" s="281"/>
      <c r="AS130" s="281"/>
      <c r="AT130" s="282"/>
      <c r="AU130" s="282"/>
      <c r="AV130" s="282"/>
      <c r="AW130" s="282"/>
    </row>
    <row r="131" spans="1:49" ht="15" customHeight="1">
      <c r="F131" s="1183"/>
      <c r="G131" s="1184"/>
      <c r="H131" s="1279"/>
      <c r="I131" s="1280"/>
      <c r="J131" s="1280"/>
      <c r="K131" s="1281"/>
      <c r="L131" s="1304" t="s">
        <v>13</v>
      </c>
      <c r="M131" s="1305"/>
      <c r="N131" s="1231" t="s">
        <v>631</v>
      </c>
      <c r="O131" s="1232"/>
      <c r="P131" s="1232"/>
      <c r="Q131" s="1196" t="s">
        <v>633</v>
      </c>
      <c r="R131" s="1197"/>
      <c r="S131" s="1265"/>
      <c r="T131" s="1266"/>
      <c r="U131" s="1266"/>
      <c r="V131" s="1266"/>
      <c r="W131" s="2002"/>
      <c r="X131" s="2003"/>
      <c r="Y131" s="1265"/>
      <c r="Z131" s="1266"/>
      <c r="AA131" s="1266"/>
      <c r="AB131" s="1266"/>
      <c r="AC131" s="2002"/>
      <c r="AD131" s="2003"/>
      <c r="AE131" s="1219" t="str">
        <f t="shared" si="1"/>
        <v/>
      </c>
      <c r="AF131" s="1220"/>
      <c r="AG131" s="1220"/>
      <c r="AH131" s="1221"/>
      <c r="AI131" s="1033"/>
      <c r="AJ131" s="1034"/>
      <c r="AK131" s="1034"/>
      <c r="AL131" s="1035"/>
      <c r="AP131" s="281" t="e">
        <f t="shared" si="0"/>
        <v>#DIV/0!</v>
      </c>
      <c r="AQ131" s="282" t="s">
        <v>636</v>
      </c>
      <c r="AR131" s="281"/>
      <c r="AS131" s="281"/>
      <c r="AT131" s="282"/>
      <c r="AU131" s="282"/>
      <c r="AV131" s="282"/>
      <c r="AW131" s="282"/>
    </row>
    <row r="132" spans="1:49" ht="15" customHeight="1">
      <c r="F132" s="1183"/>
      <c r="G132" s="1184"/>
      <c r="H132" s="1279"/>
      <c r="I132" s="1280"/>
      <c r="J132" s="1280"/>
      <c r="K132" s="1281"/>
      <c r="L132" s="1304"/>
      <c r="M132" s="1305"/>
      <c r="N132" s="1231" t="s">
        <v>632</v>
      </c>
      <c r="O132" s="1232"/>
      <c r="P132" s="1232"/>
      <c r="Q132" s="1196" t="s">
        <v>634</v>
      </c>
      <c r="R132" s="1197"/>
      <c r="S132" s="1265"/>
      <c r="T132" s="1266"/>
      <c r="U132" s="1266"/>
      <c r="V132" s="1266"/>
      <c r="W132" s="2002"/>
      <c r="X132" s="2003"/>
      <c r="Y132" s="1265"/>
      <c r="Z132" s="1266"/>
      <c r="AA132" s="1266"/>
      <c r="AB132" s="1266"/>
      <c r="AC132" s="2002"/>
      <c r="AD132" s="2003"/>
      <c r="AE132" s="1219" t="str">
        <f t="shared" si="1"/>
        <v/>
      </c>
      <c r="AF132" s="1220"/>
      <c r="AG132" s="1220"/>
      <c r="AH132" s="1221"/>
      <c r="AI132" s="1033"/>
      <c r="AJ132" s="1034"/>
      <c r="AK132" s="1034"/>
      <c r="AL132" s="1035"/>
      <c r="AP132" s="281" t="e">
        <f t="shared" si="0"/>
        <v>#DIV/0!</v>
      </c>
      <c r="AQ132" s="282" t="s">
        <v>636</v>
      </c>
      <c r="AR132" s="281"/>
      <c r="AS132" s="281"/>
      <c r="AT132" s="282"/>
      <c r="AU132" s="282"/>
      <c r="AV132" s="282"/>
      <c r="AW132" s="282"/>
    </row>
    <row r="133" spans="1:49" ht="15" customHeight="1">
      <c r="F133" s="1183"/>
      <c r="G133" s="1184"/>
      <c r="H133" s="1279"/>
      <c r="I133" s="1280"/>
      <c r="J133" s="1280"/>
      <c r="K133" s="1281"/>
      <c r="L133" s="1306"/>
      <c r="M133" s="1307"/>
      <c r="N133" s="1256"/>
      <c r="O133" s="1257"/>
      <c r="P133" s="1257"/>
      <c r="Q133" s="1293"/>
      <c r="R133" s="1294"/>
      <c r="S133" s="1285"/>
      <c r="T133" s="1286"/>
      <c r="U133" s="1286"/>
      <c r="V133" s="1286"/>
      <c r="W133" s="1994"/>
      <c r="X133" s="1995"/>
      <c r="Y133" s="1285"/>
      <c r="Z133" s="1286"/>
      <c r="AA133" s="1286"/>
      <c r="AB133" s="1286"/>
      <c r="AC133" s="1994"/>
      <c r="AD133" s="1995"/>
      <c r="AE133" s="1222" t="str">
        <f t="shared" si="1"/>
        <v/>
      </c>
      <c r="AF133" s="1223"/>
      <c r="AG133" s="1223"/>
      <c r="AH133" s="1224"/>
      <c r="AI133" s="556"/>
      <c r="AJ133" s="557"/>
      <c r="AK133" s="557"/>
      <c r="AL133" s="558"/>
      <c r="AP133" s="281" t="e">
        <f>AI133*1000000/S133</f>
        <v>#DIV/0!</v>
      </c>
      <c r="AQ133" s="282" t="s">
        <v>636</v>
      </c>
      <c r="AR133" s="220"/>
      <c r="AS133" s="220"/>
      <c r="AT133" s="216"/>
      <c r="AU133" s="216"/>
      <c r="AV133" s="220"/>
      <c r="AW133" s="220"/>
    </row>
    <row r="134" spans="1:49" ht="15" customHeight="1">
      <c r="F134" s="1183"/>
      <c r="G134" s="1184"/>
      <c r="H134" s="1282"/>
      <c r="I134" s="1283"/>
      <c r="J134" s="1283"/>
      <c r="K134" s="1284"/>
      <c r="L134" s="286"/>
      <c r="M134" s="287"/>
      <c r="N134" s="288"/>
      <c r="O134" s="288" t="s">
        <v>12</v>
      </c>
      <c r="P134" s="288"/>
      <c r="Q134" s="288"/>
      <c r="R134" s="289"/>
      <c r="S134" s="1260" t="str">
        <f>IF(SUM(S129:V133)=0,"",SUM(S129:V133))</f>
        <v/>
      </c>
      <c r="T134" s="1261"/>
      <c r="U134" s="1261"/>
      <c r="V134" s="1261"/>
      <c r="W134" s="2004"/>
      <c r="X134" s="2005"/>
      <c r="Y134" s="1260" t="str">
        <f>IF(SUM(Y129:AB133)=0,"",SUM(Y129:AB133))</f>
        <v/>
      </c>
      <c r="Z134" s="1261"/>
      <c r="AA134" s="1261"/>
      <c r="AB134" s="1261"/>
      <c r="AC134" s="2004"/>
      <c r="AD134" s="2005"/>
      <c r="AE134" s="1248" t="str">
        <f>IF(SUM(AE129:AH133)=0,"",SUM(AE129:AH133))</f>
        <v/>
      </c>
      <c r="AF134" s="1249"/>
      <c r="AG134" s="1249"/>
      <c r="AH134" s="1250"/>
      <c r="AI134" s="559" t="str">
        <f>IF(SUM(AI129:AL133)=0,"",SUM(AI129:AL133))</f>
        <v/>
      </c>
      <c r="AJ134" s="560"/>
      <c r="AK134" s="560"/>
      <c r="AL134" s="561"/>
      <c r="AP134" s="281"/>
      <c r="AQ134" s="282"/>
      <c r="AR134" s="220"/>
      <c r="AS134" s="220"/>
      <c r="AT134" s="216"/>
      <c r="AU134" s="216"/>
      <c r="AV134" s="220"/>
      <c r="AW134" s="220"/>
    </row>
    <row r="135" spans="1:49" ht="15" customHeight="1">
      <c r="F135" s="1185"/>
      <c r="G135" s="1186"/>
      <c r="H135" s="1287" t="s">
        <v>1044</v>
      </c>
      <c r="I135" s="1288"/>
      <c r="J135" s="1288"/>
      <c r="K135" s="1288"/>
      <c r="L135" s="1288"/>
      <c r="M135" s="1288"/>
      <c r="N135" s="1288"/>
      <c r="O135" s="1288"/>
      <c r="P135" s="1288"/>
      <c r="Q135" s="1288"/>
      <c r="R135" s="1289"/>
      <c r="S135" s="1076"/>
      <c r="T135" s="1077"/>
      <c r="U135" s="1077"/>
      <c r="V135" s="1077"/>
      <c r="W135" s="1998"/>
      <c r="X135" s="1999"/>
      <c r="Y135" s="1077"/>
      <c r="Z135" s="1077"/>
      <c r="AA135" s="1077"/>
      <c r="AB135" s="1077"/>
      <c r="AC135" s="2006"/>
      <c r="AD135" s="2007"/>
      <c r="AE135" s="1248" t="str">
        <f>IF(S135+Y135=0,"",S135+Y135)</f>
        <v/>
      </c>
      <c r="AF135" s="1249"/>
      <c r="AG135" s="1249"/>
      <c r="AH135" s="1250"/>
      <c r="AI135" s="562"/>
      <c r="AJ135" s="563"/>
      <c r="AK135" s="563"/>
      <c r="AL135" s="564"/>
      <c r="AP135" s="281" t="e">
        <f>AI135*1000000/S135</f>
        <v>#DIV/0!</v>
      </c>
      <c r="AQ135" s="282" t="s">
        <v>636</v>
      </c>
      <c r="AR135" s="281"/>
      <c r="AS135" s="281"/>
      <c r="AT135" s="282"/>
      <c r="AU135" s="282"/>
      <c r="AV135" s="282"/>
      <c r="AW135" s="282"/>
    </row>
    <row r="136" spans="1:49" ht="15" customHeight="1">
      <c r="F136" s="547" t="s">
        <v>545</v>
      </c>
      <c r="G136" s="548"/>
      <c r="H136" s="548"/>
      <c r="I136" s="548"/>
      <c r="J136" s="548"/>
      <c r="K136" s="548"/>
      <c r="L136" s="548"/>
      <c r="M136" s="548"/>
      <c r="N136" s="548"/>
      <c r="O136" s="548"/>
      <c r="P136" s="548"/>
      <c r="Q136" s="548"/>
      <c r="R136" s="549"/>
      <c r="S136" s="1076"/>
      <c r="T136" s="1077"/>
      <c r="U136" s="1077"/>
      <c r="V136" s="1077"/>
      <c r="W136" s="1208"/>
      <c r="X136" s="1209"/>
      <c r="Y136" s="1077"/>
      <c r="Z136" s="1077"/>
      <c r="AA136" s="1077"/>
      <c r="AB136" s="1077"/>
      <c r="AC136" s="1258" t="str">
        <f>SUBSTITUTE(W136,"（","）")</f>
        <v/>
      </c>
      <c r="AD136" s="1259"/>
      <c r="AE136" s="1251" t="str">
        <f>IF(S136+Y136=0,"",S136+Y136)</f>
        <v/>
      </c>
      <c r="AF136" s="1252"/>
      <c r="AG136" s="1252"/>
      <c r="AH136" s="1253"/>
      <c r="AI136" s="562"/>
      <c r="AJ136" s="563"/>
      <c r="AK136" s="563"/>
      <c r="AL136" s="564"/>
      <c r="AP136" s="281" t="e">
        <f>AI136*1000000/S136</f>
        <v>#DIV/0!</v>
      </c>
      <c r="AQ136" s="282" t="s">
        <v>636</v>
      </c>
    </row>
    <row r="137" spans="1:49" ht="15" customHeight="1">
      <c r="F137" s="547" t="s">
        <v>143</v>
      </c>
      <c r="G137" s="548"/>
      <c r="H137" s="548"/>
      <c r="I137" s="548"/>
      <c r="J137" s="548"/>
      <c r="K137" s="548"/>
      <c r="L137" s="548"/>
      <c r="M137" s="548"/>
      <c r="N137" s="548"/>
      <c r="O137" s="548"/>
      <c r="P137" s="548"/>
      <c r="Q137" s="548"/>
      <c r="R137" s="549"/>
      <c r="S137" s="547" t="s">
        <v>144</v>
      </c>
      <c r="T137" s="548"/>
      <c r="U137" s="548"/>
      <c r="V137" s="548"/>
      <c r="W137" s="548"/>
      <c r="X137" s="548"/>
      <c r="Y137" s="548"/>
      <c r="Z137" s="548"/>
      <c r="AA137" s="548"/>
      <c r="AB137" s="548"/>
      <c r="AC137" s="548"/>
      <c r="AD137" s="548"/>
      <c r="AE137" s="548"/>
      <c r="AF137" s="548"/>
      <c r="AG137" s="548"/>
      <c r="AH137" s="548"/>
      <c r="AI137" s="548"/>
      <c r="AJ137" s="548"/>
      <c r="AK137" s="548"/>
      <c r="AL137" s="549"/>
      <c r="AQ137" s="50"/>
    </row>
    <row r="138" spans="1:49" s="253" customFormat="1" ht="15" customHeight="1">
      <c r="A138" s="173"/>
      <c r="B138" s="173"/>
      <c r="C138" s="173"/>
      <c r="D138" s="173"/>
      <c r="E138" s="173"/>
      <c r="F138" s="203" t="s">
        <v>1022</v>
      </c>
      <c r="G138" s="20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50"/>
      <c r="AO138" s="50"/>
      <c r="AP138" s="50"/>
      <c r="AQ138" s="50"/>
    </row>
    <row r="139" spans="1:49" s="253" customFormat="1" ht="15" customHeight="1">
      <c r="A139" s="173"/>
      <c r="B139" s="173"/>
      <c r="C139" s="173"/>
      <c r="D139" s="173"/>
      <c r="E139" s="173"/>
      <c r="F139" s="203" t="s">
        <v>1074</v>
      </c>
      <c r="G139" s="20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50"/>
      <c r="AO139" s="50"/>
      <c r="AP139" s="50"/>
      <c r="AQ139" s="50"/>
    </row>
    <row r="140" spans="1:49" s="253" customFormat="1" ht="15" customHeight="1">
      <c r="A140" s="173"/>
      <c r="B140" s="173"/>
      <c r="C140" s="173"/>
      <c r="D140" s="173"/>
      <c r="E140" s="173"/>
      <c r="G140" s="20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50"/>
      <c r="AO140" s="50"/>
      <c r="AP140" s="50"/>
      <c r="AQ140" s="50"/>
    </row>
    <row r="141" spans="1:49" ht="15" customHeight="1">
      <c r="D141" s="222" t="s">
        <v>133</v>
      </c>
      <c r="F141" s="203" t="s">
        <v>515</v>
      </c>
      <c r="G141" s="203"/>
      <c r="H141" s="203"/>
      <c r="I141" s="203"/>
      <c r="J141" s="222"/>
      <c r="K141" s="222"/>
      <c r="L141" s="222"/>
      <c r="M141" s="222"/>
      <c r="N141" s="222"/>
    </row>
    <row r="142" spans="1:49" ht="15" customHeight="1">
      <c r="F142" s="203" t="s">
        <v>514</v>
      </c>
      <c r="G142" s="203"/>
      <c r="H142" s="203"/>
      <c r="I142" s="203"/>
      <c r="J142" s="173" t="s">
        <v>91</v>
      </c>
      <c r="K142" s="1228" t="str">
        <f t="shared" ref="K142" si="2">$K$122</f>
        <v>年　月　日</v>
      </c>
      <c r="L142" s="1228"/>
      <c r="M142" s="1228"/>
      <c r="N142" s="1228"/>
      <c r="O142" s="1228"/>
      <c r="P142" s="1228"/>
      <c r="Q142" s="1228"/>
      <c r="R142" s="173" t="s">
        <v>125</v>
      </c>
      <c r="S142" s="222" t="s">
        <v>135</v>
      </c>
      <c r="T142" s="1228" t="str">
        <f t="shared" ref="T142" si="3">$T$122</f>
        <v>年　月　日</v>
      </c>
      <c r="U142" s="1228"/>
      <c r="V142" s="1228"/>
      <c r="W142" s="1228"/>
      <c r="X142" s="1228"/>
      <c r="Y142" s="1228"/>
      <c r="Z142" s="1228"/>
      <c r="AA142" s="173" t="s">
        <v>96</v>
      </c>
    </row>
    <row r="143" spans="1:49" ht="15" customHeight="1">
      <c r="F143" s="1210" t="s">
        <v>6</v>
      </c>
      <c r="G143" s="1211"/>
      <c r="H143" s="1211"/>
      <c r="I143" s="1211"/>
      <c r="J143" s="1211"/>
      <c r="K143" s="1211"/>
      <c r="L143" s="1211"/>
      <c r="M143" s="1211"/>
      <c r="N143" s="1211"/>
      <c r="O143" s="1211"/>
      <c r="P143" s="1211"/>
      <c r="Q143" s="1211"/>
      <c r="R143" s="1212"/>
      <c r="S143" s="434" t="s">
        <v>1045</v>
      </c>
      <c r="T143" s="1315"/>
      <c r="U143" s="1315"/>
      <c r="V143" s="1315"/>
      <c r="W143" s="1315"/>
      <c r="X143" s="1315"/>
      <c r="Y143" s="1315"/>
      <c r="Z143" s="1315"/>
      <c r="AA143" s="1316"/>
      <c r="AB143" s="434" t="s">
        <v>15</v>
      </c>
      <c r="AC143" s="435"/>
      <c r="AD143" s="435"/>
      <c r="AE143" s="435"/>
      <c r="AF143" s="435"/>
      <c r="AG143" s="435"/>
      <c r="AH143" s="435"/>
      <c r="AI143" s="435"/>
      <c r="AJ143" s="435"/>
      <c r="AK143" s="436"/>
    </row>
    <row r="144" spans="1:49" ht="15" customHeight="1">
      <c r="F144" s="1213"/>
      <c r="G144" s="1214"/>
      <c r="H144" s="1214"/>
      <c r="I144" s="1214"/>
      <c r="J144" s="1214"/>
      <c r="K144" s="1214"/>
      <c r="L144" s="1214"/>
      <c r="M144" s="1214"/>
      <c r="N144" s="1214"/>
      <c r="O144" s="1214"/>
      <c r="P144" s="1214"/>
      <c r="Q144" s="1214"/>
      <c r="R144" s="1215"/>
      <c r="S144" s="440" t="s">
        <v>151</v>
      </c>
      <c r="T144" s="441"/>
      <c r="U144" s="441"/>
      <c r="V144" s="441"/>
      <c r="W144" s="441"/>
      <c r="X144" s="441"/>
      <c r="Y144" s="441"/>
      <c r="Z144" s="441"/>
      <c r="AA144" s="442"/>
      <c r="AB144" s="1027" t="s">
        <v>546</v>
      </c>
      <c r="AC144" s="1028"/>
      <c r="AD144" s="1028"/>
      <c r="AE144" s="1028"/>
      <c r="AF144" s="1028"/>
      <c r="AG144" s="1028"/>
      <c r="AH144" s="1028"/>
      <c r="AI144" s="1028"/>
      <c r="AJ144" s="1028"/>
      <c r="AK144" s="1029"/>
    </row>
    <row r="145" spans="4:37" ht="15" customHeight="1">
      <c r="F145" s="1183" t="s">
        <v>131</v>
      </c>
      <c r="G145" s="1184"/>
      <c r="H145" s="884" t="s">
        <v>985</v>
      </c>
      <c r="I145" s="988"/>
      <c r="J145" s="988"/>
      <c r="K145" s="989"/>
      <c r="L145" s="290"/>
      <c r="M145" s="291" t="s">
        <v>69</v>
      </c>
      <c r="N145" s="291"/>
      <c r="O145" s="291"/>
      <c r="P145" s="291"/>
      <c r="Q145" s="291" t="s">
        <v>115</v>
      </c>
      <c r="R145" s="292"/>
      <c r="S145" s="1310"/>
      <c r="T145" s="1311"/>
      <c r="U145" s="1311"/>
      <c r="V145" s="1311"/>
      <c r="W145" s="1311"/>
      <c r="X145" s="1311"/>
      <c r="Y145" s="1311"/>
      <c r="Z145" s="1311"/>
      <c r="AA145" s="1312"/>
      <c r="AB145" s="1322" t="str">
        <f>+IFERROR(S126/S145,"")</f>
        <v/>
      </c>
      <c r="AC145" s="1323"/>
      <c r="AD145" s="1323"/>
      <c r="AE145" s="1323"/>
      <c r="AF145" s="1323"/>
      <c r="AG145" s="1323"/>
      <c r="AH145" s="1323"/>
      <c r="AI145" s="1323"/>
      <c r="AJ145" s="1323"/>
      <c r="AK145" s="1324"/>
    </row>
    <row r="146" spans="4:37" ht="15" customHeight="1">
      <c r="F146" s="1183"/>
      <c r="G146" s="1184"/>
      <c r="H146" s="868"/>
      <c r="I146" s="869"/>
      <c r="J146" s="869"/>
      <c r="K146" s="870"/>
      <c r="L146" s="283"/>
      <c r="M146" s="284" t="s">
        <v>119</v>
      </c>
      <c r="N146" s="284"/>
      <c r="O146" s="284"/>
      <c r="P146" s="284"/>
      <c r="Q146" s="284" t="s">
        <v>115</v>
      </c>
      <c r="R146" s="285"/>
      <c r="S146" s="1187"/>
      <c r="T146" s="1188"/>
      <c r="U146" s="1188"/>
      <c r="V146" s="1188"/>
      <c r="W146" s="1188"/>
      <c r="X146" s="1188"/>
      <c r="Y146" s="1188"/>
      <c r="Z146" s="1188"/>
      <c r="AA146" s="1189"/>
      <c r="AB146" s="1152" t="str">
        <f>+IFERROR(S127/S146,"")</f>
        <v/>
      </c>
      <c r="AC146" s="1153"/>
      <c r="AD146" s="1153"/>
      <c r="AE146" s="1153"/>
      <c r="AF146" s="1153"/>
      <c r="AG146" s="1153"/>
      <c r="AH146" s="1153"/>
      <c r="AI146" s="1153"/>
      <c r="AJ146" s="1153"/>
      <c r="AK146" s="1154"/>
    </row>
    <row r="147" spans="4:37" ht="15" customHeight="1">
      <c r="F147" s="1183"/>
      <c r="G147" s="1184"/>
      <c r="H147" s="871"/>
      <c r="I147" s="872"/>
      <c r="J147" s="872"/>
      <c r="K147" s="873"/>
      <c r="L147" s="230"/>
      <c r="O147" s="173" t="s">
        <v>12</v>
      </c>
      <c r="R147" s="293"/>
      <c r="S147" s="1190" t="str">
        <f>IF(SUM(S145:X146)=0,"",SUM(S145:X146))</f>
        <v/>
      </c>
      <c r="T147" s="1191"/>
      <c r="U147" s="1191"/>
      <c r="V147" s="1191"/>
      <c r="W147" s="1191"/>
      <c r="X147" s="1191"/>
      <c r="Y147" s="1191"/>
      <c r="Z147" s="1191"/>
      <c r="AA147" s="1192"/>
      <c r="AB147" s="1290" t="str">
        <f t="shared" ref="AB147:AB155" si="4">+IFERROR(S128/S147,"")</f>
        <v/>
      </c>
      <c r="AC147" s="1291"/>
      <c r="AD147" s="1291"/>
      <c r="AE147" s="1291"/>
      <c r="AF147" s="1291"/>
      <c r="AG147" s="1291"/>
      <c r="AH147" s="1291"/>
      <c r="AI147" s="1291"/>
      <c r="AJ147" s="1291"/>
      <c r="AK147" s="1292"/>
    </row>
    <row r="148" spans="4:37" ht="15" customHeight="1">
      <c r="F148" s="1183"/>
      <c r="G148" s="1184"/>
      <c r="H148" s="1067" t="s">
        <v>986</v>
      </c>
      <c r="I148" s="1068"/>
      <c r="J148" s="1068"/>
      <c r="K148" s="1069"/>
      <c r="L148" s="294"/>
      <c r="M148" s="291" t="s">
        <v>138</v>
      </c>
      <c r="N148" s="291"/>
      <c r="O148" s="291"/>
      <c r="P148" s="291"/>
      <c r="Q148" s="291" t="s">
        <v>139</v>
      </c>
      <c r="R148" s="292"/>
      <c r="S148" s="1310"/>
      <c r="T148" s="1311"/>
      <c r="U148" s="1311"/>
      <c r="V148" s="1311"/>
      <c r="W148" s="1311"/>
      <c r="X148" s="1311"/>
      <c r="Y148" s="1311"/>
      <c r="Z148" s="1311"/>
      <c r="AA148" s="1312"/>
      <c r="AB148" s="1322" t="str">
        <f t="shared" si="4"/>
        <v/>
      </c>
      <c r="AC148" s="1323"/>
      <c r="AD148" s="1323"/>
      <c r="AE148" s="1323"/>
      <c r="AF148" s="1323"/>
      <c r="AG148" s="1323"/>
      <c r="AH148" s="1323"/>
      <c r="AI148" s="1323"/>
      <c r="AJ148" s="1323"/>
      <c r="AK148" s="1324"/>
    </row>
    <row r="149" spans="4:37" ht="15" customHeight="1">
      <c r="F149" s="1183"/>
      <c r="G149" s="1184"/>
      <c r="H149" s="1279"/>
      <c r="I149" s="1280"/>
      <c r="J149" s="1280"/>
      <c r="K149" s="1281"/>
      <c r="L149" s="295"/>
      <c r="M149" s="296" t="s">
        <v>140</v>
      </c>
      <c r="N149" s="296"/>
      <c r="O149" s="296" t="s">
        <v>141</v>
      </c>
      <c r="P149" s="296"/>
      <c r="Q149" s="296" t="s">
        <v>95</v>
      </c>
      <c r="R149" s="297"/>
      <c r="S149" s="1301"/>
      <c r="T149" s="1302"/>
      <c r="U149" s="1302"/>
      <c r="V149" s="1302"/>
      <c r="W149" s="1302"/>
      <c r="X149" s="1302"/>
      <c r="Y149" s="1302"/>
      <c r="Z149" s="1302"/>
      <c r="AA149" s="1303"/>
      <c r="AB149" s="1346" t="str">
        <f t="shared" si="4"/>
        <v/>
      </c>
      <c r="AC149" s="1347"/>
      <c r="AD149" s="1347"/>
      <c r="AE149" s="1347"/>
      <c r="AF149" s="1347"/>
      <c r="AG149" s="1347"/>
      <c r="AH149" s="1347"/>
      <c r="AI149" s="1347"/>
      <c r="AJ149" s="1347"/>
      <c r="AK149" s="1348"/>
    </row>
    <row r="150" spans="4:37" ht="15" customHeight="1">
      <c r="F150" s="1183"/>
      <c r="G150" s="1184"/>
      <c r="H150" s="1279"/>
      <c r="I150" s="1280"/>
      <c r="J150" s="1280"/>
      <c r="K150" s="1281"/>
      <c r="L150" s="1304" t="s">
        <v>13</v>
      </c>
      <c r="M150" s="1305"/>
      <c r="N150" s="1308" t="str">
        <f>IF(N131=0,"",N131)</f>
        <v>除間伐</v>
      </c>
      <c r="O150" s="1309"/>
      <c r="P150" s="1309"/>
      <c r="Q150" s="1309"/>
      <c r="R150" s="525"/>
      <c r="S150" s="1301"/>
      <c r="T150" s="1302"/>
      <c r="U150" s="1302"/>
      <c r="V150" s="1302"/>
      <c r="W150" s="1302"/>
      <c r="X150" s="1302"/>
      <c r="Y150" s="1302"/>
      <c r="Z150" s="1302"/>
      <c r="AA150" s="1303"/>
      <c r="AB150" s="1346" t="str">
        <f t="shared" si="4"/>
        <v/>
      </c>
      <c r="AC150" s="1347"/>
      <c r="AD150" s="1347"/>
      <c r="AE150" s="1347"/>
      <c r="AF150" s="1347"/>
      <c r="AG150" s="1347"/>
      <c r="AH150" s="1347"/>
      <c r="AI150" s="1347"/>
      <c r="AJ150" s="1347"/>
      <c r="AK150" s="1348"/>
    </row>
    <row r="151" spans="4:37" ht="15" customHeight="1">
      <c r="F151" s="1183"/>
      <c r="G151" s="1184"/>
      <c r="H151" s="1279"/>
      <c r="I151" s="1280"/>
      <c r="J151" s="1280"/>
      <c r="K151" s="1281"/>
      <c r="L151" s="1304"/>
      <c r="M151" s="1305"/>
      <c r="N151" s="1320" t="str">
        <f>IF(N132=0,"",N132)</f>
        <v>枝打</v>
      </c>
      <c r="O151" s="1320"/>
      <c r="P151" s="1320"/>
      <c r="Q151" s="1320"/>
      <c r="R151" s="1321"/>
      <c r="S151" s="1301"/>
      <c r="T151" s="1302"/>
      <c r="U151" s="1302"/>
      <c r="V151" s="1302"/>
      <c r="W151" s="1302"/>
      <c r="X151" s="1302"/>
      <c r="Y151" s="1302"/>
      <c r="Z151" s="1302"/>
      <c r="AA151" s="1303"/>
      <c r="AB151" s="1346" t="str">
        <f t="shared" si="4"/>
        <v/>
      </c>
      <c r="AC151" s="1347"/>
      <c r="AD151" s="1347"/>
      <c r="AE151" s="1347"/>
      <c r="AF151" s="1347"/>
      <c r="AG151" s="1347"/>
      <c r="AH151" s="1347"/>
      <c r="AI151" s="1347"/>
      <c r="AJ151" s="1347"/>
      <c r="AK151" s="1348"/>
    </row>
    <row r="152" spans="4:37" ht="15" customHeight="1">
      <c r="F152" s="1183"/>
      <c r="G152" s="1184"/>
      <c r="H152" s="1279"/>
      <c r="I152" s="1280"/>
      <c r="J152" s="1280"/>
      <c r="K152" s="1281"/>
      <c r="L152" s="1306"/>
      <c r="M152" s="1307"/>
      <c r="N152" s="523" t="str">
        <f>IF(N133=0,"",N133)</f>
        <v/>
      </c>
      <c r="O152" s="523"/>
      <c r="P152" s="523"/>
      <c r="Q152" s="523"/>
      <c r="R152" s="524"/>
      <c r="S152" s="1187"/>
      <c r="T152" s="1188"/>
      <c r="U152" s="1188"/>
      <c r="V152" s="1188"/>
      <c r="W152" s="1188"/>
      <c r="X152" s="1188"/>
      <c r="Y152" s="1188"/>
      <c r="Z152" s="1188"/>
      <c r="AA152" s="1189"/>
      <c r="AB152" s="1152" t="str">
        <f t="shared" si="4"/>
        <v/>
      </c>
      <c r="AC152" s="1153"/>
      <c r="AD152" s="1153"/>
      <c r="AE152" s="1153"/>
      <c r="AF152" s="1153"/>
      <c r="AG152" s="1153"/>
      <c r="AH152" s="1153"/>
      <c r="AI152" s="1153"/>
      <c r="AJ152" s="1153"/>
      <c r="AK152" s="1154"/>
    </row>
    <row r="153" spans="4:37" ht="15" customHeight="1">
      <c r="F153" s="1183"/>
      <c r="G153" s="1184"/>
      <c r="H153" s="1282"/>
      <c r="I153" s="1283"/>
      <c r="J153" s="1283"/>
      <c r="K153" s="1284"/>
      <c r="L153" s="286"/>
      <c r="M153" s="287"/>
      <c r="N153" s="288"/>
      <c r="O153" s="288" t="s">
        <v>12</v>
      </c>
      <c r="P153" s="288"/>
      <c r="Q153" s="288"/>
      <c r="R153" s="289"/>
      <c r="S153" s="1190" t="str">
        <f>IF(SUM(S148:X152)=0,"",SUM(S148:X152))</f>
        <v/>
      </c>
      <c r="T153" s="1191"/>
      <c r="U153" s="1191"/>
      <c r="V153" s="1191"/>
      <c r="W153" s="1191"/>
      <c r="X153" s="1191"/>
      <c r="Y153" s="1191"/>
      <c r="Z153" s="1191"/>
      <c r="AA153" s="1192"/>
      <c r="AB153" s="1290" t="str">
        <f t="shared" si="4"/>
        <v/>
      </c>
      <c r="AC153" s="1291"/>
      <c r="AD153" s="1291"/>
      <c r="AE153" s="1291"/>
      <c r="AF153" s="1291"/>
      <c r="AG153" s="1291"/>
      <c r="AH153" s="1291"/>
      <c r="AI153" s="1291"/>
      <c r="AJ153" s="1291"/>
      <c r="AK153" s="1292"/>
    </row>
    <row r="154" spans="4:37" ht="15" customHeight="1">
      <c r="F154" s="1185"/>
      <c r="G154" s="1186"/>
      <c r="H154" s="1287" t="s">
        <v>1024</v>
      </c>
      <c r="I154" s="1288"/>
      <c r="J154" s="1288"/>
      <c r="K154" s="1288"/>
      <c r="L154" s="1288"/>
      <c r="M154" s="1288"/>
      <c r="N154" s="1288"/>
      <c r="O154" s="1288"/>
      <c r="P154" s="1288"/>
      <c r="Q154" s="1288"/>
      <c r="R154" s="1289"/>
      <c r="S154" s="1193"/>
      <c r="T154" s="1194"/>
      <c r="U154" s="1194"/>
      <c r="V154" s="1194"/>
      <c r="W154" s="1194"/>
      <c r="X154" s="1194"/>
      <c r="Y154" s="1194"/>
      <c r="Z154" s="1194"/>
      <c r="AA154" s="1195"/>
      <c r="AB154" s="1290" t="str">
        <f t="shared" si="4"/>
        <v/>
      </c>
      <c r="AC154" s="1291"/>
      <c r="AD154" s="1291"/>
      <c r="AE154" s="1291"/>
      <c r="AF154" s="1291"/>
      <c r="AG154" s="1291"/>
      <c r="AH154" s="1291"/>
      <c r="AI154" s="1291"/>
      <c r="AJ154" s="1291"/>
      <c r="AK154" s="1292"/>
    </row>
    <row r="155" spans="4:37" ht="15" customHeight="1">
      <c r="F155" s="1287" t="s">
        <v>545</v>
      </c>
      <c r="G155" s="1288"/>
      <c r="H155" s="1288"/>
      <c r="I155" s="1288"/>
      <c r="J155" s="1288"/>
      <c r="K155" s="1288"/>
      <c r="L155" s="1288"/>
      <c r="M155" s="1288"/>
      <c r="N155" s="1288"/>
      <c r="O155" s="1288"/>
      <c r="P155" s="1288"/>
      <c r="Q155" s="1288"/>
      <c r="R155" s="1289"/>
      <c r="S155" s="1193"/>
      <c r="T155" s="1194"/>
      <c r="U155" s="1194"/>
      <c r="V155" s="1194"/>
      <c r="W155" s="1194"/>
      <c r="X155" s="1194"/>
      <c r="Y155" s="1194"/>
      <c r="Z155" s="1194"/>
      <c r="AA155" s="1195"/>
      <c r="AB155" s="1290" t="str">
        <f t="shared" si="4"/>
        <v/>
      </c>
      <c r="AC155" s="1291"/>
      <c r="AD155" s="1291"/>
      <c r="AE155" s="1291"/>
      <c r="AF155" s="1291"/>
      <c r="AG155" s="1291"/>
      <c r="AH155" s="1291"/>
      <c r="AI155" s="1291"/>
      <c r="AJ155" s="1291"/>
      <c r="AK155" s="1292"/>
    </row>
    <row r="156" spans="4:37" ht="15" customHeight="1">
      <c r="F156" s="434" t="s">
        <v>143</v>
      </c>
      <c r="G156" s="435"/>
      <c r="H156" s="435"/>
      <c r="I156" s="435"/>
      <c r="J156" s="435"/>
      <c r="K156" s="435"/>
      <c r="L156" s="435"/>
      <c r="M156" s="435"/>
      <c r="N156" s="435"/>
      <c r="O156" s="435"/>
      <c r="P156" s="435"/>
      <c r="Q156" s="435"/>
      <c r="R156" s="436"/>
      <c r="S156" s="1340" t="str">
        <f>+IF((SUM(S145:X146)+SUM(S148:X152)+S154+S155)=0,"",SUM(S145:X146)+SUM(S148:X152)+S154+S155)</f>
        <v/>
      </c>
      <c r="T156" s="1341"/>
      <c r="U156" s="1341"/>
      <c r="V156" s="1341"/>
      <c r="W156" s="1341"/>
      <c r="X156" s="1341"/>
      <c r="Y156" s="1341"/>
      <c r="Z156" s="1341"/>
      <c r="AA156" s="1342"/>
      <c r="AB156" s="1295"/>
      <c r="AC156" s="1296"/>
      <c r="AD156" s="1296"/>
      <c r="AE156" s="1296"/>
      <c r="AF156" s="1296"/>
      <c r="AG156" s="1296"/>
      <c r="AH156" s="1296"/>
      <c r="AI156" s="1296"/>
      <c r="AJ156" s="1296"/>
      <c r="AK156" s="298"/>
    </row>
    <row r="157" spans="4:37" ht="15" customHeight="1">
      <c r="F157" s="877" t="s">
        <v>368</v>
      </c>
      <c r="G157" s="928"/>
      <c r="H157" s="928"/>
      <c r="I157" s="928"/>
      <c r="J157" s="928"/>
      <c r="K157" s="928"/>
      <c r="L157" s="928"/>
      <c r="M157" s="928"/>
      <c r="N157" s="928"/>
      <c r="O157" s="928"/>
      <c r="P157" s="928"/>
      <c r="Q157" s="928"/>
      <c r="R157" s="878"/>
      <c r="S157" s="1343" t="str">
        <f>IFERROR(ROUND(S156/O34,0),"")</f>
        <v/>
      </c>
      <c r="T157" s="1344"/>
      <c r="U157" s="1344"/>
      <c r="V157" s="1344"/>
      <c r="W157" s="1344"/>
      <c r="X157" s="1344"/>
      <c r="Y157" s="1344"/>
      <c r="Z157" s="1344"/>
      <c r="AA157" s="1345"/>
      <c r="AB157" s="1201"/>
      <c r="AC157" s="1202"/>
      <c r="AD157" s="1202"/>
      <c r="AE157" s="1202"/>
      <c r="AF157" s="1202"/>
      <c r="AG157" s="1202"/>
      <c r="AH157" s="1202"/>
      <c r="AI157" s="1202"/>
      <c r="AJ157" s="1202"/>
      <c r="AK157" s="299"/>
    </row>
    <row r="158" spans="4:37" ht="15" customHeight="1">
      <c r="F158" s="203"/>
    </row>
    <row r="159" spans="4:37" ht="15" customHeight="1">
      <c r="D159" s="173" t="s">
        <v>150</v>
      </c>
      <c r="F159" s="203" t="s">
        <v>516</v>
      </c>
      <c r="G159" s="203"/>
      <c r="H159" s="203"/>
      <c r="I159" s="203"/>
      <c r="J159" s="203"/>
      <c r="K159" s="203"/>
      <c r="L159" s="203"/>
    </row>
    <row r="160" spans="4:37" ht="15" customHeight="1">
      <c r="F160" s="203" t="s">
        <v>517</v>
      </c>
      <c r="G160" s="203"/>
      <c r="H160" s="203"/>
      <c r="I160" s="203"/>
      <c r="J160" s="203"/>
      <c r="K160" s="203"/>
      <c r="L160" s="203"/>
      <c r="AC160" s="1120" t="str">
        <f>T142</f>
        <v>年　月　日</v>
      </c>
      <c r="AD160" s="1120"/>
      <c r="AE160" s="1120"/>
      <c r="AF160" s="1120"/>
      <c r="AG160" s="1120"/>
      <c r="AH160" s="1120"/>
      <c r="AI160" s="1120"/>
      <c r="AJ160" s="1120"/>
      <c r="AK160" s="203" t="s">
        <v>369</v>
      </c>
    </row>
    <row r="161" spans="6:44" ht="15" customHeight="1">
      <c r="F161" s="434" t="s">
        <v>152</v>
      </c>
      <c r="G161" s="435"/>
      <c r="H161" s="435"/>
      <c r="I161" s="435"/>
      <c r="J161" s="435"/>
      <c r="K161" s="435"/>
      <c r="L161" s="436"/>
      <c r="M161" s="547" t="s">
        <v>540</v>
      </c>
      <c r="N161" s="548"/>
      <c r="O161" s="548"/>
      <c r="P161" s="548"/>
      <c r="Q161" s="548"/>
      <c r="R161" s="548"/>
      <c r="S161" s="548"/>
      <c r="T161" s="548"/>
      <c r="U161" s="549"/>
      <c r="V161" s="497" t="s">
        <v>541</v>
      </c>
      <c r="W161" s="435"/>
      <c r="X161" s="435"/>
      <c r="Y161" s="435"/>
      <c r="Z161" s="436"/>
      <c r="AA161" s="434" t="s">
        <v>153</v>
      </c>
      <c r="AB161" s="435"/>
      <c r="AC161" s="435"/>
      <c r="AD161" s="435"/>
      <c r="AE161" s="435"/>
      <c r="AF161" s="435"/>
      <c r="AG161" s="435"/>
      <c r="AH161" s="435"/>
      <c r="AI161" s="435"/>
      <c r="AJ161" s="435"/>
      <c r="AK161" s="435"/>
      <c r="AL161" s="436"/>
      <c r="AN161" s="217"/>
      <c r="AR161" s="49"/>
    </row>
    <row r="162" spans="6:44" ht="15" customHeight="1">
      <c r="F162" s="440"/>
      <c r="G162" s="441"/>
      <c r="H162" s="441"/>
      <c r="I162" s="441"/>
      <c r="J162" s="441"/>
      <c r="K162" s="441"/>
      <c r="L162" s="442"/>
      <c r="M162" s="1297" t="s">
        <v>555</v>
      </c>
      <c r="N162" s="1156"/>
      <c r="O162" s="1156"/>
      <c r="P162" s="1156" t="s">
        <v>371</v>
      </c>
      <c r="Q162" s="1156"/>
      <c r="R162" s="1157"/>
      <c r="S162" s="1297" t="s">
        <v>370</v>
      </c>
      <c r="T162" s="1156"/>
      <c r="U162" s="1204"/>
      <c r="V162" s="440"/>
      <c r="W162" s="441"/>
      <c r="X162" s="441"/>
      <c r="Y162" s="441"/>
      <c r="Z162" s="442"/>
      <c r="AA162" s="440"/>
      <c r="AB162" s="441"/>
      <c r="AC162" s="441"/>
      <c r="AD162" s="441"/>
      <c r="AE162" s="441"/>
      <c r="AF162" s="441"/>
      <c r="AG162" s="441"/>
      <c r="AH162" s="441"/>
      <c r="AI162" s="441"/>
      <c r="AJ162" s="441"/>
      <c r="AK162" s="441"/>
      <c r="AL162" s="442"/>
      <c r="AN162" s="217"/>
      <c r="AR162" s="49"/>
    </row>
    <row r="163" spans="6:44" ht="15" customHeight="1">
      <c r="F163" s="1298" t="s">
        <v>535</v>
      </c>
      <c r="G163" s="1299"/>
      <c r="H163" s="1299"/>
      <c r="I163" s="1299"/>
      <c r="J163" s="1299"/>
      <c r="K163" s="1299"/>
      <c r="L163" s="1300"/>
      <c r="M163" s="864"/>
      <c r="N163" s="865"/>
      <c r="O163" s="865"/>
      <c r="P163" s="865"/>
      <c r="Q163" s="865"/>
      <c r="R163" s="699"/>
      <c r="S163" s="1198" t="str">
        <f>IF(SUM(M163:R163)=0,"",SUM(M163:R163))</f>
        <v/>
      </c>
      <c r="T163" s="1199"/>
      <c r="U163" s="1200"/>
      <c r="V163" s="1111"/>
      <c r="W163" s="1112"/>
      <c r="X163" s="1112"/>
      <c r="Y163" s="1112"/>
      <c r="Z163" s="1113"/>
      <c r="AA163" s="210"/>
      <c r="AB163" s="211"/>
      <c r="AC163" s="211"/>
      <c r="AD163" s="211"/>
      <c r="AE163" s="211"/>
      <c r="AF163" s="211"/>
      <c r="AG163" s="211"/>
      <c r="AH163" s="211"/>
      <c r="AI163" s="211"/>
      <c r="AJ163" s="211"/>
      <c r="AK163" s="211"/>
      <c r="AL163" s="212"/>
      <c r="AN163" s="217"/>
      <c r="AR163" s="49"/>
    </row>
    <row r="164" spans="6:44" ht="15" customHeight="1">
      <c r="F164" s="578" t="s">
        <v>320</v>
      </c>
      <c r="G164" s="579"/>
      <c r="H164" s="579"/>
      <c r="I164" s="579"/>
      <c r="J164" s="579"/>
      <c r="K164" s="579"/>
      <c r="L164" s="580"/>
      <c r="M164" s="1098"/>
      <c r="N164" s="1099"/>
      <c r="O164" s="1100"/>
      <c r="P164" s="1121"/>
      <c r="Q164" s="1099"/>
      <c r="R164" s="1122"/>
      <c r="S164" s="1123" t="str">
        <f t="shared" ref="S164:S173" si="5">IF(SUM(M164:R164)=0,"",SUM(M164:R164))</f>
        <v/>
      </c>
      <c r="T164" s="1124"/>
      <c r="U164" s="1125"/>
      <c r="V164" s="581"/>
      <c r="W164" s="582"/>
      <c r="X164" s="582"/>
      <c r="Y164" s="582"/>
      <c r="Z164" s="583"/>
      <c r="AA164" s="162"/>
      <c r="AB164" s="163"/>
      <c r="AC164" s="163"/>
      <c r="AD164" s="163"/>
      <c r="AE164" s="163"/>
      <c r="AF164" s="163"/>
      <c r="AG164" s="163"/>
      <c r="AH164" s="163"/>
      <c r="AI164" s="163"/>
      <c r="AJ164" s="163"/>
      <c r="AK164" s="163"/>
      <c r="AL164" s="164"/>
      <c r="AN164" s="217"/>
      <c r="AR164" s="49"/>
    </row>
    <row r="165" spans="6:44" ht="15" customHeight="1">
      <c r="F165" s="578" t="s">
        <v>536</v>
      </c>
      <c r="G165" s="579"/>
      <c r="H165" s="579"/>
      <c r="I165" s="579"/>
      <c r="J165" s="579"/>
      <c r="K165" s="579"/>
      <c r="L165" s="580"/>
      <c r="M165" s="1098"/>
      <c r="N165" s="1099"/>
      <c r="O165" s="1100"/>
      <c r="P165" s="1121"/>
      <c r="Q165" s="1099"/>
      <c r="R165" s="1122"/>
      <c r="S165" s="1123" t="str">
        <f t="shared" si="5"/>
        <v/>
      </c>
      <c r="T165" s="1124"/>
      <c r="U165" s="1125"/>
      <c r="V165" s="581"/>
      <c r="W165" s="582"/>
      <c r="X165" s="582"/>
      <c r="Y165" s="582"/>
      <c r="Z165" s="583"/>
      <c r="AA165" s="162"/>
      <c r="AB165" s="163"/>
      <c r="AC165" s="163"/>
      <c r="AD165" s="163"/>
      <c r="AE165" s="163"/>
      <c r="AF165" s="163"/>
      <c r="AG165" s="163"/>
      <c r="AH165" s="163"/>
      <c r="AI165" s="163"/>
      <c r="AJ165" s="163"/>
      <c r="AK165" s="163"/>
      <c r="AL165" s="164"/>
      <c r="AN165" s="217"/>
      <c r="AR165" s="49"/>
    </row>
    <row r="166" spans="6:44" ht="15" customHeight="1">
      <c r="F166" s="578" t="s">
        <v>321</v>
      </c>
      <c r="G166" s="579"/>
      <c r="H166" s="579"/>
      <c r="I166" s="579"/>
      <c r="J166" s="579"/>
      <c r="K166" s="579"/>
      <c r="L166" s="580"/>
      <c r="M166" s="1098"/>
      <c r="N166" s="1099"/>
      <c r="O166" s="1100"/>
      <c r="P166" s="1121"/>
      <c r="Q166" s="1099"/>
      <c r="R166" s="1122"/>
      <c r="S166" s="1123" t="str">
        <f t="shared" si="5"/>
        <v/>
      </c>
      <c r="T166" s="1124"/>
      <c r="U166" s="1125"/>
      <c r="V166" s="581"/>
      <c r="W166" s="582"/>
      <c r="X166" s="582"/>
      <c r="Y166" s="582"/>
      <c r="Z166" s="583"/>
      <c r="AA166" s="162"/>
      <c r="AB166" s="163"/>
      <c r="AC166" s="163"/>
      <c r="AD166" s="163"/>
      <c r="AE166" s="163"/>
      <c r="AF166" s="163"/>
      <c r="AG166" s="163"/>
      <c r="AH166" s="163"/>
      <c r="AI166" s="163"/>
      <c r="AJ166" s="163"/>
      <c r="AK166" s="163"/>
      <c r="AL166" s="164"/>
      <c r="AN166" s="217"/>
      <c r="AR166" s="49"/>
    </row>
    <row r="167" spans="6:44" ht="15" customHeight="1">
      <c r="F167" s="578" t="s">
        <v>537</v>
      </c>
      <c r="G167" s="579"/>
      <c r="H167" s="579"/>
      <c r="I167" s="579"/>
      <c r="J167" s="579"/>
      <c r="K167" s="579"/>
      <c r="L167" s="580"/>
      <c r="M167" s="1098"/>
      <c r="N167" s="1099"/>
      <c r="O167" s="1100"/>
      <c r="P167" s="1121"/>
      <c r="Q167" s="1099"/>
      <c r="R167" s="1122"/>
      <c r="S167" s="1123" t="str">
        <f t="shared" si="5"/>
        <v/>
      </c>
      <c r="T167" s="1124"/>
      <c r="U167" s="1125"/>
      <c r="V167" s="581"/>
      <c r="W167" s="582"/>
      <c r="X167" s="582"/>
      <c r="Y167" s="582"/>
      <c r="Z167" s="583"/>
      <c r="AA167" s="162"/>
      <c r="AB167" s="163"/>
      <c r="AC167" s="163"/>
      <c r="AD167" s="163"/>
      <c r="AE167" s="163"/>
      <c r="AF167" s="163"/>
      <c r="AG167" s="163"/>
      <c r="AH167" s="163"/>
      <c r="AI167" s="163"/>
      <c r="AJ167" s="163"/>
      <c r="AK167" s="163"/>
      <c r="AL167" s="164"/>
      <c r="AN167" s="217"/>
      <c r="AR167" s="49"/>
    </row>
    <row r="168" spans="6:44" ht="15" customHeight="1">
      <c r="F168" s="578" t="s">
        <v>538</v>
      </c>
      <c r="G168" s="579"/>
      <c r="H168" s="579"/>
      <c r="I168" s="579"/>
      <c r="J168" s="579"/>
      <c r="K168" s="579"/>
      <c r="L168" s="580"/>
      <c r="M168" s="1098"/>
      <c r="N168" s="1099"/>
      <c r="O168" s="1100"/>
      <c r="P168" s="1121"/>
      <c r="Q168" s="1099"/>
      <c r="R168" s="1122"/>
      <c r="S168" s="1123" t="str">
        <f t="shared" si="5"/>
        <v/>
      </c>
      <c r="T168" s="1124"/>
      <c r="U168" s="1125"/>
      <c r="V168" s="581"/>
      <c r="W168" s="582"/>
      <c r="X168" s="582"/>
      <c r="Y168" s="582"/>
      <c r="Z168" s="583"/>
      <c r="AA168" s="162"/>
      <c r="AB168" s="163"/>
      <c r="AC168" s="163"/>
      <c r="AD168" s="163"/>
      <c r="AE168" s="163"/>
      <c r="AF168" s="163"/>
      <c r="AG168" s="163"/>
      <c r="AH168" s="163"/>
      <c r="AI168" s="163"/>
      <c r="AJ168" s="163"/>
      <c r="AK168" s="163"/>
      <c r="AL168" s="164"/>
      <c r="AN168" s="217"/>
      <c r="AR168" s="49"/>
    </row>
    <row r="169" spans="6:44" ht="15" customHeight="1">
      <c r="F169" s="578" t="s">
        <v>539</v>
      </c>
      <c r="G169" s="579"/>
      <c r="H169" s="579"/>
      <c r="I169" s="579"/>
      <c r="J169" s="579"/>
      <c r="K169" s="579"/>
      <c r="L169" s="580"/>
      <c r="M169" s="1098"/>
      <c r="N169" s="1099"/>
      <c r="O169" s="1100"/>
      <c r="P169" s="1121"/>
      <c r="Q169" s="1099"/>
      <c r="R169" s="1122"/>
      <c r="S169" s="1123" t="str">
        <f t="shared" si="5"/>
        <v/>
      </c>
      <c r="T169" s="1124"/>
      <c r="U169" s="1125"/>
      <c r="V169" s="581"/>
      <c r="W169" s="582"/>
      <c r="X169" s="582"/>
      <c r="Y169" s="582"/>
      <c r="Z169" s="583"/>
      <c r="AA169" s="162"/>
      <c r="AB169" s="163"/>
      <c r="AC169" s="163"/>
      <c r="AD169" s="163"/>
      <c r="AE169" s="163"/>
      <c r="AF169" s="163"/>
      <c r="AG169" s="163"/>
      <c r="AH169" s="163"/>
      <c r="AI169" s="163"/>
      <c r="AJ169" s="163"/>
      <c r="AK169" s="163"/>
      <c r="AL169" s="164"/>
      <c r="AN169" s="217"/>
      <c r="AR169" s="49"/>
    </row>
    <row r="170" spans="6:44" ht="15" customHeight="1">
      <c r="F170" s="578" t="s">
        <v>324</v>
      </c>
      <c r="G170" s="579"/>
      <c r="H170" s="579"/>
      <c r="I170" s="579"/>
      <c r="J170" s="579"/>
      <c r="K170" s="579"/>
      <c r="L170" s="580"/>
      <c r="M170" s="1098"/>
      <c r="N170" s="1099"/>
      <c r="O170" s="1100"/>
      <c r="P170" s="1121"/>
      <c r="Q170" s="1099"/>
      <c r="R170" s="1122"/>
      <c r="S170" s="1123" t="str">
        <f t="shared" si="5"/>
        <v/>
      </c>
      <c r="T170" s="1124"/>
      <c r="U170" s="1125"/>
      <c r="V170" s="581"/>
      <c r="W170" s="582"/>
      <c r="X170" s="582"/>
      <c r="Y170" s="582"/>
      <c r="Z170" s="583"/>
      <c r="AA170" s="162"/>
      <c r="AB170" s="163"/>
      <c r="AC170" s="163"/>
      <c r="AD170" s="163"/>
      <c r="AE170" s="163"/>
      <c r="AF170" s="163"/>
      <c r="AG170" s="163"/>
      <c r="AH170" s="163"/>
      <c r="AI170" s="163"/>
      <c r="AJ170" s="163"/>
      <c r="AK170" s="163"/>
      <c r="AL170" s="164"/>
      <c r="AN170" s="217"/>
      <c r="AR170" s="49"/>
    </row>
    <row r="171" spans="6:44" ht="15" customHeight="1">
      <c r="F171" s="578" t="s">
        <v>322</v>
      </c>
      <c r="G171" s="579"/>
      <c r="H171" s="579"/>
      <c r="I171" s="579"/>
      <c r="J171" s="579"/>
      <c r="K171" s="579"/>
      <c r="L171" s="580"/>
      <c r="M171" s="1098"/>
      <c r="N171" s="1099"/>
      <c r="O171" s="1100"/>
      <c r="P171" s="1121"/>
      <c r="Q171" s="1099"/>
      <c r="R171" s="1122"/>
      <c r="S171" s="1123" t="str">
        <f t="shared" si="5"/>
        <v/>
      </c>
      <c r="T171" s="1124"/>
      <c r="U171" s="1125"/>
      <c r="V171" s="581"/>
      <c r="W171" s="582"/>
      <c r="X171" s="582"/>
      <c r="Y171" s="582"/>
      <c r="Z171" s="583"/>
      <c r="AA171" s="162"/>
      <c r="AB171" s="163"/>
      <c r="AC171" s="163"/>
      <c r="AD171" s="163"/>
      <c r="AE171" s="163"/>
      <c r="AF171" s="163"/>
      <c r="AG171" s="163"/>
      <c r="AH171" s="163"/>
      <c r="AI171" s="163"/>
      <c r="AJ171" s="163"/>
      <c r="AK171" s="163"/>
      <c r="AL171" s="164"/>
      <c r="AN171" s="217"/>
      <c r="AR171" s="49"/>
    </row>
    <row r="172" spans="6:44" ht="15" customHeight="1">
      <c r="F172" s="578" t="s">
        <v>325</v>
      </c>
      <c r="G172" s="579"/>
      <c r="H172" s="579"/>
      <c r="I172" s="579"/>
      <c r="J172" s="579"/>
      <c r="K172" s="579"/>
      <c r="L172" s="580"/>
      <c r="M172" s="1098"/>
      <c r="N172" s="1099"/>
      <c r="O172" s="1100"/>
      <c r="P172" s="1121"/>
      <c r="Q172" s="1099"/>
      <c r="R172" s="1122"/>
      <c r="S172" s="1123" t="str">
        <f t="shared" si="5"/>
        <v/>
      </c>
      <c r="T172" s="1124"/>
      <c r="U172" s="1125"/>
      <c r="V172" s="581"/>
      <c r="W172" s="582"/>
      <c r="X172" s="582"/>
      <c r="Y172" s="582"/>
      <c r="Z172" s="583"/>
      <c r="AA172" s="162"/>
      <c r="AB172" s="163"/>
      <c r="AC172" s="163"/>
      <c r="AD172" s="163"/>
      <c r="AE172" s="163"/>
      <c r="AF172" s="163"/>
      <c r="AG172" s="163"/>
      <c r="AH172" s="163"/>
      <c r="AI172" s="163"/>
      <c r="AJ172" s="163"/>
      <c r="AK172" s="163"/>
      <c r="AL172" s="164"/>
      <c r="AN172" s="217"/>
      <c r="AR172" s="49"/>
    </row>
    <row r="173" spans="6:44" ht="15" customHeight="1">
      <c r="F173" s="1101"/>
      <c r="G173" s="1102"/>
      <c r="H173" s="1102"/>
      <c r="I173" s="1102"/>
      <c r="J173" s="1102"/>
      <c r="K173" s="1102"/>
      <c r="L173" s="1103"/>
      <c r="M173" s="1126"/>
      <c r="N173" s="1127"/>
      <c r="O173" s="1128"/>
      <c r="P173" s="1161"/>
      <c r="Q173" s="1127"/>
      <c r="R173" s="1162"/>
      <c r="S173" s="1140" t="str">
        <f t="shared" si="5"/>
        <v/>
      </c>
      <c r="T173" s="1141"/>
      <c r="U173" s="1142"/>
      <c r="V173" s="1143"/>
      <c r="W173" s="1144"/>
      <c r="X173" s="1144"/>
      <c r="Y173" s="1144"/>
      <c r="Z173" s="1145"/>
      <c r="AA173" s="213"/>
      <c r="AB173" s="209"/>
      <c r="AC173" s="209"/>
      <c r="AD173" s="209"/>
      <c r="AE173" s="209"/>
      <c r="AF173" s="209"/>
      <c r="AG173" s="209"/>
      <c r="AH173" s="209"/>
      <c r="AI173" s="209"/>
      <c r="AJ173" s="209"/>
      <c r="AK173" s="209"/>
      <c r="AL173" s="214"/>
      <c r="AN173" s="217"/>
      <c r="AR173" s="49"/>
    </row>
    <row r="174" spans="6:44" ht="15" customHeight="1">
      <c r="F174" s="547" t="s">
        <v>143</v>
      </c>
      <c r="G174" s="548"/>
      <c r="H174" s="548"/>
      <c r="I174" s="548"/>
      <c r="J174" s="548"/>
      <c r="K174" s="548"/>
      <c r="L174" s="549"/>
      <c r="M174" s="1158" t="str">
        <f>IF(SUM(M163:O173)=0,"",SUM(M163:O173))</f>
        <v/>
      </c>
      <c r="N174" s="1159"/>
      <c r="O174" s="1160"/>
      <c r="P174" s="1158" t="str">
        <f>IF(SUM(P163:R173)=0,"",SUM(P163:R173))</f>
        <v/>
      </c>
      <c r="Q174" s="1159"/>
      <c r="R174" s="1160"/>
      <c r="S174" s="1158" t="str">
        <f>IF(SUM(S163:U173)=0,"",SUM(S163:U173))</f>
        <v/>
      </c>
      <c r="T174" s="1159"/>
      <c r="U174" s="1160"/>
      <c r="V174" s="1117" t="str">
        <f>IF(SUM(V163:X173)=0,"",SUM(V163:X173))</f>
        <v/>
      </c>
      <c r="W174" s="1118"/>
      <c r="X174" s="1118"/>
      <c r="Y174" s="1118"/>
      <c r="Z174" s="1119"/>
      <c r="AA174" s="547"/>
      <c r="AB174" s="548"/>
      <c r="AC174" s="548"/>
      <c r="AD174" s="548"/>
      <c r="AE174" s="548"/>
      <c r="AF174" s="548"/>
      <c r="AG174" s="548"/>
      <c r="AH174" s="548"/>
      <c r="AI174" s="548"/>
      <c r="AJ174" s="548"/>
      <c r="AK174" s="548"/>
      <c r="AL174" s="549"/>
      <c r="AN174" s="217"/>
      <c r="AR174" s="49"/>
    </row>
    <row r="175" spans="6:44" ht="15" customHeight="1">
      <c r="F175" s="203" t="s">
        <v>372</v>
      </c>
    </row>
    <row r="177" spans="4:37" ht="15" customHeight="1">
      <c r="D177" s="173" t="s">
        <v>373</v>
      </c>
      <c r="F177" s="203" t="s">
        <v>518</v>
      </c>
      <c r="G177" s="203"/>
      <c r="H177" s="203"/>
      <c r="I177" s="203"/>
      <c r="J177" s="203"/>
      <c r="K177" s="203"/>
      <c r="L177" s="203"/>
      <c r="M177" s="203"/>
      <c r="N177" s="203"/>
      <c r="O177" s="203"/>
      <c r="AB177" s="1120" t="str">
        <f>T142</f>
        <v>年　月　日</v>
      </c>
      <c r="AC177" s="1120"/>
      <c r="AD177" s="1120"/>
      <c r="AE177" s="1120"/>
      <c r="AF177" s="1120"/>
      <c r="AG177" s="1120"/>
      <c r="AH177" s="1120"/>
      <c r="AI177" s="1120"/>
      <c r="AJ177" s="203" t="s">
        <v>369</v>
      </c>
    </row>
    <row r="178" spans="4:37" ht="15" customHeight="1">
      <c r="F178" s="469" t="s">
        <v>154</v>
      </c>
      <c r="G178" s="469"/>
      <c r="H178" s="469"/>
      <c r="I178" s="469"/>
      <c r="J178" s="469"/>
      <c r="K178" s="469"/>
      <c r="L178" s="469"/>
      <c r="M178" s="469"/>
      <c r="N178" s="469"/>
      <c r="O178" s="469"/>
      <c r="P178" s="469"/>
      <c r="Q178" s="469"/>
      <c r="R178" s="469"/>
      <c r="S178" s="469"/>
      <c r="T178" s="469"/>
      <c r="U178" s="547" t="s">
        <v>699</v>
      </c>
      <c r="V178" s="1092"/>
      <c r="W178" s="1092"/>
      <c r="X178" s="1092"/>
      <c r="Y178" s="1093"/>
      <c r="Z178" s="547" t="s">
        <v>130</v>
      </c>
      <c r="AA178" s="1092"/>
      <c r="AB178" s="1092"/>
      <c r="AC178" s="1092"/>
      <c r="AD178" s="1092"/>
      <c r="AE178" s="1092"/>
      <c r="AF178" s="1092"/>
      <c r="AG178" s="1092"/>
      <c r="AH178" s="1092"/>
      <c r="AI178" s="1092"/>
      <c r="AJ178" s="1092"/>
      <c r="AK178" s="1093"/>
    </row>
    <row r="179" spans="4:37" ht="15" customHeight="1">
      <c r="F179" s="1094" t="s">
        <v>496</v>
      </c>
      <c r="G179" s="1094"/>
      <c r="H179" s="1094"/>
      <c r="I179" s="1094"/>
      <c r="J179" s="1094"/>
      <c r="K179" s="1094"/>
      <c r="L179" s="1094"/>
      <c r="M179" s="1094"/>
      <c r="N179" s="1094"/>
      <c r="O179" s="1094"/>
      <c r="P179" s="1094"/>
      <c r="Q179" s="1094"/>
      <c r="R179" s="1094"/>
      <c r="S179" s="1094"/>
      <c r="T179" s="1094"/>
      <c r="U179" s="1111"/>
      <c r="V179" s="1112"/>
      <c r="W179" s="1112"/>
      <c r="X179" s="1112"/>
      <c r="Y179" s="1113"/>
      <c r="Z179" s="1095"/>
      <c r="AA179" s="1096"/>
      <c r="AB179" s="1096"/>
      <c r="AC179" s="1096"/>
      <c r="AD179" s="1096"/>
      <c r="AE179" s="1096"/>
      <c r="AF179" s="1096"/>
      <c r="AG179" s="1096"/>
      <c r="AH179" s="1096"/>
      <c r="AI179" s="1096"/>
      <c r="AJ179" s="1096"/>
      <c r="AK179" s="1097"/>
    </row>
    <row r="180" spans="4:37" ht="15" customHeight="1">
      <c r="F180" s="572" t="s">
        <v>497</v>
      </c>
      <c r="G180" s="572"/>
      <c r="H180" s="572"/>
      <c r="I180" s="572"/>
      <c r="J180" s="572"/>
      <c r="K180" s="572"/>
      <c r="L180" s="572"/>
      <c r="M180" s="572"/>
      <c r="N180" s="572"/>
      <c r="O180" s="572"/>
      <c r="P180" s="572"/>
      <c r="Q180" s="572"/>
      <c r="R180" s="572"/>
      <c r="S180" s="572"/>
      <c r="T180" s="572"/>
      <c r="U180" s="581"/>
      <c r="V180" s="582"/>
      <c r="W180" s="582"/>
      <c r="X180" s="582"/>
      <c r="Y180" s="583"/>
      <c r="Z180" s="578"/>
      <c r="AA180" s="579"/>
      <c r="AB180" s="579"/>
      <c r="AC180" s="579"/>
      <c r="AD180" s="579"/>
      <c r="AE180" s="579"/>
      <c r="AF180" s="579"/>
      <c r="AG180" s="579"/>
      <c r="AH180" s="579"/>
      <c r="AI180" s="579"/>
      <c r="AJ180" s="579"/>
      <c r="AK180" s="580"/>
    </row>
    <row r="181" spans="4:37" ht="15" customHeight="1">
      <c r="F181" s="572" t="s">
        <v>498</v>
      </c>
      <c r="G181" s="572"/>
      <c r="H181" s="572"/>
      <c r="I181" s="572"/>
      <c r="J181" s="572"/>
      <c r="K181" s="572"/>
      <c r="L181" s="572"/>
      <c r="M181" s="572"/>
      <c r="N181" s="572"/>
      <c r="O181" s="572"/>
      <c r="P181" s="572"/>
      <c r="Q181" s="572"/>
      <c r="R181" s="572"/>
      <c r="S181" s="572"/>
      <c r="T181" s="572"/>
      <c r="U181" s="581"/>
      <c r="V181" s="582"/>
      <c r="W181" s="582"/>
      <c r="X181" s="582"/>
      <c r="Y181" s="583"/>
      <c r="Z181" s="578"/>
      <c r="AA181" s="579"/>
      <c r="AB181" s="579"/>
      <c r="AC181" s="579"/>
      <c r="AD181" s="579"/>
      <c r="AE181" s="579"/>
      <c r="AF181" s="579"/>
      <c r="AG181" s="579"/>
      <c r="AH181" s="579"/>
      <c r="AI181" s="579"/>
      <c r="AJ181" s="579"/>
      <c r="AK181" s="580"/>
    </row>
    <row r="182" spans="4:37" ht="15" customHeight="1">
      <c r="F182" s="572" t="s">
        <v>155</v>
      </c>
      <c r="G182" s="572"/>
      <c r="H182" s="572"/>
      <c r="I182" s="572"/>
      <c r="J182" s="572"/>
      <c r="K182" s="572"/>
      <c r="L182" s="572"/>
      <c r="M182" s="572"/>
      <c r="N182" s="572"/>
      <c r="O182" s="572"/>
      <c r="P182" s="572"/>
      <c r="Q182" s="572"/>
      <c r="R182" s="572"/>
      <c r="S182" s="572"/>
      <c r="T182" s="572"/>
      <c r="U182" s="581"/>
      <c r="V182" s="582"/>
      <c r="W182" s="582"/>
      <c r="X182" s="582"/>
      <c r="Y182" s="583"/>
      <c r="Z182" s="578"/>
      <c r="AA182" s="579"/>
      <c r="AB182" s="579"/>
      <c r="AC182" s="579"/>
      <c r="AD182" s="579"/>
      <c r="AE182" s="579"/>
      <c r="AF182" s="579"/>
      <c r="AG182" s="579"/>
      <c r="AH182" s="579"/>
      <c r="AI182" s="579"/>
      <c r="AJ182" s="579"/>
      <c r="AK182" s="580"/>
    </row>
    <row r="183" spans="4:37" ht="15" customHeight="1">
      <c r="F183" s="572" t="s">
        <v>987</v>
      </c>
      <c r="G183" s="572"/>
      <c r="H183" s="572"/>
      <c r="I183" s="572"/>
      <c r="J183" s="572"/>
      <c r="K183" s="572"/>
      <c r="L183" s="572"/>
      <c r="M183" s="572"/>
      <c r="N183" s="572"/>
      <c r="O183" s="572"/>
      <c r="P183" s="572"/>
      <c r="Q183" s="572"/>
      <c r="R183" s="572"/>
      <c r="S183" s="572"/>
      <c r="T183" s="572"/>
      <c r="U183" s="581"/>
      <c r="V183" s="582"/>
      <c r="W183" s="582"/>
      <c r="X183" s="582"/>
      <c r="Y183" s="583"/>
      <c r="Z183" s="578"/>
      <c r="AA183" s="579"/>
      <c r="AB183" s="579"/>
      <c r="AC183" s="579"/>
      <c r="AD183" s="579"/>
      <c r="AE183" s="579"/>
      <c r="AF183" s="579"/>
      <c r="AG183" s="579"/>
      <c r="AH183" s="579"/>
      <c r="AI183" s="579"/>
      <c r="AJ183" s="579"/>
      <c r="AK183" s="580"/>
    </row>
    <row r="184" spans="4:37" ht="15" customHeight="1">
      <c r="F184" s="572" t="s">
        <v>974</v>
      </c>
      <c r="G184" s="572"/>
      <c r="H184" s="572"/>
      <c r="I184" s="572"/>
      <c r="J184" s="572"/>
      <c r="K184" s="572"/>
      <c r="L184" s="572"/>
      <c r="M184" s="572"/>
      <c r="N184" s="572"/>
      <c r="O184" s="572"/>
      <c r="P184" s="572"/>
      <c r="Q184" s="572"/>
      <c r="R184" s="572"/>
      <c r="S184" s="572"/>
      <c r="T184" s="572"/>
      <c r="U184" s="581"/>
      <c r="V184" s="582"/>
      <c r="W184" s="582"/>
      <c r="X184" s="582"/>
      <c r="Y184" s="583"/>
      <c r="Z184" s="578"/>
      <c r="AA184" s="579"/>
      <c r="AB184" s="579"/>
      <c r="AC184" s="579"/>
      <c r="AD184" s="579"/>
      <c r="AE184" s="579"/>
      <c r="AF184" s="579"/>
      <c r="AG184" s="579"/>
      <c r="AH184" s="579"/>
      <c r="AI184" s="579"/>
      <c r="AJ184" s="579"/>
      <c r="AK184" s="580"/>
    </row>
    <row r="185" spans="4:37" ht="15" customHeight="1">
      <c r="F185" s="572" t="s">
        <v>156</v>
      </c>
      <c r="G185" s="572"/>
      <c r="H185" s="572"/>
      <c r="I185" s="572"/>
      <c r="J185" s="572"/>
      <c r="K185" s="572"/>
      <c r="L185" s="572"/>
      <c r="M185" s="572"/>
      <c r="N185" s="572"/>
      <c r="O185" s="572"/>
      <c r="P185" s="572"/>
      <c r="Q185" s="572"/>
      <c r="R185" s="572"/>
      <c r="S185" s="572"/>
      <c r="T185" s="572"/>
      <c r="U185" s="581"/>
      <c r="V185" s="582"/>
      <c r="W185" s="582"/>
      <c r="X185" s="582"/>
      <c r="Y185" s="583"/>
      <c r="Z185" s="578"/>
      <c r="AA185" s="579"/>
      <c r="AB185" s="579"/>
      <c r="AC185" s="579"/>
      <c r="AD185" s="579"/>
      <c r="AE185" s="579"/>
      <c r="AF185" s="579"/>
      <c r="AG185" s="579"/>
      <c r="AH185" s="579"/>
      <c r="AI185" s="579"/>
      <c r="AJ185" s="579"/>
      <c r="AK185" s="580"/>
    </row>
    <row r="186" spans="4:37" ht="15" customHeight="1">
      <c r="F186" s="572" t="s">
        <v>949</v>
      </c>
      <c r="G186" s="572"/>
      <c r="H186" s="572"/>
      <c r="I186" s="572"/>
      <c r="J186" s="572"/>
      <c r="K186" s="572"/>
      <c r="L186" s="572"/>
      <c r="M186" s="572"/>
      <c r="N186" s="572"/>
      <c r="O186" s="572"/>
      <c r="P186" s="572"/>
      <c r="Q186" s="572"/>
      <c r="R186" s="572"/>
      <c r="S186" s="572"/>
      <c r="T186" s="572"/>
      <c r="U186" s="581"/>
      <c r="V186" s="582"/>
      <c r="W186" s="582"/>
      <c r="X186" s="582"/>
      <c r="Y186" s="583"/>
      <c r="Z186" s="578"/>
      <c r="AA186" s="579"/>
      <c r="AB186" s="579"/>
      <c r="AC186" s="579"/>
      <c r="AD186" s="579"/>
      <c r="AE186" s="579"/>
      <c r="AF186" s="579"/>
      <c r="AG186" s="579"/>
      <c r="AH186" s="579"/>
      <c r="AI186" s="579"/>
      <c r="AJ186" s="579"/>
      <c r="AK186" s="580"/>
    </row>
    <row r="187" spans="4:37" ht="15" customHeight="1">
      <c r="F187" s="572" t="s">
        <v>950</v>
      </c>
      <c r="G187" s="572"/>
      <c r="H187" s="572"/>
      <c r="I187" s="572"/>
      <c r="J187" s="572"/>
      <c r="K187" s="572"/>
      <c r="L187" s="572"/>
      <c r="M187" s="572"/>
      <c r="N187" s="572"/>
      <c r="O187" s="572"/>
      <c r="P187" s="572"/>
      <c r="Q187" s="572"/>
      <c r="R187" s="572"/>
      <c r="S187" s="572"/>
      <c r="T187" s="572"/>
      <c r="U187" s="581"/>
      <c r="V187" s="582"/>
      <c r="W187" s="582"/>
      <c r="X187" s="582"/>
      <c r="Y187" s="583"/>
      <c r="Z187" s="578"/>
      <c r="AA187" s="579"/>
      <c r="AB187" s="579"/>
      <c r="AC187" s="579"/>
      <c r="AD187" s="579"/>
      <c r="AE187" s="579"/>
      <c r="AF187" s="579"/>
      <c r="AG187" s="579"/>
      <c r="AH187" s="579"/>
      <c r="AI187" s="579"/>
      <c r="AJ187" s="579"/>
      <c r="AK187" s="580"/>
    </row>
    <row r="188" spans="4:37" ht="15" customHeight="1">
      <c r="F188" s="572" t="s">
        <v>951</v>
      </c>
      <c r="G188" s="572"/>
      <c r="H188" s="572"/>
      <c r="I188" s="572"/>
      <c r="J188" s="572"/>
      <c r="K188" s="572"/>
      <c r="L188" s="572"/>
      <c r="M188" s="572"/>
      <c r="N188" s="572"/>
      <c r="O188" s="572"/>
      <c r="P188" s="572"/>
      <c r="Q188" s="572"/>
      <c r="R188" s="572"/>
      <c r="S188" s="572"/>
      <c r="T188" s="572"/>
      <c r="U188" s="581"/>
      <c r="V188" s="582"/>
      <c r="W188" s="582"/>
      <c r="X188" s="582"/>
      <c r="Y188" s="582"/>
      <c r="Z188" s="578"/>
      <c r="AA188" s="579"/>
      <c r="AB188" s="579"/>
      <c r="AC188" s="579"/>
      <c r="AD188" s="579"/>
      <c r="AE188" s="579"/>
      <c r="AF188" s="579"/>
      <c r="AG188" s="579"/>
      <c r="AH188" s="579"/>
      <c r="AI188" s="579"/>
      <c r="AJ188" s="579"/>
      <c r="AK188" s="580"/>
    </row>
    <row r="189" spans="4:37" ht="15" customHeight="1">
      <c r="F189" s="2013" t="s">
        <v>1064</v>
      </c>
      <c r="G189" s="2013"/>
      <c r="H189" s="2013"/>
      <c r="I189" s="2013"/>
      <c r="J189" s="2013"/>
      <c r="K189" s="2013"/>
      <c r="L189" s="2013"/>
      <c r="M189" s="2013"/>
      <c r="N189" s="2013"/>
      <c r="O189" s="2013"/>
      <c r="P189" s="2013"/>
      <c r="Q189" s="2013"/>
      <c r="R189" s="2013"/>
      <c r="S189" s="2013"/>
      <c r="T189" s="2013"/>
      <c r="U189" s="1146"/>
      <c r="V189" s="1147"/>
      <c r="W189" s="1147"/>
      <c r="X189" s="1147"/>
      <c r="Y189" s="1148"/>
      <c r="Z189" s="1149"/>
      <c r="AA189" s="1150"/>
      <c r="AB189" s="1150"/>
      <c r="AC189" s="1150"/>
      <c r="AD189" s="1150"/>
      <c r="AE189" s="1150"/>
      <c r="AF189" s="1150"/>
      <c r="AG189" s="1150"/>
      <c r="AH189" s="1150"/>
      <c r="AI189" s="1150"/>
      <c r="AJ189" s="1150"/>
      <c r="AK189" s="1151"/>
    </row>
    <row r="190" spans="4:37" ht="15" customHeight="1">
      <c r="F190" s="2013" t="s">
        <v>1061</v>
      </c>
      <c r="G190" s="2013"/>
      <c r="H190" s="2013"/>
      <c r="I190" s="2013"/>
      <c r="J190" s="2013"/>
      <c r="K190" s="2013"/>
      <c r="L190" s="2013"/>
      <c r="M190" s="2013"/>
      <c r="N190" s="2013"/>
      <c r="O190" s="2013"/>
      <c r="P190" s="2013"/>
      <c r="Q190" s="2013"/>
      <c r="R190" s="2013"/>
      <c r="S190" s="2013"/>
      <c r="T190" s="2013"/>
      <c r="U190" s="1146"/>
      <c r="V190" s="1147"/>
      <c r="W190" s="1147"/>
      <c r="X190" s="1147"/>
      <c r="Y190" s="1148"/>
      <c r="Z190" s="1149"/>
      <c r="AA190" s="1150"/>
      <c r="AB190" s="1150"/>
      <c r="AC190" s="1150"/>
      <c r="AD190" s="1150"/>
      <c r="AE190" s="1150"/>
      <c r="AF190" s="1150"/>
      <c r="AG190" s="1150"/>
      <c r="AH190" s="1150"/>
      <c r="AI190" s="1150"/>
      <c r="AJ190" s="1150"/>
      <c r="AK190" s="1151"/>
    </row>
    <row r="191" spans="4:37" ht="15" customHeight="1">
      <c r="F191" s="2014" t="s">
        <v>1065</v>
      </c>
      <c r="G191" s="2015"/>
      <c r="H191" s="2015"/>
      <c r="I191" s="2015"/>
      <c r="J191" s="2015"/>
      <c r="K191" s="2015"/>
      <c r="L191" s="2015"/>
      <c r="M191" s="2015"/>
      <c r="N191" s="2015"/>
      <c r="O191" s="2015"/>
      <c r="P191" s="2015"/>
      <c r="Q191" s="2015"/>
      <c r="R191" s="2015"/>
      <c r="S191" s="2015"/>
      <c r="T191" s="2016"/>
      <c r="U191" s="346"/>
      <c r="V191" s="334"/>
      <c r="W191" s="334"/>
      <c r="X191" s="334"/>
      <c r="Y191" s="347"/>
      <c r="Z191" s="335"/>
      <c r="AA191" s="336"/>
      <c r="AB191" s="336"/>
      <c r="AC191" s="336"/>
      <c r="AD191" s="336"/>
      <c r="AE191" s="336"/>
      <c r="AF191" s="336"/>
      <c r="AG191" s="336"/>
      <c r="AH191" s="336"/>
      <c r="AI191" s="336"/>
      <c r="AJ191" s="336"/>
      <c r="AK191" s="337"/>
    </row>
    <row r="192" spans="4:37" ht="15" customHeight="1">
      <c r="F192" s="547" t="s">
        <v>143</v>
      </c>
      <c r="G192" s="548"/>
      <c r="H192" s="548"/>
      <c r="I192" s="548"/>
      <c r="J192" s="548"/>
      <c r="K192" s="548"/>
      <c r="L192" s="548"/>
      <c r="M192" s="548"/>
      <c r="N192" s="548"/>
      <c r="O192" s="548"/>
      <c r="P192" s="548"/>
      <c r="Q192" s="548"/>
      <c r="R192" s="548"/>
      <c r="S192" s="548"/>
      <c r="T192" s="549"/>
      <c r="U192" s="1114" t="str">
        <f>IF(SUM(U179:W188)=0,"",SUM(U179:W188))</f>
        <v/>
      </c>
      <c r="V192" s="1115"/>
      <c r="W192" s="1115"/>
      <c r="X192" s="1115"/>
      <c r="Y192" s="1116"/>
      <c r="Z192" s="434"/>
      <c r="AA192" s="435"/>
      <c r="AB192" s="435"/>
      <c r="AC192" s="435"/>
      <c r="AD192" s="435"/>
      <c r="AE192" s="435"/>
      <c r="AF192" s="435"/>
      <c r="AG192" s="435"/>
      <c r="AH192" s="435"/>
      <c r="AI192" s="435"/>
      <c r="AJ192" s="435"/>
      <c r="AK192" s="436"/>
    </row>
    <row r="193" spans="4:37" ht="15" customHeight="1">
      <c r="F193" s="987" t="s">
        <v>1068</v>
      </c>
      <c r="G193" s="988"/>
      <c r="H193" s="988"/>
      <c r="I193" s="988"/>
      <c r="J193" s="988"/>
      <c r="K193" s="988"/>
      <c r="L193" s="988"/>
      <c r="M193" s="988"/>
      <c r="N193" s="988"/>
      <c r="O193" s="988"/>
      <c r="P193" s="988"/>
      <c r="Q193" s="988"/>
      <c r="R193" s="988"/>
      <c r="S193" s="988"/>
      <c r="T193" s="989"/>
      <c r="U193" s="596"/>
      <c r="V193" s="597"/>
      <c r="W193" s="597"/>
      <c r="X193" s="597"/>
      <c r="Y193" s="597"/>
      <c r="Z193" s="361" t="s">
        <v>1067</v>
      </c>
      <c r="AA193" s="362"/>
      <c r="AB193" s="313"/>
      <c r="AC193" s="313"/>
      <c r="AD193" s="313"/>
      <c r="AE193" s="313"/>
      <c r="AF193" s="313"/>
      <c r="AG193" s="313"/>
      <c r="AH193" s="313"/>
      <c r="AI193" s="313"/>
      <c r="AJ193" s="313"/>
      <c r="AK193" s="360"/>
    </row>
    <row r="194" spans="4:37" ht="27" customHeight="1">
      <c r="F194" s="871"/>
      <c r="G194" s="872"/>
      <c r="H194" s="872"/>
      <c r="I194" s="872"/>
      <c r="J194" s="872"/>
      <c r="K194" s="872"/>
      <c r="L194" s="872"/>
      <c r="M194" s="872"/>
      <c r="N194" s="872"/>
      <c r="O194" s="872"/>
      <c r="P194" s="872"/>
      <c r="Q194" s="872"/>
      <c r="R194" s="872"/>
      <c r="S194" s="872"/>
      <c r="T194" s="873"/>
      <c r="U194" s="598"/>
      <c r="V194" s="599"/>
      <c r="W194" s="599"/>
      <c r="X194" s="599"/>
      <c r="Y194" s="599"/>
      <c r="Z194" s="2008" t="e">
        <f>U194/O28</f>
        <v>#VALUE!</v>
      </c>
      <c r="AA194" s="2009"/>
      <c r="AB194" s="2009"/>
      <c r="AC194" s="2009"/>
      <c r="AD194" s="2009"/>
      <c r="AE194" s="2009"/>
      <c r="AF194" s="2009"/>
      <c r="AG194" s="2009"/>
      <c r="AH194" s="2009"/>
      <c r="AI194" s="2009"/>
      <c r="AJ194" s="2009"/>
      <c r="AK194" s="2010"/>
    </row>
    <row r="195" spans="4:37" ht="18" customHeight="1">
      <c r="F195" s="203" t="s">
        <v>1072</v>
      </c>
      <c r="I195" s="203"/>
      <c r="J195" s="203"/>
      <c r="K195" s="203"/>
      <c r="L195" s="203"/>
      <c r="M195" s="203"/>
      <c r="N195" s="203"/>
      <c r="O195" s="203"/>
      <c r="P195" s="203"/>
      <c r="Q195" s="203"/>
      <c r="R195" s="203"/>
      <c r="S195" s="203"/>
      <c r="T195" s="203"/>
    </row>
    <row r="196" spans="4:37" ht="18" customHeight="1">
      <c r="F196" s="203"/>
      <c r="G196" s="203" t="s">
        <v>1063</v>
      </c>
      <c r="I196" s="203"/>
      <c r="J196" s="203"/>
      <c r="K196" s="203"/>
      <c r="L196" s="203"/>
      <c r="M196" s="203"/>
      <c r="N196" s="203"/>
      <c r="O196" s="203"/>
      <c r="P196" s="203"/>
      <c r="Q196" s="203"/>
      <c r="R196" s="203"/>
      <c r="S196" s="203"/>
      <c r="T196" s="203"/>
    </row>
    <row r="197" spans="4:37" ht="15" customHeight="1">
      <c r="G197" s="215"/>
    </row>
    <row r="198" spans="4:37" ht="15" customHeight="1">
      <c r="D198" s="173" t="s">
        <v>374</v>
      </c>
      <c r="F198" s="203" t="s">
        <v>519</v>
      </c>
    </row>
    <row r="199" spans="4:37" ht="15" customHeight="1">
      <c r="F199" s="547" t="s">
        <v>157</v>
      </c>
      <c r="G199" s="548"/>
      <c r="H199" s="548"/>
      <c r="I199" s="548"/>
      <c r="J199" s="548"/>
      <c r="K199" s="548"/>
      <c r="L199" s="549"/>
      <c r="M199" s="547" t="s">
        <v>158</v>
      </c>
      <c r="N199" s="548"/>
      <c r="O199" s="548"/>
      <c r="P199" s="548"/>
      <c r="Q199" s="548"/>
      <c r="R199" s="548"/>
      <c r="S199" s="548"/>
      <c r="T199" s="548"/>
      <c r="U199" s="548"/>
      <c r="V199" s="548"/>
      <c r="W199" s="548"/>
      <c r="X199" s="548"/>
      <c r="Y199" s="548"/>
      <c r="Z199" s="548"/>
      <c r="AA199" s="548"/>
      <c r="AB199" s="548"/>
      <c r="AC199" s="548"/>
      <c r="AD199" s="548"/>
      <c r="AE199" s="548"/>
      <c r="AF199" s="548"/>
      <c r="AG199" s="548"/>
      <c r="AH199" s="548"/>
      <c r="AI199" s="548"/>
      <c r="AJ199" s="548"/>
      <c r="AK199" s="549"/>
    </row>
    <row r="200" spans="4:37" ht="15" customHeight="1">
      <c r="F200" s="1081"/>
      <c r="G200" s="1082"/>
      <c r="H200" s="1082"/>
      <c r="I200" s="1082"/>
      <c r="J200" s="1082"/>
      <c r="K200" s="1082"/>
      <c r="L200" s="1082"/>
      <c r="M200" s="1083"/>
      <c r="N200" s="1083"/>
      <c r="O200" s="1083"/>
      <c r="P200" s="1083"/>
      <c r="Q200" s="1083"/>
      <c r="R200" s="1083"/>
      <c r="S200" s="1083"/>
      <c r="T200" s="1083"/>
      <c r="U200" s="1083"/>
      <c r="V200" s="1083"/>
      <c r="W200" s="1083"/>
      <c r="X200" s="1083"/>
      <c r="Y200" s="1083"/>
      <c r="Z200" s="1083"/>
      <c r="AA200" s="1083"/>
      <c r="AB200" s="1083"/>
      <c r="AC200" s="1083"/>
      <c r="AD200" s="1083"/>
      <c r="AE200" s="1083"/>
      <c r="AF200" s="1083"/>
      <c r="AG200" s="1083"/>
      <c r="AH200" s="1083"/>
      <c r="AI200" s="1083"/>
      <c r="AJ200" s="1083"/>
      <c r="AK200" s="1083"/>
    </row>
    <row r="201" spans="4:37" ht="15" customHeight="1">
      <c r="F201" s="1088"/>
      <c r="G201" s="1089"/>
      <c r="H201" s="1089"/>
      <c r="I201" s="1089"/>
      <c r="J201" s="1089"/>
      <c r="K201" s="1089"/>
      <c r="L201" s="1089"/>
      <c r="M201" s="1104"/>
      <c r="N201" s="1104"/>
      <c r="O201" s="1104"/>
      <c r="P201" s="1104"/>
      <c r="Q201" s="1104"/>
      <c r="R201" s="1104"/>
      <c r="S201" s="1104"/>
      <c r="T201" s="1104"/>
      <c r="U201" s="1104"/>
      <c r="V201" s="1104"/>
      <c r="W201" s="1104"/>
      <c r="X201" s="1104"/>
      <c r="Y201" s="1104"/>
      <c r="Z201" s="1104"/>
      <c r="AA201" s="1104"/>
      <c r="AB201" s="1104"/>
      <c r="AC201" s="1104"/>
      <c r="AD201" s="1104"/>
      <c r="AE201" s="1104"/>
      <c r="AF201" s="1104"/>
      <c r="AG201" s="1104"/>
      <c r="AH201" s="1104"/>
      <c r="AI201" s="1104"/>
      <c r="AJ201" s="1104"/>
      <c r="AK201" s="1104"/>
    </row>
    <row r="202" spans="4:37" ht="15" customHeight="1">
      <c r="F202" s="1131"/>
      <c r="G202" s="1132"/>
      <c r="H202" s="1132"/>
      <c r="I202" s="1132"/>
      <c r="J202" s="1132"/>
      <c r="K202" s="1132"/>
      <c r="L202" s="1133"/>
      <c r="M202" s="1134"/>
      <c r="N202" s="1135"/>
      <c r="O202" s="1135"/>
      <c r="P202" s="1135"/>
      <c r="Q202" s="1135"/>
      <c r="R202" s="1135"/>
      <c r="S202" s="1135"/>
      <c r="T202" s="1135"/>
      <c r="U202" s="1135"/>
      <c r="V202" s="1135"/>
      <c r="W202" s="1135"/>
      <c r="X202" s="1135"/>
      <c r="Y202" s="1135"/>
      <c r="Z202" s="1135"/>
      <c r="AA202" s="1135"/>
      <c r="AB202" s="1135"/>
      <c r="AC202" s="1135"/>
      <c r="AD202" s="1135"/>
      <c r="AE202" s="1135"/>
      <c r="AF202" s="1135"/>
      <c r="AG202" s="1135"/>
      <c r="AH202" s="1135"/>
      <c r="AI202" s="1135"/>
      <c r="AJ202" s="1135"/>
      <c r="AK202" s="1136"/>
    </row>
    <row r="203" spans="4:37" ht="15" customHeight="1">
      <c r="F203" s="1137"/>
      <c r="G203" s="1138"/>
      <c r="H203" s="1138"/>
      <c r="I203" s="1138"/>
      <c r="J203" s="1138"/>
      <c r="K203" s="1138"/>
      <c r="L203" s="1139"/>
      <c r="M203" s="1134"/>
      <c r="N203" s="1135"/>
      <c r="O203" s="1135"/>
      <c r="P203" s="1135"/>
      <c r="Q203" s="1135"/>
      <c r="R203" s="1135"/>
      <c r="S203" s="1135"/>
      <c r="T203" s="1135"/>
      <c r="U203" s="1135"/>
      <c r="V203" s="1135"/>
      <c r="W203" s="1135"/>
      <c r="X203" s="1135"/>
      <c r="Y203" s="1135"/>
      <c r="Z203" s="1135"/>
      <c r="AA203" s="1135"/>
      <c r="AB203" s="1135"/>
      <c r="AC203" s="1135"/>
      <c r="AD203" s="1135"/>
      <c r="AE203" s="1135"/>
      <c r="AF203" s="1135"/>
      <c r="AG203" s="1135"/>
      <c r="AH203" s="1135"/>
      <c r="AI203" s="1135"/>
      <c r="AJ203" s="1135"/>
      <c r="AK203" s="1136"/>
    </row>
    <row r="204" spans="4:37" ht="15" customHeight="1">
      <c r="F204" s="1079"/>
      <c r="G204" s="1079"/>
      <c r="H204" s="1079"/>
      <c r="I204" s="1079"/>
      <c r="J204" s="1079"/>
      <c r="K204" s="1079"/>
      <c r="L204" s="1079"/>
      <c r="M204" s="1080"/>
      <c r="N204" s="1080"/>
      <c r="O204" s="1080"/>
      <c r="P204" s="1080"/>
      <c r="Q204" s="1080"/>
      <c r="R204" s="1080"/>
      <c r="S204" s="1080"/>
      <c r="T204" s="1080"/>
      <c r="U204" s="1080"/>
      <c r="V204" s="1080"/>
      <c r="W204" s="1080"/>
      <c r="X204" s="1080"/>
      <c r="Y204" s="1080"/>
      <c r="Z204" s="1080"/>
      <c r="AA204" s="1080"/>
      <c r="AB204" s="1080"/>
      <c r="AC204" s="1080"/>
      <c r="AD204" s="1080"/>
      <c r="AE204" s="1080"/>
      <c r="AF204" s="1080"/>
      <c r="AG204" s="1080"/>
      <c r="AH204" s="1080"/>
      <c r="AI204" s="1080"/>
      <c r="AJ204" s="1080"/>
      <c r="AK204" s="1080"/>
    </row>
    <row r="206" spans="4:37" ht="15" customHeight="1">
      <c r="D206" s="173" t="s">
        <v>411</v>
      </c>
      <c r="F206" s="203" t="s">
        <v>520</v>
      </c>
    </row>
    <row r="207" spans="4:37" ht="15" customHeight="1">
      <c r="E207" s="222" t="s">
        <v>290</v>
      </c>
      <c r="N207" s="203" t="s">
        <v>1066</v>
      </c>
    </row>
    <row r="208" spans="4:37" ht="15" customHeight="1">
      <c r="F208" s="203" t="s">
        <v>434</v>
      </c>
    </row>
    <row r="209" spans="1:43" ht="6" customHeight="1"/>
    <row r="210" spans="1:43" ht="15" customHeight="1">
      <c r="E210" s="222" t="s">
        <v>291</v>
      </c>
    </row>
    <row r="211" spans="1:43" ht="15" customHeight="1">
      <c r="F211" s="469" t="s">
        <v>6</v>
      </c>
      <c r="G211" s="469"/>
      <c r="H211" s="469"/>
      <c r="I211" s="469"/>
      <c r="J211" s="469"/>
      <c r="K211" s="469"/>
      <c r="L211" s="469"/>
      <c r="M211" s="469"/>
      <c r="N211" s="547" t="s">
        <v>159</v>
      </c>
      <c r="O211" s="548"/>
      <c r="P211" s="548"/>
      <c r="Q211" s="548"/>
      <c r="R211" s="548"/>
      <c r="S211" s="548"/>
      <c r="T211" s="549"/>
      <c r="U211" s="547" t="s">
        <v>160</v>
      </c>
      <c r="V211" s="548"/>
      <c r="W211" s="548"/>
      <c r="X211" s="548"/>
      <c r="Y211" s="548"/>
      <c r="Z211" s="548"/>
      <c r="AA211" s="548"/>
      <c r="AB211" s="548"/>
      <c r="AC211" s="548"/>
      <c r="AD211" s="548"/>
      <c r="AE211" s="548"/>
      <c r="AF211" s="548"/>
      <c r="AG211" s="548"/>
      <c r="AH211" s="548"/>
      <c r="AI211" s="548"/>
      <c r="AJ211" s="548"/>
      <c r="AK211" s="549"/>
    </row>
    <row r="212" spans="1:43" ht="15" customHeight="1">
      <c r="F212" s="1086" t="s">
        <v>161</v>
      </c>
      <c r="G212" s="1086"/>
      <c r="H212" s="1086"/>
      <c r="I212" s="1086"/>
      <c r="J212" s="1086"/>
      <c r="K212" s="1086"/>
      <c r="L212" s="1086"/>
      <c r="M212" s="1086"/>
      <c r="N212" s="1076"/>
      <c r="O212" s="1077"/>
      <c r="P212" s="1077"/>
      <c r="Q212" s="1077"/>
      <c r="R212" s="1077"/>
      <c r="S212" s="300" t="s">
        <v>162</v>
      </c>
      <c r="T212" s="301"/>
      <c r="U212" s="1078"/>
      <c r="V212" s="1078"/>
      <c r="W212" s="1078"/>
      <c r="X212" s="1078"/>
      <c r="Y212" s="1078"/>
      <c r="Z212" s="1078"/>
      <c r="AA212" s="1078"/>
      <c r="AB212" s="1078"/>
      <c r="AC212" s="1078"/>
      <c r="AD212" s="1078"/>
      <c r="AE212" s="1078"/>
      <c r="AF212" s="1078"/>
      <c r="AG212" s="1078"/>
      <c r="AH212" s="1078"/>
      <c r="AI212" s="1078"/>
      <c r="AJ212" s="1078"/>
      <c r="AK212" s="1078"/>
    </row>
    <row r="213" spans="1:43" ht="15" customHeight="1">
      <c r="F213" s="1086" t="s">
        <v>163</v>
      </c>
      <c r="G213" s="1086"/>
      <c r="H213" s="1086"/>
      <c r="I213" s="1087" t="s">
        <v>164</v>
      </c>
      <c r="J213" s="1087"/>
      <c r="K213" s="1087"/>
      <c r="L213" s="1087"/>
      <c r="M213" s="1087"/>
      <c r="N213" s="1129"/>
      <c r="O213" s="1130"/>
      <c r="P213" s="1130"/>
      <c r="Q213" s="1130"/>
      <c r="R213" s="1130"/>
      <c r="S213" s="302" t="s">
        <v>162</v>
      </c>
      <c r="T213" s="303"/>
      <c r="U213" s="1090"/>
      <c r="V213" s="1090"/>
      <c r="W213" s="1090"/>
      <c r="X213" s="1090"/>
      <c r="Y213" s="1090"/>
      <c r="Z213" s="1090"/>
      <c r="AA213" s="1090"/>
      <c r="AB213" s="1090"/>
      <c r="AC213" s="1090"/>
      <c r="AD213" s="1090"/>
      <c r="AE213" s="1090"/>
      <c r="AF213" s="1090"/>
      <c r="AG213" s="1090"/>
      <c r="AH213" s="1090"/>
      <c r="AI213" s="1090"/>
      <c r="AJ213" s="1090"/>
      <c r="AK213" s="1090"/>
    </row>
    <row r="214" spans="1:43" ht="15" customHeight="1">
      <c r="F214" s="1086"/>
      <c r="G214" s="1086"/>
      <c r="H214" s="1086"/>
      <c r="I214" s="1091" t="s">
        <v>165</v>
      </c>
      <c r="J214" s="1091"/>
      <c r="K214" s="1091"/>
      <c r="L214" s="1091"/>
      <c r="M214" s="1091"/>
      <c r="N214" s="1063"/>
      <c r="O214" s="1064"/>
      <c r="P214" s="1064"/>
      <c r="Q214" s="1064"/>
      <c r="R214" s="1064"/>
      <c r="S214" s="304" t="s">
        <v>162</v>
      </c>
      <c r="T214" s="305"/>
      <c r="U214" s="1065"/>
      <c r="V214" s="1065"/>
      <c r="W214" s="1065"/>
      <c r="X214" s="1065"/>
      <c r="Y214" s="1065"/>
      <c r="Z214" s="1065"/>
      <c r="AA214" s="1065"/>
      <c r="AB214" s="1065"/>
      <c r="AC214" s="1065"/>
      <c r="AD214" s="1065"/>
      <c r="AE214" s="1065"/>
      <c r="AF214" s="1065"/>
      <c r="AG214" s="1065"/>
      <c r="AH214" s="1065"/>
      <c r="AI214" s="1065"/>
      <c r="AJ214" s="1065"/>
      <c r="AK214" s="1065"/>
    </row>
    <row r="215" spans="1:43" ht="15" customHeight="1">
      <c r="F215" s="1086" t="s">
        <v>166</v>
      </c>
      <c r="G215" s="1086"/>
      <c r="H215" s="1086"/>
      <c r="I215" s="1086"/>
      <c r="J215" s="1086"/>
      <c r="K215" s="1086"/>
      <c r="L215" s="1086"/>
      <c r="M215" s="1086"/>
      <c r="N215" s="1076"/>
      <c r="O215" s="1077"/>
      <c r="P215" s="1077"/>
      <c r="Q215" s="1077"/>
      <c r="R215" s="1077"/>
      <c r="S215" s="300" t="s">
        <v>162</v>
      </c>
      <c r="T215" s="301"/>
      <c r="U215" s="1078"/>
      <c r="V215" s="1078"/>
      <c r="W215" s="1078"/>
      <c r="X215" s="1078"/>
      <c r="Y215" s="1078"/>
      <c r="Z215" s="1078"/>
      <c r="AA215" s="1078"/>
      <c r="AB215" s="1078"/>
      <c r="AC215" s="1078"/>
      <c r="AD215" s="1078"/>
      <c r="AE215" s="1078"/>
      <c r="AF215" s="1078"/>
      <c r="AG215" s="1078"/>
      <c r="AH215" s="1078"/>
      <c r="AI215" s="1078"/>
      <c r="AJ215" s="1078"/>
      <c r="AK215" s="1078"/>
    </row>
    <row r="217" spans="1:43" s="220" customFormat="1" ht="15" customHeight="1">
      <c r="A217" s="218"/>
      <c r="B217" s="218" t="s">
        <v>117</v>
      </c>
      <c r="C217" s="218"/>
      <c r="D217" s="219" t="s">
        <v>521</v>
      </c>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218"/>
      <c r="AH217" s="218"/>
      <c r="AI217" s="218"/>
      <c r="AJ217" s="218"/>
      <c r="AK217" s="218"/>
      <c r="AL217" s="218"/>
      <c r="AM217" s="218"/>
      <c r="AN217" s="216"/>
      <c r="AO217" s="216"/>
      <c r="AP217" s="216"/>
      <c r="AQ217" s="216"/>
    </row>
    <row r="218" spans="1:43" ht="15" customHeight="1">
      <c r="C218" s="222" t="s">
        <v>292</v>
      </c>
    </row>
    <row r="219" spans="1:43" ht="15" customHeight="1">
      <c r="F219" s="244" t="s">
        <v>113</v>
      </c>
      <c r="G219" s="245" t="s">
        <v>64</v>
      </c>
      <c r="H219" s="245" t="s">
        <v>118</v>
      </c>
      <c r="I219" s="245" t="s">
        <v>119</v>
      </c>
      <c r="J219" s="245" t="s">
        <v>91</v>
      </c>
      <c r="K219" s="1085" t="s">
        <v>1025</v>
      </c>
      <c r="L219" s="1085"/>
      <c r="M219" s="1085"/>
      <c r="N219" s="1085"/>
      <c r="O219" s="1085"/>
      <c r="P219" s="1085"/>
      <c r="Q219" s="1085"/>
      <c r="R219" s="245" t="s">
        <v>125</v>
      </c>
      <c r="S219" s="255" t="s">
        <v>135</v>
      </c>
      <c r="T219" s="1085" t="s">
        <v>1025</v>
      </c>
      <c r="U219" s="1085"/>
      <c r="V219" s="1085"/>
      <c r="W219" s="1085"/>
      <c r="X219" s="1085"/>
      <c r="Y219" s="1085"/>
      <c r="Z219" s="1085"/>
      <c r="AA219" s="245" t="s">
        <v>96</v>
      </c>
      <c r="AB219" s="245"/>
      <c r="AC219" s="245"/>
      <c r="AD219" s="245"/>
      <c r="AE219" s="245"/>
      <c r="AF219" s="245"/>
      <c r="AG219" s="245"/>
      <c r="AH219" s="245"/>
      <c r="AI219" s="245"/>
      <c r="AJ219" s="245"/>
      <c r="AK219" s="246"/>
      <c r="AQ219" s="216"/>
    </row>
    <row r="220" spans="1:43" ht="60" customHeight="1">
      <c r="E220" s="199"/>
      <c r="F220" s="584" t="s">
        <v>167</v>
      </c>
      <c r="G220" s="584"/>
      <c r="H220" s="584"/>
      <c r="I220" s="584"/>
      <c r="J220" s="584"/>
      <c r="K220" s="585"/>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7"/>
    </row>
    <row r="221" spans="1:43" ht="60" customHeight="1">
      <c r="E221" s="199"/>
      <c r="F221" s="584" t="s">
        <v>168</v>
      </c>
      <c r="G221" s="584"/>
      <c r="H221" s="584"/>
      <c r="I221" s="584"/>
      <c r="J221" s="584"/>
      <c r="K221" s="585"/>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7"/>
    </row>
    <row r="222" spans="1:43" ht="15" customHeight="1">
      <c r="C222" s="222"/>
    </row>
    <row r="223" spans="1:43" ht="15" customHeight="1">
      <c r="C223" s="222" t="s">
        <v>293</v>
      </c>
    </row>
    <row r="224" spans="1:43" ht="15" customHeight="1">
      <c r="E224" s="222"/>
      <c r="F224" s="469" t="s">
        <v>169</v>
      </c>
      <c r="G224" s="469"/>
      <c r="H224" s="469"/>
      <c r="I224" s="469"/>
      <c r="J224" s="469"/>
      <c r="K224" s="469"/>
      <c r="L224" s="469"/>
      <c r="M224" s="469"/>
      <c r="N224" s="469"/>
      <c r="O224" s="469"/>
      <c r="P224" s="469"/>
      <c r="Q224" s="469"/>
      <c r="R224" s="469"/>
      <c r="S224" s="469"/>
      <c r="T224" s="469"/>
      <c r="U224" s="469"/>
      <c r="V224" s="547" t="s">
        <v>170</v>
      </c>
      <c r="W224" s="548"/>
      <c r="X224" s="548"/>
      <c r="Y224" s="548"/>
      <c r="Z224" s="548"/>
      <c r="AA224" s="548"/>
      <c r="AB224" s="548"/>
      <c r="AC224" s="548"/>
      <c r="AD224" s="548"/>
      <c r="AE224" s="548"/>
      <c r="AF224" s="548"/>
      <c r="AG224" s="548"/>
      <c r="AH224" s="548"/>
      <c r="AI224" s="548"/>
      <c r="AJ224" s="548"/>
      <c r="AK224" s="549"/>
    </row>
    <row r="225" spans="3:44" ht="15" customHeight="1">
      <c r="E225" s="222"/>
      <c r="F225" s="588" t="s">
        <v>171</v>
      </c>
      <c r="G225" s="588"/>
      <c r="H225" s="588"/>
      <c r="I225" s="588"/>
      <c r="J225" s="588"/>
      <c r="K225" s="588"/>
      <c r="L225" s="588"/>
      <c r="M225" s="588"/>
      <c r="N225" s="588"/>
      <c r="O225" s="588"/>
      <c r="P225" s="588"/>
      <c r="Q225" s="588"/>
      <c r="R225" s="588"/>
      <c r="S225" s="547"/>
      <c r="T225" s="548"/>
      <c r="U225" s="549"/>
      <c r="V225" s="588" t="s">
        <v>172</v>
      </c>
      <c r="W225" s="588"/>
      <c r="X225" s="588"/>
      <c r="Y225" s="588"/>
      <c r="Z225" s="588"/>
      <c r="AA225" s="588"/>
      <c r="AB225" s="588"/>
      <c r="AC225" s="588"/>
      <c r="AD225" s="588"/>
      <c r="AE225" s="588"/>
      <c r="AF225" s="588"/>
      <c r="AG225" s="588"/>
      <c r="AH225" s="588"/>
      <c r="AI225" s="547"/>
      <c r="AJ225" s="548"/>
      <c r="AK225" s="549"/>
    </row>
    <row r="226" spans="3:44" ht="15" customHeight="1">
      <c r="E226" s="222"/>
      <c r="F226" s="588" t="s">
        <v>173</v>
      </c>
      <c r="G226" s="588"/>
      <c r="H226" s="588"/>
      <c r="I226" s="588"/>
      <c r="J226" s="588"/>
      <c r="K226" s="588"/>
      <c r="L226" s="588"/>
      <c r="M226" s="588"/>
      <c r="N226" s="588"/>
      <c r="O226" s="588"/>
      <c r="P226" s="588"/>
      <c r="Q226" s="588"/>
      <c r="R226" s="588"/>
      <c r="S226" s="547"/>
      <c r="T226" s="548"/>
      <c r="U226" s="549"/>
      <c r="V226" s="588" t="s">
        <v>174</v>
      </c>
      <c r="W226" s="588"/>
      <c r="X226" s="588"/>
      <c r="Y226" s="588"/>
      <c r="Z226" s="588"/>
      <c r="AA226" s="588"/>
      <c r="AB226" s="588"/>
      <c r="AC226" s="588"/>
      <c r="AD226" s="588"/>
      <c r="AE226" s="588"/>
      <c r="AF226" s="588"/>
      <c r="AG226" s="588"/>
      <c r="AH226" s="588"/>
      <c r="AI226" s="547"/>
      <c r="AJ226" s="548"/>
      <c r="AK226" s="549"/>
    </row>
    <row r="227" spans="3:44" ht="15" customHeight="1">
      <c r="E227" s="222"/>
      <c r="F227" s="565" t="s">
        <v>175</v>
      </c>
      <c r="G227" s="566"/>
      <c r="H227" s="566"/>
      <c r="I227" s="566"/>
      <c r="J227" s="566"/>
      <c r="K227" s="566"/>
      <c r="L227" s="566"/>
      <c r="M227" s="566"/>
      <c r="N227" s="566"/>
      <c r="O227" s="566"/>
      <c r="P227" s="566"/>
      <c r="Q227" s="566"/>
      <c r="R227" s="567"/>
      <c r="S227" s="547"/>
      <c r="T227" s="548"/>
      <c r="U227" s="549"/>
      <c r="V227" s="1084" t="s">
        <v>176</v>
      </c>
      <c r="W227" s="1084"/>
      <c r="X227" s="1084"/>
      <c r="Y227" s="1084"/>
      <c r="Z227" s="1084"/>
      <c r="AA227" s="1084"/>
      <c r="AB227" s="1084"/>
      <c r="AC227" s="1084"/>
      <c r="AD227" s="1084"/>
      <c r="AE227" s="1084"/>
      <c r="AF227" s="1084"/>
      <c r="AG227" s="1084"/>
      <c r="AH227" s="1084"/>
      <c r="AI227" s="547"/>
      <c r="AJ227" s="548"/>
      <c r="AK227" s="549"/>
    </row>
    <row r="228" spans="3:44" ht="15" customHeight="1">
      <c r="E228" s="222"/>
      <c r="F228" s="565" t="s">
        <v>177</v>
      </c>
      <c r="G228" s="566"/>
      <c r="H228" s="566"/>
      <c r="I228" s="566"/>
      <c r="J228" s="566"/>
      <c r="K228" s="566"/>
      <c r="L228" s="566"/>
      <c r="M228" s="566"/>
      <c r="N228" s="566"/>
      <c r="O228" s="566"/>
      <c r="P228" s="566"/>
      <c r="Q228" s="566"/>
      <c r="R228" s="567"/>
      <c r="S228" s="547"/>
      <c r="T228" s="548"/>
      <c r="U228" s="549"/>
      <c r="V228" s="588"/>
      <c r="W228" s="588"/>
      <c r="X228" s="588"/>
      <c r="Y228" s="588"/>
      <c r="Z228" s="588"/>
      <c r="AA228" s="588"/>
      <c r="AB228" s="588"/>
      <c r="AC228" s="588"/>
      <c r="AD228" s="588"/>
      <c r="AE228" s="588"/>
      <c r="AF228" s="588"/>
      <c r="AG228" s="588"/>
      <c r="AH228" s="588"/>
      <c r="AI228" s="547"/>
      <c r="AJ228" s="548"/>
      <c r="AK228" s="549"/>
    </row>
    <row r="229" spans="3:44" ht="15" customHeight="1">
      <c r="E229" s="222"/>
      <c r="F229" s="565" t="s">
        <v>178</v>
      </c>
      <c r="G229" s="566"/>
      <c r="H229" s="566"/>
      <c r="I229" s="566"/>
      <c r="J229" s="566"/>
      <c r="K229" s="566"/>
      <c r="L229" s="566"/>
      <c r="M229" s="566"/>
      <c r="N229" s="566"/>
      <c r="O229" s="566"/>
      <c r="P229" s="566"/>
      <c r="Q229" s="566"/>
      <c r="R229" s="567"/>
      <c r="S229" s="547"/>
      <c r="T229" s="548"/>
      <c r="U229" s="549"/>
      <c r="V229" s="588"/>
      <c r="W229" s="588"/>
      <c r="X229" s="588"/>
      <c r="Y229" s="588"/>
      <c r="Z229" s="588"/>
      <c r="AA229" s="588"/>
      <c r="AB229" s="588"/>
      <c r="AC229" s="588"/>
      <c r="AD229" s="588"/>
      <c r="AE229" s="588"/>
      <c r="AF229" s="588"/>
      <c r="AG229" s="588"/>
      <c r="AH229" s="588"/>
      <c r="AI229" s="547"/>
      <c r="AJ229" s="548"/>
      <c r="AK229" s="549"/>
    </row>
    <row r="230" spans="3:44" ht="15" customHeight="1">
      <c r="E230" s="222"/>
      <c r="F230" s="947" t="s">
        <v>221</v>
      </c>
      <c r="G230" s="948"/>
      <c r="H230" s="948"/>
      <c r="I230" s="948"/>
      <c r="J230" s="948"/>
      <c r="K230" s="948"/>
      <c r="L230" s="948"/>
      <c r="M230" s="948"/>
      <c r="N230" s="948"/>
      <c r="O230" s="948"/>
      <c r="P230" s="948"/>
      <c r="Q230" s="948"/>
      <c r="R230" s="949"/>
      <c r="S230" s="434"/>
      <c r="T230" s="435"/>
      <c r="U230" s="436"/>
      <c r="V230" s="947" t="s">
        <v>222</v>
      </c>
      <c r="W230" s="948"/>
      <c r="X230" s="948"/>
      <c r="Y230" s="948"/>
      <c r="Z230" s="948"/>
      <c r="AA230" s="948"/>
      <c r="AB230" s="948"/>
      <c r="AC230" s="948"/>
      <c r="AD230" s="948"/>
      <c r="AE230" s="948"/>
      <c r="AF230" s="948"/>
      <c r="AG230" s="948"/>
      <c r="AH230" s="949"/>
      <c r="AI230" s="434"/>
      <c r="AJ230" s="435"/>
      <c r="AK230" s="436"/>
    </row>
    <row r="231" spans="3:44" ht="15" customHeight="1">
      <c r="E231" s="222"/>
      <c r="F231" s="230" t="s">
        <v>72</v>
      </c>
      <c r="G231" s="808"/>
      <c r="H231" s="808"/>
      <c r="I231" s="808"/>
      <c r="J231" s="808"/>
      <c r="K231" s="808"/>
      <c r="L231" s="808"/>
      <c r="M231" s="808"/>
      <c r="N231" s="808"/>
      <c r="O231" s="808"/>
      <c r="P231" s="808"/>
      <c r="Q231" s="808"/>
      <c r="R231" s="293" t="s">
        <v>73</v>
      </c>
      <c r="S231" s="437"/>
      <c r="T231" s="438"/>
      <c r="U231" s="439"/>
      <c r="V231" s="230" t="s">
        <v>72</v>
      </c>
      <c r="W231" s="808"/>
      <c r="X231" s="808"/>
      <c r="Y231" s="808"/>
      <c r="Z231" s="808"/>
      <c r="AA231" s="808"/>
      <c r="AB231" s="808"/>
      <c r="AC231" s="808"/>
      <c r="AD231" s="808"/>
      <c r="AE231" s="808"/>
      <c r="AF231" s="808"/>
      <c r="AG231" s="808"/>
      <c r="AH231" s="293" t="s">
        <v>73</v>
      </c>
      <c r="AI231" s="437"/>
      <c r="AJ231" s="438"/>
      <c r="AK231" s="439"/>
    </row>
    <row r="232" spans="3:44" ht="15" customHeight="1">
      <c r="E232" s="222"/>
      <c r="F232" s="283" t="s">
        <v>181</v>
      </c>
      <c r="G232" s="811"/>
      <c r="H232" s="811"/>
      <c r="I232" s="811"/>
      <c r="J232" s="811"/>
      <c r="K232" s="811"/>
      <c r="L232" s="811"/>
      <c r="M232" s="811"/>
      <c r="N232" s="811"/>
      <c r="O232" s="811"/>
      <c r="P232" s="811"/>
      <c r="Q232" s="811"/>
      <c r="R232" s="285" t="s">
        <v>182</v>
      </c>
      <c r="S232" s="440"/>
      <c r="T232" s="441"/>
      <c r="U232" s="442"/>
      <c r="V232" s="283" t="s">
        <v>181</v>
      </c>
      <c r="W232" s="811"/>
      <c r="X232" s="811"/>
      <c r="Y232" s="811"/>
      <c r="Z232" s="811"/>
      <c r="AA232" s="811"/>
      <c r="AB232" s="811"/>
      <c r="AC232" s="811"/>
      <c r="AD232" s="811"/>
      <c r="AE232" s="811"/>
      <c r="AF232" s="811"/>
      <c r="AG232" s="811"/>
      <c r="AH232" s="285" t="s">
        <v>182</v>
      </c>
      <c r="AI232" s="440"/>
      <c r="AJ232" s="441"/>
      <c r="AK232" s="442"/>
    </row>
    <row r="235" spans="3:44" ht="15" customHeight="1">
      <c r="C235" s="222" t="s">
        <v>295</v>
      </c>
    </row>
    <row r="236" spans="3:44" ht="15" customHeight="1">
      <c r="D236" s="173" t="s">
        <v>185</v>
      </c>
      <c r="F236" s="203" t="s">
        <v>522</v>
      </c>
    </row>
    <row r="237" spans="3:44" ht="15" customHeight="1">
      <c r="E237" s="222" t="s">
        <v>227</v>
      </c>
      <c r="K237" s="173" t="s">
        <v>101</v>
      </c>
      <c r="L237" s="173" t="s">
        <v>102</v>
      </c>
      <c r="M237" s="173" t="s">
        <v>103</v>
      </c>
      <c r="N237" s="173" t="s">
        <v>81</v>
      </c>
      <c r="O237" s="1066"/>
      <c r="P237" s="1066"/>
      <c r="Q237" s="1066"/>
      <c r="R237" s="173" t="s">
        <v>70</v>
      </c>
      <c r="V237" s="173" t="s">
        <v>104</v>
      </c>
      <c r="W237" s="173" t="s">
        <v>105</v>
      </c>
      <c r="X237" s="173" t="s">
        <v>102</v>
      </c>
      <c r="Y237" s="173" t="s">
        <v>103</v>
      </c>
      <c r="Z237" s="173" t="s">
        <v>81</v>
      </c>
      <c r="AA237" s="1066"/>
      <c r="AB237" s="1066"/>
      <c r="AC237" s="1066"/>
      <c r="AD237" s="173" t="s">
        <v>70</v>
      </c>
      <c r="AN237" s="173"/>
      <c r="AR237" s="49"/>
    </row>
    <row r="238" spans="3:44" ht="15" customHeight="1">
      <c r="E238" s="222"/>
      <c r="N238" s="306"/>
      <c r="O238" s="306"/>
      <c r="P238" s="306"/>
      <c r="Z238" s="306"/>
      <c r="AA238" s="306"/>
      <c r="AB238" s="306"/>
    </row>
    <row r="239" spans="3:44" ht="15" customHeight="1">
      <c r="E239" s="222" t="s">
        <v>294</v>
      </c>
      <c r="AK239" s="243" t="s">
        <v>549</v>
      </c>
    </row>
    <row r="240" spans="3:44" ht="15" customHeight="1">
      <c r="F240" s="434" t="s">
        <v>6</v>
      </c>
      <c r="G240" s="435"/>
      <c r="H240" s="435"/>
      <c r="I240" s="435"/>
      <c r="J240" s="435"/>
      <c r="K240" s="435"/>
      <c r="L240" s="435"/>
      <c r="M240" s="436"/>
      <c r="N240" s="434" t="s">
        <v>628</v>
      </c>
      <c r="O240" s="435"/>
      <c r="P240" s="436"/>
      <c r="Q240" s="547" t="s">
        <v>186</v>
      </c>
      <c r="R240" s="548"/>
      <c r="S240" s="548"/>
      <c r="T240" s="548"/>
      <c r="U240" s="548"/>
      <c r="V240" s="548"/>
      <c r="W240" s="548"/>
      <c r="X240" s="548"/>
      <c r="Y240" s="548"/>
      <c r="Z240" s="548"/>
      <c r="AA240" s="548"/>
      <c r="AB240" s="548"/>
      <c r="AC240" s="548"/>
      <c r="AD240" s="548"/>
      <c r="AE240" s="548"/>
      <c r="AF240" s="548"/>
      <c r="AG240" s="548"/>
      <c r="AH240" s="549"/>
      <c r="AI240" s="497" t="s">
        <v>187</v>
      </c>
      <c r="AJ240" s="498"/>
      <c r="AK240" s="498"/>
      <c r="AL240" s="499"/>
      <c r="AN240" s="173"/>
      <c r="AR240" s="216"/>
    </row>
    <row r="241" spans="1:44" ht="15" customHeight="1">
      <c r="F241" s="437"/>
      <c r="G241" s="438"/>
      <c r="H241" s="438"/>
      <c r="I241" s="438"/>
      <c r="J241" s="438"/>
      <c r="K241" s="438"/>
      <c r="L241" s="438"/>
      <c r="M241" s="439"/>
      <c r="N241" s="437"/>
      <c r="O241" s="438"/>
      <c r="P241" s="439"/>
      <c r="Q241" s="307" t="s">
        <v>7</v>
      </c>
      <c r="R241" s="308"/>
      <c r="S241" s="308"/>
      <c r="T241" s="308" t="s">
        <v>8</v>
      </c>
      <c r="U241" s="308"/>
      <c r="V241" s="308"/>
      <c r="W241" s="308" t="s">
        <v>9</v>
      </c>
      <c r="X241" s="308"/>
      <c r="Y241" s="308"/>
      <c r="Z241" s="308" t="s">
        <v>10</v>
      </c>
      <c r="AA241" s="308"/>
      <c r="AB241" s="308"/>
      <c r="AC241" s="308" t="s">
        <v>11</v>
      </c>
      <c r="AD241" s="308"/>
      <c r="AE241" s="308"/>
      <c r="AF241" s="1105" t="s">
        <v>433</v>
      </c>
      <c r="AG241" s="1105"/>
      <c r="AH241" s="1106"/>
      <c r="AI241" s="554"/>
      <c r="AJ241" s="555"/>
      <c r="AK241" s="555"/>
      <c r="AL241" s="708"/>
      <c r="AN241" s="173"/>
      <c r="AR241" s="49"/>
    </row>
    <row r="242" spans="1:44" ht="15" customHeight="1">
      <c r="F242" s="440"/>
      <c r="G242" s="441"/>
      <c r="H242" s="441"/>
      <c r="I242" s="441"/>
      <c r="J242" s="441"/>
      <c r="K242" s="441"/>
      <c r="L242" s="441"/>
      <c r="M242" s="442"/>
      <c r="N242" s="440"/>
      <c r="O242" s="441"/>
      <c r="P242" s="442"/>
      <c r="Q242" s="1109" t="s">
        <v>1035</v>
      </c>
      <c r="R242" s="1110"/>
      <c r="S242" s="1110"/>
      <c r="T242" s="472" t="str">
        <f>IFERROR(Q242+1,"(　　年)")</f>
        <v>(　　年)</v>
      </c>
      <c r="U242" s="472"/>
      <c r="V242" s="472"/>
      <c r="W242" s="1057" t="str">
        <f t="shared" ref="W242" si="6">IFERROR(T242+1,"(　　年)")</f>
        <v>(　　年)</v>
      </c>
      <c r="X242" s="1058"/>
      <c r="Y242" s="1059"/>
      <c r="Z242" s="1057" t="str">
        <f t="shared" ref="Z242" si="7">IFERROR(W242+1,"(　　年)")</f>
        <v>(　　年)</v>
      </c>
      <c r="AA242" s="1058"/>
      <c r="AB242" s="1059"/>
      <c r="AC242" s="1057" t="str">
        <f t="shared" ref="AC242" si="8">IFERROR(Z242+1,"(　　年)")</f>
        <v>(　　年)</v>
      </c>
      <c r="AD242" s="1058"/>
      <c r="AE242" s="1059"/>
      <c r="AF242" s="1107"/>
      <c r="AG242" s="1107"/>
      <c r="AH242" s="1108"/>
      <c r="AI242" s="500"/>
      <c r="AJ242" s="501"/>
      <c r="AK242" s="501"/>
      <c r="AL242" s="502"/>
      <c r="AN242" s="173"/>
      <c r="AR242" s="49"/>
    </row>
    <row r="243" spans="1:44" ht="15" customHeight="1">
      <c r="F243" s="723" t="s">
        <v>622</v>
      </c>
      <c r="G243" s="724"/>
      <c r="H243" s="1067" t="s">
        <v>429</v>
      </c>
      <c r="I243" s="1068"/>
      <c r="J243" s="1068"/>
      <c r="K243" s="1068"/>
      <c r="L243" s="1068"/>
      <c r="M243" s="1069"/>
      <c r="N243" s="1073" t="str">
        <f>IF(SUM(N244:P246)=0,"",SUM(N244:P246))</f>
        <v/>
      </c>
      <c r="O243" s="1074"/>
      <c r="P243" s="1075"/>
      <c r="Q243" s="1061" t="str">
        <f>IF(SUM(Q244:S246)=0,"",SUM(Q244:S246))</f>
        <v/>
      </c>
      <c r="R243" s="1062"/>
      <c r="S243" s="1062"/>
      <c r="T243" s="625" t="str">
        <f t="shared" ref="T243" si="9">IF(SUM(T244:V246)=0,"",SUM(T244:V246))</f>
        <v/>
      </c>
      <c r="U243" s="626"/>
      <c r="V243" s="627"/>
      <c r="W243" s="625" t="str">
        <f t="shared" ref="W243" si="10">IF(SUM(W244:Y246)=0,"",SUM(W244:Y246))</f>
        <v/>
      </c>
      <c r="X243" s="626"/>
      <c r="Y243" s="627"/>
      <c r="Z243" s="625" t="str">
        <f t="shared" ref="Z243" si="11">IF(SUM(Z244:AB246)=0,"",SUM(Z244:AB246))</f>
        <v/>
      </c>
      <c r="AA243" s="626"/>
      <c r="AB243" s="627"/>
      <c r="AC243" s="625" t="str">
        <f t="shared" ref="AC243" si="12">IF(SUM(AC244:AE246)=0,"",SUM(AC244:AE246))</f>
        <v/>
      </c>
      <c r="AD243" s="626"/>
      <c r="AE243" s="627"/>
      <c r="AF243" s="1070" t="str">
        <f t="shared" ref="AF243" si="13">IF(SUM(AF244:AH246)=0,"",SUM(AF244:AH246))</f>
        <v/>
      </c>
      <c r="AG243" s="1071"/>
      <c r="AH243" s="1072"/>
      <c r="AI243" s="1046" t="str">
        <f>IF(SUM(AI244:AL246)=0,"",SUM(AI244:AL246))</f>
        <v/>
      </c>
      <c r="AJ243" s="1047"/>
      <c r="AK243" s="1047"/>
      <c r="AL243" s="1048"/>
      <c r="AN243" s="173"/>
      <c r="AR243" s="49"/>
    </row>
    <row r="244" spans="1:44" ht="15" customHeight="1">
      <c r="F244" s="725"/>
      <c r="G244" s="726"/>
      <c r="H244" s="1024" t="s">
        <v>430</v>
      </c>
      <c r="I244" s="1025"/>
      <c r="J244" s="1025"/>
      <c r="K244" s="1025"/>
      <c r="L244" s="1025"/>
      <c r="M244" s="1026"/>
      <c r="N244" s="720" t="str">
        <f>IF(O29=0,"",O29)</f>
        <v/>
      </c>
      <c r="O244" s="721"/>
      <c r="P244" s="722"/>
      <c r="Q244" s="1060"/>
      <c r="R244" s="1049"/>
      <c r="S244" s="1049"/>
      <c r="T244" s="1049"/>
      <c r="U244" s="1049"/>
      <c r="V244" s="1049"/>
      <c r="W244" s="1049"/>
      <c r="X244" s="1049"/>
      <c r="Y244" s="1049"/>
      <c r="Z244" s="1049"/>
      <c r="AA244" s="1049"/>
      <c r="AB244" s="1049"/>
      <c r="AC244" s="1049"/>
      <c r="AD244" s="1049"/>
      <c r="AE244" s="1049"/>
      <c r="AF244" s="1050"/>
      <c r="AG244" s="1050"/>
      <c r="AH244" s="1051"/>
      <c r="AI244" s="1046" t="str">
        <f>IFERROR(N244+SUM(Q244:AE244)-AF244,"")</f>
        <v/>
      </c>
      <c r="AJ244" s="1047" t="str">
        <f t="shared" ref="AJ244" si="14">IF(SUM(AJ245:AL247)&gt;0,SUM(AJ245:AL247),"")</f>
        <v/>
      </c>
      <c r="AK244" s="1047"/>
      <c r="AL244" s="1048"/>
      <c r="AN244" s="173"/>
      <c r="AR244" s="49"/>
    </row>
    <row r="245" spans="1:44" ht="15" customHeight="1">
      <c r="F245" s="725"/>
      <c r="G245" s="726"/>
      <c r="H245" s="1024" t="s">
        <v>431</v>
      </c>
      <c r="I245" s="1025"/>
      <c r="J245" s="1025"/>
      <c r="K245" s="1025"/>
      <c r="L245" s="1025"/>
      <c r="M245" s="1026"/>
      <c r="N245" s="720" t="str">
        <f>IF(O30=0,"",O30)</f>
        <v/>
      </c>
      <c r="O245" s="721"/>
      <c r="P245" s="722"/>
      <c r="Q245" s="1060"/>
      <c r="R245" s="1049"/>
      <c r="S245" s="1049"/>
      <c r="T245" s="1049"/>
      <c r="U245" s="1049"/>
      <c r="V245" s="1049"/>
      <c r="W245" s="1049"/>
      <c r="X245" s="1049"/>
      <c r="Y245" s="1049"/>
      <c r="Z245" s="1049"/>
      <c r="AA245" s="1049"/>
      <c r="AB245" s="1049"/>
      <c r="AC245" s="1049"/>
      <c r="AD245" s="1049"/>
      <c r="AE245" s="1049"/>
      <c r="AF245" s="1050"/>
      <c r="AG245" s="1050"/>
      <c r="AH245" s="1051"/>
      <c r="AI245" s="1046" t="str">
        <f t="shared" ref="AI245:AI249" si="15">IFERROR(N245+SUM(Q245:AE245)-AF245,"")</f>
        <v/>
      </c>
      <c r="AJ245" s="1047" t="str">
        <f t="shared" ref="AJ245:AJ249" si="16">IF(SUM(AJ246:AL248)&gt;0,SUM(AJ246:AL248),"")</f>
        <v/>
      </c>
      <c r="AK245" s="1047"/>
      <c r="AL245" s="1048"/>
      <c r="AN245" s="173"/>
      <c r="AR245" s="49"/>
    </row>
    <row r="246" spans="1:44" ht="15" customHeight="1">
      <c r="F246" s="725"/>
      <c r="G246" s="726"/>
      <c r="H246" s="622" t="s">
        <v>432</v>
      </c>
      <c r="I246" s="623"/>
      <c r="J246" s="623"/>
      <c r="K246" s="623"/>
      <c r="L246" s="623"/>
      <c r="M246" s="624"/>
      <c r="N246" s="1020" t="str">
        <f>IF(O31=0,"",O31)</f>
        <v/>
      </c>
      <c r="O246" s="1021"/>
      <c r="P246" s="1022"/>
      <c r="Q246" s="1023"/>
      <c r="R246" s="568"/>
      <c r="S246" s="568"/>
      <c r="T246" s="568"/>
      <c r="U246" s="568"/>
      <c r="V246" s="568"/>
      <c r="W246" s="568"/>
      <c r="X246" s="568"/>
      <c r="Y246" s="568"/>
      <c r="Z246" s="568"/>
      <c r="AA246" s="568"/>
      <c r="AB246" s="568"/>
      <c r="AC246" s="568"/>
      <c r="AD246" s="568"/>
      <c r="AE246" s="568"/>
      <c r="AF246" s="1054"/>
      <c r="AG246" s="1054"/>
      <c r="AH246" s="1055"/>
      <c r="AI246" s="1012" t="str">
        <f t="shared" si="15"/>
        <v/>
      </c>
      <c r="AJ246" s="1013" t="str">
        <f t="shared" si="16"/>
        <v/>
      </c>
      <c r="AK246" s="1013"/>
      <c r="AL246" s="1014"/>
      <c r="AN246" s="173"/>
      <c r="AR246" s="49"/>
    </row>
    <row r="247" spans="1:44" ht="15" customHeight="1">
      <c r="F247" s="725"/>
      <c r="G247" s="726"/>
      <c r="H247" s="255" t="s">
        <v>122</v>
      </c>
      <c r="I247" s="255" t="s">
        <v>123</v>
      </c>
      <c r="J247" s="255" t="s">
        <v>188</v>
      </c>
      <c r="K247" s="255" t="s">
        <v>120</v>
      </c>
      <c r="L247" s="255" t="s">
        <v>121</v>
      </c>
      <c r="M247" s="309"/>
      <c r="N247" s="1043" t="str">
        <f>IF(O32=0,"",O32)</f>
        <v/>
      </c>
      <c r="O247" s="1044"/>
      <c r="P247" s="1045"/>
      <c r="Q247" s="743"/>
      <c r="R247" s="744"/>
      <c r="S247" s="744"/>
      <c r="T247" s="744"/>
      <c r="U247" s="744"/>
      <c r="V247" s="744"/>
      <c r="W247" s="744"/>
      <c r="X247" s="744"/>
      <c r="Y247" s="744"/>
      <c r="Z247" s="744"/>
      <c r="AA247" s="744"/>
      <c r="AB247" s="744"/>
      <c r="AC247" s="744"/>
      <c r="AD247" s="744"/>
      <c r="AE247" s="744"/>
      <c r="AF247" s="1052"/>
      <c r="AG247" s="1052"/>
      <c r="AH247" s="1053"/>
      <c r="AI247" s="569" t="str">
        <f t="shared" si="15"/>
        <v/>
      </c>
      <c r="AJ247" s="570" t="str">
        <f t="shared" si="16"/>
        <v/>
      </c>
      <c r="AK247" s="570"/>
      <c r="AL247" s="571"/>
      <c r="AN247" s="173"/>
      <c r="AR247" s="49"/>
    </row>
    <row r="248" spans="1:44" ht="15" customHeight="1">
      <c r="F248" s="727"/>
      <c r="G248" s="728"/>
      <c r="H248" s="255" t="s">
        <v>189</v>
      </c>
      <c r="I248" s="255"/>
      <c r="J248" s="255" t="s">
        <v>190</v>
      </c>
      <c r="K248" s="255"/>
      <c r="L248" s="255" t="s">
        <v>116</v>
      </c>
      <c r="M248" s="309"/>
      <c r="N248" s="1043" t="str">
        <f>IF(O33=0,"",O33)</f>
        <v/>
      </c>
      <c r="O248" s="1044"/>
      <c r="P248" s="1045"/>
      <c r="Q248" s="743"/>
      <c r="R248" s="744"/>
      <c r="S248" s="744"/>
      <c r="T248" s="744"/>
      <c r="U248" s="744"/>
      <c r="V248" s="744"/>
      <c r="W248" s="744"/>
      <c r="X248" s="744"/>
      <c r="Y248" s="744"/>
      <c r="Z248" s="744"/>
      <c r="AA248" s="744"/>
      <c r="AB248" s="744"/>
      <c r="AC248" s="744"/>
      <c r="AD248" s="744"/>
      <c r="AE248" s="744"/>
      <c r="AF248" s="1052"/>
      <c r="AG248" s="1052"/>
      <c r="AH248" s="1053"/>
      <c r="AI248" s="569" t="str">
        <f t="shared" si="15"/>
        <v/>
      </c>
      <c r="AJ248" s="570" t="str">
        <f t="shared" si="16"/>
        <v/>
      </c>
      <c r="AK248" s="570"/>
      <c r="AL248" s="571"/>
      <c r="AN248" s="173"/>
      <c r="AR248" s="49"/>
    </row>
    <row r="249" spans="1:44" ht="15" customHeight="1">
      <c r="F249" s="717" t="s">
        <v>440</v>
      </c>
      <c r="G249" s="718"/>
      <c r="H249" s="718"/>
      <c r="I249" s="718"/>
      <c r="J249" s="718"/>
      <c r="K249" s="718"/>
      <c r="L249" s="718"/>
      <c r="M249" s="719"/>
      <c r="N249" s="1043" t="str">
        <f>W34</f>
        <v/>
      </c>
      <c r="O249" s="1044"/>
      <c r="P249" s="1045"/>
      <c r="Q249" s="743"/>
      <c r="R249" s="744"/>
      <c r="S249" s="744"/>
      <c r="T249" s="744"/>
      <c r="U249" s="744"/>
      <c r="V249" s="744"/>
      <c r="W249" s="744"/>
      <c r="X249" s="744"/>
      <c r="Y249" s="744"/>
      <c r="Z249" s="744"/>
      <c r="AA249" s="744"/>
      <c r="AB249" s="744"/>
      <c r="AC249" s="744"/>
      <c r="AD249" s="744"/>
      <c r="AE249" s="744"/>
      <c r="AF249" s="1052"/>
      <c r="AG249" s="1052"/>
      <c r="AH249" s="1053"/>
      <c r="AI249" s="569" t="str">
        <f t="shared" si="15"/>
        <v/>
      </c>
      <c r="AJ249" s="570" t="str">
        <f t="shared" si="16"/>
        <v/>
      </c>
      <c r="AK249" s="570"/>
      <c r="AL249" s="571"/>
      <c r="AN249" s="173"/>
      <c r="AR249" s="49"/>
    </row>
    <row r="250" spans="1:44" ht="15" customHeight="1">
      <c r="F250" s="469" t="s">
        <v>143</v>
      </c>
      <c r="G250" s="469"/>
      <c r="H250" s="469"/>
      <c r="I250" s="469"/>
      <c r="J250" s="469"/>
      <c r="K250" s="469"/>
      <c r="L250" s="469"/>
      <c r="M250" s="469"/>
      <c r="N250" s="1043" t="str">
        <f>IFERROR(SUM(N247:P249)+N243,"")</f>
        <v/>
      </c>
      <c r="O250" s="1044"/>
      <c r="P250" s="1045"/>
      <c r="Q250" s="985" t="str">
        <f>IFERROR(SUM(Q247:S249)+Q243,"")</f>
        <v/>
      </c>
      <c r="R250" s="986"/>
      <c r="S250" s="986"/>
      <c r="T250" s="982" t="str">
        <f t="shared" ref="T250" si="17">IFERROR(SUM(T247:V249)+T243,"")</f>
        <v/>
      </c>
      <c r="U250" s="983"/>
      <c r="V250" s="984"/>
      <c r="W250" s="982" t="str">
        <f t="shared" ref="W250" si="18">IFERROR(SUM(W247:Y249)+W243,"")</f>
        <v/>
      </c>
      <c r="X250" s="983"/>
      <c r="Y250" s="984"/>
      <c r="Z250" s="982" t="str">
        <f t="shared" ref="Z250" si="19">IFERROR(SUM(Z247:AB249)+Z243,"")</f>
        <v/>
      </c>
      <c r="AA250" s="983"/>
      <c r="AB250" s="984"/>
      <c r="AC250" s="982" t="str">
        <f t="shared" ref="AC250" si="20">IFERROR(SUM(AC247:AE249)+AC243,"")</f>
        <v/>
      </c>
      <c r="AD250" s="983"/>
      <c r="AE250" s="984"/>
      <c r="AF250" s="982" t="str">
        <f t="shared" ref="AF250" si="21">IFERROR(SUM(AF247:AH249)+AF243,"")</f>
        <v/>
      </c>
      <c r="AG250" s="983"/>
      <c r="AH250" s="1056"/>
      <c r="AI250" s="1043" t="str">
        <f>IFERROR(SUM(AI247:AL249)+AI243,"")</f>
        <v/>
      </c>
      <c r="AJ250" s="1044" t="str">
        <f>IF(SUM(AI251:AK252)&gt;0,SUM(AI251:AK252),"")</f>
        <v/>
      </c>
      <c r="AK250" s="1044"/>
      <c r="AL250" s="1045"/>
      <c r="AN250" s="173"/>
      <c r="AR250" s="49"/>
    </row>
    <row r="251" spans="1:44" s="253" customFormat="1" ht="15" customHeight="1">
      <c r="A251" s="173"/>
      <c r="B251" s="173"/>
      <c r="C251" s="173"/>
      <c r="D251" s="173"/>
      <c r="E251" s="173"/>
      <c r="F251" s="203" t="s">
        <v>700</v>
      </c>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203"/>
      <c r="AD251" s="173"/>
      <c r="AE251" s="173"/>
      <c r="AF251" s="173"/>
      <c r="AG251" s="173"/>
      <c r="AH251" s="222"/>
      <c r="AI251" s="173"/>
      <c r="AJ251" s="173"/>
      <c r="AK251" s="173"/>
      <c r="AL251" s="173"/>
      <c r="AM251" s="173"/>
      <c r="AN251" s="50"/>
      <c r="AO251" s="50"/>
      <c r="AP251" s="50"/>
      <c r="AQ251" s="50"/>
    </row>
    <row r="252" spans="1:44" s="253" customFormat="1" ht="15" customHeight="1">
      <c r="A252" s="173"/>
      <c r="B252" s="173"/>
      <c r="C252" s="173"/>
      <c r="D252" s="173"/>
      <c r="E252" s="173"/>
      <c r="F252" s="203" t="s">
        <v>435</v>
      </c>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50"/>
      <c r="AO252" s="50"/>
      <c r="AP252" s="50"/>
      <c r="AQ252" s="50"/>
    </row>
    <row r="253" spans="1:44" s="253" customFormat="1" ht="15" customHeight="1">
      <c r="A253" s="173"/>
      <c r="B253" s="173"/>
      <c r="C253" s="173"/>
      <c r="D253" s="173"/>
      <c r="E253" s="173"/>
      <c r="F253" s="203" t="s">
        <v>701</v>
      </c>
      <c r="G253" s="173"/>
      <c r="H253" s="173"/>
      <c r="I253" s="173"/>
      <c r="J253" s="173"/>
      <c r="K253" s="173"/>
      <c r="L253" s="173"/>
      <c r="M253" s="173"/>
      <c r="N253" s="173"/>
      <c r="O253" s="173"/>
      <c r="P253" s="173"/>
      <c r="Q253" s="173"/>
      <c r="R253" s="173"/>
      <c r="S253" s="173"/>
      <c r="T253" s="173"/>
      <c r="U253" s="173"/>
      <c r="V253" s="173"/>
      <c r="W253" s="173"/>
      <c r="X253" s="203"/>
      <c r="Y253" s="173"/>
      <c r="Z253" s="173"/>
      <c r="AA253" s="173"/>
      <c r="AB253" s="173"/>
      <c r="AC253" s="222"/>
      <c r="AD253" s="173"/>
      <c r="AE253" s="173"/>
      <c r="AF253" s="173"/>
      <c r="AG253" s="173"/>
      <c r="AH253" s="173"/>
      <c r="AI253" s="173"/>
      <c r="AJ253" s="173"/>
      <c r="AK253" s="173"/>
      <c r="AL253" s="173"/>
      <c r="AM253" s="173"/>
      <c r="AN253" s="50"/>
      <c r="AO253" s="50"/>
      <c r="AP253" s="50"/>
      <c r="AQ253" s="50"/>
    </row>
    <row r="254" spans="1:44" s="253" customFormat="1" ht="15" customHeight="1">
      <c r="A254" s="173"/>
      <c r="B254" s="173"/>
      <c r="C254" s="173"/>
      <c r="D254" s="173"/>
      <c r="E254" s="173"/>
      <c r="F254" s="203" t="s">
        <v>650</v>
      </c>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50"/>
      <c r="AO254" s="50"/>
      <c r="AP254" s="50"/>
      <c r="AQ254" s="50"/>
    </row>
    <row r="255" spans="1:44" s="253" customFormat="1" ht="15" customHeight="1">
      <c r="A255" s="173"/>
      <c r="B255" s="173"/>
      <c r="C255" s="173"/>
      <c r="D255" s="173"/>
      <c r="E255" s="173"/>
      <c r="F255" s="20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50"/>
      <c r="AO255" s="50"/>
      <c r="AP255" s="50"/>
      <c r="AQ255" s="50"/>
    </row>
    <row r="256" spans="1:44" ht="15" customHeight="1">
      <c r="E256" s="222" t="s">
        <v>296</v>
      </c>
    </row>
    <row r="257" spans="4:37" ht="15" customHeight="1">
      <c r="F257" s="469" t="s">
        <v>6</v>
      </c>
      <c r="G257" s="469"/>
      <c r="H257" s="469"/>
      <c r="I257" s="469"/>
      <c r="J257" s="469"/>
      <c r="K257" s="469"/>
      <c r="L257" s="547" t="s">
        <v>191</v>
      </c>
      <c r="M257" s="548"/>
      <c r="N257" s="548"/>
      <c r="O257" s="548"/>
      <c r="P257" s="548"/>
      <c r="Q257" s="548"/>
      <c r="R257" s="548"/>
      <c r="S257" s="548"/>
      <c r="T257" s="548"/>
      <c r="U257" s="548"/>
      <c r="V257" s="548"/>
      <c r="W257" s="548"/>
      <c r="X257" s="548"/>
      <c r="Y257" s="548"/>
      <c r="Z257" s="548"/>
      <c r="AA257" s="548"/>
      <c r="AB257" s="548"/>
      <c r="AC257" s="548"/>
      <c r="AD257" s="549"/>
      <c r="AE257" s="547" t="s">
        <v>192</v>
      </c>
      <c r="AF257" s="548"/>
      <c r="AG257" s="548"/>
      <c r="AH257" s="548"/>
      <c r="AI257" s="548"/>
      <c r="AJ257" s="548"/>
      <c r="AK257" s="549"/>
    </row>
    <row r="258" spans="4:37" ht="30" customHeight="1">
      <c r="F258" s="588" t="s">
        <v>193</v>
      </c>
      <c r="G258" s="588"/>
      <c r="H258" s="588"/>
      <c r="I258" s="588"/>
      <c r="J258" s="588"/>
      <c r="K258" s="588"/>
      <c r="L258" s="1036"/>
      <c r="M258" s="1037"/>
      <c r="N258" s="1037"/>
      <c r="O258" s="1037"/>
      <c r="P258" s="1037"/>
      <c r="Q258" s="1037"/>
      <c r="R258" s="1037"/>
      <c r="S258" s="1037"/>
      <c r="T258" s="1037"/>
      <c r="U258" s="1037"/>
      <c r="V258" s="1037"/>
      <c r="W258" s="1037"/>
      <c r="X258" s="1037"/>
      <c r="Y258" s="1037"/>
      <c r="Z258" s="1037"/>
      <c r="AA258" s="1037"/>
      <c r="AB258" s="1037"/>
      <c r="AC258" s="1037"/>
      <c r="AD258" s="1038"/>
      <c r="AE258" s="602"/>
      <c r="AF258" s="603"/>
      <c r="AG258" s="603"/>
      <c r="AH258" s="603"/>
      <c r="AI258" s="603"/>
      <c r="AJ258" s="603"/>
      <c r="AK258" s="604"/>
    </row>
    <row r="259" spans="4:37" ht="30" customHeight="1">
      <c r="F259" s="588" t="s">
        <v>194</v>
      </c>
      <c r="G259" s="588"/>
      <c r="H259" s="588"/>
      <c r="I259" s="588"/>
      <c r="J259" s="588"/>
      <c r="K259" s="588"/>
      <c r="L259" s="1036"/>
      <c r="M259" s="1037"/>
      <c r="N259" s="1037"/>
      <c r="O259" s="1037"/>
      <c r="P259" s="1037"/>
      <c r="Q259" s="1037"/>
      <c r="R259" s="1037"/>
      <c r="S259" s="1037"/>
      <c r="T259" s="1037"/>
      <c r="U259" s="1037"/>
      <c r="V259" s="1037"/>
      <c r="W259" s="1037"/>
      <c r="X259" s="1037"/>
      <c r="Y259" s="1037"/>
      <c r="Z259" s="1037"/>
      <c r="AA259" s="1037"/>
      <c r="AB259" s="1037"/>
      <c r="AC259" s="1037"/>
      <c r="AD259" s="1038"/>
      <c r="AE259" s="602"/>
      <c r="AF259" s="603"/>
      <c r="AG259" s="603"/>
      <c r="AH259" s="603"/>
      <c r="AI259" s="603"/>
      <c r="AJ259" s="603"/>
      <c r="AK259" s="604"/>
    </row>
    <row r="260" spans="4:37" ht="30" customHeight="1">
      <c r="F260" s="588" t="s">
        <v>195</v>
      </c>
      <c r="G260" s="588"/>
      <c r="H260" s="588"/>
      <c r="I260" s="588"/>
      <c r="J260" s="588"/>
      <c r="K260" s="588"/>
      <c r="L260" s="1036"/>
      <c r="M260" s="1037"/>
      <c r="N260" s="1037"/>
      <c r="O260" s="1037"/>
      <c r="P260" s="1037"/>
      <c r="Q260" s="1037"/>
      <c r="R260" s="1037"/>
      <c r="S260" s="1037"/>
      <c r="T260" s="1037"/>
      <c r="U260" s="1037"/>
      <c r="V260" s="1037"/>
      <c r="W260" s="1037"/>
      <c r="X260" s="1037"/>
      <c r="Y260" s="1037"/>
      <c r="Z260" s="1037"/>
      <c r="AA260" s="1037"/>
      <c r="AB260" s="1037"/>
      <c r="AC260" s="1037"/>
      <c r="AD260" s="1038"/>
      <c r="AE260" s="602"/>
      <c r="AF260" s="603"/>
      <c r="AG260" s="603"/>
      <c r="AH260" s="603"/>
      <c r="AI260" s="603"/>
      <c r="AJ260" s="603"/>
      <c r="AK260" s="604"/>
    </row>
    <row r="262" spans="4:37" ht="15" customHeight="1">
      <c r="D262" s="173" t="s">
        <v>149</v>
      </c>
      <c r="F262" s="203" t="s">
        <v>169</v>
      </c>
    </row>
    <row r="263" spans="4:37" ht="15" customHeight="1">
      <c r="E263" s="222" t="s">
        <v>297</v>
      </c>
    </row>
    <row r="264" spans="4:37" ht="45" customHeight="1">
      <c r="F264" s="497" t="s">
        <v>196</v>
      </c>
      <c r="G264" s="498"/>
      <c r="H264" s="498"/>
      <c r="I264" s="499"/>
      <c r="J264" s="546"/>
      <c r="K264" s="546"/>
      <c r="L264" s="546"/>
      <c r="M264" s="546"/>
      <c r="N264" s="546"/>
      <c r="O264" s="546"/>
      <c r="P264" s="546"/>
      <c r="Q264" s="546"/>
      <c r="R264" s="546"/>
      <c r="S264" s="546"/>
      <c r="T264" s="546"/>
      <c r="U264" s="546"/>
      <c r="V264" s="546"/>
      <c r="W264" s="546"/>
      <c r="X264" s="546"/>
      <c r="Y264" s="546"/>
      <c r="Z264" s="546"/>
      <c r="AA264" s="546"/>
      <c r="AB264" s="546"/>
      <c r="AC264" s="546"/>
      <c r="AD264" s="546"/>
      <c r="AE264" s="546"/>
      <c r="AF264" s="546"/>
      <c r="AG264" s="546"/>
      <c r="AH264" s="546"/>
      <c r="AI264" s="546"/>
      <c r="AJ264" s="546"/>
      <c r="AK264" s="546"/>
    </row>
    <row r="265" spans="4:37" ht="15" customHeight="1">
      <c r="F265" s="547" t="s">
        <v>197</v>
      </c>
      <c r="G265" s="548"/>
      <c r="H265" s="548"/>
      <c r="I265" s="549"/>
      <c r="J265" s="440" t="s">
        <v>14</v>
      </c>
      <c r="K265" s="441"/>
      <c r="L265" s="441"/>
      <c r="M265" s="441"/>
      <c r="N265" s="441"/>
      <c r="O265" s="441"/>
      <c r="P265" s="441"/>
      <c r="Q265" s="441"/>
      <c r="R265" s="441"/>
      <c r="S265" s="441"/>
      <c r="T265" s="441"/>
      <c r="U265" s="441"/>
      <c r="V265" s="442"/>
      <c r="W265" s="469" t="s">
        <v>198</v>
      </c>
      <c r="X265" s="469"/>
      <c r="Y265" s="469"/>
      <c r="Z265" s="469"/>
      <c r="AA265" s="469"/>
      <c r="AB265" s="469"/>
      <c r="AC265" s="469"/>
      <c r="AD265" s="469"/>
      <c r="AE265" s="469"/>
      <c r="AF265" s="469"/>
      <c r="AG265" s="469"/>
      <c r="AH265" s="469"/>
      <c r="AI265" s="469"/>
      <c r="AJ265" s="469"/>
      <c r="AK265" s="469"/>
    </row>
    <row r="266" spans="4:37" ht="15" customHeight="1">
      <c r="F266" s="434" t="s">
        <v>199</v>
      </c>
      <c r="G266" s="435"/>
      <c r="H266" s="435"/>
      <c r="I266" s="436"/>
      <c r="J266" s="463"/>
      <c r="K266" s="464"/>
      <c r="L266" s="464"/>
      <c r="M266" s="464"/>
      <c r="N266" s="464"/>
      <c r="O266" s="464"/>
      <c r="P266" s="464"/>
      <c r="Q266" s="464"/>
      <c r="R266" s="464"/>
      <c r="S266" s="464"/>
      <c r="T266" s="464"/>
      <c r="U266" s="464"/>
      <c r="V266" s="465"/>
      <c r="W266" s="463"/>
      <c r="X266" s="464"/>
      <c r="Y266" s="464"/>
      <c r="Z266" s="464"/>
      <c r="AA266" s="464"/>
      <c r="AB266" s="464"/>
      <c r="AC266" s="464"/>
      <c r="AD266" s="464"/>
      <c r="AE266" s="464"/>
      <c r="AF266" s="464"/>
      <c r="AG266" s="464"/>
      <c r="AH266" s="464"/>
      <c r="AI266" s="464"/>
      <c r="AJ266" s="464"/>
      <c r="AK266" s="465"/>
    </row>
    <row r="267" spans="4:37" ht="15" customHeight="1">
      <c r="F267" s="536" t="str">
        <f>Q242</f>
        <v>(　　年)</v>
      </c>
      <c r="G267" s="537"/>
      <c r="H267" s="537"/>
      <c r="I267" s="538"/>
      <c r="J267" s="466"/>
      <c r="K267" s="467"/>
      <c r="L267" s="467"/>
      <c r="M267" s="467"/>
      <c r="N267" s="467"/>
      <c r="O267" s="467"/>
      <c r="P267" s="467"/>
      <c r="Q267" s="467"/>
      <c r="R267" s="467"/>
      <c r="S267" s="467"/>
      <c r="T267" s="467"/>
      <c r="U267" s="467"/>
      <c r="V267" s="468"/>
      <c r="W267" s="466"/>
      <c r="X267" s="467"/>
      <c r="Y267" s="467"/>
      <c r="Z267" s="467"/>
      <c r="AA267" s="467"/>
      <c r="AB267" s="467"/>
      <c r="AC267" s="467"/>
      <c r="AD267" s="467"/>
      <c r="AE267" s="467"/>
      <c r="AF267" s="467"/>
      <c r="AG267" s="467"/>
      <c r="AH267" s="467"/>
      <c r="AI267" s="467"/>
      <c r="AJ267" s="467"/>
      <c r="AK267" s="468"/>
    </row>
    <row r="268" spans="4:37" ht="15" customHeight="1">
      <c r="F268" s="434" t="s">
        <v>200</v>
      </c>
      <c r="G268" s="435"/>
      <c r="H268" s="435"/>
      <c r="I268" s="436"/>
      <c r="J268" s="463"/>
      <c r="K268" s="464"/>
      <c r="L268" s="464"/>
      <c r="M268" s="464"/>
      <c r="N268" s="464"/>
      <c r="O268" s="464"/>
      <c r="P268" s="464"/>
      <c r="Q268" s="464"/>
      <c r="R268" s="464"/>
      <c r="S268" s="464"/>
      <c r="T268" s="464"/>
      <c r="U268" s="464"/>
      <c r="V268" s="465"/>
      <c r="W268" s="463"/>
      <c r="X268" s="464"/>
      <c r="Y268" s="464"/>
      <c r="Z268" s="464"/>
      <c r="AA268" s="464"/>
      <c r="AB268" s="464"/>
      <c r="AC268" s="464"/>
      <c r="AD268" s="464"/>
      <c r="AE268" s="464"/>
      <c r="AF268" s="464"/>
      <c r="AG268" s="464"/>
      <c r="AH268" s="464"/>
      <c r="AI268" s="464"/>
      <c r="AJ268" s="464"/>
      <c r="AK268" s="465"/>
    </row>
    <row r="269" spans="4:37" ht="15" customHeight="1">
      <c r="F269" s="536" t="str">
        <f>T242</f>
        <v>(　　年)</v>
      </c>
      <c r="G269" s="537"/>
      <c r="H269" s="537"/>
      <c r="I269" s="538"/>
      <c r="J269" s="466"/>
      <c r="K269" s="467"/>
      <c r="L269" s="467"/>
      <c r="M269" s="467"/>
      <c r="N269" s="467"/>
      <c r="O269" s="467"/>
      <c r="P269" s="467"/>
      <c r="Q269" s="467"/>
      <c r="R269" s="467"/>
      <c r="S269" s="467"/>
      <c r="T269" s="467"/>
      <c r="U269" s="467"/>
      <c r="V269" s="468"/>
      <c r="W269" s="466"/>
      <c r="X269" s="467"/>
      <c r="Y269" s="467"/>
      <c r="Z269" s="467"/>
      <c r="AA269" s="467"/>
      <c r="AB269" s="467"/>
      <c r="AC269" s="467"/>
      <c r="AD269" s="467"/>
      <c r="AE269" s="467"/>
      <c r="AF269" s="467"/>
      <c r="AG269" s="467"/>
      <c r="AH269" s="467"/>
      <c r="AI269" s="467"/>
      <c r="AJ269" s="467"/>
      <c r="AK269" s="468"/>
    </row>
    <row r="270" spans="4:37" ht="15" customHeight="1">
      <c r="F270" s="434" t="s">
        <v>201</v>
      </c>
      <c r="G270" s="435"/>
      <c r="H270" s="435"/>
      <c r="I270" s="436"/>
      <c r="J270" s="463"/>
      <c r="K270" s="464"/>
      <c r="L270" s="464"/>
      <c r="M270" s="464"/>
      <c r="N270" s="464"/>
      <c r="O270" s="464"/>
      <c r="P270" s="464"/>
      <c r="Q270" s="464"/>
      <c r="R270" s="464"/>
      <c r="S270" s="464"/>
      <c r="T270" s="464"/>
      <c r="U270" s="464"/>
      <c r="V270" s="465"/>
      <c r="W270" s="463"/>
      <c r="X270" s="464"/>
      <c r="Y270" s="464"/>
      <c r="Z270" s="464"/>
      <c r="AA270" s="464"/>
      <c r="AB270" s="464"/>
      <c r="AC270" s="464"/>
      <c r="AD270" s="464"/>
      <c r="AE270" s="464"/>
      <c r="AF270" s="464"/>
      <c r="AG270" s="464"/>
      <c r="AH270" s="464"/>
      <c r="AI270" s="464"/>
      <c r="AJ270" s="464"/>
      <c r="AK270" s="465"/>
    </row>
    <row r="271" spans="4:37" ht="15" customHeight="1">
      <c r="F271" s="536">
        <v>2021</v>
      </c>
      <c r="G271" s="537"/>
      <c r="H271" s="537"/>
      <c r="I271" s="538"/>
      <c r="J271" s="466"/>
      <c r="K271" s="467"/>
      <c r="L271" s="467"/>
      <c r="M271" s="467"/>
      <c r="N271" s="467"/>
      <c r="O271" s="467"/>
      <c r="P271" s="467"/>
      <c r="Q271" s="467"/>
      <c r="R271" s="467"/>
      <c r="S271" s="467"/>
      <c r="T271" s="467"/>
      <c r="U271" s="467"/>
      <c r="V271" s="468"/>
      <c r="W271" s="466"/>
      <c r="X271" s="467"/>
      <c r="Y271" s="467"/>
      <c r="Z271" s="467"/>
      <c r="AA271" s="467"/>
      <c r="AB271" s="467"/>
      <c r="AC271" s="467"/>
      <c r="AD271" s="467"/>
      <c r="AE271" s="467"/>
      <c r="AF271" s="467"/>
      <c r="AG271" s="467"/>
      <c r="AH271" s="467"/>
      <c r="AI271" s="467"/>
      <c r="AJ271" s="467"/>
      <c r="AK271" s="468"/>
    </row>
    <row r="272" spans="4:37" ht="15" customHeight="1">
      <c r="F272" s="434" t="s">
        <v>202</v>
      </c>
      <c r="G272" s="435"/>
      <c r="H272" s="435"/>
      <c r="I272" s="436"/>
      <c r="J272" s="463"/>
      <c r="K272" s="464"/>
      <c r="L272" s="464"/>
      <c r="M272" s="464"/>
      <c r="N272" s="464"/>
      <c r="O272" s="464"/>
      <c r="P272" s="464"/>
      <c r="Q272" s="464"/>
      <c r="R272" s="464"/>
      <c r="S272" s="464"/>
      <c r="T272" s="464"/>
      <c r="U272" s="464"/>
      <c r="V272" s="465"/>
      <c r="W272" s="463"/>
      <c r="X272" s="464"/>
      <c r="Y272" s="464"/>
      <c r="Z272" s="464"/>
      <c r="AA272" s="464"/>
      <c r="AB272" s="464"/>
      <c r="AC272" s="464"/>
      <c r="AD272" s="464"/>
      <c r="AE272" s="464"/>
      <c r="AF272" s="464"/>
      <c r="AG272" s="464"/>
      <c r="AH272" s="464"/>
      <c r="AI272" s="464"/>
      <c r="AJ272" s="464"/>
      <c r="AK272" s="465"/>
    </row>
    <row r="273" spans="5:37" ht="15" customHeight="1">
      <c r="F273" s="536">
        <v>2021</v>
      </c>
      <c r="G273" s="537"/>
      <c r="H273" s="537"/>
      <c r="I273" s="538"/>
      <c r="J273" s="466"/>
      <c r="K273" s="467"/>
      <c r="L273" s="467"/>
      <c r="M273" s="467"/>
      <c r="N273" s="467"/>
      <c r="O273" s="467"/>
      <c r="P273" s="467"/>
      <c r="Q273" s="467"/>
      <c r="R273" s="467"/>
      <c r="S273" s="467"/>
      <c r="T273" s="467"/>
      <c r="U273" s="467"/>
      <c r="V273" s="468"/>
      <c r="W273" s="466"/>
      <c r="X273" s="467"/>
      <c r="Y273" s="467"/>
      <c r="Z273" s="467"/>
      <c r="AA273" s="467"/>
      <c r="AB273" s="467"/>
      <c r="AC273" s="467"/>
      <c r="AD273" s="467"/>
      <c r="AE273" s="467"/>
      <c r="AF273" s="467"/>
      <c r="AG273" s="467"/>
      <c r="AH273" s="467"/>
      <c r="AI273" s="467"/>
      <c r="AJ273" s="467"/>
      <c r="AK273" s="468"/>
    </row>
    <row r="274" spans="5:37" ht="15" customHeight="1">
      <c r="F274" s="434" t="s">
        <v>203</v>
      </c>
      <c r="G274" s="435"/>
      <c r="H274" s="435"/>
      <c r="I274" s="436"/>
      <c r="J274" s="463"/>
      <c r="K274" s="464"/>
      <c r="L274" s="464"/>
      <c r="M274" s="464"/>
      <c r="N274" s="464"/>
      <c r="O274" s="464"/>
      <c r="P274" s="464"/>
      <c r="Q274" s="464"/>
      <c r="R274" s="464"/>
      <c r="S274" s="464"/>
      <c r="T274" s="464"/>
      <c r="U274" s="464"/>
      <c r="V274" s="465"/>
      <c r="W274" s="463"/>
      <c r="X274" s="464"/>
      <c r="Y274" s="464"/>
      <c r="Z274" s="464"/>
      <c r="AA274" s="464"/>
      <c r="AB274" s="464"/>
      <c r="AC274" s="464"/>
      <c r="AD274" s="464"/>
      <c r="AE274" s="464"/>
      <c r="AF274" s="464"/>
      <c r="AG274" s="464"/>
      <c r="AH274" s="464"/>
      <c r="AI274" s="464"/>
      <c r="AJ274" s="464"/>
      <c r="AK274" s="465"/>
    </row>
    <row r="275" spans="5:37" ht="15" customHeight="1">
      <c r="F275" s="536">
        <v>2021</v>
      </c>
      <c r="G275" s="537"/>
      <c r="H275" s="537"/>
      <c r="I275" s="538"/>
      <c r="J275" s="466"/>
      <c r="K275" s="467"/>
      <c r="L275" s="467"/>
      <c r="M275" s="467"/>
      <c r="N275" s="467"/>
      <c r="O275" s="467"/>
      <c r="P275" s="467"/>
      <c r="Q275" s="467"/>
      <c r="R275" s="467"/>
      <c r="S275" s="467"/>
      <c r="T275" s="467"/>
      <c r="U275" s="467"/>
      <c r="V275" s="468"/>
      <c r="W275" s="466"/>
      <c r="X275" s="467"/>
      <c r="Y275" s="467"/>
      <c r="Z275" s="467"/>
      <c r="AA275" s="467"/>
      <c r="AB275" s="467"/>
      <c r="AC275" s="467"/>
      <c r="AD275" s="467"/>
      <c r="AE275" s="467"/>
      <c r="AF275" s="467"/>
      <c r="AG275" s="467"/>
      <c r="AH275" s="467"/>
      <c r="AI275" s="467"/>
      <c r="AJ275" s="467"/>
      <c r="AK275" s="468"/>
    </row>
    <row r="277" spans="5:37" ht="15" customHeight="1">
      <c r="E277" s="222" t="s">
        <v>298</v>
      </c>
    </row>
    <row r="278" spans="5:37" ht="45" customHeight="1">
      <c r="F278" s="497" t="s">
        <v>196</v>
      </c>
      <c r="G278" s="498"/>
      <c r="H278" s="498"/>
      <c r="I278" s="499"/>
      <c r="J278" s="546"/>
      <c r="K278" s="546"/>
      <c r="L278" s="546"/>
      <c r="M278" s="546"/>
      <c r="N278" s="546"/>
      <c r="O278" s="546"/>
      <c r="P278" s="546"/>
      <c r="Q278" s="546"/>
      <c r="R278" s="546"/>
      <c r="S278" s="546"/>
      <c r="T278" s="546"/>
      <c r="U278" s="546"/>
      <c r="V278" s="546"/>
      <c r="W278" s="546"/>
      <c r="X278" s="546"/>
      <c r="Y278" s="546"/>
      <c r="Z278" s="546"/>
      <c r="AA278" s="546"/>
      <c r="AB278" s="546"/>
      <c r="AC278" s="546"/>
      <c r="AD278" s="546"/>
      <c r="AE278" s="546"/>
      <c r="AF278" s="546"/>
      <c r="AG278" s="546"/>
      <c r="AH278" s="546"/>
      <c r="AI278" s="546"/>
      <c r="AJ278" s="546"/>
      <c r="AK278" s="546"/>
    </row>
    <row r="279" spans="5:37" ht="15" customHeight="1">
      <c r="F279" s="547" t="s">
        <v>197</v>
      </c>
      <c r="G279" s="548"/>
      <c r="H279" s="548"/>
      <c r="I279" s="549"/>
      <c r="J279" s="440" t="s">
        <v>14</v>
      </c>
      <c r="K279" s="441"/>
      <c r="L279" s="441"/>
      <c r="M279" s="441"/>
      <c r="N279" s="441"/>
      <c r="O279" s="441"/>
      <c r="P279" s="441"/>
      <c r="Q279" s="441"/>
      <c r="R279" s="441"/>
      <c r="S279" s="441"/>
      <c r="T279" s="441"/>
      <c r="U279" s="441"/>
      <c r="V279" s="442"/>
      <c r="W279" s="469" t="s">
        <v>198</v>
      </c>
      <c r="X279" s="469"/>
      <c r="Y279" s="469"/>
      <c r="Z279" s="469"/>
      <c r="AA279" s="469"/>
      <c r="AB279" s="469"/>
      <c r="AC279" s="469"/>
      <c r="AD279" s="469"/>
      <c r="AE279" s="469"/>
      <c r="AF279" s="469"/>
      <c r="AG279" s="469"/>
      <c r="AH279" s="469"/>
      <c r="AI279" s="469"/>
      <c r="AJ279" s="469"/>
      <c r="AK279" s="469"/>
    </row>
    <row r="280" spans="5:37" ht="15" customHeight="1">
      <c r="F280" s="434" t="s">
        <v>199</v>
      </c>
      <c r="G280" s="435"/>
      <c r="H280" s="435"/>
      <c r="I280" s="436"/>
      <c r="J280" s="463"/>
      <c r="K280" s="464"/>
      <c r="L280" s="464"/>
      <c r="M280" s="464"/>
      <c r="N280" s="464"/>
      <c r="O280" s="464"/>
      <c r="P280" s="464"/>
      <c r="Q280" s="464"/>
      <c r="R280" s="464"/>
      <c r="S280" s="464"/>
      <c r="T280" s="464"/>
      <c r="U280" s="464"/>
      <c r="V280" s="465"/>
      <c r="W280" s="463"/>
      <c r="X280" s="464"/>
      <c r="Y280" s="464"/>
      <c r="Z280" s="464"/>
      <c r="AA280" s="464"/>
      <c r="AB280" s="464"/>
      <c r="AC280" s="464"/>
      <c r="AD280" s="464"/>
      <c r="AE280" s="464"/>
      <c r="AF280" s="464"/>
      <c r="AG280" s="464"/>
      <c r="AH280" s="464"/>
      <c r="AI280" s="464"/>
      <c r="AJ280" s="464"/>
      <c r="AK280" s="465"/>
    </row>
    <row r="281" spans="5:37" ht="15" customHeight="1">
      <c r="F281" s="536" t="str">
        <f>Q242</f>
        <v>(　　年)</v>
      </c>
      <c r="G281" s="537"/>
      <c r="H281" s="537"/>
      <c r="I281" s="538"/>
      <c r="J281" s="466"/>
      <c r="K281" s="467"/>
      <c r="L281" s="467"/>
      <c r="M281" s="467"/>
      <c r="N281" s="467"/>
      <c r="O281" s="467"/>
      <c r="P281" s="467"/>
      <c r="Q281" s="467"/>
      <c r="R281" s="467"/>
      <c r="S281" s="467"/>
      <c r="T281" s="467"/>
      <c r="U281" s="467"/>
      <c r="V281" s="468"/>
      <c r="W281" s="466"/>
      <c r="X281" s="467"/>
      <c r="Y281" s="467"/>
      <c r="Z281" s="467"/>
      <c r="AA281" s="467"/>
      <c r="AB281" s="467"/>
      <c r="AC281" s="467"/>
      <c r="AD281" s="467"/>
      <c r="AE281" s="467"/>
      <c r="AF281" s="467"/>
      <c r="AG281" s="467"/>
      <c r="AH281" s="467"/>
      <c r="AI281" s="467"/>
      <c r="AJ281" s="467"/>
      <c r="AK281" s="468"/>
    </row>
    <row r="282" spans="5:37" ht="15" customHeight="1">
      <c r="F282" s="434" t="s">
        <v>200</v>
      </c>
      <c r="G282" s="435"/>
      <c r="H282" s="435"/>
      <c r="I282" s="436"/>
      <c r="J282" s="463"/>
      <c r="K282" s="464"/>
      <c r="L282" s="464"/>
      <c r="M282" s="464"/>
      <c r="N282" s="464"/>
      <c r="O282" s="464"/>
      <c r="P282" s="464"/>
      <c r="Q282" s="464"/>
      <c r="R282" s="464"/>
      <c r="S282" s="464"/>
      <c r="T282" s="464"/>
      <c r="U282" s="464"/>
      <c r="V282" s="465"/>
      <c r="W282" s="463"/>
      <c r="X282" s="464"/>
      <c r="Y282" s="464"/>
      <c r="Z282" s="464"/>
      <c r="AA282" s="464"/>
      <c r="AB282" s="464"/>
      <c r="AC282" s="464"/>
      <c r="AD282" s="464"/>
      <c r="AE282" s="464"/>
      <c r="AF282" s="464"/>
      <c r="AG282" s="464"/>
      <c r="AH282" s="464"/>
      <c r="AI282" s="464"/>
      <c r="AJ282" s="464"/>
      <c r="AK282" s="465"/>
    </row>
    <row r="283" spans="5:37" ht="15" customHeight="1">
      <c r="F283" s="536" t="str">
        <f>T242</f>
        <v>(　　年)</v>
      </c>
      <c r="G283" s="537"/>
      <c r="H283" s="537"/>
      <c r="I283" s="538"/>
      <c r="J283" s="466"/>
      <c r="K283" s="467"/>
      <c r="L283" s="467"/>
      <c r="M283" s="467"/>
      <c r="N283" s="467"/>
      <c r="O283" s="467"/>
      <c r="P283" s="467"/>
      <c r="Q283" s="467"/>
      <c r="R283" s="467"/>
      <c r="S283" s="467"/>
      <c r="T283" s="467"/>
      <c r="U283" s="467"/>
      <c r="V283" s="468"/>
      <c r="W283" s="466"/>
      <c r="X283" s="467"/>
      <c r="Y283" s="467"/>
      <c r="Z283" s="467"/>
      <c r="AA283" s="467"/>
      <c r="AB283" s="467"/>
      <c r="AC283" s="467"/>
      <c r="AD283" s="467"/>
      <c r="AE283" s="467"/>
      <c r="AF283" s="467"/>
      <c r="AG283" s="467"/>
      <c r="AH283" s="467"/>
      <c r="AI283" s="467"/>
      <c r="AJ283" s="467"/>
      <c r="AK283" s="468"/>
    </row>
    <row r="284" spans="5:37" ht="15" customHeight="1">
      <c r="F284" s="434" t="s">
        <v>201</v>
      </c>
      <c r="G284" s="435"/>
      <c r="H284" s="435"/>
      <c r="I284" s="436"/>
      <c r="J284" s="463"/>
      <c r="K284" s="464"/>
      <c r="L284" s="464"/>
      <c r="M284" s="464"/>
      <c r="N284" s="464"/>
      <c r="O284" s="464"/>
      <c r="P284" s="464"/>
      <c r="Q284" s="464"/>
      <c r="R284" s="464"/>
      <c r="S284" s="464"/>
      <c r="T284" s="464"/>
      <c r="U284" s="464"/>
      <c r="V284" s="465"/>
      <c r="W284" s="463"/>
      <c r="X284" s="464"/>
      <c r="Y284" s="464"/>
      <c r="Z284" s="464"/>
      <c r="AA284" s="464"/>
      <c r="AB284" s="464"/>
      <c r="AC284" s="464"/>
      <c r="AD284" s="464"/>
      <c r="AE284" s="464"/>
      <c r="AF284" s="464"/>
      <c r="AG284" s="464"/>
      <c r="AH284" s="464"/>
      <c r="AI284" s="464"/>
      <c r="AJ284" s="464"/>
      <c r="AK284" s="465"/>
    </row>
    <row r="285" spans="5:37" ht="15" customHeight="1">
      <c r="F285" s="536" t="str">
        <f>W242</f>
        <v>(　　年)</v>
      </c>
      <c r="G285" s="537"/>
      <c r="H285" s="537"/>
      <c r="I285" s="538"/>
      <c r="J285" s="466"/>
      <c r="K285" s="467"/>
      <c r="L285" s="467"/>
      <c r="M285" s="467"/>
      <c r="N285" s="467"/>
      <c r="O285" s="467"/>
      <c r="P285" s="467"/>
      <c r="Q285" s="467"/>
      <c r="R285" s="467"/>
      <c r="S285" s="467"/>
      <c r="T285" s="467"/>
      <c r="U285" s="467"/>
      <c r="V285" s="468"/>
      <c r="W285" s="466"/>
      <c r="X285" s="467"/>
      <c r="Y285" s="467"/>
      <c r="Z285" s="467"/>
      <c r="AA285" s="467"/>
      <c r="AB285" s="467"/>
      <c r="AC285" s="467"/>
      <c r="AD285" s="467"/>
      <c r="AE285" s="467"/>
      <c r="AF285" s="467"/>
      <c r="AG285" s="467"/>
      <c r="AH285" s="467"/>
      <c r="AI285" s="467"/>
      <c r="AJ285" s="467"/>
      <c r="AK285" s="468"/>
    </row>
    <row r="286" spans="5:37" ht="15" customHeight="1">
      <c r="F286" s="434" t="s">
        <v>202</v>
      </c>
      <c r="G286" s="435"/>
      <c r="H286" s="435"/>
      <c r="I286" s="436"/>
      <c r="J286" s="463"/>
      <c r="K286" s="464"/>
      <c r="L286" s="464"/>
      <c r="M286" s="464"/>
      <c r="N286" s="464"/>
      <c r="O286" s="464"/>
      <c r="P286" s="464"/>
      <c r="Q286" s="464"/>
      <c r="R286" s="464"/>
      <c r="S286" s="464"/>
      <c r="T286" s="464"/>
      <c r="U286" s="464"/>
      <c r="V286" s="465"/>
      <c r="W286" s="463"/>
      <c r="X286" s="464"/>
      <c r="Y286" s="464"/>
      <c r="Z286" s="464"/>
      <c r="AA286" s="464"/>
      <c r="AB286" s="464"/>
      <c r="AC286" s="464"/>
      <c r="AD286" s="464"/>
      <c r="AE286" s="464"/>
      <c r="AF286" s="464"/>
      <c r="AG286" s="464"/>
      <c r="AH286" s="464"/>
      <c r="AI286" s="464"/>
      <c r="AJ286" s="464"/>
      <c r="AK286" s="465"/>
    </row>
    <row r="287" spans="5:37" ht="15" customHeight="1">
      <c r="F287" s="536" t="str">
        <f>Z242</f>
        <v>(　　年)</v>
      </c>
      <c r="G287" s="537"/>
      <c r="H287" s="537"/>
      <c r="I287" s="538"/>
      <c r="J287" s="466"/>
      <c r="K287" s="467"/>
      <c r="L287" s="467"/>
      <c r="M287" s="467"/>
      <c r="N287" s="467"/>
      <c r="O287" s="467"/>
      <c r="P287" s="467"/>
      <c r="Q287" s="467"/>
      <c r="R287" s="467"/>
      <c r="S287" s="467"/>
      <c r="T287" s="467"/>
      <c r="U287" s="467"/>
      <c r="V287" s="468"/>
      <c r="W287" s="466"/>
      <c r="X287" s="467"/>
      <c r="Y287" s="467"/>
      <c r="Z287" s="467"/>
      <c r="AA287" s="467"/>
      <c r="AB287" s="467"/>
      <c r="AC287" s="467"/>
      <c r="AD287" s="467"/>
      <c r="AE287" s="467"/>
      <c r="AF287" s="467"/>
      <c r="AG287" s="467"/>
      <c r="AH287" s="467"/>
      <c r="AI287" s="467"/>
      <c r="AJ287" s="467"/>
      <c r="AK287" s="468"/>
    </row>
    <row r="288" spans="5:37" ht="15" customHeight="1">
      <c r="F288" s="434" t="s">
        <v>203</v>
      </c>
      <c r="G288" s="435"/>
      <c r="H288" s="435"/>
      <c r="I288" s="436"/>
      <c r="J288" s="463"/>
      <c r="K288" s="464"/>
      <c r="L288" s="464"/>
      <c r="M288" s="464"/>
      <c r="N288" s="464"/>
      <c r="O288" s="464"/>
      <c r="P288" s="464"/>
      <c r="Q288" s="464"/>
      <c r="R288" s="464"/>
      <c r="S288" s="464"/>
      <c r="T288" s="464"/>
      <c r="U288" s="464"/>
      <c r="V288" s="465"/>
      <c r="W288" s="463"/>
      <c r="X288" s="464"/>
      <c r="Y288" s="464"/>
      <c r="Z288" s="464"/>
      <c r="AA288" s="464"/>
      <c r="AB288" s="464"/>
      <c r="AC288" s="464"/>
      <c r="AD288" s="464"/>
      <c r="AE288" s="464"/>
      <c r="AF288" s="464"/>
      <c r="AG288" s="464"/>
      <c r="AH288" s="464"/>
      <c r="AI288" s="464"/>
      <c r="AJ288" s="464"/>
      <c r="AK288" s="465"/>
    </row>
    <row r="289" spans="5:37" ht="15" customHeight="1">
      <c r="F289" s="536" t="str">
        <f>AC242</f>
        <v>(　　年)</v>
      </c>
      <c r="G289" s="537"/>
      <c r="H289" s="537"/>
      <c r="I289" s="538"/>
      <c r="J289" s="466"/>
      <c r="K289" s="467"/>
      <c r="L289" s="467"/>
      <c r="M289" s="467"/>
      <c r="N289" s="467"/>
      <c r="O289" s="467"/>
      <c r="P289" s="467"/>
      <c r="Q289" s="467"/>
      <c r="R289" s="467"/>
      <c r="S289" s="467"/>
      <c r="T289" s="467"/>
      <c r="U289" s="467"/>
      <c r="V289" s="468"/>
      <c r="W289" s="466"/>
      <c r="X289" s="467"/>
      <c r="Y289" s="467"/>
      <c r="Z289" s="467"/>
      <c r="AA289" s="467"/>
      <c r="AB289" s="467"/>
      <c r="AC289" s="467"/>
      <c r="AD289" s="467"/>
      <c r="AE289" s="467"/>
      <c r="AF289" s="467"/>
      <c r="AG289" s="467"/>
      <c r="AH289" s="467"/>
      <c r="AI289" s="467"/>
      <c r="AJ289" s="467"/>
      <c r="AK289" s="468"/>
    </row>
    <row r="290" spans="5:37" ht="15" customHeight="1">
      <c r="F290" s="310"/>
      <c r="G290" s="310"/>
      <c r="H290" s="310"/>
      <c r="I290" s="310"/>
      <c r="J290" s="199"/>
      <c r="K290" s="199"/>
      <c r="L290" s="199"/>
      <c r="M290" s="199"/>
      <c r="N290" s="199"/>
      <c r="O290" s="199"/>
      <c r="P290" s="199"/>
      <c r="Q290" s="199"/>
      <c r="R290" s="199"/>
      <c r="S290" s="199"/>
      <c r="T290" s="199"/>
      <c r="U290" s="199"/>
      <c r="V290" s="199"/>
      <c r="W290" s="199"/>
      <c r="X290" s="199"/>
      <c r="Y290" s="199"/>
      <c r="Z290" s="199"/>
      <c r="AA290" s="199"/>
      <c r="AB290" s="199"/>
      <c r="AC290" s="199"/>
      <c r="AD290" s="199"/>
      <c r="AE290" s="199"/>
      <c r="AF290" s="199"/>
      <c r="AG290" s="199"/>
      <c r="AH290" s="199"/>
      <c r="AI290" s="199"/>
      <c r="AJ290" s="199"/>
      <c r="AK290" s="199"/>
    </row>
    <row r="291" spans="5:37" ht="15" customHeight="1">
      <c r="E291" s="222" t="s">
        <v>1075</v>
      </c>
    </row>
    <row r="292" spans="5:37" ht="45" customHeight="1">
      <c r="F292" s="717" t="s">
        <v>196</v>
      </c>
      <c r="G292" s="718"/>
      <c r="H292" s="718"/>
      <c r="I292" s="719"/>
      <c r="J292" s="686"/>
      <c r="K292" s="687"/>
      <c r="L292" s="687"/>
      <c r="M292" s="687"/>
      <c r="N292" s="687"/>
      <c r="O292" s="687"/>
      <c r="P292" s="687"/>
      <c r="Q292" s="687"/>
      <c r="R292" s="687"/>
      <c r="S292" s="687"/>
      <c r="T292" s="687"/>
      <c r="U292" s="687"/>
      <c r="V292" s="687"/>
      <c r="W292" s="687"/>
      <c r="X292" s="687"/>
      <c r="Y292" s="687"/>
      <c r="Z292" s="687"/>
      <c r="AA292" s="687"/>
      <c r="AB292" s="687"/>
      <c r="AC292" s="687"/>
      <c r="AD292" s="687"/>
      <c r="AE292" s="687"/>
      <c r="AF292" s="687"/>
      <c r="AG292" s="687"/>
      <c r="AH292" s="687"/>
      <c r="AI292" s="687"/>
      <c r="AJ292" s="687"/>
      <c r="AK292" s="688"/>
    </row>
    <row r="293" spans="5:37" ht="15" customHeight="1">
      <c r="F293" s="547" t="s">
        <v>197</v>
      </c>
      <c r="G293" s="548"/>
      <c r="H293" s="548"/>
      <c r="I293" s="549"/>
      <c r="J293" s="547" t="s">
        <v>14</v>
      </c>
      <c r="K293" s="548"/>
      <c r="L293" s="548"/>
      <c r="M293" s="548"/>
      <c r="N293" s="548"/>
      <c r="O293" s="548"/>
      <c r="P293" s="548"/>
      <c r="Q293" s="548"/>
      <c r="R293" s="548"/>
      <c r="S293" s="548"/>
      <c r="T293" s="548"/>
      <c r="U293" s="548"/>
      <c r="V293" s="549"/>
      <c r="W293" s="547" t="s">
        <v>198</v>
      </c>
      <c r="X293" s="548"/>
      <c r="Y293" s="548"/>
      <c r="Z293" s="548"/>
      <c r="AA293" s="548"/>
      <c r="AB293" s="548"/>
      <c r="AC293" s="548"/>
      <c r="AD293" s="548"/>
      <c r="AE293" s="548"/>
      <c r="AF293" s="548"/>
      <c r="AG293" s="548"/>
      <c r="AH293" s="548"/>
      <c r="AI293" s="548"/>
      <c r="AJ293" s="548"/>
      <c r="AK293" s="549"/>
    </row>
    <row r="294" spans="5:37" ht="15" customHeight="1">
      <c r="F294" s="434" t="s">
        <v>199</v>
      </c>
      <c r="G294" s="435"/>
      <c r="H294" s="435"/>
      <c r="I294" s="436"/>
      <c r="J294" s="463"/>
      <c r="K294" s="464"/>
      <c r="L294" s="464"/>
      <c r="M294" s="464"/>
      <c r="N294" s="464"/>
      <c r="O294" s="464"/>
      <c r="P294" s="464"/>
      <c r="Q294" s="464"/>
      <c r="R294" s="464"/>
      <c r="S294" s="464"/>
      <c r="T294" s="464"/>
      <c r="U294" s="464"/>
      <c r="V294" s="465"/>
      <c r="W294" s="463"/>
      <c r="X294" s="464"/>
      <c r="Y294" s="464"/>
      <c r="Z294" s="464"/>
      <c r="AA294" s="464"/>
      <c r="AB294" s="464"/>
      <c r="AC294" s="464"/>
      <c r="AD294" s="464"/>
      <c r="AE294" s="464"/>
      <c r="AF294" s="464"/>
      <c r="AG294" s="464"/>
      <c r="AH294" s="464"/>
      <c r="AI294" s="464"/>
      <c r="AJ294" s="464"/>
      <c r="AK294" s="465"/>
    </row>
    <row r="295" spans="5:37" ht="15" customHeight="1">
      <c r="F295" s="536" t="str">
        <f>Q242</f>
        <v>(　　年)</v>
      </c>
      <c r="G295" s="537"/>
      <c r="H295" s="537"/>
      <c r="I295" s="538"/>
      <c r="J295" s="466"/>
      <c r="K295" s="467"/>
      <c r="L295" s="467"/>
      <c r="M295" s="467"/>
      <c r="N295" s="467"/>
      <c r="O295" s="467"/>
      <c r="P295" s="467"/>
      <c r="Q295" s="467"/>
      <c r="R295" s="467"/>
      <c r="S295" s="467"/>
      <c r="T295" s="467"/>
      <c r="U295" s="467"/>
      <c r="V295" s="468"/>
      <c r="W295" s="466"/>
      <c r="X295" s="467"/>
      <c r="Y295" s="467"/>
      <c r="Z295" s="467"/>
      <c r="AA295" s="467"/>
      <c r="AB295" s="467"/>
      <c r="AC295" s="467"/>
      <c r="AD295" s="467"/>
      <c r="AE295" s="467"/>
      <c r="AF295" s="467"/>
      <c r="AG295" s="467"/>
      <c r="AH295" s="467"/>
      <c r="AI295" s="467"/>
      <c r="AJ295" s="467"/>
      <c r="AK295" s="468"/>
    </row>
    <row r="296" spans="5:37" ht="15" customHeight="1">
      <c r="F296" s="434" t="s">
        <v>200</v>
      </c>
      <c r="G296" s="435"/>
      <c r="H296" s="435"/>
      <c r="I296" s="436"/>
      <c r="J296" s="463"/>
      <c r="K296" s="464"/>
      <c r="L296" s="464"/>
      <c r="M296" s="464"/>
      <c r="N296" s="464"/>
      <c r="O296" s="464"/>
      <c r="P296" s="464"/>
      <c r="Q296" s="464"/>
      <c r="R296" s="464"/>
      <c r="S296" s="464"/>
      <c r="T296" s="464"/>
      <c r="U296" s="464"/>
      <c r="V296" s="465"/>
      <c r="W296" s="463"/>
      <c r="X296" s="464"/>
      <c r="Y296" s="464"/>
      <c r="Z296" s="464"/>
      <c r="AA296" s="464"/>
      <c r="AB296" s="464"/>
      <c r="AC296" s="464"/>
      <c r="AD296" s="464"/>
      <c r="AE296" s="464"/>
      <c r="AF296" s="464"/>
      <c r="AG296" s="464"/>
      <c r="AH296" s="464"/>
      <c r="AI296" s="464"/>
      <c r="AJ296" s="464"/>
      <c r="AK296" s="465"/>
    </row>
    <row r="297" spans="5:37" ht="15" customHeight="1">
      <c r="F297" s="536" t="str">
        <f>T242</f>
        <v>(　　年)</v>
      </c>
      <c r="G297" s="537"/>
      <c r="H297" s="537"/>
      <c r="I297" s="538"/>
      <c r="J297" s="466"/>
      <c r="K297" s="467"/>
      <c r="L297" s="467"/>
      <c r="M297" s="467"/>
      <c r="N297" s="467"/>
      <c r="O297" s="467"/>
      <c r="P297" s="467"/>
      <c r="Q297" s="467"/>
      <c r="R297" s="467"/>
      <c r="S297" s="467"/>
      <c r="T297" s="467"/>
      <c r="U297" s="467"/>
      <c r="V297" s="468"/>
      <c r="W297" s="466"/>
      <c r="X297" s="467"/>
      <c r="Y297" s="467"/>
      <c r="Z297" s="467"/>
      <c r="AA297" s="467"/>
      <c r="AB297" s="467"/>
      <c r="AC297" s="467"/>
      <c r="AD297" s="467"/>
      <c r="AE297" s="467"/>
      <c r="AF297" s="467"/>
      <c r="AG297" s="467"/>
      <c r="AH297" s="467"/>
      <c r="AI297" s="467"/>
      <c r="AJ297" s="467"/>
      <c r="AK297" s="468"/>
    </row>
    <row r="298" spans="5:37" ht="15" customHeight="1">
      <c r="F298" s="434" t="s">
        <v>201</v>
      </c>
      <c r="G298" s="435"/>
      <c r="H298" s="435"/>
      <c r="I298" s="436"/>
      <c r="J298" s="463"/>
      <c r="K298" s="464"/>
      <c r="L298" s="464"/>
      <c r="M298" s="464"/>
      <c r="N298" s="464"/>
      <c r="O298" s="464"/>
      <c r="P298" s="464"/>
      <c r="Q298" s="464"/>
      <c r="R298" s="464"/>
      <c r="S298" s="464"/>
      <c r="T298" s="464"/>
      <c r="U298" s="464"/>
      <c r="V298" s="465"/>
      <c r="W298" s="463"/>
      <c r="X298" s="464"/>
      <c r="Y298" s="464"/>
      <c r="Z298" s="464"/>
      <c r="AA298" s="464"/>
      <c r="AB298" s="464"/>
      <c r="AC298" s="464"/>
      <c r="AD298" s="464"/>
      <c r="AE298" s="464"/>
      <c r="AF298" s="464"/>
      <c r="AG298" s="464"/>
      <c r="AH298" s="464"/>
      <c r="AI298" s="464"/>
      <c r="AJ298" s="464"/>
      <c r="AK298" s="465"/>
    </row>
    <row r="299" spans="5:37" ht="15" customHeight="1">
      <c r="F299" s="536" t="str">
        <f>W242</f>
        <v>(　　年)</v>
      </c>
      <c r="G299" s="537"/>
      <c r="H299" s="537"/>
      <c r="I299" s="538"/>
      <c r="J299" s="466"/>
      <c r="K299" s="467"/>
      <c r="L299" s="467"/>
      <c r="M299" s="467"/>
      <c r="N299" s="467"/>
      <c r="O299" s="467"/>
      <c r="P299" s="467"/>
      <c r="Q299" s="467"/>
      <c r="R299" s="467"/>
      <c r="S299" s="467"/>
      <c r="T299" s="467"/>
      <c r="U299" s="467"/>
      <c r="V299" s="468"/>
      <c r="W299" s="466"/>
      <c r="X299" s="467"/>
      <c r="Y299" s="467"/>
      <c r="Z299" s="467"/>
      <c r="AA299" s="467"/>
      <c r="AB299" s="467"/>
      <c r="AC299" s="467"/>
      <c r="AD299" s="467"/>
      <c r="AE299" s="467"/>
      <c r="AF299" s="467"/>
      <c r="AG299" s="467"/>
      <c r="AH299" s="467"/>
      <c r="AI299" s="467"/>
      <c r="AJ299" s="467"/>
      <c r="AK299" s="468"/>
    </row>
    <row r="300" spans="5:37" ht="15" customHeight="1">
      <c r="F300" s="434" t="s">
        <v>202</v>
      </c>
      <c r="G300" s="435"/>
      <c r="H300" s="435"/>
      <c r="I300" s="436"/>
      <c r="J300" s="463"/>
      <c r="K300" s="464"/>
      <c r="L300" s="464"/>
      <c r="M300" s="464"/>
      <c r="N300" s="464"/>
      <c r="O300" s="464"/>
      <c r="P300" s="464"/>
      <c r="Q300" s="464"/>
      <c r="R300" s="464"/>
      <c r="S300" s="464"/>
      <c r="T300" s="464"/>
      <c r="U300" s="464"/>
      <c r="V300" s="465"/>
      <c r="W300" s="463"/>
      <c r="X300" s="464"/>
      <c r="Y300" s="464"/>
      <c r="Z300" s="464"/>
      <c r="AA300" s="464"/>
      <c r="AB300" s="464"/>
      <c r="AC300" s="464"/>
      <c r="AD300" s="464"/>
      <c r="AE300" s="464"/>
      <c r="AF300" s="464"/>
      <c r="AG300" s="464"/>
      <c r="AH300" s="464"/>
      <c r="AI300" s="464"/>
      <c r="AJ300" s="464"/>
      <c r="AK300" s="465"/>
    </row>
    <row r="301" spans="5:37" ht="15" customHeight="1">
      <c r="F301" s="536" t="str">
        <f>Z242</f>
        <v>(　　年)</v>
      </c>
      <c r="G301" s="537"/>
      <c r="H301" s="537"/>
      <c r="I301" s="538"/>
      <c r="J301" s="466"/>
      <c r="K301" s="467"/>
      <c r="L301" s="467"/>
      <c r="M301" s="467"/>
      <c r="N301" s="467"/>
      <c r="O301" s="467"/>
      <c r="P301" s="467"/>
      <c r="Q301" s="467"/>
      <c r="R301" s="467"/>
      <c r="S301" s="467"/>
      <c r="T301" s="467"/>
      <c r="U301" s="467"/>
      <c r="V301" s="468"/>
      <c r="W301" s="466"/>
      <c r="X301" s="467"/>
      <c r="Y301" s="467"/>
      <c r="Z301" s="467"/>
      <c r="AA301" s="467"/>
      <c r="AB301" s="467"/>
      <c r="AC301" s="467"/>
      <c r="AD301" s="467"/>
      <c r="AE301" s="467"/>
      <c r="AF301" s="467"/>
      <c r="AG301" s="467"/>
      <c r="AH301" s="467"/>
      <c r="AI301" s="467"/>
      <c r="AJ301" s="467"/>
      <c r="AK301" s="468"/>
    </row>
    <row r="302" spans="5:37" ht="15" customHeight="1">
      <c r="F302" s="434" t="s">
        <v>203</v>
      </c>
      <c r="G302" s="435"/>
      <c r="H302" s="435"/>
      <c r="I302" s="436"/>
      <c r="J302" s="463"/>
      <c r="K302" s="464"/>
      <c r="L302" s="464"/>
      <c r="M302" s="464"/>
      <c r="N302" s="464"/>
      <c r="O302" s="464"/>
      <c r="P302" s="464"/>
      <c r="Q302" s="464"/>
      <c r="R302" s="464"/>
      <c r="S302" s="464"/>
      <c r="T302" s="464"/>
      <c r="U302" s="464"/>
      <c r="V302" s="465"/>
      <c r="W302" s="463"/>
      <c r="X302" s="464"/>
      <c r="Y302" s="464"/>
      <c r="Z302" s="464"/>
      <c r="AA302" s="464"/>
      <c r="AB302" s="464"/>
      <c r="AC302" s="464"/>
      <c r="AD302" s="464"/>
      <c r="AE302" s="464"/>
      <c r="AF302" s="464"/>
      <c r="AG302" s="464"/>
      <c r="AH302" s="464"/>
      <c r="AI302" s="464"/>
      <c r="AJ302" s="464"/>
      <c r="AK302" s="465"/>
    </row>
    <row r="303" spans="5:37" ht="15" customHeight="1">
      <c r="F303" s="536" t="str">
        <f>AC242</f>
        <v>(　　年)</v>
      </c>
      <c r="G303" s="537"/>
      <c r="H303" s="537"/>
      <c r="I303" s="538"/>
      <c r="J303" s="466"/>
      <c r="K303" s="467"/>
      <c r="L303" s="467"/>
      <c r="M303" s="467"/>
      <c r="N303" s="467"/>
      <c r="O303" s="467"/>
      <c r="P303" s="467"/>
      <c r="Q303" s="467"/>
      <c r="R303" s="467"/>
      <c r="S303" s="467"/>
      <c r="T303" s="467"/>
      <c r="U303" s="467"/>
      <c r="V303" s="468"/>
      <c r="W303" s="466"/>
      <c r="X303" s="467"/>
      <c r="Y303" s="467"/>
      <c r="Z303" s="467"/>
      <c r="AA303" s="467"/>
      <c r="AB303" s="467"/>
      <c r="AC303" s="467"/>
      <c r="AD303" s="467"/>
      <c r="AE303" s="467"/>
      <c r="AF303" s="467"/>
      <c r="AG303" s="467"/>
      <c r="AH303" s="467"/>
      <c r="AI303" s="467"/>
      <c r="AJ303" s="467"/>
      <c r="AK303" s="468"/>
    </row>
    <row r="306" spans="5:37" ht="15" customHeight="1">
      <c r="E306" s="222" t="s">
        <v>1076</v>
      </c>
    </row>
    <row r="307" spans="5:37" ht="45" customHeight="1">
      <c r="F307" s="497" t="s">
        <v>196</v>
      </c>
      <c r="G307" s="498"/>
      <c r="H307" s="498"/>
      <c r="I307" s="499"/>
      <c r="J307" s="546"/>
      <c r="K307" s="546"/>
      <c r="L307" s="546"/>
      <c r="M307" s="546"/>
      <c r="N307" s="546"/>
      <c r="O307" s="546"/>
      <c r="P307" s="546"/>
      <c r="Q307" s="546"/>
      <c r="R307" s="546"/>
      <c r="S307" s="546"/>
      <c r="T307" s="546"/>
      <c r="U307" s="546"/>
      <c r="V307" s="546"/>
      <c r="W307" s="546"/>
      <c r="X307" s="546"/>
      <c r="Y307" s="546"/>
      <c r="Z307" s="546"/>
      <c r="AA307" s="546"/>
      <c r="AB307" s="546"/>
      <c r="AC307" s="546"/>
      <c r="AD307" s="546"/>
      <c r="AE307" s="546"/>
      <c r="AF307" s="546"/>
      <c r="AG307" s="546"/>
      <c r="AH307" s="546"/>
      <c r="AI307" s="546"/>
      <c r="AJ307" s="546"/>
      <c r="AK307" s="546"/>
    </row>
    <row r="308" spans="5:37" ht="15" customHeight="1">
      <c r="F308" s="547" t="s">
        <v>197</v>
      </c>
      <c r="G308" s="548"/>
      <c r="H308" s="548"/>
      <c r="I308" s="549"/>
      <c r="J308" s="440" t="s">
        <v>14</v>
      </c>
      <c r="K308" s="441"/>
      <c r="L308" s="441"/>
      <c r="M308" s="441"/>
      <c r="N308" s="441"/>
      <c r="O308" s="441"/>
      <c r="P308" s="441"/>
      <c r="Q308" s="441"/>
      <c r="R308" s="441"/>
      <c r="S308" s="441"/>
      <c r="T308" s="441"/>
      <c r="U308" s="441"/>
      <c r="V308" s="442"/>
      <c r="W308" s="469" t="s">
        <v>198</v>
      </c>
      <c r="X308" s="469"/>
      <c r="Y308" s="469"/>
      <c r="Z308" s="469"/>
      <c r="AA308" s="469"/>
      <c r="AB308" s="469"/>
      <c r="AC308" s="469"/>
      <c r="AD308" s="469"/>
      <c r="AE308" s="469"/>
      <c r="AF308" s="469"/>
      <c r="AG308" s="469"/>
      <c r="AH308" s="469"/>
      <c r="AI308" s="469"/>
      <c r="AJ308" s="469"/>
      <c r="AK308" s="469"/>
    </row>
    <row r="309" spans="5:37" ht="15" customHeight="1">
      <c r="F309" s="434" t="s">
        <v>199</v>
      </c>
      <c r="G309" s="435"/>
      <c r="H309" s="435"/>
      <c r="I309" s="436"/>
      <c r="J309" s="463"/>
      <c r="K309" s="464"/>
      <c r="L309" s="464"/>
      <c r="M309" s="464"/>
      <c r="N309" s="464"/>
      <c r="O309" s="464"/>
      <c r="P309" s="464"/>
      <c r="Q309" s="464"/>
      <c r="R309" s="464"/>
      <c r="S309" s="464"/>
      <c r="T309" s="464"/>
      <c r="U309" s="464"/>
      <c r="V309" s="465"/>
      <c r="W309" s="463"/>
      <c r="X309" s="464"/>
      <c r="Y309" s="464"/>
      <c r="Z309" s="464"/>
      <c r="AA309" s="464"/>
      <c r="AB309" s="464"/>
      <c r="AC309" s="464"/>
      <c r="AD309" s="464"/>
      <c r="AE309" s="464"/>
      <c r="AF309" s="464"/>
      <c r="AG309" s="464"/>
      <c r="AH309" s="464"/>
      <c r="AI309" s="464"/>
      <c r="AJ309" s="464"/>
      <c r="AK309" s="465"/>
    </row>
    <row r="310" spans="5:37" ht="15" customHeight="1">
      <c r="F310" s="536" t="str">
        <f>Q242</f>
        <v>(　　年)</v>
      </c>
      <c r="G310" s="537"/>
      <c r="H310" s="537"/>
      <c r="I310" s="538"/>
      <c r="J310" s="466"/>
      <c r="K310" s="467"/>
      <c r="L310" s="467"/>
      <c r="M310" s="467"/>
      <c r="N310" s="467"/>
      <c r="O310" s="467"/>
      <c r="P310" s="467"/>
      <c r="Q310" s="467"/>
      <c r="R310" s="467"/>
      <c r="S310" s="467"/>
      <c r="T310" s="467"/>
      <c r="U310" s="467"/>
      <c r="V310" s="468"/>
      <c r="W310" s="466"/>
      <c r="X310" s="467"/>
      <c r="Y310" s="467"/>
      <c r="Z310" s="467"/>
      <c r="AA310" s="467"/>
      <c r="AB310" s="467"/>
      <c r="AC310" s="467"/>
      <c r="AD310" s="467"/>
      <c r="AE310" s="467"/>
      <c r="AF310" s="467"/>
      <c r="AG310" s="467"/>
      <c r="AH310" s="467"/>
      <c r="AI310" s="467"/>
      <c r="AJ310" s="467"/>
      <c r="AK310" s="468"/>
    </row>
    <row r="311" spans="5:37" ht="15" customHeight="1">
      <c r="F311" s="434" t="s">
        <v>200</v>
      </c>
      <c r="G311" s="435"/>
      <c r="H311" s="435"/>
      <c r="I311" s="436"/>
      <c r="J311" s="463"/>
      <c r="K311" s="464"/>
      <c r="L311" s="464"/>
      <c r="M311" s="464"/>
      <c r="N311" s="464"/>
      <c r="O311" s="464"/>
      <c r="P311" s="464"/>
      <c r="Q311" s="464"/>
      <c r="R311" s="464"/>
      <c r="S311" s="464"/>
      <c r="T311" s="464"/>
      <c r="U311" s="464"/>
      <c r="V311" s="465"/>
      <c r="W311" s="463"/>
      <c r="X311" s="464"/>
      <c r="Y311" s="464"/>
      <c r="Z311" s="464"/>
      <c r="AA311" s="464"/>
      <c r="AB311" s="464"/>
      <c r="AC311" s="464"/>
      <c r="AD311" s="464"/>
      <c r="AE311" s="464"/>
      <c r="AF311" s="464"/>
      <c r="AG311" s="464"/>
      <c r="AH311" s="464"/>
      <c r="AI311" s="464"/>
      <c r="AJ311" s="464"/>
      <c r="AK311" s="465"/>
    </row>
    <row r="312" spans="5:37" ht="15" customHeight="1">
      <c r="F312" s="536" t="str">
        <f>T242</f>
        <v>(　　年)</v>
      </c>
      <c r="G312" s="537"/>
      <c r="H312" s="537"/>
      <c r="I312" s="538"/>
      <c r="J312" s="466"/>
      <c r="K312" s="467"/>
      <c r="L312" s="467"/>
      <c r="M312" s="467"/>
      <c r="N312" s="467"/>
      <c r="O312" s="467"/>
      <c r="P312" s="467"/>
      <c r="Q312" s="467"/>
      <c r="R312" s="467"/>
      <c r="S312" s="467"/>
      <c r="T312" s="467"/>
      <c r="U312" s="467"/>
      <c r="V312" s="468"/>
      <c r="W312" s="466"/>
      <c r="X312" s="467"/>
      <c r="Y312" s="467"/>
      <c r="Z312" s="467"/>
      <c r="AA312" s="467"/>
      <c r="AB312" s="467"/>
      <c r="AC312" s="467"/>
      <c r="AD312" s="467"/>
      <c r="AE312" s="467"/>
      <c r="AF312" s="467"/>
      <c r="AG312" s="467"/>
      <c r="AH312" s="467"/>
      <c r="AI312" s="467"/>
      <c r="AJ312" s="467"/>
      <c r="AK312" s="468"/>
    </row>
    <row r="313" spans="5:37" ht="15" customHeight="1">
      <c r="F313" s="434" t="s">
        <v>201</v>
      </c>
      <c r="G313" s="435"/>
      <c r="H313" s="435"/>
      <c r="I313" s="436"/>
      <c r="J313" s="463"/>
      <c r="K313" s="464"/>
      <c r="L313" s="464"/>
      <c r="M313" s="464"/>
      <c r="N313" s="464"/>
      <c r="O313" s="464"/>
      <c r="P313" s="464"/>
      <c r="Q313" s="464"/>
      <c r="R313" s="464"/>
      <c r="S313" s="464"/>
      <c r="T313" s="464"/>
      <c r="U313" s="464"/>
      <c r="V313" s="465"/>
      <c r="W313" s="463"/>
      <c r="X313" s="464"/>
      <c r="Y313" s="464"/>
      <c r="Z313" s="464"/>
      <c r="AA313" s="464"/>
      <c r="AB313" s="464"/>
      <c r="AC313" s="464"/>
      <c r="AD313" s="464"/>
      <c r="AE313" s="464"/>
      <c r="AF313" s="464"/>
      <c r="AG313" s="464"/>
      <c r="AH313" s="464"/>
      <c r="AI313" s="464"/>
      <c r="AJ313" s="464"/>
      <c r="AK313" s="465"/>
    </row>
    <row r="314" spans="5:37" ht="15" customHeight="1">
      <c r="F314" s="536" t="str">
        <f>W242</f>
        <v>(　　年)</v>
      </c>
      <c r="G314" s="537"/>
      <c r="H314" s="537"/>
      <c r="I314" s="538"/>
      <c r="J314" s="466"/>
      <c r="K314" s="467"/>
      <c r="L314" s="467"/>
      <c r="M314" s="467"/>
      <c r="N314" s="467"/>
      <c r="O314" s="467"/>
      <c r="P314" s="467"/>
      <c r="Q314" s="467"/>
      <c r="R314" s="467"/>
      <c r="S314" s="467"/>
      <c r="T314" s="467"/>
      <c r="U314" s="467"/>
      <c r="V314" s="468"/>
      <c r="W314" s="466"/>
      <c r="X314" s="467"/>
      <c r="Y314" s="467"/>
      <c r="Z314" s="467"/>
      <c r="AA314" s="467"/>
      <c r="AB314" s="467"/>
      <c r="AC314" s="467"/>
      <c r="AD314" s="467"/>
      <c r="AE314" s="467"/>
      <c r="AF314" s="467"/>
      <c r="AG314" s="467"/>
      <c r="AH314" s="467"/>
      <c r="AI314" s="467"/>
      <c r="AJ314" s="467"/>
      <c r="AK314" s="468"/>
    </row>
    <row r="315" spans="5:37" ht="15" customHeight="1">
      <c r="F315" s="434" t="s">
        <v>202</v>
      </c>
      <c r="G315" s="435"/>
      <c r="H315" s="435"/>
      <c r="I315" s="436"/>
      <c r="J315" s="463"/>
      <c r="K315" s="464"/>
      <c r="L315" s="464"/>
      <c r="M315" s="464"/>
      <c r="N315" s="464"/>
      <c r="O315" s="464"/>
      <c r="P315" s="464"/>
      <c r="Q315" s="464"/>
      <c r="R315" s="464"/>
      <c r="S315" s="464"/>
      <c r="T315" s="464"/>
      <c r="U315" s="464"/>
      <c r="V315" s="465"/>
      <c r="W315" s="463"/>
      <c r="X315" s="464"/>
      <c r="Y315" s="464"/>
      <c r="Z315" s="464"/>
      <c r="AA315" s="464"/>
      <c r="AB315" s="464"/>
      <c r="AC315" s="464"/>
      <c r="AD315" s="464"/>
      <c r="AE315" s="464"/>
      <c r="AF315" s="464"/>
      <c r="AG315" s="464"/>
      <c r="AH315" s="464"/>
      <c r="AI315" s="464"/>
      <c r="AJ315" s="464"/>
      <c r="AK315" s="465"/>
    </row>
    <row r="316" spans="5:37" ht="15" customHeight="1">
      <c r="F316" s="536" t="str">
        <f>Z242</f>
        <v>(　　年)</v>
      </c>
      <c r="G316" s="537"/>
      <c r="H316" s="537"/>
      <c r="I316" s="538"/>
      <c r="J316" s="466"/>
      <c r="K316" s="467"/>
      <c r="L316" s="467"/>
      <c r="M316" s="467"/>
      <c r="N316" s="467"/>
      <c r="O316" s="467"/>
      <c r="P316" s="467"/>
      <c r="Q316" s="467"/>
      <c r="R316" s="467"/>
      <c r="S316" s="467"/>
      <c r="T316" s="467"/>
      <c r="U316" s="467"/>
      <c r="V316" s="468"/>
      <c r="W316" s="466"/>
      <c r="X316" s="467"/>
      <c r="Y316" s="467"/>
      <c r="Z316" s="467"/>
      <c r="AA316" s="467"/>
      <c r="AB316" s="467"/>
      <c r="AC316" s="467"/>
      <c r="AD316" s="467"/>
      <c r="AE316" s="467"/>
      <c r="AF316" s="467"/>
      <c r="AG316" s="467"/>
      <c r="AH316" s="467"/>
      <c r="AI316" s="467"/>
      <c r="AJ316" s="467"/>
      <c r="AK316" s="468"/>
    </row>
    <row r="317" spans="5:37" ht="15" customHeight="1">
      <c r="F317" s="434" t="s">
        <v>203</v>
      </c>
      <c r="G317" s="435"/>
      <c r="H317" s="435"/>
      <c r="I317" s="436"/>
      <c r="J317" s="463"/>
      <c r="K317" s="464"/>
      <c r="L317" s="464"/>
      <c r="M317" s="464"/>
      <c r="N317" s="464"/>
      <c r="O317" s="464"/>
      <c r="P317" s="464"/>
      <c r="Q317" s="464"/>
      <c r="R317" s="464"/>
      <c r="S317" s="464"/>
      <c r="T317" s="464"/>
      <c r="U317" s="464"/>
      <c r="V317" s="465"/>
      <c r="W317" s="463"/>
      <c r="X317" s="464"/>
      <c r="Y317" s="464"/>
      <c r="Z317" s="464"/>
      <c r="AA317" s="464"/>
      <c r="AB317" s="464"/>
      <c r="AC317" s="464"/>
      <c r="AD317" s="464"/>
      <c r="AE317" s="464"/>
      <c r="AF317" s="464"/>
      <c r="AG317" s="464"/>
      <c r="AH317" s="464"/>
      <c r="AI317" s="464"/>
      <c r="AJ317" s="464"/>
      <c r="AK317" s="465"/>
    </row>
    <row r="318" spans="5:37" ht="15" customHeight="1">
      <c r="F318" s="536" t="str">
        <f>AC242</f>
        <v>(　　年)</v>
      </c>
      <c r="G318" s="537"/>
      <c r="H318" s="537"/>
      <c r="I318" s="538"/>
      <c r="J318" s="466"/>
      <c r="K318" s="467"/>
      <c r="L318" s="467"/>
      <c r="M318" s="467"/>
      <c r="N318" s="467"/>
      <c r="O318" s="467"/>
      <c r="P318" s="467"/>
      <c r="Q318" s="467"/>
      <c r="R318" s="467"/>
      <c r="S318" s="467"/>
      <c r="T318" s="467"/>
      <c r="U318" s="467"/>
      <c r="V318" s="468"/>
      <c r="W318" s="466"/>
      <c r="X318" s="467"/>
      <c r="Y318" s="467"/>
      <c r="Z318" s="467"/>
      <c r="AA318" s="467"/>
      <c r="AB318" s="467"/>
      <c r="AC318" s="467"/>
      <c r="AD318" s="467"/>
      <c r="AE318" s="467"/>
      <c r="AF318" s="467"/>
      <c r="AG318" s="467"/>
      <c r="AH318" s="467"/>
      <c r="AI318" s="467"/>
      <c r="AJ318" s="467"/>
      <c r="AK318" s="468"/>
    </row>
    <row r="320" spans="5:37" ht="15" customHeight="1">
      <c r="E320" s="222" t="s">
        <v>1077</v>
      </c>
    </row>
    <row r="321" spans="5:37" ht="45" customHeight="1">
      <c r="F321" s="497" t="s">
        <v>196</v>
      </c>
      <c r="G321" s="498"/>
      <c r="H321" s="498"/>
      <c r="I321" s="499"/>
      <c r="J321" s="546"/>
      <c r="K321" s="546"/>
      <c r="L321" s="546"/>
      <c r="M321" s="546"/>
      <c r="N321" s="546"/>
      <c r="O321" s="546"/>
      <c r="P321" s="546"/>
      <c r="Q321" s="546"/>
      <c r="R321" s="546"/>
      <c r="S321" s="546"/>
      <c r="T321" s="546"/>
      <c r="U321" s="546"/>
      <c r="V321" s="546"/>
      <c r="W321" s="546"/>
      <c r="X321" s="546"/>
      <c r="Y321" s="546"/>
      <c r="Z321" s="546"/>
      <c r="AA321" s="546"/>
      <c r="AB321" s="546"/>
      <c r="AC321" s="546"/>
      <c r="AD321" s="546"/>
      <c r="AE321" s="546"/>
      <c r="AF321" s="546"/>
      <c r="AG321" s="546"/>
      <c r="AH321" s="546"/>
      <c r="AI321" s="546"/>
      <c r="AJ321" s="546"/>
      <c r="AK321" s="546"/>
    </row>
    <row r="322" spans="5:37" ht="15" customHeight="1">
      <c r="F322" s="547" t="s">
        <v>197</v>
      </c>
      <c r="G322" s="548"/>
      <c r="H322" s="548"/>
      <c r="I322" s="549"/>
      <c r="J322" s="440" t="s">
        <v>14</v>
      </c>
      <c r="K322" s="441"/>
      <c r="L322" s="441"/>
      <c r="M322" s="441"/>
      <c r="N322" s="441"/>
      <c r="O322" s="441"/>
      <c r="P322" s="441"/>
      <c r="Q322" s="441"/>
      <c r="R322" s="441"/>
      <c r="S322" s="441"/>
      <c r="T322" s="441"/>
      <c r="U322" s="441"/>
      <c r="V322" s="442"/>
      <c r="W322" s="469" t="s">
        <v>198</v>
      </c>
      <c r="X322" s="469"/>
      <c r="Y322" s="469"/>
      <c r="Z322" s="469"/>
      <c r="AA322" s="469"/>
      <c r="AB322" s="469"/>
      <c r="AC322" s="469"/>
      <c r="AD322" s="469"/>
      <c r="AE322" s="469"/>
      <c r="AF322" s="469"/>
      <c r="AG322" s="469"/>
      <c r="AH322" s="469"/>
      <c r="AI322" s="469"/>
      <c r="AJ322" s="469"/>
      <c r="AK322" s="469"/>
    </row>
    <row r="323" spans="5:37" ht="15" customHeight="1">
      <c r="F323" s="434" t="s">
        <v>199</v>
      </c>
      <c r="G323" s="435"/>
      <c r="H323" s="435"/>
      <c r="I323" s="436"/>
      <c r="J323" s="463"/>
      <c r="K323" s="464"/>
      <c r="L323" s="464"/>
      <c r="M323" s="464"/>
      <c r="N323" s="464"/>
      <c r="O323" s="464"/>
      <c r="P323" s="464"/>
      <c r="Q323" s="464"/>
      <c r="R323" s="464"/>
      <c r="S323" s="464"/>
      <c r="T323" s="464"/>
      <c r="U323" s="464"/>
      <c r="V323" s="465"/>
      <c r="W323" s="463"/>
      <c r="X323" s="464"/>
      <c r="Y323" s="464"/>
      <c r="Z323" s="464"/>
      <c r="AA323" s="464"/>
      <c r="AB323" s="464"/>
      <c r="AC323" s="464"/>
      <c r="AD323" s="464"/>
      <c r="AE323" s="464"/>
      <c r="AF323" s="464"/>
      <c r="AG323" s="464"/>
      <c r="AH323" s="464"/>
      <c r="AI323" s="464"/>
      <c r="AJ323" s="464"/>
      <c r="AK323" s="465"/>
    </row>
    <row r="324" spans="5:37" ht="15" customHeight="1">
      <c r="F324" s="536" t="str">
        <f>Q242</f>
        <v>(　　年)</v>
      </c>
      <c r="G324" s="537"/>
      <c r="H324" s="537"/>
      <c r="I324" s="538"/>
      <c r="J324" s="466"/>
      <c r="K324" s="467"/>
      <c r="L324" s="467"/>
      <c r="M324" s="467"/>
      <c r="N324" s="467"/>
      <c r="O324" s="467"/>
      <c r="P324" s="467"/>
      <c r="Q324" s="467"/>
      <c r="R324" s="467"/>
      <c r="S324" s="467"/>
      <c r="T324" s="467"/>
      <c r="U324" s="467"/>
      <c r="V324" s="468"/>
      <c r="W324" s="466"/>
      <c r="X324" s="467"/>
      <c r="Y324" s="467"/>
      <c r="Z324" s="467"/>
      <c r="AA324" s="467"/>
      <c r="AB324" s="467"/>
      <c r="AC324" s="467"/>
      <c r="AD324" s="467"/>
      <c r="AE324" s="467"/>
      <c r="AF324" s="467"/>
      <c r="AG324" s="467"/>
      <c r="AH324" s="467"/>
      <c r="AI324" s="467"/>
      <c r="AJ324" s="467"/>
      <c r="AK324" s="468"/>
    </row>
    <row r="325" spans="5:37" ht="15" customHeight="1">
      <c r="F325" s="434" t="s">
        <v>200</v>
      </c>
      <c r="G325" s="435"/>
      <c r="H325" s="435"/>
      <c r="I325" s="436"/>
      <c r="J325" s="463"/>
      <c r="K325" s="464"/>
      <c r="L325" s="464"/>
      <c r="M325" s="464"/>
      <c r="N325" s="464"/>
      <c r="O325" s="464"/>
      <c r="P325" s="464"/>
      <c r="Q325" s="464"/>
      <c r="R325" s="464"/>
      <c r="S325" s="464"/>
      <c r="T325" s="464"/>
      <c r="U325" s="464"/>
      <c r="V325" s="465"/>
      <c r="W325" s="463"/>
      <c r="X325" s="464"/>
      <c r="Y325" s="464"/>
      <c r="Z325" s="464"/>
      <c r="AA325" s="464"/>
      <c r="AB325" s="464"/>
      <c r="AC325" s="464"/>
      <c r="AD325" s="464"/>
      <c r="AE325" s="464"/>
      <c r="AF325" s="464"/>
      <c r="AG325" s="464"/>
      <c r="AH325" s="464"/>
      <c r="AI325" s="464"/>
      <c r="AJ325" s="464"/>
      <c r="AK325" s="465"/>
    </row>
    <row r="326" spans="5:37" ht="15" customHeight="1">
      <c r="F326" s="536" t="str">
        <f>T242</f>
        <v>(　　年)</v>
      </c>
      <c r="G326" s="537"/>
      <c r="H326" s="537"/>
      <c r="I326" s="538"/>
      <c r="J326" s="466"/>
      <c r="K326" s="467"/>
      <c r="L326" s="467"/>
      <c r="M326" s="467"/>
      <c r="N326" s="467"/>
      <c r="O326" s="467"/>
      <c r="P326" s="467"/>
      <c r="Q326" s="467"/>
      <c r="R326" s="467"/>
      <c r="S326" s="467"/>
      <c r="T326" s="467"/>
      <c r="U326" s="467"/>
      <c r="V326" s="468"/>
      <c r="W326" s="466"/>
      <c r="X326" s="467"/>
      <c r="Y326" s="467"/>
      <c r="Z326" s="467"/>
      <c r="AA326" s="467"/>
      <c r="AB326" s="467"/>
      <c r="AC326" s="467"/>
      <c r="AD326" s="467"/>
      <c r="AE326" s="467"/>
      <c r="AF326" s="467"/>
      <c r="AG326" s="467"/>
      <c r="AH326" s="467"/>
      <c r="AI326" s="467"/>
      <c r="AJ326" s="467"/>
      <c r="AK326" s="468"/>
    </row>
    <row r="327" spans="5:37" ht="15" customHeight="1">
      <c r="F327" s="434" t="s">
        <v>201</v>
      </c>
      <c r="G327" s="435"/>
      <c r="H327" s="435"/>
      <c r="I327" s="436"/>
      <c r="J327" s="463"/>
      <c r="K327" s="464"/>
      <c r="L327" s="464"/>
      <c r="M327" s="464"/>
      <c r="N327" s="464"/>
      <c r="O327" s="464"/>
      <c r="P327" s="464"/>
      <c r="Q327" s="464"/>
      <c r="R327" s="464"/>
      <c r="S327" s="464"/>
      <c r="T327" s="464"/>
      <c r="U327" s="464"/>
      <c r="V327" s="465"/>
      <c r="W327" s="463"/>
      <c r="X327" s="464"/>
      <c r="Y327" s="464"/>
      <c r="Z327" s="464"/>
      <c r="AA327" s="464"/>
      <c r="AB327" s="464"/>
      <c r="AC327" s="464"/>
      <c r="AD327" s="464"/>
      <c r="AE327" s="464"/>
      <c r="AF327" s="464"/>
      <c r="AG327" s="464"/>
      <c r="AH327" s="464"/>
      <c r="AI327" s="464"/>
      <c r="AJ327" s="464"/>
      <c r="AK327" s="465"/>
    </row>
    <row r="328" spans="5:37" ht="15" customHeight="1">
      <c r="F328" s="536" t="str">
        <f>W242</f>
        <v>(　　年)</v>
      </c>
      <c r="G328" s="537"/>
      <c r="H328" s="537"/>
      <c r="I328" s="538"/>
      <c r="J328" s="466"/>
      <c r="K328" s="467"/>
      <c r="L328" s="467"/>
      <c r="M328" s="467"/>
      <c r="N328" s="467"/>
      <c r="O328" s="467"/>
      <c r="P328" s="467"/>
      <c r="Q328" s="467"/>
      <c r="R328" s="467"/>
      <c r="S328" s="467"/>
      <c r="T328" s="467"/>
      <c r="U328" s="467"/>
      <c r="V328" s="468"/>
      <c r="W328" s="466"/>
      <c r="X328" s="467"/>
      <c r="Y328" s="467"/>
      <c r="Z328" s="467"/>
      <c r="AA328" s="467"/>
      <c r="AB328" s="467"/>
      <c r="AC328" s="467"/>
      <c r="AD328" s="467"/>
      <c r="AE328" s="467"/>
      <c r="AF328" s="467"/>
      <c r="AG328" s="467"/>
      <c r="AH328" s="467"/>
      <c r="AI328" s="467"/>
      <c r="AJ328" s="467"/>
      <c r="AK328" s="468"/>
    </row>
    <row r="329" spans="5:37" ht="15" customHeight="1">
      <c r="F329" s="434" t="s">
        <v>202</v>
      </c>
      <c r="G329" s="435"/>
      <c r="H329" s="435"/>
      <c r="I329" s="436"/>
      <c r="J329" s="463"/>
      <c r="K329" s="464"/>
      <c r="L329" s="464"/>
      <c r="M329" s="464"/>
      <c r="N329" s="464"/>
      <c r="O329" s="464"/>
      <c r="P329" s="464"/>
      <c r="Q329" s="464"/>
      <c r="R329" s="464"/>
      <c r="S329" s="464"/>
      <c r="T329" s="464"/>
      <c r="U329" s="464"/>
      <c r="V329" s="465"/>
      <c r="W329" s="463"/>
      <c r="X329" s="464"/>
      <c r="Y329" s="464"/>
      <c r="Z329" s="464"/>
      <c r="AA329" s="464"/>
      <c r="AB329" s="464"/>
      <c r="AC329" s="464"/>
      <c r="AD329" s="464"/>
      <c r="AE329" s="464"/>
      <c r="AF329" s="464"/>
      <c r="AG329" s="464"/>
      <c r="AH329" s="464"/>
      <c r="AI329" s="464"/>
      <c r="AJ329" s="464"/>
      <c r="AK329" s="465"/>
    </row>
    <row r="330" spans="5:37" ht="15" customHeight="1">
      <c r="F330" s="536" t="str">
        <f>Z242</f>
        <v>(　　年)</v>
      </c>
      <c r="G330" s="537"/>
      <c r="H330" s="537"/>
      <c r="I330" s="538"/>
      <c r="J330" s="466"/>
      <c r="K330" s="467"/>
      <c r="L330" s="467"/>
      <c r="M330" s="467"/>
      <c r="N330" s="467"/>
      <c r="O330" s="467"/>
      <c r="P330" s="467"/>
      <c r="Q330" s="467"/>
      <c r="R330" s="467"/>
      <c r="S330" s="467"/>
      <c r="T330" s="467"/>
      <c r="U330" s="467"/>
      <c r="V330" s="468"/>
      <c r="W330" s="466"/>
      <c r="X330" s="467"/>
      <c r="Y330" s="467"/>
      <c r="Z330" s="467"/>
      <c r="AA330" s="467"/>
      <c r="AB330" s="467"/>
      <c r="AC330" s="467"/>
      <c r="AD330" s="467"/>
      <c r="AE330" s="467"/>
      <c r="AF330" s="467"/>
      <c r="AG330" s="467"/>
      <c r="AH330" s="467"/>
      <c r="AI330" s="467"/>
      <c r="AJ330" s="467"/>
      <c r="AK330" s="468"/>
    </row>
    <row r="331" spans="5:37" ht="15" customHeight="1">
      <c r="F331" s="434" t="s">
        <v>203</v>
      </c>
      <c r="G331" s="435"/>
      <c r="H331" s="435"/>
      <c r="I331" s="436"/>
      <c r="J331" s="463"/>
      <c r="K331" s="464"/>
      <c r="L331" s="464"/>
      <c r="M331" s="464"/>
      <c r="N331" s="464"/>
      <c r="O331" s="464"/>
      <c r="P331" s="464"/>
      <c r="Q331" s="464"/>
      <c r="R331" s="464"/>
      <c r="S331" s="464"/>
      <c r="T331" s="464"/>
      <c r="U331" s="464"/>
      <c r="V331" s="465"/>
      <c r="W331" s="463"/>
      <c r="X331" s="464"/>
      <c r="Y331" s="464"/>
      <c r="Z331" s="464"/>
      <c r="AA331" s="464"/>
      <c r="AB331" s="464"/>
      <c r="AC331" s="464"/>
      <c r="AD331" s="464"/>
      <c r="AE331" s="464"/>
      <c r="AF331" s="464"/>
      <c r="AG331" s="464"/>
      <c r="AH331" s="464"/>
      <c r="AI331" s="464"/>
      <c r="AJ331" s="464"/>
      <c r="AK331" s="465"/>
    </row>
    <row r="332" spans="5:37" ht="15" customHeight="1">
      <c r="F332" s="536" t="str">
        <f>AC242</f>
        <v>(　　年)</v>
      </c>
      <c r="G332" s="537"/>
      <c r="H332" s="537"/>
      <c r="I332" s="538"/>
      <c r="J332" s="466"/>
      <c r="K332" s="467"/>
      <c r="L332" s="467"/>
      <c r="M332" s="467"/>
      <c r="N332" s="467"/>
      <c r="O332" s="467"/>
      <c r="P332" s="467"/>
      <c r="Q332" s="467"/>
      <c r="R332" s="467"/>
      <c r="S332" s="467"/>
      <c r="T332" s="467"/>
      <c r="U332" s="467"/>
      <c r="V332" s="468"/>
      <c r="W332" s="466"/>
      <c r="X332" s="467"/>
      <c r="Y332" s="467"/>
      <c r="Z332" s="467"/>
      <c r="AA332" s="467"/>
      <c r="AB332" s="467"/>
      <c r="AC332" s="467"/>
      <c r="AD332" s="467"/>
      <c r="AE332" s="467"/>
      <c r="AF332" s="467"/>
      <c r="AG332" s="467"/>
      <c r="AH332" s="467"/>
      <c r="AI332" s="467"/>
      <c r="AJ332" s="467"/>
      <c r="AK332" s="468"/>
    </row>
    <row r="334" spans="5:37" ht="15" customHeight="1">
      <c r="E334" s="222" t="s">
        <v>1078</v>
      </c>
    </row>
    <row r="335" spans="5:37" ht="45" customHeight="1">
      <c r="F335" s="497" t="s">
        <v>196</v>
      </c>
      <c r="G335" s="498"/>
      <c r="H335" s="498"/>
      <c r="I335" s="499"/>
      <c r="J335" s="546"/>
      <c r="K335" s="546"/>
      <c r="L335" s="546"/>
      <c r="M335" s="546"/>
      <c r="N335" s="546"/>
      <c r="O335" s="546"/>
      <c r="P335" s="546"/>
      <c r="Q335" s="546"/>
      <c r="R335" s="546"/>
      <c r="S335" s="546"/>
      <c r="T335" s="546"/>
      <c r="U335" s="546"/>
      <c r="V335" s="546"/>
      <c r="W335" s="546"/>
      <c r="X335" s="546"/>
      <c r="Y335" s="546"/>
      <c r="Z335" s="546"/>
      <c r="AA335" s="546"/>
      <c r="AB335" s="546"/>
      <c r="AC335" s="546"/>
      <c r="AD335" s="546"/>
      <c r="AE335" s="546"/>
      <c r="AF335" s="546"/>
      <c r="AG335" s="546"/>
      <c r="AH335" s="546"/>
      <c r="AI335" s="546"/>
      <c r="AJ335" s="546"/>
      <c r="AK335" s="546"/>
    </row>
    <row r="336" spans="5:37" ht="15" customHeight="1">
      <c r="F336" s="547" t="s">
        <v>197</v>
      </c>
      <c r="G336" s="548"/>
      <c r="H336" s="548"/>
      <c r="I336" s="549"/>
      <c r="J336" s="440" t="s">
        <v>14</v>
      </c>
      <c r="K336" s="441"/>
      <c r="L336" s="441"/>
      <c r="M336" s="441"/>
      <c r="N336" s="441"/>
      <c r="O336" s="441"/>
      <c r="P336" s="441"/>
      <c r="Q336" s="441"/>
      <c r="R336" s="441"/>
      <c r="S336" s="441"/>
      <c r="T336" s="441"/>
      <c r="U336" s="441"/>
      <c r="V336" s="442"/>
      <c r="W336" s="469" t="s">
        <v>198</v>
      </c>
      <c r="X336" s="469"/>
      <c r="Y336" s="469"/>
      <c r="Z336" s="469"/>
      <c r="AA336" s="469"/>
      <c r="AB336" s="469"/>
      <c r="AC336" s="469"/>
      <c r="AD336" s="469"/>
      <c r="AE336" s="469"/>
      <c r="AF336" s="469"/>
      <c r="AG336" s="469"/>
      <c r="AH336" s="469"/>
      <c r="AI336" s="469"/>
      <c r="AJ336" s="469"/>
      <c r="AK336" s="469"/>
    </row>
    <row r="337" spans="4:37" ht="15" customHeight="1">
      <c r="F337" s="434" t="s">
        <v>199</v>
      </c>
      <c r="G337" s="435"/>
      <c r="H337" s="435"/>
      <c r="I337" s="436"/>
      <c r="J337" s="463"/>
      <c r="K337" s="464"/>
      <c r="L337" s="464"/>
      <c r="M337" s="464"/>
      <c r="N337" s="464"/>
      <c r="O337" s="464"/>
      <c r="P337" s="464"/>
      <c r="Q337" s="464"/>
      <c r="R337" s="464"/>
      <c r="S337" s="464"/>
      <c r="T337" s="464"/>
      <c r="U337" s="464"/>
      <c r="V337" s="465"/>
      <c r="W337" s="463"/>
      <c r="X337" s="464"/>
      <c r="Y337" s="464"/>
      <c r="Z337" s="464"/>
      <c r="AA337" s="464"/>
      <c r="AB337" s="464"/>
      <c r="AC337" s="464"/>
      <c r="AD337" s="464"/>
      <c r="AE337" s="464"/>
      <c r="AF337" s="464"/>
      <c r="AG337" s="464"/>
      <c r="AH337" s="464"/>
      <c r="AI337" s="464"/>
      <c r="AJ337" s="464"/>
      <c r="AK337" s="465"/>
    </row>
    <row r="338" spans="4:37" ht="15" customHeight="1">
      <c r="F338" s="536" t="str">
        <f>Q242</f>
        <v>(　　年)</v>
      </c>
      <c r="G338" s="537"/>
      <c r="H338" s="537"/>
      <c r="I338" s="538"/>
      <c r="J338" s="466"/>
      <c r="K338" s="467"/>
      <c r="L338" s="467"/>
      <c r="M338" s="467"/>
      <c r="N338" s="467"/>
      <c r="O338" s="467"/>
      <c r="P338" s="467"/>
      <c r="Q338" s="467"/>
      <c r="R338" s="467"/>
      <c r="S338" s="467"/>
      <c r="T338" s="467"/>
      <c r="U338" s="467"/>
      <c r="V338" s="468"/>
      <c r="W338" s="466"/>
      <c r="X338" s="467"/>
      <c r="Y338" s="467"/>
      <c r="Z338" s="467"/>
      <c r="AA338" s="467"/>
      <c r="AB338" s="467"/>
      <c r="AC338" s="467"/>
      <c r="AD338" s="467"/>
      <c r="AE338" s="467"/>
      <c r="AF338" s="467"/>
      <c r="AG338" s="467"/>
      <c r="AH338" s="467"/>
      <c r="AI338" s="467"/>
      <c r="AJ338" s="467"/>
      <c r="AK338" s="468"/>
    </row>
    <row r="339" spans="4:37" ht="15" customHeight="1">
      <c r="F339" s="434" t="s">
        <v>200</v>
      </c>
      <c r="G339" s="435"/>
      <c r="H339" s="435"/>
      <c r="I339" s="436"/>
      <c r="J339" s="463"/>
      <c r="K339" s="464"/>
      <c r="L339" s="464"/>
      <c r="M339" s="464"/>
      <c r="N339" s="464"/>
      <c r="O339" s="464"/>
      <c r="P339" s="464"/>
      <c r="Q339" s="464"/>
      <c r="R339" s="464"/>
      <c r="S339" s="464"/>
      <c r="T339" s="464"/>
      <c r="U339" s="464"/>
      <c r="V339" s="465"/>
      <c r="W339" s="463"/>
      <c r="X339" s="464"/>
      <c r="Y339" s="464"/>
      <c r="Z339" s="464"/>
      <c r="AA339" s="464"/>
      <c r="AB339" s="464"/>
      <c r="AC339" s="464"/>
      <c r="AD339" s="464"/>
      <c r="AE339" s="464"/>
      <c r="AF339" s="464"/>
      <c r="AG339" s="464"/>
      <c r="AH339" s="464"/>
      <c r="AI339" s="464"/>
      <c r="AJ339" s="464"/>
      <c r="AK339" s="465"/>
    </row>
    <row r="340" spans="4:37" ht="15" customHeight="1">
      <c r="F340" s="536" t="str">
        <f>T242</f>
        <v>(　　年)</v>
      </c>
      <c r="G340" s="537"/>
      <c r="H340" s="537"/>
      <c r="I340" s="538"/>
      <c r="J340" s="466"/>
      <c r="K340" s="467"/>
      <c r="L340" s="467"/>
      <c r="M340" s="467"/>
      <c r="N340" s="467"/>
      <c r="O340" s="467"/>
      <c r="P340" s="467"/>
      <c r="Q340" s="467"/>
      <c r="R340" s="467"/>
      <c r="S340" s="467"/>
      <c r="T340" s="467"/>
      <c r="U340" s="467"/>
      <c r="V340" s="468"/>
      <c r="W340" s="466"/>
      <c r="X340" s="467"/>
      <c r="Y340" s="467"/>
      <c r="Z340" s="467"/>
      <c r="AA340" s="467"/>
      <c r="AB340" s="467"/>
      <c r="AC340" s="467"/>
      <c r="AD340" s="467"/>
      <c r="AE340" s="467"/>
      <c r="AF340" s="467"/>
      <c r="AG340" s="467"/>
      <c r="AH340" s="467"/>
      <c r="AI340" s="467"/>
      <c r="AJ340" s="467"/>
      <c r="AK340" s="468"/>
    </row>
    <row r="341" spans="4:37" ht="15" customHeight="1">
      <c r="F341" s="434" t="s">
        <v>201</v>
      </c>
      <c r="G341" s="435"/>
      <c r="H341" s="435"/>
      <c r="I341" s="436"/>
      <c r="J341" s="463"/>
      <c r="K341" s="464"/>
      <c r="L341" s="464"/>
      <c r="M341" s="464"/>
      <c r="N341" s="464"/>
      <c r="O341" s="464"/>
      <c r="P341" s="464"/>
      <c r="Q341" s="464"/>
      <c r="R341" s="464"/>
      <c r="S341" s="464"/>
      <c r="T341" s="464"/>
      <c r="U341" s="464"/>
      <c r="V341" s="465"/>
      <c r="W341" s="463"/>
      <c r="X341" s="464"/>
      <c r="Y341" s="464"/>
      <c r="Z341" s="464"/>
      <c r="AA341" s="464"/>
      <c r="AB341" s="464"/>
      <c r="AC341" s="464"/>
      <c r="AD341" s="464"/>
      <c r="AE341" s="464"/>
      <c r="AF341" s="464"/>
      <c r="AG341" s="464"/>
      <c r="AH341" s="464"/>
      <c r="AI341" s="464"/>
      <c r="AJ341" s="464"/>
      <c r="AK341" s="465"/>
    </row>
    <row r="342" spans="4:37" ht="15" customHeight="1">
      <c r="F342" s="536" t="str">
        <f>W242</f>
        <v>(　　年)</v>
      </c>
      <c r="G342" s="537"/>
      <c r="H342" s="537"/>
      <c r="I342" s="538"/>
      <c r="J342" s="466"/>
      <c r="K342" s="467"/>
      <c r="L342" s="467"/>
      <c r="M342" s="467"/>
      <c r="N342" s="467"/>
      <c r="O342" s="467"/>
      <c r="P342" s="467"/>
      <c r="Q342" s="467"/>
      <c r="R342" s="467"/>
      <c r="S342" s="467"/>
      <c r="T342" s="467"/>
      <c r="U342" s="467"/>
      <c r="V342" s="468"/>
      <c r="W342" s="466"/>
      <c r="X342" s="467"/>
      <c r="Y342" s="467"/>
      <c r="Z342" s="467"/>
      <c r="AA342" s="467"/>
      <c r="AB342" s="467"/>
      <c r="AC342" s="467"/>
      <c r="AD342" s="467"/>
      <c r="AE342" s="467"/>
      <c r="AF342" s="467"/>
      <c r="AG342" s="467"/>
      <c r="AH342" s="467"/>
      <c r="AI342" s="467"/>
      <c r="AJ342" s="467"/>
      <c r="AK342" s="468"/>
    </row>
    <row r="343" spans="4:37" ht="15" customHeight="1">
      <c r="F343" s="434" t="s">
        <v>202</v>
      </c>
      <c r="G343" s="435"/>
      <c r="H343" s="435"/>
      <c r="I343" s="436"/>
      <c r="J343" s="463"/>
      <c r="K343" s="464"/>
      <c r="L343" s="464"/>
      <c r="M343" s="464"/>
      <c r="N343" s="464"/>
      <c r="O343" s="464"/>
      <c r="P343" s="464"/>
      <c r="Q343" s="464"/>
      <c r="R343" s="464"/>
      <c r="S343" s="464"/>
      <c r="T343" s="464"/>
      <c r="U343" s="464"/>
      <c r="V343" s="465"/>
      <c r="W343" s="463"/>
      <c r="X343" s="464"/>
      <c r="Y343" s="464"/>
      <c r="Z343" s="464"/>
      <c r="AA343" s="464"/>
      <c r="AB343" s="464"/>
      <c r="AC343" s="464"/>
      <c r="AD343" s="464"/>
      <c r="AE343" s="464"/>
      <c r="AF343" s="464"/>
      <c r="AG343" s="464"/>
      <c r="AH343" s="464"/>
      <c r="AI343" s="464"/>
      <c r="AJ343" s="464"/>
      <c r="AK343" s="465"/>
    </row>
    <row r="344" spans="4:37" ht="15" customHeight="1">
      <c r="F344" s="536" t="str">
        <f>Z242</f>
        <v>(　　年)</v>
      </c>
      <c r="G344" s="537"/>
      <c r="H344" s="537"/>
      <c r="I344" s="538"/>
      <c r="J344" s="466"/>
      <c r="K344" s="467"/>
      <c r="L344" s="467"/>
      <c r="M344" s="467"/>
      <c r="N344" s="467"/>
      <c r="O344" s="467"/>
      <c r="P344" s="467"/>
      <c r="Q344" s="467"/>
      <c r="R344" s="467"/>
      <c r="S344" s="467"/>
      <c r="T344" s="467"/>
      <c r="U344" s="467"/>
      <c r="V344" s="468"/>
      <c r="W344" s="466"/>
      <c r="X344" s="467"/>
      <c r="Y344" s="467"/>
      <c r="Z344" s="467"/>
      <c r="AA344" s="467"/>
      <c r="AB344" s="467"/>
      <c r="AC344" s="467"/>
      <c r="AD344" s="467"/>
      <c r="AE344" s="467"/>
      <c r="AF344" s="467"/>
      <c r="AG344" s="467"/>
      <c r="AH344" s="467"/>
      <c r="AI344" s="467"/>
      <c r="AJ344" s="467"/>
      <c r="AK344" s="468"/>
    </row>
    <row r="345" spans="4:37" ht="15" customHeight="1">
      <c r="F345" s="434" t="s">
        <v>203</v>
      </c>
      <c r="G345" s="435"/>
      <c r="H345" s="435"/>
      <c r="I345" s="436"/>
      <c r="J345" s="463"/>
      <c r="K345" s="464"/>
      <c r="L345" s="464"/>
      <c r="M345" s="464"/>
      <c r="N345" s="464"/>
      <c r="O345" s="464"/>
      <c r="P345" s="464"/>
      <c r="Q345" s="464"/>
      <c r="R345" s="464"/>
      <c r="S345" s="464"/>
      <c r="T345" s="464"/>
      <c r="U345" s="464"/>
      <c r="V345" s="465"/>
      <c r="W345" s="463"/>
      <c r="X345" s="464"/>
      <c r="Y345" s="464"/>
      <c r="Z345" s="464"/>
      <c r="AA345" s="464"/>
      <c r="AB345" s="464"/>
      <c r="AC345" s="464"/>
      <c r="AD345" s="464"/>
      <c r="AE345" s="464"/>
      <c r="AF345" s="464"/>
      <c r="AG345" s="464"/>
      <c r="AH345" s="464"/>
      <c r="AI345" s="464"/>
      <c r="AJ345" s="464"/>
      <c r="AK345" s="465"/>
    </row>
    <row r="346" spans="4:37" ht="15" customHeight="1">
      <c r="F346" s="536" t="str">
        <f>AC242</f>
        <v>(　　年)</v>
      </c>
      <c r="G346" s="537"/>
      <c r="H346" s="537"/>
      <c r="I346" s="538"/>
      <c r="J346" s="466"/>
      <c r="K346" s="467"/>
      <c r="L346" s="467"/>
      <c r="M346" s="467"/>
      <c r="N346" s="467"/>
      <c r="O346" s="467"/>
      <c r="P346" s="467"/>
      <c r="Q346" s="467"/>
      <c r="R346" s="467"/>
      <c r="S346" s="467"/>
      <c r="T346" s="467"/>
      <c r="U346" s="467"/>
      <c r="V346" s="468"/>
      <c r="W346" s="466"/>
      <c r="X346" s="467"/>
      <c r="Y346" s="467"/>
      <c r="Z346" s="467"/>
      <c r="AA346" s="467"/>
      <c r="AB346" s="467"/>
      <c r="AC346" s="467"/>
      <c r="AD346" s="467"/>
      <c r="AE346" s="467"/>
      <c r="AF346" s="467"/>
      <c r="AG346" s="467"/>
      <c r="AH346" s="467"/>
      <c r="AI346" s="467"/>
      <c r="AJ346" s="467"/>
      <c r="AK346" s="468"/>
    </row>
    <row r="348" spans="4:37" ht="15" customHeight="1">
      <c r="D348" s="173" t="s">
        <v>204</v>
      </c>
      <c r="F348" s="203" t="s">
        <v>170</v>
      </c>
    </row>
    <row r="349" spans="4:37" ht="15" customHeight="1">
      <c r="E349" s="222" t="s">
        <v>299</v>
      </c>
    </row>
    <row r="350" spans="4:37" ht="45" customHeight="1">
      <c r="F350" s="497" t="s">
        <v>196</v>
      </c>
      <c r="G350" s="498"/>
      <c r="H350" s="498"/>
      <c r="I350" s="499"/>
      <c r="J350" s="546"/>
      <c r="K350" s="546"/>
      <c r="L350" s="546"/>
      <c r="M350" s="546"/>
      <c r="N350" s="546"/>
      <c r="O350" s="546"/>
      <c r="P350" s="546"/>
      <c r="Q350" s="546"/>
      <c r="R350" s="546"/>
      <c r="S350" s="546"/>
      <c r="T350" s="546"/>
      <c r="U350" s="546"/>
      <c r="V350" s="546"/>
      <c r="W350" s="546"/>
      <c r="X350" s="546"/>
      <c r="Y350" s="546"/>
      <c r="Z350" s="546"/>
      <c r="AA350" s="546"/>
      <c r="AB350" s="546"/>
      <c r="AC350" s="546"/>
      <c r="AD350" s="546"/>
      <c r="AE350" s="546"/>
      <c r="AF350" s="546"/>
      <c r="AG350" s="546"/>
      <c r="AH350" s="546"/>
      <c r="AI350" s="546"/>
      <c r="AJ350" s="546"/>
      <c r="AK350" s="546"/>
    </row>
    <row r="351" spans="4:37" ht="15" customHeight="1">
      <c r="F351" s="547" t="s">
        <v>197</v>
      </c>
      <c r="G351" s="548"/>
      <c r="H351" s="548"/>
      <c r="I351" s="549"/>
      <c r="J351" s="440" t="s">
        <v>14</v>
      </c>
      <c r="K351" s="441"/>
      <c r="L351" s="441"/>
      <c r="M351" s="441"/>
      <c r="N351" s="441"/>
      <c r="O351" s="441"/>
      <c r="P351" s="441"/>
      <c r="Q351" s="441"/>
      <c r="R351" s="441"/>
      <c r="S351" s="441"/>
      <c r="T351" s="441"/>
      <c r="U351" s="441"/>
      <c r="V351" s="442"/>
      <c r="W351" s="469" t="s">
        <v>198</v>
      </c>
      <c r="X351" s="469"/>
      <c r="Y351" s="469"/>
      <c r="Z351" s="469"/>
      <c r="AA351" s="469"/>
      <c r="AB351" s="469"/>
      <c r="AC351" s="469"/>
      <c r="AD351" s="469"/>
      <c r="AE351" s="469"/>
      <c r="AF351" s="469"/>
      <c r="AG351" s="469"/>
      <c r="AH351" s="469"/>
      <c r="AI351" s="469"/>
      <c r="AJ351" s="469"/>
      <c r="AK351" s="469"/>
    </row>
    <row r="352" spans="4:37" ht="15" customHeight="1">
      <c r="F352" s="434" t="s">
        <v>199</v>
      </c>
      <c r="G352" s="435"/>
      <c r="H352" s="435"/>
      <c r="I352" s="436"/>
      <c r="J352" s="463"/>
      <c r="K352" s="464"/>
      <c r="L352" s="464"/>
      <c r="M352" s="464"/>
      <c r="N352" s="464"/>
      <c r="O352" s="464"/>
      <c r="P352" s="464"/>
      <c r="Q352" s="464"/>
      <c r="R352" s="464"/>
      <c r="S352" s="464"/>
      <c r="T352" s="464"/>
      <c r="U352" s="464"/>
      <c r="V352" s="465"/>
      <c r="W352" s="463"/>
      <c r="X352" s="464"/>
      <c r="Y352" s="464"/>
      <c r="Z352" s="464"/>
      <c r="AA352" s="464"/>
      <c r="AB352" s="464"/>
      <c r="AC352" s="464"/>
      <c r="AD352" s="464"/>
      <c r="AE352" s="464"/>
      <c r="AF352" s="464"/>
      <c r="AG352" s="464"/>
      <c r="AH352" s="464"/>
      <c r="AI352" s="464"/>
      <c r="AJ352" s="464"/>
      <c r="AK352" s="465"/>
    </row>
    <row r="353" spans="1:43" ht="15" customHeight="1">
      <c r="F353" s="536" t="str">
        <f>Q242</f>
        <v>(　　年)</v>
      </c>
      <c r="G353" s="537"/>
      <c r="H353" s="537"/>
      <c r="I353" s="538"/>
      <c r="J353" s="466"/>
      <c r="K353" s="467"/>
      <c r="L353" s="467"/>
      <c r="M353" s="467"/>
      <c r="N353" s="467"/>
      <c r="O353" s="467"/>
      <c r="P353" s="467"/>
      <c r="Q353" s="467"/>
      <c r="R353" s="467"/>
      <c r="S353" s="467"/>
      <c r="T353" s="467"/>
      <c r="U353" s="467"/>
      <c r="V353" s="468"/>
      <c r="W353" s="466"/>
      <c r="X353" s="467"/>
      <c r="Y353" s="467"/>
      <c r="Z353" s="467"/>
      <c r="AA353" s="467"/>
      <c r="AB353" s="467"/>
      <c r="AC353" s="467"/>
      <c r="AD353" s="467"/>
      <c r="AE353" s="467"/>
      <c r="AF353" s="467"/>
      <c r="AG353" s="467"/>
      <c r="AH353" s="467"/>
      <c r="AI353" s="467"/>
      <c r="AJ353" s="467"/>
      <c r="AK353" s="468"/>
    </row>
    <row r="354" spans="1:43" ht="15" customHeight="1">
      <c r="F354" s="434" t="s">
        <v>200</v>
      </c>
      <c r="G354" s="435"/>
      <c r="H354" s="435"/>
      <c r="I354" s="436"/>
      <c r="J354" s="463"/>
      <c r="K354" s="464"/>
      <c r="L354" s="464"/>
      <c r="M354" s="464"/>
      <c r="N354" s="464"/>
      <c r="O354" s="464"/>
      <c r="P354" s="464"/>
      <c r="Q354" s="464"/>
      <c r="R354" s="464"/>
      <c r="S354" s="464"/>
      <c r="T354" s="464"/>
      <c r="U354" s="464"/>
      <c r="V354" s="465"/>
      <c r="W354" s="463"/>
      <c r="X354" s="464"/>
      <c r="Y354" s="464"/>
      <c r="Z354" s="464"/>
      <c r="AA354" s="464"/>
      <c r="AB354" s="464"/>
      <c r="AC354" s="464"/>
      <c r="AD354" s="464"/>
      <c r="AE354" s="464"/>
      <c r="AF354" s="464"/>
      <c r="AG354" s="464"/>
      <c r="AH354" s="464"/>
      <c r="AI354" s="464"/>
      <c r="AJ354" s="464"/>
      <c r="AK354" s="465"/>
    </row>
    <row r="355" spans="1:43" ht="15" customHeight="1">
      <c r="F355" s="536" t="str">
        <f>T242</f>
        <v>(　　年)</v>
      </c>
      <c r="G355" s="537"/>
      <c r="H355" s="537"/>
      <c r="I355" s="538"/>
      <c r="J355" s="466"/>
      <c r="K355" s="467"/>
      <c r="L355" s="467"/>
      <c r="M355" s="467"/>
      <c r="N355" s="467"/>
      <c r="O355" s="467"/>
      <c r="P355" s="467"/>
      <c r="Q355" s="467"/>
      <c r="R355" s="467"/>
      <c r="S355" s="467"/>
      <c r="T355" s="467"/>
      <c r="U355" s="467"/>
      <c r="V355" s="468"/>
      <c r="W355" s="466"/>
      <c r="X355" s="467"/>
      <c r="Y355" s="467"/>
      <c r="Z355" s="467"/>
      <c r="AA355" s="467"/>
      <c r="AB355" s="467"/>
      <c r="AC355" s="467"/>
      <c r="AD355" s="467"/>
      <c r="AE355" s="467"/>
      <c r="AF355" s="467"/>
      <c r="AG355" s="467"/>
      <c r="AH355" s="467"/>
      <c r="AI355" s="467"/>
      <c r="AJ355" s="467"/>
      <c r="AK355" s="468"/>
    </row>
    <row r="356" spans="1:43" ht="15" customHeight="1">
      <c r="F356" s="434" t="s">
        <v>201</v>
      </c>
      <c r="G356" s="435"/>
      <c r="H356" s="435"/>
      <c r="I356" s="436"/>
      <c r="J356" s="463"/>
      <c r="K356" s="464"/>
      <c r="L356" s="464"/>
      <c r="M356" s="464"/>
      <c r="N356" s="464"/>
      <c r="O356" s="464"/>
      <c r="P356" s="464"/>
      <c r="Q356" s="464"/>
      <c r="R356" s="464"/>
      <c r="S356" s="464"/>
      <c r="T356" s="464"/>
      <c r="U356" s="464"/>
      <c r="V356" s="465"/>
      <c r="W356" s="463"/>
      <c r="X356" s="464"/>
      <c r="Y356" s="464"/>
      <c r="Z356" s="464"/>
      <c r="AA356" s="464"/>
      <c r="AB356" s="464"/>
      <c r="AC356" s="464"/>
      <c r="AD356" s="464"/>
      <c r="AE356" s="464"/>
      <c r="AF356" s="464"/>
      <c r="AG356" s="464"/>
      <c r="AH356" s="464"/>
      <c r="AI356" s="464"/>
      <c r="AJ356" s="464"/>
      <c r="AK356" s="465"/>
    </row>
    <row r="357" spans="1:43" ht="15" customHeight="1">
      <c r="F357" s="536" t="str">
        <f>W242</f>
        <v>(　　年)</v>
      </c>
      <c r="G357" s="537"/>
      <c r="H357" s="537"/>
      <c r="I357" s="538"/>
      <c r="J357" s="466"/>
      <c r="K357" s="467"/>
      <c r="L357" s="467"/>
      <c r="M357" s="467"/>
      <c r="N357" s="467"/>
      <c r="O357" s="467"/>
      <c r="P357" s="467"/>
      <c r="Q357" s="467"/>
      <c r="R357" s="467"/>
      <c r="S357" s="467"/>
      <c r="T357" s="467"/>
      <c r="U357" s="467"/>
      <c r="V357" s="468"/>
      <c r="W357" s="466"/>
      <c r="X357" s="467"/>
      <c r="Y357" s="467"/>
      <c r="Z357" s="467"/>
      <c r="AA357" s="467"/>
      <c r="AB357" s="467"/>
      <c r="AC357" s="467"/>
      <c r="AD357" s="467"/>
      <c r="AE357" s="467"/>
      <c r="AF357" s="467"/>
      <c r="AG357" s="467"/>
      <c r="AH357" s="467"/>
      <c r="AI357" s="467"/>
      <c r="AJ357" s="467"/>
      <c r="AK357" s="468"/>
    </row>
    <row r="358" spans="1:43" ht="15" customHeight="1">
      <c r="F358" s="434" t="s">
        <v>202</v>
      </c>
      <c r="G358" s="435"/>
      <c r="H358" s="435"/>
      <c r="I358" s="436"/>
      <c r="J358" s="463"/>
      <c r="K358" s="464"/>
      <c r="L358" s="464"/>
      <c r="M358" s="464"/>
      <c r="N358" s="464"/>
      <c r="O358" s="464"/>
      <c r="P358" s="464"/>
      <c r="Q358" s="464"/>
      <c r="R358" s="464"/>
      <c r="S358" s="464"/>
      <c r="T358" s="464"/>
      <c r="U358" s="464"/>
      <c r="V358" s="465"/>
      <c r="W358" s="463"/>
      <c r="X358" s="464"/>
      <c r="Y358" s="464"/>
      <c r="Z358" s="464"/>
      <c r="AA358" s="464"/>
      <c r="AB358" s="464"/>
      <c r="AC358" s="464"/>
      <c r="AD358" s="464"/>
      <c r="AE358" s="464"/>
      <c r="AF358" s="464"/>
      <c r="AG358" s="464"/>
      <c r="AH358" s="464"/>
      <c r="AI358" s="464"/>
      <c r="AJ358" s="464"/>
      <c r="AK358" s="465"/>
    </row>
    <row r="359" spans="1:43" ht="15" customHeight="1">
      <c r="F359" s="536" t="str">
        <f>Z242</f>
        <v>(　　年)</v>
      </c>
      <c r="G359" s="537"/>
      <c r="H359" s="537"/>
      <c r="I359" s="538"/>
      <c r="J359" s="466"/>
      <c r="K359" s="467"/>
      <c r="L359" s="467"/>
      <c r="M359" s="467"/>
      <c r="N359" s="467"/>
      <c r="O359" s="467"/>
      <c r="P359" s="467"/>
      <c r="Q359" s="467"/>
      <c r="R359" s="467"/>
      <c r="S359" s="467"/>
      <c r="T359" s="467"/>
      <c r="U359" s="467"/>
      <c r="V359" s="468"/>
      <c r="W359" s="466"/>
      <c r="X359" s="467"/>
      <c r="Y359" s="467"/>
      <c r="Z359" s="467"/>
      <c r="AA359" s="467"/>
      <c r="AB359" s="467"/>
      <c r="AC359" s="467"/>
      <c r="AD359" s="467"/>
      <c r="AE359" s="467"/>
      <c r="AF359" s="467"/>
      <c r="AG359" s="467"/>
      <c r="AH359" s="467"/>
      <c r="AI359" s="467"/>
      <c r="AJ359" s="467"/>
      <c r="AK359" s="468"/>
    </row>
    <row r="360" spans="1:43" ht="15" customHeight="1">
      <c r="F360" s="434" t="s">
        <v>203</v>
      </c>
      <c r="G360" s="435"/>
      <c r="H360" s="435"/>
      <c r="I360" s="436"/>
      <c r="J360" s="463"/>
      <c r="K360" s="464"/>
      <c r="L360" s="464"/>
      <c r="M360" s="464"/>
      <c r="N360" s="464"/>
      <c r="O360" s="464"/>
      <c r="P360" s="464"/>
      <c r="Q360" s="464"/>
      <c r="R360" s="464"/>
      <c r="S360" s="464"/>
      <c r="T360" s="464"/>
      <c r="U360" s="464"/>
      <c r="V360" s="465"/>
      <c r="W360" s="463"/>
      <c r="X360" s="464"/>
      <c r="Y360" s="464"/>
      <c r="Z360" s="464"/>
      <c r="AA360" s="464"/>
      <c r="AB360" s="464"/>
      <c r="AC360" s="464"/>
      <c r="AD360" s="464"/>
      <c r="AE360" s="464"/>
      <c r="AF360" s="464"/>
      <c r="AG360" s="464"/>
      <c r="AH360" s="464"/>
      <c r="AI360" s="464"/>
      <c r="AJ360" s="464"/>
      <c r="AK360" s="465"/>
    </row>
    <row r="361" spans="1:43" ht="15" customHeight="1">
      <c r="F361" s="536" t="str">
        <f>AC242</f>
        <v>(　　年)</v>
      </c>
      <c r="G361" s="537"/>
      <c r="H361" s="537"/>
      <c r="I361" s="538"/>
      <c r="J361" s="466"/>
      <c r="K361" s="467"/>
      <c r="L361" s="467"/>
      <c r="M361" s="467"/>
      <c r="N361" s="467"/>
      <c r="O361" s="467"/>
      <c r="P361" s="467"/>
      <c r="Q361" s="467"/>
      <c r="R361" s="467"/>
      <c r="S361" s="467"/>
      <c r="T361" s="467"/>
      <c r="U361" s="467"/>
      <c r="V361" s="468"/>
      <c r="W361" s="466"/>
      <c r="X361" s="467"/>
      <c r="Y361" s="467"/>
      <c r="Z361" s="467"/>
      <c r="AA361" s="467"/>
      <c r="AB361" s="467"/>
      <c r="AC361" s="467"/>
      <c r="AD361" s="467"/>
      <c r="AE361" s="467"/>
      <c r="AF361" s="467"/>
      <c r="AG361" s="467"/>
      <c r="AH361" s="467"/>
      <c r="AI361" s="467"/>
      <c r="AJ361" s="467"/>
      <c r="AK361" s="468"/>
    </row>
    <row r="363" spans="1:43" ht="15" customHeight="1">
      <c r="F363" s="203" t="s">
        <v>524</v>
      </c>
    </row>
    <row r="364" spans="1:43" ht="15" customHeight="1">
      <c r="F364" s="469" t="s">
        <v>6</v>
      </c>
      <c r="G364" s="469"/>
      <c r="H364" s="469"/>
      <c r="I364" s="469"/>
      <c r="J364" s="469"/>
      <c r="K364" s="469"/>
      <c r="L364" s="469"/>
      <c r="M364" s="547" t="s">
        <v>205</v>
      </c>
      <c r="N364" s="548"/>
      <c r="O364" s="548"/>
      <c r="P364" s="548"/>
      <c r="Q364" s="548"/>
      <c r="R364" s="548"/>
      <c r="S364" s="548"/>
      <c r="T364" s="548"/>
      <c r="U364" s="548"/>
      <c r="V364" s="549"/>
      <c r="W364" s="469" t="s">
        <v>206</v>
      </c>
      <c r="X364" s="469"/>
      <c r="Y364" s="469"/>
      <c r="Z364" s="469"/>
      <c r="AA364" s="469"/>
      <c r="AB364" s="469"/>
      <c r="AC364" s="469"/>
      <c r="AD364" s="469"/>
      <c r="AE364" s="547" t="s">
        <v>192</v>
      </c>
      <c r="AF364" s="548"/>
      <c r="AG364" s="548"/>
      <c r="AH364" s="548"/>
      <c r="AI364" s="548"/>
      <c r="AJ364" s="548"/>
      <c r="AK364" s="549"/>
    </row>
    <row r="365" spans="1:43" ht="45" customHeight="1">
      <c r="F365" s="311" t="s">
        <v>145</v>
      </c>
      <c r="G365" s="312" t="s">
        <v>78</v>
      </c>
      <c r="H365" s="312"/>
      <c r="I365" s="313" t="s">
        <v>146</v>
      </c>
      <c r="J365" s="312" t="s">
        <v>147</v>
      </c>
      <c r="K365" s="312"/>
      <c r="L365" s="2011"/>
      <c r="M365" s="686"/>
      <c r="N365" s="687"/>
      <c r="O365" s="687"/>
      <c r="P365" s="687"/>
      <c r="Q365" s="687"/>
      <c r="R365" s="687"/>
      <c r="S365" s="687"/>
      <c r="T365" s="687"/>
      <c r="U365" s="687"/>
      <c r="V365" s="688"/>
      <c r="W365" s="686"/>
      <c r="X365" s="687"/>
      <c r="Y365" s="687"/>
      <c r="Z365" s="687"/>
      <c r="AA365" s="687"/>
      <c r="AB365" s="687"/>
      <c r="AC365" s="687"/>
      <c r="AD365" s="688"/>
      <c r="AE365" s="704"/>
      <c r="AF365" s="705"/>
      <c r="AG365" s="705"/>
      <c r="AH365" s="705"/>
      <c r="AI365" s="705"/>
      <c r="AJ365" s="705"/>
      <c r="AK365" s="706"/>
    </row>
    <row r="366" spans="1:43" ht="45" customHeight="1">
      <c r="F366" s="244" t="s">
        <v>114</v>
      </c>
      <c r="G366" s="245"/>
      <c r="H366" s="245"/>
      <c r="I366" s="245" t="s">
        <v>63</v>
      </c>
      <c r="J366" s="245"/>
      <c r="K366" s="245"/>
      <c r="L366" s="2011"/>
      <c r="M366" s="686"/>
      <c r="N366" s="687"/>
      <c r="O366" s="687"/>
      <c r="P366" s="687"/>
      <c r="Q366" s="687"/>
      <c r="R366" s="687"/>
      <c r="S366" s="687"/>
      <c r="T366" s="687"/>
      <c r="U366" s="687"/>
      <c r="V366" s="688"/>
      <c r="W366" s="546"/>
      <c r="X366" s="546"/>
      <c r="Y366" s="546"/>
      <c r="Z366" s="546"/>
      <c r="AA366" s="546"/>
      <c r="AB366" s="546"/>
      <c r="AC366" s="546"/>
      <c r="AD366" s="546"/>
      <c r="AE366" s="704"/>
      <c r="AF366" s="705"/>
      <c r="AG366" s="705"/>
      <c r="AH366" s="705"/>
      <c r="AI366" s="705"/>
      <c r="AJ366" s="705"/>
      <c r="AK366" s="706"/>
    </row>
    <row r="367" spans="1:43" ht="45" customHeight="1">
      <c r="F367" s="283" t="s">
        <v>148</v>
      </c>
      <c r="G367" s="284" t="s">
        <v>5</v>
      </c>
      <c r="H367" s="284" t="s">
        <v>97</v>
      </c>
      <c r="I367" s="284" t="s">
        <v>142</v>
      </c>
      <c r="J367" s="284" t="s">
        <v>132</v>
      </c>
      <c r="K367" s="284" t="s">
        <v>63</v>
      </c>
      <c r="L367" s="2012"/>
      <c r="M367" s="686"/>
      <c r="N367" s="687"/>
      <c r="O367" s="687"/>
      <c r="P367" s="687"/>
      <c r="Q367" s="687"/>
      <c r="R367" s="687"/>
      <c r="S367" s="687"/>
      <c r="T367" s="687"/>
      <c r="U367" s="687"/>
      <c r="V367" s="688"/>
      <c r="W367" s="546"/>
      <c r="X367" s="546"/>
      <c r="Y367" s="546"/>
      <c r="Z367" s="546"/>
      <c r="AA367" s="546"/>
      <c r="AB367" s="546"/>
      <c r="AC367" s="546"/>
      <c r="AD367" s="546"/>
      <c r="AE367" s="704"/>
      <c r="AF367" s="705"/>
      <c r="AG367" s="705"/>
      <c r="AH367" s="705"/>
      <c r="AI367" s="705"/>
      <c r="AJ367" s="705"/>
      <c r="AK367" s="706"/>
    </row>
    <row r="368" spans="1:43" s="253" customFormat="1" ht="15" customHeight="1">
      <c r="A368" s="173"/>
      <c r="B368" s="173"/>
      <c r="C368" s="173"/>
      <c r="D368" s="173"/>
      <c r="E368" s="173"/>
      <c r="F368" s="173"/>
      <c r="G368" s="203" t="s">
        <v>422</v>
      </c>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50"/>
      <c r="AO368" s="50"/>
      <c r="AP368" s="50"/>
      <c r="AQ368" s="50"/>
    </row>
    <row r="369" spans="6:44" ht="15" customHeight="1">
      <c r="G369" s="203"/>
    </row>
    <row r="370" spans="6:44" ht="15" customHeight="1">
      <c r="F370" s="203" t="s">
        <v>523</v>
      </c>
      <c r="AK370" s="243"/>
    </row>
    <row r="371" spans="6:44" ht="30" customHeight="1">
      <c r="F371" s="491" t="s">
        <v>207</v>
      </c>
      <c r="G371" s="492"/>
      <c r="H371" s="492"/>
      <c r="I371" s="492"/>
      <c r="J371" s="492"/>
      <c r="K371" s="492"/>
      <c r="L371" s="493"/>
      <c r="M371" s="497" t="s">
        <v>630</v>
      </c>
      <c r="N371" s="498"/>
      <c r="O371" s="498"/>
      <c r="P371" s="498"/>
      <c r="Q371" s="499"/>
      <c r="R371" s="550" t="s">
        <v>7</v>
      </c>
      <c r="S371" s="402"/>
      <c r="T371" s="402"/>
      <c r="U371" s="402"/>
      <c r="V371" s="402" t="s">
        <v>8</v>
      </c>
      <c r="W371" s="402"/>
      <c r="X371" s="402"/>
      <c r="Y371" s="402"/>
      <c r="Z371" s="402" t="s">
        <v>9</v>
      </c>
      <c r="AA371" s="402"/>
      <c r="AB371" s="402"/>
      <c r="AC371" s="402"/>
      <c r="AD371" s="402" t="s">
        <v>10</v>
      </c>
      <c r="AE371" s="402"/>
      <c r="AF371" s="402"/>
      <c r="AG371" s="402"/>
      <c r="AH371" s="402" t="s">
        <v>998</v>
      </c>
      <c r="AI371" s="402"/>
      <c r="AJ371" s="402"/>
      <c r="AK371" s="403"/>
      <c r="AL371" s="314"/>
      <c r="AN371" s="173"/>
      <c r="AR371" s="49"/>
    </row>
    <row r="372" spans="6:44" ht="21" customHeight="1">
      <c r="F372" s="494"/>
      <c r="G372" s="495"/>
      <c r="H372" s="495"/>
      <c r="I372" s="495"/>
      <c r="J372" s="495"/>
      <c r="K372" s="495"/>
      <c r="L372" s="496"/>
      <c r="M372" s="500"/>
      <c r="N372" s="501"/>
      <c r="O372" s="501"/>
      <c r="P372" s="501"/>
      <c r="Q372" s="502"/>
      <c r="R372" s="503" t="str">
        <f>Q242</f>
        <v>(　　年)</v>
      </c>
      <c r="S372" s="404"/>
      <c r="T372" s="404"/>
      <c r="U372" s="404"/>
      <c r="V372" s="404" t="str">
        <f>T242</f>
        <v>(　　年)</v>
      </c>
      <c r="W372" s="404"/>
      <c r="X372" s="404"/>
      <c r="Y372" s="404"/>
      <c r="Z372" s="404" t="str">
        <f>W242</f>
        <v>(　　年)</v>
      </c>
      <c r="AA372" s="404"/>
      <c r="AB372" s="404"/>
      <c r="AC372" s="404"/>
      <c r="AD372" s="404" t="str">
        <f>Z242</f>
        <v>(　　年)</v>
      </c>
      <c r="AE372" s="404"/>
      <c r="AF372" s="404"/>
      <c r="AG372" s="404"/>
      <c r="AH372" s="405" t="str">
        <f>AC242</f>
        <v>(　　年)</v>
      </c>
      <c r="AI372" s="537"/>
      <c r="AJ372" s="537"/>
      <c r="AK372" s="538"/>
      <c r="AL372" s="310"/>
      <c r="AN372" s="173"/>
      <c r="AR372" s="49"/>
    </row>
    <row r="373" spans="6:44" ht="21" customHeight="1">
      <c r="F373" s="489" t="s">
        <v>988</v>
      </c>
      <c r="G373" s="469" t="s">
        <v>531</v>
      </c>
      <c r="H373" s="469"/>
      <c r="I373" s="469"/>
      <c r="J373" s="469"/>
      <c r="K373" s="397" t="s">
        <v>975</v>
      </c>
      <c r="L373" s="397"/>
      <c r="M373" s="448" t="str">
        <f>IF(S126=0,"",S126)</f>
        <v/>
      </c>
      <c r="N373" s="449"/>
      <c r="O373" s="449"/>
      <c r="P373" s="449"/>
      <c r="Q373" s="450"/>
      <c r="R373" s="416"/>
      <c r="S373" s="417"/>
      <c r="T373" s="417"/>
      <c r="U373" s="417"/>
      <c r="V373" s="406"/>
      <c r="W373" s="407"/>
      <c r="X373" s="407"/>
      <c r="Y373" s="431"/>
      <c r="Z373" s="406"/>
      <c r="AA373" s="407"/>
      <c r="AB373" s="407"/>
      <c r="AC373" s="431"/>
      <c r="AD373" s="406"/>
      <c r="AE373" s="407"/>
      <c r="AF373" s="407"/>
      <c r="AG373" s="431"/>
      <c r="AH373" s="406"/>
      <c r="AI373" s="407"/>
      <c r="AJ373" s="407"/>
      <c r="AK373" s="408"/>
      <c r="AL373" s="204"/>
      <c r="AN373" s="173"/>
      <c r="AR373" s="49"/>
    </row>
    <row r="374" spans="6:44" ht="21" customHeight="1">
      <c r="F374" s="490"/>
      <c r="G374" s="469"/>
      <c r="H374" s="469"/>
      <c r="I374" s="469"/>
      <c r="J374" s="469"/>
      <c r="K374" s="451" t="s">
        <v>976</v>
      </c>
      <c r="L374" s="451"/>
      <c r="M374" s="443" t="str">
        <f>IF(Y126=0,"",Y126)</f>
        <v/>
      </c>
      <c r="N374" s="444"/>
      <c r="O374" s="444"/>
      <c r="P374" s="444"/>
      <c r="Q374" s="445"/>
      <c r="R374" s="446"/>
      <c r="S374" s="447"/>
      <c r="T374" s="447"/>
      <c r="U374" s="447"/>
      <c r="V374" s="418"/>
      <c r="W374" s="419"/>
      <c r="X374" s="419"/>
      <c r="Y374" s="420"/>
      <c r="Z374" s="418"/>
      <c r="AA374" s="419"/>
      <c r="AB374" s="419"/>
      <c r="AC374" s="420"/>
      <c r="AD374" s="418"/>
      <c r="AE374" s="419"/>
      <c r="AF374" s="419"/>
      <c r="AG374" s="420"/>
      <c r="AH374" s="418"/>
      <c r="AI374" s="419"/>
      <c r="AJ374" s="419"/>
      <c r="AK374" s="426"/>
      <c r="AL374" s="204"/>
      <c r="AN374" s="173"/>
      <c r="AR374" s="49"/>
    </row>
    <row r="375" spans="6:44" ht="21" customHeight="1">
      <c r="F375" s="490"/>
      <c r="G375" s="469"/>
      <c r="H375" s="469"/>
      <c r="I375" s="469"/>
      <c r="J375" s="469"/>
      <c r="K375" s="452" t="s">
        <v>977</v>
      </c>
      <c r="L375" s="452"/>
      <c r="M375" s="455" t="str">
        <f>IF(AE126=0,"",AE126)</f>
        <v/>
      </c>
      <c r="N375" s="399"/>
      <c r="O375" s="399"/>
      <c r="P375" s="399"/>
      <c r="Q375" s="400"/>
      <c r="R375" s="455" t="str">
        <f t="shared" ref="R375" si="22">IF(R373+R374=0,"",R373+R374)</f>
        <v/>
      </c>
      <c r="S375" s="399"/>
      <c r="T375" s="399"/>
      <c r="U375" s="430"/>
      <c r="V375" s="398" t="str">
        <f t="shared" ref="V375" si="23">IF(V373+V374=0,"",V373+V374)</f>
        <v/>
      </c>
      <c r="W375" s="399"/>
      <c r="X375" s="399"/>
      <c r="Y375" s="430"/>
      <c r="Z375" s="398" t="str">
        <f t="shared" ref="Z375" si="24">IF(Z373+Z374=0,"",Z373+Z374)</f>
        <v/>
      </c>
      <c r="AA375" s="399"/>
      <c r="AB375" s="399"/>
      <c r="AC375" s="430"/>
      <c r="AD375" s="398" t="str">
        <f t="shared" ref="AD375" si="25">IF(AD373+AD374=0,"",AD373+AD374)</f>
        <v/>
      </c>
      <c r="AE375" s="399"/>
      <c r="AF375" s="399"/>
      <c r="AG375" s="430"/>
      <c r="AH375" s="398" t="str">
        <f>IF(AH373+AH374=0,"",AH373+AH374)</f>
        <v/>
      </c>
      <c r="AI375" s="399"/>
      <c r="AJ375" s="399"/>
      <c r="AK375" s="400"/>
      <c r="AL375" s="204"/>
      <c r="AN375" s="173"/>
      <c r="AR375" s="49"/>
    </row>
    <row r="376" spans="6:44" ht="21" customHeight="1">
      <c r="F376" s="490"/>
      <c r="G376" s="434" t="s">
        <v>532</v>
      </c>
      <c r="H376" s="435"/>
      <c r="I376" s="435"/>
      <c r="J376" s="436"/>
      <c r="K376" s="397" t="s">
        <v>975</v>
      </c>
      <c r="L376" s="397"/>
      <c r="M376" s="448" t="str">
        <f>IF(S127=0,"",S127)</f>
        <v/>
      </c>
      <c r="N376" s="449"/>
      <c r="O376" s="449"/>
      <c r="P376" s="449"/>
      <c r="Q376" s="450"/>
      <c r="R376" s="416"/>
      <c r="S376" s="417"/>
      <c r="T376" s="417"/>
      <c r="U376" s="417"/>
      <c r="V376" s="406"/>
      <c r="W376" s="407"/>
      <c r="X376" s="407"/>
      <c r="Y376" s="431"/>
      <c r="Z376" s="406"/>
      <c r="AA376" s="407"/>
      <c r="AB376" s="407"/>
      <c r="AC376" s="431"/>
      <c r="AD376" s="406"/>
      <c r="AE376" s="407"/>
      <c r="AF376" s="407"/>
      <c r="AG376" s="431"/>
      <c r="AH376" s="406"/>
      <c r="AI376" s="407"/>
      <c r="AJ376" s="407"/>
      <c r="AK376" s="408"/>
      <c r="AL376" s="204"/>
      <c r="AN376" s="173"/>
      <c r="AR376" s="49"/>
    </row>
    <row r="377" spans="6:44" ht="21" customHeight="1">
      <c r="F377" s="490"/>
      <c r="G377" s="437"/>
      <c r="H377" s="438"/>
      <c r="I377" s="438"/>
      <c r="J377" s="439"/>
      <c r="K377" s="451" t="s">
        <v>976</v>
      </c>
      <c r="L377" s="451"/>
      <c r="M377" s="443" t="str">
        <f>IF(Y127=0,"",Y127)</f>
        <v/>
      </c>
      <c r="N377" s="444"/>
      <c r="O377" s="444"/>
      <c r="P377" s="444"/>
      <c r="Q377" s="445"/>
      <c r="R377" s="446"/>
      <c r="S377" s="447"/>
      <c r="T377" s="447"/>
      <c r="U377" s="447"/>
      <c r="V377" s="418"/>
      <c r="W377" s="419"/>
      <c r="X377" s="419"/>
      <c r="Y377" s="420"/>
      <c r="Z377" s="418"/>
      <c r="AA377" s="419"/>
      <c r="AB377" s="419"/>
      <c r="AC377" s="420"/>
      <c r="AD377" s="418"/>
      <c r="AE377" s="419"/>
      <c r="AF377" s="419"/>
      <c r="AG377" s="420"/>
      <c r="AH377" s="418"/>
      <c r="AI377" s="419"/>
      <c r="AJ377" s="419"/>
      <c r="AK377" s="426"/>
      <c r="AL377" s="204"/>
      <c r="AN377" s="173"/>
      <c r="AR377" s="49"/>
    </row>
    <row r="378" spans="6:44" ht="21" customHeight="1">
      <c r="F378" s="490"/>
      <c r="G378" s="440"/>
      <c r="H378" s="441"/>
      <c r="I378" s="441"/>
      <c r="J378" s="442"/>
      <c r="K378" s="452" t="s">
        <v>977</v>
      </c>
      <c r="L378" s="452"/>
      <c r="M378" s="455" t="str">
        <f>IF(AE127=0,"",AE127)</f>
        <v/>
      </c>
      <c r="N378" s="399"/>
      <c r="O378" s="399"/>
      <c r="P378" s="399"/>
      <c r="Q378" s="400"/>
      <c r="R378" s="455" t="str">
        <f t="shared" ref="R378" si="26">IF(R376+R377=0,"",R376+R377)</f>
        <v/>
      </c>
      <c r="S378" s="399"/>
      <c r="T378" s="399"/>
      <c r="U378" s="430"/>
      <c r="V378" s="398" t="str">
        <f t="shared" ref="V378" si="27">IF(V376+V377=0,"",V376+V377)</f>
        <v/>
      </c>
      <c r="W378" s="399"/>
      <c r="X378" s="399"/>
      <c r="Y378" s="430"/>
      <c r="Z378" s="398" t="str">
        <f t="shared" ref="Z378" si="28">IF(Z376+Z377=0,"",Z376+Z377)</f>
        <v/>
      </c>
      <c r="AA378" s="399"/>
      <c r="AB378" s="399"/>
      <c r="AC378" s="430"/>
      <c r="AD378" s="398" t="str">
        <f t="shared" ref="AD378" si="29">IF(AD376+AD377=0,"",AD376+AD377)</f>
        <v/>
      </c>
      <c r="AE378" s="399"/>
      <c r="AF378" s="399"/>
      <c r="AG378" s="430"/>
      <c r="AH378" s="398" t="str">
        <f>IF(AH376+AH377=0,"",AH376+AH377)</f>
        <v/>
      </c>
      <c r="AI378" s="399"/>
      <c r="AJ378" s="399"/>
      <c r="AK378" s="400"/>
      <c r="AL378" s="204"/>
      <c r="AN378" s="173"/>
      <c r="AR378" s="49"/>
    </row>
    <row r="379" spans="6:44" ht="21" customHeight="1">
      <c r="F379" s="490"/>
      <c r="G379" s="434" t="s">
        <v>12</v>
      </c>
      <c r="H379" s="435"/>
      <c r="I379" s="435"/>
      <c r="J379" s="436"/>
      <c r="K379" s="397" t="s">
        <v>975</v>
      </c>
      <c r="L379" s="397"/>
      <c r="M379" s="448" t="str">
        <f>IFERROR(M373+M376,"")</f>
        <v/>
      </c>
      <c r="N379" s="449"/>
      <c r="O379" s="449"/>
      <c r="P379" s="449"/>
      <c r="Q379" s="450"/>
      <c r="R379" s="534" t="str">
        <f>IF(R373+R376=0,"",R373+R376)</f>
        <v/>
      </c>
      <c r="S379" s="535"/>
      <c r="T379" s="535"/>
      <c r="U379" s="535"/>
      <c r="V379" s="427" t="str">
        <f t="shared" ref="V379" si="30">IF(V373+V376=0,"",V373+V376)</f>
        <v/>
      </c>
      <c r="W379" s="428"/>
      <c r="X379" s="428"/>
      <c r="Y379" s="470"/>
      <c r="Z379" s="427" t="str">
        <f t="shared" ref="Z379" si="31">IF(Z373+Z376=0,"",Z373+Z376)</f>
        <v/>
      </c>
      <c r="AA379" s="428"/>
      <c r="AB379" s="428"/>
      <c r="AC379" s="470"/>
      <c r="AD379" s="427" t="str">
        <f t="shared" ref="AD379" si="32">IF(AD373+AD376=0,"",AD373+AD376)</f>
        <v/>
      </c>
      <c r="AE379" s="428"/>
      <c r="AF379" s="428"/>
      <c r="AG379" s="470"/>
      <c r="AH379" s="427" t="str">
        <f t="shared" ref="AH379" si="33">IF(AH373+AH376=0,"",AH373+AH376)</f>
        <v/>
      </c>
      <c r="AI379" s="428"/>
      <c r="AJ379" s="428"/>
      <c r="AK379" s="429"/>
      <c r="AL379" s="204"/>
      <c r="AN379" s="173"/>
      <c r="AR379" s="49"/>
    </row>
    <row r="380" spans="6:44" ht="21" customHeight="1">
      <c r="F380" s="490"/>
      <c r="G380" s="437"/>
      <c r="H380" s="438"/>
      <c r="I380" s="438"/>
      <c r="J380" s="439"/>
      <c r="K380" s="451" t="s">
        <v>976</v>
      </c>
      <c r="L380" s="451"/>
      <c r="M380" s="456" t="str">
        <f t="shared" ref="M380" si="34">IFERROR(M374+M377,"")</f>
        <v/>
      </c>
      <c r="N380" s="457"/>
      <c r="O380" s="457"/>
      <c r="P380" s="457"/>
      <c r="Q380" s="458"/>
      <c r="R380" s="459" t="str">
        <f>IF(R374+R377=0,"",R374+R377)</f>
        <v/>
      </c>
      <c r="S380" s="460"/>
      <c r="T380" s="460"/>
      <c r="U380" s="461"/>
      <c r="V380" s="462" t="str">
        <f t="shared" ref="V380" si="35">IF(V374+V377=0,"",V374+V377)</f>
        <v/>
      </c>
      <c r="W380" s="460"/>
      <c r="X380" s="460"/>
      <c r="Y380" s="461"/>
      <c r="Z380" s="462" t="str">
        <f t="shared" ref="Z380" si="36">IF(Z374+Z377=0,"",Z374+Z377)</f>
        <v/>
      </c>
      <c r="AA380" s="460"/>
      <c r="AB380" s="460"/>
      <c r="AC380" s="461"/>
      <c r="AD380" s="462" t="str">
        <f t="shared" ref="AD380" si="37">IF(AD374+AD377=0,"",AD374+AD377)</f>
        <v/>
      </c>
      <c r="AE380" s="460"/>
      <c r="AF380" s="460"/>
      <c r="AG380" s="461"/>
      <c r="AH380" s="462" t="str">
        <f t="shared" ref="AH380" si="38">IF(AH374+AH377=0,"",AH374+AH377)</f>
        <v/>
      </c>
      <c r="AI380" s="460"/>
      <c r="AJ380" s="460"/>
      <c r="AK380" s="1039"/>
      <c r="AL380" s="204"/>
      <c r="AN380" s="173"/>
      <c r="AR380" s="49"/>
    </row>
    <row r="381" spans="6:44" ht="21" customHeight="1">
      <c r="F381" s="504"/>
      <c r="G381" s="440"/>
      <c r="H381" s="441"/>
      <c r="I381" s="441"/>
      <c r="J381" s="442"/>
      <c r="K381" s="452" t="s">
        <v>977</v>
      </c>
      <c r="L381" s="452"/>
      <c r="M381" s="455" t="str">
        <f>IFERROR(M375+M378,"")</f>
        <v/>
      </c>
      <c r="N381" s="399"/>
      <c r="O381" s="399"/>
      <c r="P381" s="399"/>
      <c r="Q381" s="400"/>
      <c r="R381" s="432" t="str">
        <f>IF(R373+R374+R376+R377=0,"",R373+R374+R376+R377)</f>
        <v/>
      </c>
      <c r="S381" s="433"/>
      <c r="T381" s="433"/>
      <c r="U381" s="433"/>
      <c r="V381" s="398" t="str">
        <f t="shared" ref="V381" si="39">IF(V373+V374+V376+V377=0,"",V373+V374+V376+V377)</f>
        <v/>
      </c>
      <c r="W381" s="399"/>
      <c r="X381" s="399"/>
      <c r="Y381" s="430"/>
      <c r="Z381" s="398" t="str">
        <f t="shared" ref="Z381" si="40">IF(Z373+Z374+Z376+Z377=0,"",Z373+Z374+Z376+Z377)</f>
        <v/>
      </c>
      <c r="AA381" s="399"/>
      <c r="AB381" s="399"/>
      <c r="AC381" s="430"/>
      <c r="AD381" s="398" t="str">
        <f t="shared" ref="AD381" si="41">IF(AD373+AD374+AD376+AD377=0,"",AD373+AD374+AD376+AD377)</f>
        <v/>
      </c>
      <c r="AE381" s="399"/>
      <c r="AF381" s="399"/>
      <c r="AG381" s="430"/>
      <c r="AH381" s="398" t="str">
        <f t="shared" ref="AH381" si="42">IF(AH373+AH374+AH376+AH377=0,"",AH373+AH374+AH376+AH377)</f>
        <v/>
      </c>
      <c r="AI381" s="399"/>
      <c r="AJ381" s="399"/>
      <c r="AK381" s="400"/>
      <c r="AL381" s="204"/>
      <c r="AN381" s="173"/>
      <c r="AR381" s="49"/>
    </row>
    <row r="382" spans="6:44" ht="21" customHeight="1">
      <c r="F382" s="489" t="s">
        <v>986</v>
      </c>
      <c r="G382" s="434" t="s">
        <v>533</v>
      </c>
      <c r="H382" s="435"/>
      <c r="I382" s="435"/>
      <c r="J382" s="436"/>
      <c r="K382" s="397" t="s">
        <v>975</v>
      </c>
      <c r="L382" s="397"/>
      <c r="M382" s="448" t="str">
        <f>IF(S129=0,"",S129)</f>
        <v/>
      </c>
      <c r="N382" s="449"/>
      <c r="O382" s="449"/>
      <c r="P382" s="449"/>
      <c r="Q382" s="450"/>
      <c r="R382" s="416"/>
      <c r="S382" s="417"/>
      <c r="T382" s="417"/>
      <c r="U382" s="417"/>
      <c r="V382" s="406"/>
      <c r="W382" s="407"/>
      <c r="X382" s="407"/>
      <c r="Y382" s="431"/>
      <c r="Z382" s="406"/>
      <c r="AA382" s="407"/>
      <c r="AB382" s="407"/>
      <c r="AC382" s="431"/>
      <c r="AD382" s="406"/>
      <c r="AE382" s="407"/>
      <c r="AF382" s="407"/>
      <c r="AG382" s="431"/>
      <c r="AH382" s="406"/>
      <c r="AI382" s="407"/>
      <c r="AJ382" s="407"/>
      <c r="AK382" s="408"/>
      <c r="AL382" s="204"/>
      <c r="AN382" s="173"/>
      <c r="AR382" s="49"/>
    </row>
    <row r="383" spans="6:44" ht="21" customHeight="1">
      <c r="F383" s="490"/>
      <c r="G383" s="437"/>
      <c r="H383" s="438"/>
      <c r="I383" s="438"/>
      <c r="J383" s="439"/>
      <c r="K383" s="451" t="s">
        <v>976</v>
      </c>
      <c r="L383" s="451"/>
      <c r="M383" s="443" t="str">
        <f>IF(Y129=0,"",Y129)</f>
        <v/>
      </c>
      <c r="N383" s="444"/>
      <c r="O383" s="444"/>
      <c r="P383" s="444"/>
      <c r="Q383" s="445"/>
      <c r="R383" s="446"/>
      <c r="S383" s="447"/>
      <c r="T383" s="447"/>
      <c r="U383" s="447"/>
      <c r="V383" s="418"/>
      <c r="W383" s="419"/>
      <c r="X383" s="419"/>
      <c r="Y383" s="420"/>
      <c r="Z383" s="418"/>
      <c r="AA383" s="419"/>
      <c r="AB383" s="419"/>
      <c r="AC383" s="420"/>
      <c r="AD383" s="418"/>
      <c r="AE383" s="419"/>
      <c r="AF383" s="419"/>
      <c r="AG383" s="420"/>
      <c r="AH383" s="418"/>
      <c r="AI383" s="419"/>
      <c r="AJ383" s="419"/>
      <c r="AK383" s="426"/>
      <c r="AL383" s="204"/>
      <c r="AN383" s="173"/>
      <c r="AR383" s="49"/>
    </row>
    <row r="384" spans="6:44" ht="21" customHeight="1">
      <c r="F384" s="490"/>
      <c r="G384" s="440"/>
      <c r="H384" s="441"/>
      <c r="I384" s="441"/>
      <c r="J384" s="442"/>
      <c r="K384" s="452" t="s">
        <v>977</v>
      </c>
      <c r="L384" s="452"/>
      <c r="M384" s="455" t="str">
        <f>IF(AE129=0,"",AE129)</f>
        <v/>
      </c>
      <c r="N384" s="399"/>
      <c r="O384" s="399"/>
      <c r="P384" s="399"/>
      <c r="Q384" s="400"/>
      <c r="R384" s="455" t="str">
        <f t="shared" ref="R384" si="43">IF(R382+R383=0,"",R382+R383)</f>
        <v/>
      </c>
      <c r="S384" s="399"/>
      <c r="T384" s="399"/>
      <c r="U384" s="430"/>
      <c r="V384" s="398" t="str">
        <f t="shared" ref="V384" si="44">IF(V382+V383=0,"",V382+V383)</f>
        <v/>
      </c>
      <c r="W384" s="399"/>
      <c r="X384" s="399"/>
      <c r="Y384" s="430"/>
      <c r="Z384" s="398" t="str">
        <f t="shared" ref="Z384" si="45">IF(Z382+Z383=0,"",Z382+Z383)</f>
        <v/>
      </c>
      <c r="AA384" s="399"/>
      <c r="AB384" s="399"/>
      <c r="AC384" s="430"/>
      <c r="AD384" s="398" t="str">
        <f t="shared" ref="AD384" si="46">IF(AD382+AD383=0,"",AD382+AD383)</f>
        <v/>
      </c>
      <c r="AE384" s="399"/>
      <c r="AF384" s="399"/>
      <c r="AG384" s="430"/>
      <c r="AH384" s="398" t="str">
        <f>IF(AH382+AH383=0,"",AH382+AH383)</f>
        <v/>
      </c>
      <c r="AI384" s="399"/>
      <c r="AJ384" s="399"/>
      <c r="AK384" s="400"/>
      <c r="AL384" s="204"/>
      <c r="AN384" s="173"/>
      <c r="AR384" s="49"/>
    </row>
    <row r="385" spans="6:44" ht="21" customHeight="1">
      <c r="F385" s="490"/>
      <c r="G385" s="497" t="s">
        <v>534</v>
      </c>
      <c r="H385" s="498"/>
      <c r="I385" s="498"/>
      <c r="J385" s="498"/>
      <c r="K385" s="397" t="s">
        <v>975</v>
      </c>
      <c r="L385" s="397"/>
      <c r="M385" s="448" t="str">
        <f>IF(S130=0,"",S130)</f>
        <v/>
      </c>
      <c r="N385" s="449"/>
      <c r="O385" s="449"/>
      <c r="P385" s="449"/>
      <c r="Q385" s="450"/>
      <c r="R385" s="416"/>
      <c r="S385" s="417"/>
      <c r="T385" s="417"/>
      <c r="U385" s="417"/>
      <c r="V385" s="406"/>
      <c r="W385" s="407"/>
      <c r="X385" s="407"/>
      <c r="Y385" s="431"/>
      <c r="Z385" s="406"/>
      <c r="AA385" s="407"/>
      <c r="AB385" s="407"/>
      <c r="AC385" s="431"/>
      <c r="AD385" s="406"/>
      <c r="AE385" s="407"/>
      <c r="AF385" s="407"/>
      <c r="AG385" s="431"/>
      <c r="AH385" s="406"/>
      <c r="AI385" s="407"/>
      <c r="AJ385" s="407"/>
      <c r="AK385" s="408"/>
      <c r="AL385" s="204"/>
      <c r="AN385" s="173"/>
      <c r="AR385" s="49"/>
    </row>
    <row r="386" spans="6:44" ht="21" customHeight="1">
      <c r="F386" s="490"/>
      <c r="G386" s="554"/>
      <c r="H386" s="555"/>
      <c r="I386" s="555"/>
      <c r="J386" s="555"/>
      <c r="K386" s="451" t="s">
        <v>976</v>
      </c>
      <c r="L386" s="451"/>
      <c r="M386" s="443" t="str">
        <f>IF(Y130=0,"",Y130)</f>
        <v/>
      </c>
      <c r="N386" s="444"/>
      <c r="O386" s="444"/>
      <c r="P386" s="444"/>
      <c r="Q386" s="445"/>
      <c r="R386" s="446"/>
      <c r="S386" s="447"/>
      <c r="T386" s="447"/>
      <c r="U386" s="447"/>
      <c r="V386" s="418"/>
      <c r="W386" s="419"/>
      <c r="X386" s="419"/>
      <c r="Y386" s="420"/>
      <c r="Z386" s="418"/>
      <c r="AA386" s="419"/>
      <c r="AB386" s="419"/>
      <c r="AC386" s="420"/>
      <c r="AD386" s="418"/>
      <c r="AE386" s="419"/>
      <c r="AF386" s="419"/>
      <c r="AG386" s="420"/>
      <c r="AH386" s="418"/>
      <c r="AI386" s="419"/>
      <c r="AJ386" s="419"/>
      <c r="AK386" s="426"/>
      <c r="AL386" s="204"/>
      <c r="AN386" s="173"/>
      <c r="AR386" s="49"/>
    </row>
    <row r="387" spans="6:44" ht="21" customHeight="1">
      <c r="F387" s="490"/>
      <c r="G387" s="500"/>
      <c r="H387" s="501"/>
      <c r="I387" s="501"/>
      <c r="J387" s="501"/>
      <c r="K387" s="452" t="s">
        <v>977</v>
      </c>
      <c r="L387" s="452"/>
      <c r="M387" s="455" t="str">
        <f>IF(AE130=0,"",AE130)</f>
        <v/>
      </c>
      <c r="N387" s="399"/>
      <c r="O387" s="399"/>
      <c r="P387" s="399"/>
      <c r="Q387" s="400"/>
      <c r="R387" s="455" t="str">
        <f t="shared" ref="R387" si="47">IF(R385+R386=0,"",R385+R386)</f>
        <v/>
      </c>
      <c r="S387" s="399"/>
      <c r="T387" s="399"/>
      <c r="U387" s="430"/>
      <c r="V387" s="398" t="str">
        <f t="shared" ref="V387" si="48">IF(V385+V386=0,"",V385+V386)</f>
        <v/>
      </c>
      <c r="W387" s="399"/>
      <c r="X387" s="399"/>
      <c r="Y387" s="430"/>
      <c r="Z387" s="398" t="str">
        <f t="shared" ref="Z387" si="49">IF(Z385+Z386=0,"",Z385+Z386)</f>
        <v/>
      </c>
      <c r="AA387" s="399"/>
      <c r="AB387" s="399"/>
      <c r="AC387" s="430"/>
      <c r="AD387" s="398" t="str">
        <f t="shared" ref="AD387" si="50">IF(AD385+AD386=0,"",AD385+AD386)</f>
        <v/>
      </c>
      <c r="AE387" s="399"/>
      <c r="AF387" s="399"/>
      <c r="AG387" s="430"/>
      <c r="AH387" s="398" t="str">
        <f>IF(AH385+AH386=0,"",AH385+AH386)</f>
        <v/>
      </c>
      <c r="AI387" s="399"/>
      <c r="AJ387" s="399"/>
      <c r="AK387" s="400"/>
      <c r="AL387" s="204"/>
      <c r="AN387" s="173"/>
      <c r="AR387" s="49"/>
    </row>
    <row r="388" spans="6:44" ht="21" customHeight="1">
      <c r="F388" s="490"/>
      <c r="G388" s="489" t="s">
        <v>13</v>
      </c>
      <c r="H388" s="539" t="str">
        <f>IF(N150="","",N150)</f>
        <v>除間伐</v>
      </c>
      <c r="I388" s="539"/>
      <c r="J388" s="539"/>
      <c r="K388" s="397" t="s">
        <v>975</v>
      </c>
      <c r="L388" s="397"/>
      <c r="M388" s="448" t="str">
        <f>IF(S131=0,"",S131)</f>
        <v/>
      </c>
      <c r="N388" s="449"/>
      <c r="O388" s="449"/>
      <c r="P388" s="449"/>
      <c r="Q388" s="450"/>
      <c r="R388" s="416"/>
      <c r="S388" s="417"/>
      <c r="T388" s="417"/>
      <c r="U388" s="417"/>
      <c r="V388" s="406"/>
      <c r="W388" s="407"/>
      <c r="X388" s="407"/>
      <c r="Y388" s="431"/>
      <c r="Z388" s="406"/>
      <c r="AA388" s="407"/>
      <c r="AB388" s="407"/>
      <c r="AC388" s="431"/>
      <c r="AD388" s="406"/>
      <c r="AE388" s="407"/>
      <c r="AF388" s="407"/>
      <c r="AG388" s="431"/>
      <c r="AH388" s="406"/>
      <c r="AI388" s="407"/>
      <c r="AJ388" s="407"/>
      <c r="AK388" s="408"/>
      <c r="AL388" s="204"/>
      <c r="AN388" s="173"/>
      <c r="AR388" s="49"/>
    </row>
    <row r="389" spans="6:44" ht="21" customHeight="1">
      <c r="F389" s="490"/>
      <c r="G389" s="490"/>
      <c r="H389" s="541" t="str">
        <f>IF(Q131="","",Q131)</f>
        <v>(ha)</v>
      </c>
      <c r="I389" s="541"/>
      <c r="J389" s="315"/>
      <c r="K389" s="451" t="s">
        <v>976</v>
      </c>
      <c r="L389" s="451"/>
      <c r="M389" s="443" t="str">
        <f>IF(Y131=0,"",Y131)</f>
        <v/>
      </c>
      <c r="N389" s="444"/>
      <c r="O389" s="444"/>
      <c r="P389" s="444"/>
      <c r="Q389" s="445"/>
      <c r="R389" s="446"/>
      <c r="S389" s="447"/>
      <c r="T389" s="447"/>
      <c r="U389" s="447"/>
      <c r="V389" s="418"/>
      <c r="W389" s="419"/>
      <c r="X389" s="419"/>
      <c r="Y389" s="420"/>
      <c r="Z389" s="418"/>
      <c r="AA389" s="419"/>
      <c r="AB389" s="419"/>
      <c r="AC389" s="420"/>
      <c r="AD389" s="418"/>
      <c r="AE389" s="419"/>
      <c r="AF389" s="419"/>
      <c r="AG389" s="420"/>
      <c r="AH389" s="418"/>
      <c r="AI389" s="419"/>
      <c r="AJ389" s="419"/>
      <c r="AK389" s="426"/>
      <c r="AL389" s="204"/>
      <c r="AN389" s="173"/>
      <c r="AR389" s="49"/>
    </row>
    <row r="390" spans="6:44" ht="21" customHeight="1">
      <c r="F390" s="490"/>
      <c r="G390" s="490"/>
      <c r="H390" s="316"/>
      <c r="I390" s="317"/>
      <c r="J390" s="318"/>
      <c r="K390" s="452" t="s">
        <v>977</v>
      </c>
      <c r="L390" s="452"/>
      <c r="M390" s="455" t="str">
        <f>IF(AE131=0,"",AE131)</f>
        <v/>
      </c>
      <c r="N390" s="399"/>
      <c r="O390" s="399"/>
      <c r="P390" s="399"/>
      <c r="Q390" s="400"/>
      <c r="R390" s="455" t="str">
        <f>IF(R388+R389=0,"",R388+R389)</f>
        <v/>
      </c>
      <c r="S390" s="399"/>
      <c r="T390" s="399"/>
      <c r="U390" s="430"/>
      <c r="V390" s="398" t="str">
        <f t="shared" ref="V390" si="51">IF(V388+V389=0,"",V388+V389)</f>
        <v/>
      </c>
      <c r="W390" s="399"/>
      <c r="X390" s="399"/>
      <c r="Y390" s="430"/>
      <c r="Z390" s="398" t="str">
        <f t="shared" ref="Z390" si="52">IF(Z388+Z389=0,"",Z388+Z389)</f>
        <v/>
      </c>
      <c r="AA390" s="399"/>
      <c r="AB390" s="399"/>
      <c r="AC390" s="430"/>
      <c r="AD390" s="398" t="str">
        <f t="shared" ref="AD390" si="53">IF(AD388+AD389=0,"",AD388+AD389)</f>
        <v/>
      </c>
      <c r="AE390" s="399"/>
      <c r="AF390" s="399"/>
      <c r="AG390" s="430"/>
      <c r="AH390" s="398" t="str">
        <f>IF(AH388+AH389=0,"",AH388+AH389)</f>
        <v/>
      </c>
      <c r="AI390" s="399"/>
      <c r="AJ390" s="399"/>
      <c r="AK390" s="400"/>
      <c r="AL390" s="204"/>
      <c r="AN390" s="173"/>
      <c r="AR390" s="49"/>
    </row>
    <row r="391" spans="6:44" ht="21" customHeight="1">
      <c r="F391" s="490"/>
      <c r="G391" s="490"/>
      <c r="H391" s="540" t="str">
        <f>IF(N151="","",N151)</f>
        <v>枝打</v>
      </c>
      <c r="I391" s="540"/>
      <c r="J391" s="540"/>
      <c r="K391" s="453" t="s">
        <v>975</v>
      </c>
      <c r="L391" s="453"/>
      <c r="M391" s="448" t="str">
        <f>IF(S132=0,"",S132)</f>
        <v/>
      </c>
      <c r="N391" s="449"/>
      <c r="O391" s="449"/>
      <c r="P391" s="449"/>
      <c r="Q391" s="450"/>
      <c r="R391" s="416"/>
      <c r="S391" s="417"/>
      <c r="T391" s="417"/>
      <c r="U391" s="417"/>
      <c r="V391" s="406"/>
      <c r="W391" s="407"/>
      <c r="X391" s="407"/>
      <c r="Y391" s="431"/>
      <c r="Z391" s="406"/>
      <c r="AA391" s="407"/>
      <c r="AB391" s="407"/>
      <c r="AC391" s="431"/>
      <c r="AD391" s="406"/>
      <c r="AE391" s="407"/>
      <c r="AF391" s="407"/>
      <c r="AG391" s="431"/>
      <c r="AH391" s="406"/>
      <c r="AI391" s="407"/>
      <c r="AJ391" s="407"/>
      <c r="AK391" s="408"/>
      <c r="AL391" s="204"/>
      <c r="AN391" s="173"/>
      <c r="AR391" s="49"/>
    </row>
    <row r="392" spans="6:44" ht="21" customHeight="1">
      <c r="F392" s="490"/>
      <c r="G392" s="490"/>
      <c r="H392" s="541" t="str">
        <f>IF(Q132="","",Q132)</f>
        <v>(ha)</v>
      </c>
      <c r="I392" s="541"/>
      <c r="J392" s="315"/>
      <c r="K392" s="451" t="s">
        <v>976</v>
      </c>
      <c r="L392" s="451"/>
      <c r="M392" s="443" t="str">
        <f>IF(Y132=0,"",Y132)</f>
        <v/>
      </c>
      <c r="N392" s="444"/>
      <c r="O392" s="444"/>
      <c r="P392" s="444"/>
      <c r="Q392" s="445"/>
      <c r="R392" s="446"/>
      <c r="S392" s="447"/>
      <c r="T392" s="447"/>
      <c r="U392" s="447"/>
      <c r="V392" s="418"/>
      <c r="W392" s="419"/>
      <c r="X392" s="419"/>
      <c r="Y392" s="420"/>
      <c r="Z392" s="418"/>
      <c r="AA392" s="419"/>
      <c r="AB392" s="419"/>
      <c r="AC392" s="420"/>
      <c r="AD392" s="418"/>
      <c r="AE392" s="419"/>
      <c r="AF392" s="419"/>
      <c r="AG392" s="420"/>
      <c r="AH392" s="418"/>
      <c r="AI392" s="419"/>
      <c r="AJ392" s="419"/>
      <c r="AK392" s="426"/>
      <c r="AL392" s="204"/>
      <c r="AN392" s="173"/>
      <c r="AR392" s="49"/>
    </row>
    <row r="393" spans="6:44" ht="21" customHeight="1">
      <c r="F393" s="490"/>
      <c r="G393" s="490"/>
      <c r="H393" s="316"/>
      <c r="I393" s="317"/>
      <c r="J393" s="317"/>
      <c r="K393" s="454" t="s">
        <v>977</v>
      </c>
      <c r="L393" s="454"/>
      <c r="M393" s="455" t="str">
        <f>IF(AE132=0,"",AE132)</f>
        <v/>
      </c>
      <c r="N393" s="399"/>
      <c r="O393" s="399"/>
      <c r="P393" s="399"/>
      <c r="Q393" s="400"/>
      <c r="R393" s="455" t="str">
        <f>IF(R391+R392=0,"",R391+R392)</f>
        <v/>
      </c>
      <c r="S393" s="399"/>
      <c r="T393" s="399"/>
      <c r="U393" s="430"/>
      <c r="V393" s="398" t="str">
        <f t="shared" ref="V393" si="54">IF(V391+V392=0,"",V391+V392)</f>
        <v/>
      </c>
      <c r="W393" s="399"/>
      <c r="X393" s="399"/>
      <c r="Y393" s="430"/>
      <c r="Z393" s="398" t="str">
        <f t="shared" ref="Z393" si="55">IF(Z391+Z392=0,"",Z391+Z392)</f>
        <v/>
      </c>
      <c r="AA393" s="399"/>
      <c r="AB393" s="399"/>
      <c r="AC393" s="430"/>
      <c r="AD393" s="398" t="str">
        <f t="shared" ref="AD393" si="56">IF(AD391+AD392=0,"",AD391+AD392)</f>
        <v/>
      </c>
      <c r="AE393" s="399"/>
      <c r="AF393" s="399"/>
      <c r="AG393" s="430"/>
      <c r="AH393" s="398" t="str">
        <f>IF(AH391+AH392=0,"",AH391+AH392)</f>
        <v/>
      </c>
      <c r="AI393" s="399"/>
      <c r="AJ393" s="399"/>
      <c r="AK393" s="400"/>
      <c r="AL393" s="204"/>
      <c r="AN393" s="173"/>
      <c r="AR393" s="49"/>
    </row>
    <row r="394" spans="6:44" ht="21" customHeight="1">
      <c r="F394" s="490"/>
      <c r="G394" s="490"/>
      <c r="H394" s="540" t="str">
        <f>IF(N152="","",N152)</f>
        <v/>
      </c>
      <c r="I394" s="540"/>
      <c r="J394" s="540"/>
      <c r="K394" s="453" t="s">
        <v>975</v>
      </c>
      <c r="L394" s="453"/>
      <c r="M394" s="448" t="str">
        <f>IF(S133=0,"",S133)</f>
        <v/>
      </c>
      <c r="N394" s="449"/>
      <c r="O394" s="449"/>
      <c r="P394" s="449"/>
      <c r="Q394" s="450"/>
      <c r="R394" s="416"/>
      <c r="S394" s="417"/>
      <c r="T394" s="417"/>
      <c r="U394" s="417"/>
      <c r="V394" s="406"/>
      <c r="W394" s="407"/>
      <c r="X394" s="407"/>
      <c r="Y394" s="431"/>
      <c r="Z394" s="406"/>
      <c r="AA394" s="407"/>
      <c r="AB394" s="407"/>
      <c r="AC394" s="431"/>
      <c r="AD394" s="406"/>
      <c r="AE394" s="407"/>
      <c r="AF394" s="407"/>
      <c r="AG394" s="431"/>
      <c r="AH394" s="406"/>
      <c r="AI394" s="407"/>
      <c r="AJ394" s="407"/>
      <c r="AK394" s="408"/>
      <c r="AL394" s="204"/>
      <c r="AN394" s="173"/>
      <c r="AR394" s="49"/>
    </row>
    <row r="395" spans="6:44" ht="21" customHeight="1">
      <c r="F395" s="490"/>
      <c r="G395" s="490"/>
      <c r="H395" s="541" t="str">
        <f>IF(Q133="","",Q133)</f>
        <v/>
      </c>
      <c r="I395" s="541"/>
      <c r="J395" s="315"/>
      <c r="K395" s="451" t="s">
        <v>976</v>
      </c>
      <c r="L395" s="451"/>
      <c r="M395" s="443" t="str">
        <f>IF(Y133=0,"",Y133)</f>
        <v/>
      </c>
      <c r="N395" s="444"/>
      <c r="O395" s="444"/>
      <c r="P395" s="444"/>
      <c r="Q395" s="445"/>
      <c r="R395" s="446"/>
      <c r="S395" s="447"/>
      <c r="T395" s="447"/>
      <c r="U395" s="447"/>
      <c r="V395" s="418"/>
      <c r="W395" s="419"/>
      <c r="X395" s="419"/>
      <c r="Y395" s="420"/>
      <c r="Z395" s="418"/>
      <c r="AA395" s="419"/>
      <c r="AB395" s="419"/>
      <c r="AC395" s="420"/>
      <c r="AD395" s="418"/>
      <c r="AE395" s="419"/>
      <c r="AF395" s="419"/>
      <c r="AG395" s="420"/>
      <c r="AH395" s="418"/>
      <c r="AI395" s="419"/>
      <c r="AJ395" s="419"/>
      <c r="AK395" s="426"/>
      <c r="AL395" s="204"/>
      <c r="AN395" s="173"/>
      <c r="AR395" s="49"/>
    </row>
    <row r="396" spans="6:44" ht="21" customHeight="1">
      <c r="F396" s="490"/>
      <c r="G396" s="504"/>
      <c r="H396" s="319"/>
      <c r="I396" s="319"/>
      <c r="J396" s="319"/>
      <c r="K396" s="454" t="s">
        <v>977</v>
      </c>
      <c r="L396" s="454"/>
      <c r="M396" s="455" t="str">
        <f>IF(AE133=0,"",AE133)</f>
        <v/>
      </c>
      <c r="N396" s="399"/>
      <c r="O396" s="399"/>
      <c r="P396" s="399"/>
      <c r="Q396" s="400"/>
      <c r="R396" s="455" t="str">
        <f>IF(R394+R395=0,"",R394+R395)</f>
        <v/>
      </c>
      <c r="S396" s="399"/>
      <c r="T396" s="399"/>
      <c r="U396" s="430"/>
      <c r="V396" s="398" t="str">
        <f t="shared" ref="V396" si="57">IF(V394+V395=0,"",V394+V395)</f>
        <v/>
      </c>
      <c r="W396" s="399"/>
      <c r="X396" s="399"/>
      <c r="Y396" s="430"/>
      <c r="Z396" s="398" t="str">
        <f t="shared" ref="Z396" si="58">IF(Z394+Z395=0,"",Z394+Z395)</f>
        <v/>
      </c>
      <c r="AA396" s="399"/>
      <c r="AB396" s="399"/>
      <c r="AC396" s="430"/>
      <c r="AD396" s="398" t="str">
        <f t="shared" ref="AD396" si="59">IF(AD394+AD395=0,"",AD394+AD395)</f>
        <v/>
      </c>
      <c r="AE396" s="399"/>
      <c r="AF396" s="399"/>
      <c r="AG396" s="430"/>
      <c r="AH396" s="398" t="str">
        <f>IF(AH394+AH395=0,"",AH394+AH395)</f>
        <v/>
      </c>
      <c r="AI396" s="399"/>
      <c r="AJ396" s="399"/>
      <c r="AK396" s="400"/>
      <c r="AL396" s="204"/>
      <c r="AN396" s="173"/>
      <c r="AR396" s="49"/>
    </row>
    <row r="397" spans="6:44" ht="21" customHeight="1">
      <c r="F397" s="320"/>
      <c r="G397" s="434" t="s">
        <v>12</v>
      </c>
      <c r="H397" s="435"/>
      <c r="I397" s="435"/>
      <c r="J397" s="436"/>
      <c r="K397" s="397" t="s">
        <v>975</v>
      </c>
      <c r="L397" s="397"/>
      <c r="M397" s="448" t="str">
        <f>IF(S134=0,"",S134)</f>
        <v/>
      </c>
      <c r="N397" s="449"/>
      <c r="O397" s="449"/>
      <c r="P397" s="449"/>
      <c r="Q397" s="450"/>
      <c r="R397" s="534" t="str">
        <f>IF(R382+R385+R388+R391+R394=0,"",R382+R385+R388+R391+R394)</f>
        <v/>
      </c>
      <c r="S397" s="535"/>
      <c r="T397" s="535"/>
      <c r="U397" s="535"/>
      <c r="V397" s="427" t="str">
        <f t="shared" ref="V397" si="60">IF(V382+V385+V388+V391+V394=0,"",V382+V385+V388+V391+V394)</f>
        <v/>
      </c>
      <c r="W397" s="428"/>
      <c r="X397" s="428"/>
      <c r="Y397" s="470"/>
      <c r="Z397" s="427" t="str">
        <f t="shared" ref="Z397" si="61">IF(Z382+Z385+Z388+Z391+Z394=0,"",Z382+Z385+Z388+Z391+Z394)</f>
        <v/>
      </c>
      <c r="AA397" s="428"/>
      <c r="AB397" s="428"/>
      <c r="AC397" s="470"/>
      <c r="AD397" s="427" t="str">
        <f t="shared" ref="AD397" si="62">IF(AD382+AD385+AD388+AD391+AD394=0,"",AD382+AD385+AD388+AD391+AD394)</f>
        <v/>
      </c>
      <c r="AE397" s="428"/>
      <c r="AF397" s="428"/>
      <c r="AG397" s="470"/>
      <c r="AH397" s="427" t="str">
        <f t="shared" ref="AH397" si="63">IF(AH382+AH385+AH388+AH391+AH394=0,"",AH382+AH385+AH388+AH391+AH394)</f>
        <v/>
      </c>
      <c r="AI397" s="428"/>
      <c r="AJ397" s="428"/>
      <c r="AK397" s="429"/>
      <c r="AL397" s="204"/>
      <c r="AN397" s="173"/>
      <c r="AR397" s="49"/>
    </row>
    <row r="398" spans="6:44" ht="21" customHeight="1">
      <c r="F398" s="320"/>
      <c r="G398" s="437"/>
      <c r="H398" s="438"/>
      <c r="I398" s="438"/>
      <c r="J398" s="439"/>
      <c r="K398" s="451" t="s">
        <v>976</v>
      </c>
      <c r="L398" s="451"/>
      <c r="M398" s="456" t="str">
        <f>IF(Y134=0,"",Y134)</f>
        <v/>
      </c>
      <c r="N398" s="457"/>
      <c r="O398" s="457"/>
      <c r="P398" s="457"/>
      <c r="Q398" s="458"/>
      <c r="R398" s="459" t="str">
        <f>IF(R383+R386+R389+R392+R395=0,"",R383+R386+R389+R392+R395)</f>
        <v/>
      </c>
      <c r="S398" s="460"/>
      <c r="T398" s="460"/>
      <c r="U398" s="461"/>
      <c r="V398" s="462" t="str">
        <f t="shared" ref="V398" si="64">IF(V383+V386+V389+V392+V395=0,"",V383+V386+V389+V392+V395)</f>
        <v/>
      </c>
      <c r="W398" s="460"/>
      <c r="X398" s="460"/>
      <c r="Y398" s="461"/>
      <c r="Z398" s="462" t="str">
        <f t="shared" ref="Z398" si="65">IF(Z383+Z386+Z389+Z392+Z395=0,"",Z383+Z386+Z389+Z392+Z395)</f>
        <v/>
      </c>
      <c r="AA398" s="460"/>
      <c r="AB398" s="460"/>
      <c r="AC398" s="461"/>
      <c r="AD398" s="462" t="str">
        <f t="shared" ref="AD398" si="66">IF(AD383+AD386+AD389+AD392+AD395=0,"",AD383+AD386+AD389+AD392+AD395)</f>
        <v/>
      </c>
      <c r="AE398" s="460"/>
      <c r="AF398" s="460"/>
      <c r="AG398" s="461"/>
      <c r="AH398" s="462" t="str">
        <f t="shared" ref="AH398" si="67">IF(AH383+AH386+AH389+AH392+AH395=0,"",AH383+AH386+AH389+AH392+AH395)</f>
        <v/>
      </c>
      <c r="AI398" s="460"/>
      <c r="AJ398" s="460"/>
      <c r="AK398" s="1039"/>
      <c r="AL398" s="204"/>
      <c r="AN398" s="173"/>
      <c r="AR398" s="49"/>
    </row>
    <row r="399" spans="6:44" ht="21" customHeight="1">
      <c r="F399" s="320"/>
      <c r="G399" s="440"/>
      <c r="H399" s="441"/>
      <c r="I399" s="441"/>
      <c r="J399" s="442"/>
      <c r="K399" s="452" t="s">
        <v>977</v>
      </c>
      <c r="L399" s="452"/>
      <c r="M399" s="455" t="str">
        <f>IF(AE134=0,"",AE134)</f>
        <v/>
      </c>
      <c r="N399" s="399"/>
      <c r="O399" s="399"/>
      <c r="P399" s="399"/>
      <c r="Q399" s="400"/>
      <c r="R399" s="432" t="str">
        <f>IF(R382+R383+R385+R386+R388+R389+R391+R392+R394+R395=0,"",R382+R383+R385+R386+R388+R389+R391+R392+R394+R395)</f>
        <v/>
      </c>
      <c r="S399" s="433"/>
      <c r="T399" s="433"/>
      <c r="U399" s="433"/>
      <c r="V399" s="398" t="str">
        <f>IF(V382+V383+V385+V386+V388+V389+V391+V392+V394+V395=0,"",V382+V383+V385+V386+V388+V389+V391+V392+V394+V395)</f>
        <v/>
      </c>
      <c r="W399" s="399"/>
      <c r="X399" s="399"/>
      <c r="Y399" s="430"/>
      <c r="Z399" s="398" t="str">
        <f t="shared" ref="Z399" si="68">IF(Z382+Z383+Z385+Z386+Z388+Z389+Z391+Z392+Z394+Z395=0,"",Z382+Z383+Z385+Z386+Z388+Z389+Z391+Z392+Z394+Z395)</f>
        <v/>
      </c>
      <c r="AA399" s="399"/>
      <c r="AB399" s="399"/>
      <c r="AC399" s="430"/>
      <c r="AD399" s="398" t="str">
        <f t="shared" ref="AD399" si="69">IF(AD382+AD383+AD385+AD386+AD388+AD389+AD391+AD392+AD394+AD395=0,"",AD382+AD383+AD385+AD386+AD388+AD389+AD391+AD392+AD394+AD395)</f>
        <v/>
      </c>
      <c r="AE399" s="399"/>
      <c r="AF399" s="399"/>
      <c r="AG399" s="430"/>
      <c r="AH399" s="398" t="str">
        <f t="shared" ref="AH399" si="70">IF(AH382+AH383+AH385+AH386+AH388+AH389+AH391+AH392+AH394+AH395=0,"",AH382+AH383+AH385+AH386+AH388+AH389+AH391+AH392+AH394+AH395)</f>
        <v/>
      </c>
      <c r="AI399" s="399"/>
      <c r="AJ399" s="399"/>
      <c r="AK399" s="400"/>
      <c r="AL399" s="204"/>
      <c r="AN399" s="173"/>
      <c r="AR399" s="49"/>
    </row>
    <row r="400" spans="6:44" ht="21" customHeight="1">
      <c r="F400" s="497" t="s">
        <v>994</v>
      </c>
      <c r="G400" s="435"/>
      <c r="H400" s="435"/>
      <c r="I400" s="435"/>
      <c r="J400" s="436"/>
      <c r="K400" s="397" t="s">
        <v>975</v>
      </c>
      <c r="L400" s="397"/>
      <c r="M400" s="448" t="str">
        <f>IF(S135=0,"",S135)</f>
        <v/>
      </c>
      <c r="N400" s="449"/>
      <c r="O400" s="449"/>
      <c r="P400" s="449"/>
      <c r="Q400" s="450"/>
      <c r="R400" s="416"/>
      <c r="S400" s="417"/>
      <c r="T400" s="417"/>
      <c r="U400" s="417"/>
      <c r="V400" s="406"/>
      <c r="W400" s="407"/>
      <c r="X400" s="407"/>
      <c r="Y400" s="431"/>
      <c r="Z400" s="406"/>
      <c r="AA400" s="407"/>
      <c r="AB400" s="407"/>
      <c r="AC400" s="431"/>
      <c r="AD400" s="406"/>
      <c r="AE400" s="407"/>
      <c r="AF400" s="407"/>
      <c r="AG400" s="431"/>
      <c r="AH400" s="406"/>
      <c r="AI400" s="407"/>
      <c r="AJ400" s="407"/>
      <c r="AK400" s="408"/>
      <c r="AL400" s="204"/>
      <c r="AN400" s="173"/>
      <c r="AR400" s="49"/>
    </row>
    <row r="401" spans="6:44" ht="21" customHeight="1">
      <c r="F401" s="437"/>
      <c r="G401" s="438"/>
      <c r="H401" s="438"/>
      <c r="I401" s="438"/>
      <c r="J401" s="439"/>
      <c r="K401" s="451" t="s">
        <v>976</v>
      </c>
      <c r="L401" s="451"/>
      <c r="M401" s="443" t="str">
        <f>IF(Y135=0,"",Y135)</f>
        <v/>
      </c>
      <c r="N401" s="444"/>
      <c r="O401" s="444"/>
      <c r="P401" s="444"/>
      <c r="Q401" s="445"/>
      <c r="R401" s="446"/>
      <c r="S401" s="447"/>
      <c r="T401" s="447"/>
      <c r="U401" s="447"/>
      <c r="V401" s="418"/>
      <c r="W401" s="419"/>
      <c r="X401" s="419"/>
      <c r="Y401" s="420"/>
      <c r="Z401" s="418"/>
      <c r="AA401" s="419"/>
      <c r="AB401" s="419"/>
      <c r="AC401" s="420"/>
      <c r="AD401" s="418"/>
      <c r="AE401" s="419"/>
      <c r="AF401" s="419"/>
      <c r="AG401" s="420"/>
      <c r="AH401" s="418"/>
      <c r="AI401" s="419"/>
      <c r="AJ401" s="419"/>
      <c r="AK401" s="426"/>
      <c r="AL401" s="204"/>
      <c r="AN401" s="173"/>
      <c r="AR401" s="49"/>
    </row>
    <row r="402" spans="6:44" ht="21" customHeight="1">
      <c r="F402" s="440"/>
      <c r="G402" s="441"/>
      <c r="H402" s="441"/>
      <c r="I402" s="441"/>
      <c r="J402" s="442"/>
      <c r="K402" s="452" t="s">
        <v>977</v>
      </c>
      <c r="L402" s="452"/>
      <c r="M402" s="455" t="str">
        <f>IF(AE135=0,"",AE135)</f>
        <v/>
      </c>
      <c r="N402" s="399"/>
      <c r="O402" s="399"/>
      <c r="P402" s="399"/>
      <c r="Q402" s="400"/>
      <c r="R402" s="432" t="str">
        <f>IF(R400+R401=0,"",R400+R401)</f>
        <v/>
      </c>
      <c r="S402" s="433"/>
      <c r="T402" s="433"/>
      <c r="U402" s="433"/>
      <c r="V402" s="398" t="str">
        <f t="shared" ref="V402" si="71">IF(V400+V401=0,"",V400+V401)</f>
        <v/>
      </c>
      <c r="W402" s="399"/>
      <c r="X402" s="399"/>
      <c r="Y402" s="430"/>
      <c r="Z402" s="398" t="str">
        <f t="shared" ref="Z402" si="72">IF(Z400+Z401=0,"",Z400+Z401)</f>
        <v/>
      </c>
      <c r="AA402" s="399"/>
      <c r="AB402" s="399"/>
      <c r="AC402" s="430"/>
      <c r="AD402" s="398" t="str">
        <f t="shared" ref="AD402" si="73">IF(AD400+AD401=0,"",AD400+AD401)</f>
        <v/>
      </c>
      <c r="AE402" s="399"/>
      <c r="AF402" s="399"/>
      <c r="AG402" s="430"/>
      <c r="AH402" s="398" t="str">
        <f t="shared" ref="AH402" si="74">IF(AH400+AH401=0,"",AH400+AH401)</f>
        <v/>
      </c>
      <c r="AI402" s="399"/>
      <c r="AJ402" s="399"/>
      <c r="AK402" s="400"/>
      <c r="AL402" s="204"/>
      <c r="AN402" s="173"/>
      <c r="AR402" s="49"/>
    </row>
    <row r="403" spans="6:44" ht="21" customHeight="1">
      <c r="F403" s="497" t="s">
        <v>995</v>
      </c>
      <c r="G403" s="435"/>
      <c r="H403" s="435"/>
      <c r="I403" s="435"/>
      <c r="J403" s="436"/>
      <c r="K403" s="397" t="s">
        <v>975</v>
      </c>
      <c r="L403" s="397"/>
      <c r="M403" s="448" t="str">
        <f>IF(S136=0,"",S136)</f>
        <v/>
      </c>
      <c r="N403" s="449"/>
      <c r="O403" s="449"/>
      <c r="P403" s="449"/>
      <c r="Q403" s="450"/>
      <c r="R403" s="416"/>
      <c r="S403" s="417"/>
      <c r="T403" s="417"/>
      <c r="U403" s="417"/>
      <c r="V403" s="406"/>
      <c r="W403" s="407"/>
      <c r="X403" s="407"/>
      <c r="Y403" s="431"/>
      <c r="Z403" s="406"/>
      <c r="AA403" s="407"/>
      <c r="AB403" s="407"/>
      <c r="AC403" s="431"/>
      <c r="AD403" s="406"/>
      <c r="AE403" s="407"/>
      <c r="AF403" s="407"/>
      <c r="AG403" s="431"/>
      <c r="AH403" s="406"/>
      <c r="AI403" s="407"/>
      <c r="AJ403" s="407"/>
      <c r="AK403" s="408"/>
      <c r="AL403" s="204"/>
      <c r="AN403" s="173"/>
      <c r="AR403" s="49"/>
    </row>
    <row r="404" spans="6:44" ht="21" customHeight="1">
      <c r="F404" s="437"/>
      <c r="G404" s="438"/>
      <c r="H404" s="438"/>
      <c r="I404" s="438"/>
      <c r="J404" s="439"/>
      <c r="K404" s="451" t="s">
        <v>976</v>
      </c>
      <c r="L404" s="451"/>
      <c r="M404" s="443" t="str">
        <f>IF(Y136=0,"",Y136)</f>
        <v/>
      </c>
      <c r="N404" s="444"/>
      <c r="O404" s="444"/>
      <c r="P404" s="444"/>
      <c r="Q404" s="445"/>
      <c r="R404" s="446"/>
      <c r="S404" s="447"/>
      <c r="T404" s="447"/>
      <c r="U404" s="447"/>
      <c r="V404" s="418"/>
      <c r="W404" s="419"/>
      <c r="X404" s="419"/>
      <c r="Y404" s="420"/>
      <c r="Z404" s="418"/>
      <c r="AA404" s="419"/>
      <c r="AB404" s="419"/>
      <c r="AC404" s="420"/>
      <c r="AD404" s="418"/>
      <c r="AE404" s="419"/>
      <c r="AF404" s="419"/>
      <c r="AG404" s="420"/>
      <c r="AH404" s="418"/>
      <c r="AI404" s="419"/>
      <c r="AJ404" s="419"/>
      <c r="AK404" s="426"/>
      <c r="AL404" s="204"/>
      <c r="AN404" s="173"/>
      <c r="AR404" s="49"/>
    </row>
    <row r="405" spans="6:44" ht="21" customHeight="1">
      <c r="F405" s="440"/>
      <c r="G405" s="441"/>
      <c r="H405" s="441"/>
      <c r="I405" s="441"/>
      <c r="J405" s="442"/>
      <c r="K405" s="452" t="s">
        <v>977</v>
      </c>
      <c r="L405" s="452"/>
      <c r="M405" s="455" t="str">
        <f>IF(AE136=0,"",AE136)</f>
        <v/>
      </c>
      <c r="N405" s="399"/>
      <c r="O405" s="399"/>
      <c r="P405" s="399"/>
      <c r="Q405" s="400"/>
      <c r="R405" s="432" t="str">
        <f>IF(R403+R404=0,"",R403+R404)</f>
        <v/>
      </c>
      <c r="S405" s="433"/>
      <c r="T405" s="433"/>
      <c r="U405" s="433"/>
      <c r="V405" s="398" t="str">
        <f t="shared" ref="V405" si="75">IF(V403+V404=0,"",V403+V404)</f>
        <v/>
      </c>
      <c r="W405" s="399"/>
      <c r="X405" s="399"/>
      <c r="Y405" s="430"/>
      <c r="Z405" s="398" t="str">
        <f t="shared" ref="Z405" si="76">IF(Z403+Z404=0,"",Z403+Z404)</f>
        <v/>
      </c>
      <c r="AA405" s="399"/>
      <c r="AB405" s="399"/>
      <c r="AC405" s="430"/>
      <c r="AD405" s="398" t="str">
        <f t="shared" ref="AD405" si="77">IF(AD403+AD404=0,"",AD403+AD404)</f>
        <v/>
      </c>
      <c r="AE405" s="399"/>
      <c r="AF405" s="399"/>
      <c r="AG405" s="430"/>
      <c r="AH405" s="398" t="str">
        <f t="shared" ref="AH405" si="78">IF(AH403+AH404=0,"",AH403+AH404)</f>
        <v/>
      </c>
      <c r="AI405" s="399"/>
      <c r="AJ405" s="399"/>
      <c r="AK405" s="400"/>
      <c r="AL405" s="204"/>
      <c r="AN405" s="173"/>
      <c r="AR405" s="49"/>
    </row>
    <row r="407" spans="6:44" ht="15" customHeight="1">
      <c r="F407" s="203" t="s">
        <v>1046</v>
      </c>
      <c r="AK407" s="243" t="s">
        <v>488</v>
      </c>
    </row>
    <row r="408" spans="6:44" ht="30" customHeight="1">
      <c r="F408" s="491" t="s">
        <v>207</v>
      </c>
      <c r="G408" s="492"/>
      <c r="H408" s="492"/>
      <c r="I408" s="492"/>
      <c r="J408" s="492"/>
      <c r="K408" s="492"/>
      <c r="L408" s="493"/>
      <c r="M408" s="497" t="s">
        <v>630</v>
      </c>
      <c r="N408" s="498"/>
      <c r="O408" s="498"/>
      <c r="P408" s="498"/>
      <c r="Q408" s="499"/>
      <c r="R408" s="550" t="s">
        <v>7</v>
      </c>
      <c r="S408" s="402"/>
      <c r="T408" s="402"/>
      <c r="U408" s="402"/>
      <c r="V408" s="402" t="s">
        <v>8</v>
      </c>
      <c r="W408" s="402"/>
      <c r="X408" s="402"/>
      <c r="Y408" s="402"/>
      <c r="Z408" s="402" t="s">
        <v>9</v>
      </c>
      <c r="AA408" s="402"/>
      <c r="AB408" s="402"/>
      <c r="AC408" s="402"/>
      <c r="AD408" s="402" t="s">
        <v>10</v>
      </c>
      <c r="AE408" s="402"/>
      <c r="AF408" s="402"/>
      <c r="AG408" s="402"/>
      <c r="AH408" s="401" t="s">
        <v>999</v>
      </c>
      <c r="AI408" s="402"/>
      <c r="AJ408" s="402"/>
      <c r="AK408" s="403"/>
      <c r="AL408" s="321"/>
      <c r="AN408" s="173"/>
      <c r="AR408" s="49"/>
    </row>
    <row r="409" spans="6:44" ht="13.5">
      <c r="F409" s="494"/>
      <c r="G409" s="495"/>
      <c r="H409" s="495"/>
      <c r="I409" s="495"/>
      <c r="J409" s="495"/>
      <c r="K409" s="495"/>
      <c r="L409" s="496"/>
      <c r="M409" s="500"/>
      <c r="N409" s="501"/>
      <c r="O409" s="501"/>
      <c r="P409" s="501"/>
      <c r="Q409" s="502"/>
      <c r="R409" s="503" t="str">
        <f>Q242</f>
        <v>(　　年)</v>
      </c>
      <c r="S409" s="404"/>
      <c r="T409" s="404"/>
      <c r="U409" s="404"/>
      <c r="V409" s="404" t="str">
        <f>T242</f>
        <v>(　　年)</v>
      </c>
      <c r="W409" s="404"/>
      <c r="X409" s="404"/>
      <c r="Y409" s="404"/>
      <c r="Z409" s="404" t="str">
        <f>W242</f>
        <v>(　　年)</v>
      </c>
      <c r="AA409" s="404"/>
      <c r="AB409" s="404"/>
      <c r="AC409" s="404"/>
      <c r="AD409" s="404" t="str">
        <f>Z242</f>
        <v>(　　年)</v>
      </c>
      <c r="AE409" s="404"/>
      <c r="AF409" s="404"/>
      <c r="AG409" s="404"/>
      <c r="AH409" s="404" t="str">
        <f>AC242</f>
        <v>(　　年)</v>
      </c>
      <c r="AI409" s="404"/>
      <c r="AJ409" s="404"/>
      <c r="AK409" s="405"/>
      <c r="AL409" s="322"/>
      <c r="AN409" s="173"/>
      <c r="AR409" s="49"/>
    </row>
    <row r="410" spans="6:44" ht="21" customHeight="1">
      <c r="F410" s="489" t="s">
        <v>988</v>
      </c>
      <c r="G410" s="522" t="s">
        <v>208</v>
      </c>
      <c r="H410" s="522"/>
      <c r="I410" s="522"/>
      <c r="J410" s="522"/>
      <c r="K410" s="522"/>
      <c r="L410" s="522"/>
      <c r="M410" s="448" t="str">
        <f t="shared" ref="M410:M421" si="79">IF(S145=0,"",S145)</f>
        <v/>
      </c>
      <c r="N410" s="449"/>
      <c r="O410" s="449"/>
      <c r="P410" s="449"/>
      <c r="Q410" s="450"/>
      <c r="R410" s="416"/>
      <c r="S410" s="417"/>
      <c r="T410" s="417"/>
      <c r="U410" s="417"/>
      <c r="V410" s="406"/>
      <c r="W410" s="407"/>
      <c r="X410" s="407"/>
      <c r="Y410" s="431"/>
      <c r="Z410" s="406"/>
      <c r="AA410" s="407"/>
      <c r="AB410" s="407"/>
      <c r="AC410" s="431"/>
      <c r="AD410" s="406"/>
      <c r="AE410" s="407"/>
      <c r="AF410" s="407"/>
      <c r="AG410" s="431"/>
      <c r="AH410" s="406"/>
      <c r="AI410" s="407"/>
      <c r="AJ410" s="407"/>
      <c r="AK410" s="408"/>
      <c r="AL410" s="205"/>
    </row>
    <row r="411" spans="6:44" ht="21" customHeight="1">
      <c r="F411" s="490"/>
      <c r="G411" s="682" t="s">
        <v>209</v>
      </c>
      <c r="H411" s="682"/>
      <c r="I411" s="682"/>
      <c r="J411" s="682"/>
      <c r="K411" s="682"/>
      <c r="L411" s="682"/>
      <c r="M411" s="455" t="str">
        <f t="shared" si="79"/>
        <v/>
      </c>
      <c r="N411" s="399"/>
      <c r="O411" s="399"/>
      <c r="P411" s="399"/>
      <c r="Q411" s="400"/>
      <c r="R411" s="862"/>
      <c r="S411" s="863"/>
      <c r="T411" s="863"/>
      <c r="U411" s="863"/>
      <c r="V411" s="409"/>
      <c r="W411" s="410"/>
      <c r="X411" s="410"/>
      <c r="Y411" s="545"/>
      <c r="Z411" s="409"/>
      <c r="AA411" s="410"/>
      <c r="AB411" s="410"/>
      <c r="AC411" s="545"/>
      <c r="AD411" s="409"/>
      <c r="AE411" s="410"/>
      <c r="AF411" s="410"/>
      <c r="AG411" s="545"/>
      <c r="AH411" s="409"/>
      <c r="AI411" s="410"/>
      <c r="AJ411" s="410"/>
      <c r="AK411" s="411"/>
      <c r="AL411" s="205"/>
    </row>
    <row r="412" spans="6:44" ht="21" customHeight="1">
      <c r="F412" s="504"/>
      <c r="G412" s="522" t="s">
        <v>12</v>
      </c>
      <c r="H412" s="522"/>
      <c r="I412" s="522"/>
      <c r="J412" s="522"/>
      <c r="K412" s="522"/>
      <c r="L412" s="522"/>
      <c r="M412" s="553" t="str">
        <f t="shared" si="79"/>
        <v/>
      </c>
      <c r="N412" s="414"/>
      <c r="O412" s="414"/>
      <c r="P412" s="414"/>
      <c r="Q412" s="415"/>
      <c r="R412" s="485" t="str">
        <f>IF(SUM(R410:U411)=0,"",SUM(R410:U411))</f>
        <v/>
      </c>
      <c r="S412" s="412"/>
      <c r="T412" s="412"/>
      <c r="U412" s="412"/>
      <c r="V412" s="412" t="str">
        <f>IF(SUM(V410:Y411)=0,"",SUM(V410:Y411))</f>
        <v/>
      </c>
      <c r="W412" s="412"/>
      <c r="X412" s="412"/>
      <c r="Y412" s="412"/>
      <c r="Z412" s="412" t="str">
        <f>IF(SUM(Z410:AC411)=0,"",SUM(Z410:AC411))</f>
        <v/>
      </c>
      <c r="AA412" s="412"/>
      <c r="AB412" s="412"/>
      <c r="AC412" s="412"/>
      <c r="AD412" s="412" t="str">
        <f>IF(SUM(AD410:AG411)=0,"",SUM(AD410:AG411))</f>
        <v/>
      </c>
      <c r="AE412" s="412"/>
      <c r="AF412" s="412"/>
      <c r="AG412" s="412"/>
      <c r="AH412" s="412" t="str">
        <f>IF(SUM(AH410:AK411)=0,"",SUM(AH410:AK411))</f>
        <v/>
      </c>
      <c r="AI412" s="412"/>
      <c r="AJ412" s="412"/>
      <c r="AK412" s="413"/>
      <c r="AL412" s="205"/>
    </row>
    <row r="413" spans="6:44" ht="21" customHeight="1">
      <c r="F413" s="489" t="s">
        <v>986</v>
      </c>
      <c r="G413" s="680" t="s">
        <v>210</v>
      </c>
      <c r="H413" s="680"/>
      <c r="I413" s="680"/>
      <c r="J413" s="680"/>
      <c r="K413" s="680"/>
      <c r="L413" s="680"/>
      <c r="M413" s="448" t="str">
        <f t="shared" si="79"/>
        <v/>
      </c>
      <c r="N413" s="449"/>
      <c r="O413" s="449"/>
      <c r="P413" s="449"/>
      <c r="Q413" s="450"/>
      <c r="R413" s="416"/>
      <c r="S413" s="417"/>
      <c r="T413" s="417"/>
      <c r="U413" s="417"/>
      <c r="V413" s="406"/>
      <c r="W413" s="407"/>
      <c r="X413" s="407"/>
      <c r="Y413" s="431"/>
      <c r="Z413" s="406"/>
      <c r="AA413" s="407"/>
      <c r="AB413" s="407"/>
      <c r="AC413" s="431"/>
      <c r="AD413" s="406"/>
      <c r="AE413" s="407"/>
      <c r="AF413" s="407"/>
      <c r="AG413" s="431"/>
      <c r="AH413" s="406"/>
      <c r="AI413" s="407"/>
      <c r="AJ413" s="407"/>
      <c r="AK413" s="408"/>
      <c r="AL413" s="205"/>
    </row>
    <row r="414" spans="6:44" ht="21" customHeight="1">
      <c r="F414" s="490"/>
      <c r="G414" s="681" t="s">
        <v>211</v>
      </c>
      <c r="H414" s="681"/>
      <c r="I414" s="681"/>
      <c r="J414" s="681"/>
      <c r="K414" s="681"/>
      <c r="L414" s="681"/>
      <c r="M414" s="456" t="str">
        <f t="shared" si="79"/>
        <v/>
      </c>
      <c r="N414" s="457"/>
      <c r="O414" s="457"/>
      <c r="P414" s="457"/>
      <c r="Q414" s="458"/>
      <c r="R414" s="446"/>
      <c r="S414" s="447"/>
      <c r="T414" s="447"/>
      <c r="U414" s="447"/>
      <c r="V414" s="418"/>
      <c r="W414" s="419"/>
      <c r="X414" s="419"/>
      <c r="Y414" s="420"/>
      <c r="Z414" s="418"/>
      <c r="AA414" s="419"/>
      <c r="AB414" s="419"/>
      <c r="AC414" s="420"/>
      <c r="AD414" s="418"/>
      <c r="AE414" s="419"/>
      <c r="AF414" s="419"/>
      <c r="AG414" s="420"/>
      <c r="AH414" s="418"/>
      <c r="AI414" s="419"/>
      <c r="AJ414" s="419"/>
      <c r="AK414" s="426"/>
      <c r="AL414" s="205"/>
    </row>
    <row r="415" spans="6:44" ht="21" customHeight="1">
      <c r="F415" s="490"/>
      <c r="G415" s="709" t="s">
        <v>13</v>
      </c>
      <c r="H415" s="525" t="s">
        <v>1006</v>
      </c>
      <c r="I415" s="526"/>
      <c r="J415" s="526"/>
      <c r="K415" s="526"/>
      <c r="L415" s="526"/>
      <c r="M415" s="456" t="str">
        <f t="shared" si="79"/>
        <v/>
      </c>
      <c r="N415" s="457"/>
      <c r="O415" s="457"/>
      <c r="P415" s="457"/>
      <c r="Q415" s="458"/>
      <c r="R415" s="446"/>
      <c r="S415" s="447"/>
      <c r="T415" s="447"/>
      <c r="U415" s="447"/>
      <c r="V415" s="418"/>
      <c r="W415" s="419"/>
      <c r="X415" s="419"/>
      <c r="Y415" s="420"/>
      <c r="Z415" s="418"/>
      <c r="AA415" s="419"/>
      <c r="AB415" s="419"/>
      <c r="AC415" s="420"/>
      <c r="AD415" s="418"/>
      <c r="AE415" s="419"/>
      <c r="AF415" s="419"/>
      <c r="AG415" s="420"/>
      <c r="AH415" s="418"/>
      <c r="AI415" s="419"/>
      <c r="AJ415" s="419"/>
      <c r="AK415" s="426"/>
      <c r="AL415" s="205"/>
    </row>
    <row r="416" spans="6:44" ht="21" customHeight="1">
      <c r="F416" s="490"/>
      <c r="G416" s="709"/>
      <c r="H416" s="525" t="s">
        <v>1008</v>
      </c>
      <c r="I416" s="526"/>
      <c r="J416" s="526"/>
      <c r="K416" s="526"/>
      <c r="L416" s="526"/>
      <c r="M416" s="456" t="str">
        <f t="shared" si="79"/>
        <v/>
      </c>
      <c r="N416" s="457"/>
      <c r="O416" s="457"/>
      <c r="P416" s="457"/>
      <c r="Q416" s="458"/>
      <c r="R416" s="446"/>
      <c r="S416" s="447"/>
      <c r="T416" s="447"/>
      <c r="U416" s="447"/>
      <c r="V416" s="418"/>
      <c r="W416" s="419"/>
      <c r="X416" s="419"/>
      <c r="Y416" s="420"/>
      <c r="Z416" s="418"/>
      <c r="AA416" s="419"/>
      <c r="AB416" s="419"/>
      <c r="AC416" s="420"/>
      <c r="AD416" s="418"/>
      <c r="AE416" s="419"/>
      <c r="AF416" s="419"/>
      <c r="AG416" s="420"/>
      <c r="AH416" s="418"/>
      <c r="AI416" s="419"/>
      <c r="AJ416" s="419"/>
      <c r="AK416" s="426"/>
      <c r="AL416" s="205"/>
    </row>
    <row r="417" spans="5:44" ht="21" customHeight="1">
      <c r="F417" s="490"/>
      <c r="G417" s="710"/>
      <c r="H417" s="523" t="str">
        <f>IF(N133=0,"",N133)</f>
        <v/>
      </c>
      <c r="I417" s="523"/>
      <c r="J417" s="523"/>
      <c r="K417" s="523"/>
      <c r="L417" s="524"/>
      <c r="M417" s="455" t="str">
        <f t="shared" si="79"/>
        <v/>
      </c>
      <c r="N417" s="399"/>
      <c r="O417" s="399"/>
      <c r="P417" s="399"/>
      <c r="Q417" s="400"/>
      <c r="R417" s="862"/>
      <c r="S417" s="863"/>
      <c r="T417" s="863"/>
      <c r="U417" s="863"/>
      <c r="V417" s="409"/>
      <c r="W417" s="410"/>
      <c r="X417" s="410"/>
      <c r="Y417" s="545"/>
      <c r="Z417" s="409"/>
      <c r="AA417" s="410"/>
      <c r="AB417" s="410"/>
      <c r="AC417" s="545"/>
      <c r="AD417" s="409"/>
      <c r="AE417" s="410"/>
      <c r="AF417" s="410"/>
      <c r="AG417" s="545"/>
      <c r="AH417" s="409"/>
      <c r="AI417" s="410"/>
      <c r="AJ417" s="410"/>
      <c r="AK417" s="411"/>
      <c r="AL417" s="205"/>
    </row>
    <row r="418" spans="5:44" ht="21" customHeight="1">
      <c r="F418" s="504"/>
      <c r="G418" s="819" t="s">
        <v>12</v>
      </c>
      <c r="H418" s="819"/>
      <c r="I418" s="819"/>
      <c r="J418" s="819"/>
      <c r="K418" s="819"/>
      <c r="L418" s="819"/>
      <c r="M418" s="553" t="str">
        <f t="shared" si="79"/>
        <v/>
      </c>
      <c r="N418" s="414"/>
      <c r="O418" s="414"/>
      <c r="P418" s="414"/>
      <c r="Q418" s="415"/>
      <c r="R418" s="485" t="str">
        <f>IF(SUM(R413:U417)=0,"",SUM(R413:U417))</f>
        <v/>
      </c>
      <c r="S418" s="412"/>
      <c r="T418" s="412"/>
      <c r="U418" s="412"/>
      <c r="V418" s="413" t="str">
        <f t="shared" ref="V418" si="80">IF(SUM(V413:Y417)=0,"",SUM(V413:Y417))</f>
        <v/>
      </c>
      <c r="W418" s="414"/>
      <c r="X418" s="414"/>
      <c r="Y418" s="484"/>
      <c r="Z418" s="413" t="str">
        <f t="shared" ref="Z418" si="81">IF(SUM(Z413:AC417)=0,"",SUM(Z413:AC417))</f>
        <v/>
      </c>
      <c r="AA418" s="414"/>
      <c r="AB418" s="414"/>
      <c r="AC418" s="484"/>
      <c r="AD418" s="413" t="str">
        <f t="shared" ref="AD418" si="82">IF(SUM(AD413:AG417)=0,"",SUM(AD413:AG417))</f>
        <v/>
      </c>
      <c r="AE418" s="414"/>
      <c r="AF418" s="414"/>
      <c r="AG418" s="484"/>
      <c r="AH418" s="413" t="str">
        <f t="shared" ref="AH418" si="83">IF(SUM(AH413:AK417)=0,"",SUM(AH413:AK417))</f>
        <v/>
      </c>
      <c r="AI418" s="414"/>
      <c r="AJ418" s="414"/>
      <c r="AK418" s="415"/>
      <c r="AL418" s="205"/>
    </row>
    <row r="419" spans="5:44" ht="21" customHeight="1">
      <c r="F419" s="486" t="s">
        <v>1024</v>
      </c>
      <c r="G419" s="487"/>
      <c r="H419" s="487"/>
      <c r="I419" s="487"/>
      <c r="J419" s="487"/>
      <c r="K419" s="487"/>
      <c r="L419" s="488"/>
      <c r="M419" s="553" t="str">
        <f t="shared" si="79"/>
        <v/>
      </c>
      <c r="N419" s="414"/>
      <c r="O419" s="414"/>
      <c r="P419" s="414"/>
      <c r="Q419" s="415"/>
      <c r="R419" s="424"/>
      <c r="S419" s="425"/>
      <c r="T419" s="425"/>
      <c r="U419" s="425"/>
      <c r="V419" s="421"/>
      <c r="W419" s="422"/>
      <c r="X419" s="422"/>
      <c r="Y419" s="423"/>
      <c r="Z419" s="421"/>
      <c r="AA419" s="422"/>
      <c r="AB419" s="422"/>
      <c r="AC419" s="423"/>
      <c r="AD419" s="421"/>
      <c r="AE419" s="422"/>
      <c r="AF419" s="422"/>
      <c r="AG419" s="423"/>
      <c r="AH419" s="421"/>
      <c r="AI419" s="422"/>
      <c r="AJ419" s="422"/>
      <c r="AK419" s="707"/>
      <c r="AL419" s="205"/>
    </row>
    <row r="420" spans="5:44" ht="21" customHeight="1">
      <c r="F420" s="486" t="s">
        <v>545</v>
      </c>
      <c r="G420" s="487"/>
      <c r="H420" s="487"/>
      <c r="I420" s="487"/>
      <c r="J420" s="487"/>
      <c r="K420" s="487"/>
      <c r="L420" s="488"/>
      <c r="M420" s="553" t="str">
        <f t="shared" si="79"/>
        <v/>
      </c>
      <c r="N420" s="414"/>
      <c r="O420" s="414"/>
      <c r="P420" s="414"/>
      <c r="Q420" s="415"/>
      <c r="R420" s="424"/>
      <c r="S420" s="425"/>
      <c r="T420" s="425"/>
      <c r="U420" s="425"/>
      <c r="V420" s="421"/>
      <c r="W420" s="422"/>
      <c r="X420" s="422"/>
      <c r="Y420" s="423"/>
      <c r="Z420" s="421"/>
      <c r="AA420" s="422"/>
      <c r="AB420" s="422"/>
      <c r="AC420" s="423"/>
      <c r="AD420" s="421"/>
      <c r="AE420" s="422"/>
      <c r="AF420" s="422"/>
      <c r="AG420" s="423"/>
      <c r="AH420" s="421"/>
      <c r="AI420" s="422"/>
      <c r="AJ420" s="422"/>
      <c r="AK420" s="707"/>
      <c r="AL420" s="205"/>
    </row>
    <row r="421" spans="5:44" ht="21" customHeight="1">
      <c r="F421" s="547" t="s">
        <v>304</v>
      </c>
      <c r="G421" s="548"/>
      <c r="H421" s="548"/>
      <c r="I421" s="548"/>
      <c r="J421" s="548"/>
      <c r="K421" s="548"/>
      <c r="L421" s="549"/>
      <c r="M421" s="553" t="str">
        <f t="shared" si="79"/>
        <v/>
      </c>
      <c r="N421" s="414"/>
      <c r="O421" s="414"/>
      <c r="P421" s="414"/>
      <c r="Q421" s="415"/>
      <c r="R421" s="485" t="str">
        <f>IF(SUM(R412,R418,R419,R420)=0,"",SUM(R412,R418,R419,R420))</f>
        <v/>
      </c>
      <c r="S421" s="412"/>
      <c r="T421" s="412"/>
      <c r="U421" s="412"/>
      <c r="V421" s="413" t="str">
        <f t="shared" ref="V421" si="84">IF(SUM(V412,V418,V419,V420)=0,"",SUM(V412,V418,V419,V420))</f>
        <v/>
      </c>
      <c r="W421" s="414"/>
      <c r="X421" s="414"/>
      <c r="Y421" s="484"/>
      <c r="Z421" s="413" t="str">
        <f t="shared" ref="Z421" si="85">IF(SUM(Z412,Z418,Z419,Z420)=0,"",SUM(Z412,Z418,Z419,Z420))</f>
        <v/>
      </c>
      <c r="AA421" s="414"/>
      <c r="AB421" s="414"/>
      <c r="AC421" s="484"/>
      <c r="AD421" s="413" t="str">
        <f t="shared" ref="AD421" si="86">IF(SUM(AD412,AD418,AD419,AD420)=0,"",SUM(AD412,AD418,AD419,AD420))</f>
        <v/>
      </c>
      <c r="AE421" s="414"/>
      <c r="AF421" s="414"/>
      <c r="AG421" s="484"/>
      <c r="AH421" s="413" t="str">
        <f t="shared" ref="AH421" si="87">IF(SUM(AH412,AH418,AH419,AH420)=0,"",SUM(AH412,AH418,AH419,AH420))</f>
        <v/>
      </c>
      <c r="AI421" s="414"/>
      <c r="AJ421" s="414"/>
      <c r="AK421" s="415"/>
      <c r="AL421" s="205"/>
      <c r="AN421" s="173"/>
      <c r="AR421" s="49"/>
    </row>
    <row r="423" spans="5:44" ht="15" customHeight="1">
      <c r="E423" s="222" t="s">
        <v>300</v>
      </c>
    </row>
    <row r="424" spans="5:44" ht="45" customHeight="1">
      <c r="F424" s="497" t="s">
        <v>196</v>
      </c>
      <c r="G424" s="498"/>
      <c r="H424" s="498"/>
      <c r="I424" s="499"/>
      <c r="J424" s="546"/>
      <c r="K424" s="546"/>
      <c r="L424" s="546"/>
      <c r="M424" s="546"/>
      <c r="N424" s="546"/>
      <c r="O424" s="546"/>
      <c r="P424" s="546"/>
      <c r="Q424" s="546"/>
      <c r="R424" s="546"/>
      <c r="S424" s="546"/>
      <c r="T424" s="546"/>
      <c r="U424" s="546"/>
      <c r="V424" s="546"/>
      <c r="W424" s="546"/>
      <c r="X424" s="546"/>
      <c r="Y424" s="546"/>
      <c r="Z424" s="546"/>
      <c r="AA424" s="546"/>
      <c r="AB424" s="546"/>
      <c r="AC424" s="546"/>
      <c r="AD424" s="546"/>
      <c r="AE424" s="546"/>
      <c r="AF424" s="546"/>
      <c r="AG424" s="546"/>
      <c r="AH424" s="546"/>
      <c r="AI424" s="546"/>
      <c r="AJ424" s="546"/>
      <c r="AK424" s="546"/>
    </row>
    <row r="425" spans="5:44" ht="15" customHeight="1">
      <c r="F425" s="547" t="s">
        <v>197</v>
      </c>
      <c r="G425" s="548"/>
      <c r="H425" s="548"/>
      <c r="I425" s="549"/>
      <c r="J425" s="440" t="s">
        <v>14</v>
      </c>
      <c r="K425" s="441"/>
      <c r="L425" s="441"/>
      <c r="M425" s="441"/>
      <c r="N425" s="441"/>
      <c r="O425" s="441"/>
      <c r="P425" s="441"/>
      <c r="Q425" s="441"/>
      <c r="R425" s="441"/>
      <c r="S425" s="441"/>
      <c r="T425" s="441"/>
      <c r="U425" s="441"/>
      <c r="V425" s="442"/>
      <c r="W425" s="469" t="s">
        <v>198</v>
      </c>
      <c r="X425" s="469"/>
      <c r="Y425" s="469"/>
      <c r="Z425" s="469"/>
      <c r="AA425" s="469"/>
      <c r="AB425" s="469"/>
      <c r="AC425" s="469"/>
      <c r="AD425" s="469"/>
      <c r="AE425" s="469"/>
      <c r="AF425" s="469"/>
      <c r="AG425" s="469"/>
      <c r="AH425" s="469"/>
      <c r="AI425" s="469"/>
      <c r="AJ425" s="469"/>
      <c r="AK425" s="469"/>
    </row>
    <row r="426" spans="5:44" ht="15" customHeight="1">
      <c r="F426" s="434" t="s">
        <v>199</v>
      </c>
      <c r="G426" s="435"/>
      <c r="H426" s="435"/>
      <c r="I426" s="436"/>
      <c r="J426" s="463"/>
      <c r="K426" s="464"/>
      <c r="L426" s="464"/>
      <c r="M426" s="464"/>
      <c r="N426" s="464"/>
      <c r="O426" s="464"/>
      <c r="P426" s="464"/>
      <c r="Q426" s="464"/>
      <c r="R426" s="464"/>
      <c r="S426" s="464"/>
      <c r="T426" s="464"/>
      <c r="U426" s="464"/>
      <c r="V426" s="465"/>
      <c r="W426" s="463"/>
      <c r="X426" s="464"/>
      <c r="Y426" s="464"/>
      <c r="Z426" s="464"/>
      <c r="AA426" s="464"/>
      <c r="AB426" s="464"/>
      <c r="AC426" s="464"/>
      <c r="AD426" s="464"/>
      <c r="AE426" s="464"/>
      <c r="AF426" s="464"/>
      <c r="AG426" s="464"/>
      <c r="AH426" s="464"/>
      <c r="AI426" s="464"/>
      <c r="AJ426" s="464"/>
      <c r="AK426" s="465"/>
    </row>
    <row r="427" spans="5:44" ht="15" customHeight="1">
      <c r="F427" s="536" t="str">
        <f>Q242</f>
        <v>(　　年)</v>
      </c>
      <c r="G427" s="537"/>
      <c r="H427" s="537"/>
      <c r="I427" s="538"/>
      <c r="J427" s="466"/>
      <c r="K427" s="467"/>
      <c r="L427" s="467"/>
      <c r="M427" s="467"/>
      <c r="N427" s="467"/>
      <c r="O427" s="467"/>
      <c r="P427" s="467"/>
      <c r="Q427" s="467"/>
      <c r="R427" s="467"/>
      <c r="S427" s="467"/>
      <c r="T427" s="467"/>
      <c r="U427" s="467"/>
      <c r="V427" s="468"/>
      <c r="W427" s="466"/>
      <c r="X427" s="467"/>
      <c r="Y427" s="467"/>
      <c r="Z427" s="467"/>
      <c r="AA427" s="467"/>
      <c r="AB427" s="467"/>
      <c r="AC427" s="467"/>
      <c r="AD427" s="467"/>
      <c r="AE427" s="467"/>
      <c r="AF427" s="467"/>
      <c r="AG427" s="467"/>
      <c r="AH427" s="467"/>
      <c r="AI427" s="467"/>
      <c r="AJ427" s="467"/>
      <c r="AK427" s="468"/>
    </row>
    <row r="428" spans="5:44" ht="15" customHeight="1">
      <c r="F428" s="434" t="s">
        <v>200</v>
      </c>
      <c r="G428" s="435"/>
      <c r="H428" s="435"/>
      <c r="I428" s="436"/>
      <c r="J428" s="463"/>
      <c r="K428" s="464"/>
      <c r="L428" s="464"/>
      <c r="M428" s="464"/>
      <c r="N428" s="464"/>
      <c r="O428" s="464"/>
      <c r="P428" s="464"/>
      <c r="Q428" s="464"/>
      <c r="R428" s="464"/>
      <c r="S428" s="464"/>
      <c r="T428" s="464"/>
      <c r="U428" s="464"/>
      <c r="V428" s="465"/>
      <c r="W428" s="463"/>
      <c r="X428" s="464"/>
      <c r="Y428" s="464"/>
      <c r="Z428" s="464"/>
      <c r="AA428" s="464"/>
      <c r="AB428" s="464"/>
      <c r="AC428" s="464"/>
      <c r="AD428" s="464"/>
      <c r="AE428" s="464"/>
      <c r="AF428" s="464"/>
      <c r="AG428" s="464"/>
      <c r="AH428" s="464"/>
      <c r="AI428" s="464"/>
      <c r="AJ428" s="464"/>
      <c r="AK428" s="465"/>
    </row>
    <row r="429" spans="5:44" ht="15" customHeight="1">
      <c r="F429" s="536" t="str">
        <f>T242</f>
        <v>(　　年)</v>
      </c>
      <c r="G429" s="537"/>
      <c r="H429" s="537"/>
      <c r="I429" s="538"/>
      <c r="J429" s="466"/>
      <c r="K429" s="467"/>
      <c r="L429" s="467"/>
      <c r="M429" s="467"/>
      <c r="N429" s="467"/>
      <c r="O429" s="467"/>
      <c r="P429" s="467"/>
      <c r="Q429" s="467"/>
      <c r="R429" s="467"/>
      <c r="S429" s="467"/>
      <c r="T429" s="467"/>
      <c r="U429" s="467"/>
      <c r="V429" s="468"/>
      <c r="W429" s="466"/>
      <c r="X429" s="467"/>
      <c r="Y429" s="467"/>
      <c r="Z429" s="467"/>
      <c r="AA429" s="467"/>
      <c r="AB429" s="467"/>
      <c r="AC429" s="467"/>
      <c r="AD429" s="467"/>
      <c r="AE429" s="467"/>
      <c r="AF429" s="467"/>
      <c r="AG429" s="467"/>
      <c r="AH429" s="467"/>
      <c r="AI429" s="467"/>
      <c r="AJ429" s="467"/>
      <c r="AK429" s="468"/>
    </row>
    <row r="430" spans="5:44" ht="15" customHeight="1">
      <c r="F430" s="434" t="s">
        <v>201</v>
      </c>
      <c r="G430" s="435"/>
      <c r="H430" s="435"/>
      <c r="I430" s="436"/>
      <c r="J430" s="463"/>
      <c r="K430" s="464"/>
      <c r="L430" s="464"/>
      <c r="M430" s="464"/>
      <c r="N430" s="464"/>
      <c r="O430" s="464"/>
      <c r="P430" s="464"/>
      <c r="Q430" s="464"/>
      <c r="R430" s="464"/>
      <c r="S430" s="464"/>
      <c r="T430" s="464"/>
      <c r="U430" s="464"/>
      <c r="V430" s="465"/>
      <c r="W430" s="463"/>
      <c r="X430" s="464"/>
      <c r="Y430" s="464"/>
      <c r="Z430" s="464"/>
      <c r="AA430" s="464"/>
      <c r="AB430" s="464"/>
      <c r="AC430" s="464"/>
      <c r="AD430" s="464"/>
      <c r="AE430" s="464"/>
      <c r="AF430" s="464"/>
      <c r="AG430" s="464"/>
      <c r="AH430" s="464"/>
      <c r="AI430" s="464"/>
      <c r="AJ430" s="464"/>
      <c r="AK430" s="465"/>
    </row>
    <row r="431" spans="5:44" ht="15" customHeight="1">
      <c r="F431" s="536" t="str">
        <f>W242</f>
        <v>(　　年)</v>
      </c>
      <c r="G431" s="537"/>
      <c r="H431" s="537"/>
      <c r="I431" s="538"/>
      <c r="J431" s="466"/>
      <c r="K431" s="467"/>
      <c r="L431" s="467"/>
      <c r="M431" s="467"/>
      <c r="N431" s="467"/>
      <c r="O431" s="467"/>
      <c r="P431" s="467"/>
      <c r="Q431" s="467"/>
      <c r="R431" s="467"/>
      <c r="S431" s="467"/>
      <c r="T431" s="467"/>
      <c r="U431" s="467"/>
      <c r="V431" s="468"/>
      <c r="W431" s="466"/>
      <c r="X431" s="467"/>
      <c r="Y431" s="467"/>
      <c r="Z431" s="467"/>
      <c r="AA431" s="467"/>
      <c r="AB431" s="467"/>
      <c r="AC431" s="467"/>
      <c r="AD431" s="467"/>
      <c r="AE431" s="467"/>
      <c r="AF431" s="467"/>
      <c r="AG431" s="467"/>
      <c r="AH431" s="467"/>
      <c r="AI431" s="467"/>
      <c r="AJ431" s="467"/>
      <c r="AK431" s="468"/>
    </row>
    <row r="432" spans="5:44" ht="15" customHeight="1">
      <c r="F432" s="434" t="s">
        <v>202</v>
      </c>
      <c r="G432" s="435"/>
      <c r="H432" s="435"/>
      <c r="I432" s="436"/>
      <c r="J432" s="463"/>
      <c r="K432" s="464"/>
      <c r="L432" s="464"/>
      <c r="M432" s="464"/>
      <c r="N432" s="464"/>
      <c r="O432" s="464"/>
      <c r="P432" s="464"/>
      <c r="Q432" s="464"/>
      <c r="R432" s="464"/>
      <c r="S432" s="464"/>
      <c r="T432" s="464"/>
      <c r="U432" s="464"/>
      <c r="V432" s="465"/>
      <c r="W432" s="463"/>
      <c r="X432" s="464"/>
      <c r="Y432" s="464"/>
      <c r="Z432" s="464"/>
      <c r="AA432" s="464"/>
      <c r="AB432" s="464"/>
      <c r="AC432" s="464"/>
      <c r="AD432" s="464"/>
      <c r="AE432" s="464"/>
      <c r="AF432" s="464"/>
      <c r="AG432" s="464"/>
      <c r="AH432" s="464"/>
      <c r="AI432" s="464"/>
      <c r="AJ432" s="464"/>
      <c r="AK432" s="465"/>
    </row>
    <row r="433" spans="6:44" ht="15" customHeight="1">
      <c r="F433" s="536" t="str">
        <f>Z242</f>
        <v>(　　年)</v>
      </c>
      <c r="G433" s="537"/>
      <c r="H433" s="537"/>
      <c r="I433" s="538"/>
      <c r="J433" s="466"/>
      <c r="K433" s="467"/>
      <c r="L433" s="467"/>
      <c r="M433" s="467"/>
      <c r="N433" s="467"/>
      <c r="O433" s="467"/>
      <c r="P433" s="467"/>
      <c r="Q433" s="467"/>
      <c r="R433" s="467"/>
      <c r="S433" s="467"/>
      <c r="T433" s="467"/>
      <c r="U433" s="467"/>
      <c r="V433" s="468"/>
      <c r="W433" s="466"/>
      <c r="X433" s="467"/>
      <c r="Y433" s="467"/>
      <c r="Z433" s="467"/>
      <c r="AA433" s="467"/>
      <c r="AB433" s="467"/>
      <c r="AC433" s="467"/>
      <c r="AD433" s="467"/>
      <c r="AE433" s="467"/>
      <c r="AF433" s="467"/>
      <c r="AG433" s="467"/>
      <c r="AH433" s="467"/>
      <c r="AI433" s="467"/>
      <c r="AJ433" s="467"/>
      <c r="AK433" s="468"/>
    </row>
    <row r="434" spans="6:44" ht="15" customHeight="1">
      <c r="F434" s="434" t="s">
        <v>203</v>
      </c>
      <c r="G434" s="435"/>
      <c r="H434" s="435"/>
      <c r="I434" s="436"/>
      <c r="J434" s="463"/>
      <c r="K434" s="464"/>
      <c r="L434" s="464"/>
      <c r="M434" s="464"/>
      <c r="N434" s="464"/>
      <c r="O434" s="464"/>
      <c r="P434" s="464"/>
      <c r="Q434" s="464"/>
      <c r="R434" s="464"/>
      <c r="S434" s="464"/>
      <c r="T434" s="464"/>
      <c r="U434" s="464"/>
      <c r="V434" s="465"/>
      <c r="W434" s="463"/>
      <c r="X434" s="464"/>
      <c r="Y434" s="464"/>
      <c r="Z434" s="464"/>
      <c r="AA434" s="464"/>
      <c r="AB434" s="464"/>
      <c r="AC434" s="464"/>
      <c r="AD434" s="464"/>
      <c r="AE434" s="464"/>
      <c r="AF434" s="464"/>
      <c r="AG434" s="464"/>
      <c r="AH434" s="464"/>
      <c r="AI434" s="464"/>
      <c r="AJ434" s="464"/>
      <c r="AK434" s="465"/>
    </row>
    <row r="435" spans="6:44" ht="15" customHeight="1">
      <c r="F435" s="536" t="str">
        <f>AC242</f>
        <v>(　　年)</v>
      </c>
      <c r="G435" s="537"/>
      <c r="H435" s="537"/>
      <c r="I435" s="538"/>
      <c r="J435" s="466"/>
      <c r="K435" s="467"/>
      <c r="L435" s="467"/>
      <c r="M435" s="467"/>
      <c r="N435" s="467"/>
      <c r="O435" s="467"/>
      <c r="P435" s="467"/>
      <c r="Q435" s="467"/>
      <c r="R435" s="467"/>
      <c r="S435" s="467"/>
      <c r="T435" s="467"/>
      <c r="U435" s="467"/>
      <c r="V435" s="468"/>
      <c r="W435" s="466"/>
      <c r="X435" s="467"/>
      <c r="Y435" s="467"/>
      <c r="Z435" s="467"/>
      <c r="AA435" s="467"/>
      <c r="AB435" s="467"/>
      <c r="AC435" s="467"/>
      <c r="AD435" s="467"/>
      <c r="AE435" s="467"/>
      <c r="AF435" s="467"/>
      <c r="AG435" s="467"/>
      <c r="AH435" s="467"/>
      <c r="AI435" s="467"/>
      <c r="AJ435" s="467"/>
      <c r="AK435" s="468"/>
    </row>
    <row r="437" spans="6:44" ht="15" customHeight="1">
      <c r="F437" s="203" t="s">
        <v>1027</v>
      </c>
    </row>
    <row r="438" spans="6:44" ht="30" customHeight="1">
      <c r="F438" s="491" t="s">
        <v>207</v>
      </c>
      <c r="G438" s="492"/>
      <c r="H438" s="492"/>
      <c r="I438" s="492"/>
      <c r="J438" s="492"/>
      <c r="K438" s="492"/>
      <c r="L438" s="493"/>
      <c r="M438" s="497" t="s">
        <v>630</v>
      </c>
      <c r="N438" s="498"/>
      <c r="O438" s="498"/>
      <c r="P438" s="498"/>
      <c r="Q438" s="499"/>
      <c r="R438" s="550" t="s">
        <v>7</v>
      </c>
      <c r="S438" s="402"/>
      <c r="T438" s="402"/>
      <c r="U438" s="402"/>
      <c r="V438" s="402" t="s">
        <v>8</v>
      </c>
      <c r="W438" s="402"/>
      <c r="X438" s="402"/>
      <c r="Y438" s="402"/>
      <c r="Z438" s="402" t="s">
        <v>9</v>
      </c>
      <c r="AA438" s="402"/>
      <c r="AB438" s="402"/>
      <c r="AC438" s="402"/>
      <c r="AD438" s="402" t="s">
        <v>10</v>
      </c>
      <c r="AE438" s="402"/>
      <c r="AF438" s="402"/>
      <c r="AG438" s="402"/>
      <c r="AH438" s="402" t="s">
        <v>11</v>
      </c>
      <c r="AI438" s="402"/>
      <c r="AJ438" s="402"/>
      <c r="AK438" s="403"/>
      <c r="AL438" s="314"/>
      <c r="AN438" s="173"/>
      <c r="AR438" s="49"/>
    </row>
    <row r="439" spans="6:44" ht="15" customHeight="1">
      <c r="F439" s="494"/>
      <c r="G439" s="495"/>
      <c r="H439" s="495"/>
      <c r="I439" s="495"/>
      <c r="J439" s="495"/>
      <c r="K439" s="495"/>
      <c r="L439" s="496"/>
      <c r="M439" s="500"/>
      <c r="N439" s="501"/>
      <c r="O439" s="501"/>
      <c r="P439" s="501"/>
      <c r="Q439" s="502"/>
      <c r="R439" s="503" t="str">
        <f>Q242</f>
        <v>(　　年)</v>
      </c>
      <c r="S439" s="404"/>
      <c r="T439" s="404"/>
      <c r="U439" s="404"/>
      <c r="V439" s="404" t="str">
        <f>T242</f>
        <v>(　　年)</v>
      </c>
      <c r="W439" s="404"/>
      <c r="X439" s="404"/>
      <c r="Y439" s="404"/>
      <c r="Z439" s="404" t="str">
        <f>W242</f>
        <v>(　　年)</v>
      </c>
      <c r="AA439" s="404"/>
      <c r="AB439" s="404"/>
      <c r="AC439" s="404"/>
      <c r="AD439" s="404" t="str">
        <f>Z242</f>
        <v>(　　年)</v>
      </c>
      <c r="AE439" s="404"/>
      <c r="AF439" s="404"/>
      <c r="AG439" s="404"/>
      <c r="AH439" s="404" t="str">
        <f>AC242</f>
        <v>(　　年)</v>
      </c>
      <c r="AI439" s="404"/>
      <c r="AJ439" s="404"/>
      <c r="AK439" s="1363"/>
      <c r="AL439" s="310"/>
      <c r="AN439" s="173"/>
      <c r="AR439" s="49"/>
    </row>
    <row r="440" spans="6:44" ht="23.1" customHeight="1">
      <c r="F440" s="489" t="s">
        <v>988</v>
      </c>
      <c r="G440" s="1365" t="s">
        <v>556</v>
      </c>
      <c r="H440" s="1366"/>
      <c r="I440" s="1366"/>
      <c r="J440" s="1366"/>
      <c r="K440" s="1366"/>
      <c r="L440" s="1367"/>
      <c r="M440" s="481" t="str">
        <f t="shared" ref="M440:M447" si="88">AB145</f>
        <v/>
      </c>
      <c r="N440" s="482"/>
      <c r="O440" s="482"/>
      <c r="P440" s="482"/>
      <c r="Q440" s="483"/>
      <c r="R440" s="616" t="str">
        <f>IF(R410="","",ROUND(R373/R410,1))</f>
        <v/>
      </c>
      <c r="S440" s="551"/>
      <c r="T440" s="551"/>
      <c r="U440" s="551"/>
      <c r="V440" s="551" t="str">
        <f>IF(V410="","",ROUND(V373/V410,1))</f>
        <v/>
      </c>
      <c r="W440" s="551"/>
      <c r="X440" s="551"/>
      <c r="Y440" s="551"/>
      <c r="Z440" s="551" t="str">
        <f>IF(Z410="","",ROUND(Z373/Z410,1))</f>
        <v/>
      </c>
      <c r="AA440" s="551"/>
      <c r="AB440" s="551"/>
      <c r="AC440" s="551"/>
      <c r="AD440" s="551" t="str">
        <f>IF(AD410="","",ROUND(AD373/AD410,1))</f>
        <v/>
      </c>
      <c r="AE440" s="551"/>
      <c r="AF440" s="551"/>
      <c r="AG440" s="551"/>
      <c r="AH440" s="551" t="str">
        <f>IF(AH410="","",ROUND(AH373/AH410,1))</f>
        <v/>
      </c>
      <c r="AI440" s="551"/>
      <c r="AJ440" s="551"/>
      <c r="AK440" s="552"/>
      <c r="AL440" s="323"/>
    </row>
    <row r="441" spans="6:44" ht="23.1" customHeight="1">
      <c r="F441" s="490"/>
      <c r="G441" s="689" t="s">
        <v>557</v>
      </c>
      <c r="H441" s="690"/>
      <c r="I441" s="690"/>
      <c r="J441" s="690"/>
      <c r="K441" s="690"/>
      <c r="L441" s="691"/>
      <c r="M441" s="515" t="str">
        <f t="shared" si="88"/>
        <v/>
      </c>
      <c r="N441" s="516"/>
      <c r="O441" s="516"/>
      <c r="P441" s="516"/>
      <c r="Q441" s="519"/>
      <c r="R441" s="981" t="str">
        <f>IF(R411="","",ROUND(R376/R411,1))</f>
        <v/>
      </c>
      <c r="S441" s="521"/>
      <c r="T441" s="521"/>
      <c r="U441" s="521"/>
      <c r="V441" s="521" t="str">
        <f>IF(V411="","",ROUND(V376/V411,1))</f>
        <v/>
      </c>
      <c r="W441" s="521"/>
      <c r="X441" s="521"/>
      <c r="Y441" s="521"/>
      <c r="Z441" s="521" t="str">
        <f>IF(Z411="","",ROUND(Z376/Z411,1))</f>
        <v/>
      </c>
      <c r="AA441" s="521"/>
      <c r="AB441" s="521"/>
      <c r="AC441" s="521"/>
      <c r="AD441" s="521" t="str">
        <f>IF(AD411="","",ROUND(AD376/AD411,1))</f>
        <v/>
      </c>
      <c r="AE441" s="521"/>
      <c r="AF441" s="521"/>
      <c r="AG441" s="521"/>
      <c r="AH441" s="521" t="str">
        <f>IF(AH411="","",ROUND(AH376/AH411,1))</f>
        <v/>
      </c>
      <c r="AI441" s="521"/>
      <c r="AJ441" s="521"/>
      <c r="AK441" s="695"/>
      <c r="AL441" s="323"/>
    </row>
    <row r="442" spans="6:44" ht="23.1" customHeight="1">
      <c r="F442" s="504"/>
      <c r="G442" s="522" t="s">
        <v>12</v>
      </c>
      <c r="H442" s="522"/>
      <c r="I442" s="522"/>
      <c r="J442" s="522"/>
      <c r="K442" s="522"/>
      <c r="L442" s="522"/>
      <c r="M442" s="511" t="str">
        <f t="shared" si="88"/>
        <v/>
      </c>
      <c r="N442" s="512"/>
      <c r="O442" s="512"/>
      <c r="P442" s="512"/>
      <c r="Q442" s="520"/>
      <c r="R442" s="616" t="str">
        <f>IFERROR(R379/R412,"")</f>
        <v/>
      </c>
      <c r="S442" s="551"/>
      <c r="T442" s="551"/>
      <c r="U442" s="551"/>
      <c r="V442" s="514" t="str">
        <f>IFERROR(V379/V412,"")</f>
        <v/>
      </c>
      <c r="W442" s="512"/>
      <c r="X442" s="512"/>
      <c r="Y442" s="513"/>
      <c r="Z442" s="514" t="str">
        <f t="shared" ref="Z442" si="89">IFERROR(Z379/Z412,"")</f>
        <v/>
      </c>
      <c r="AA442" s="512"/>
      <c r="AB442" s="512"/>
      <c r="AC442" s="513"/>
      <c r="AD442" s="514" t="str">
        <f>IFERROR(AD379/AD412,"")</f>
        <v/>
      </c>
      <c r="AE442" s="512"/>
      <c r="AF442" s="512"/>
      <c r="AG442" s="513"/>
      <c r="AH442" s="514" t="str">
        <f>IFERROR(AH379/AH412,"")</f>
        <v/>
      </c>
      <c r="AI442" s="512"/>
      <c r="AJ442" s="512"/>
      <c r="AK442" s="520"/>
      <c r="AL442" s="323"/>
    </row>
    <row r="443" spans="6:44" ht="20.100000000000001" customHeight="1">
      <c r="F443" s="489" t="s">
        <v>986</v>
      </c>
      <c r="G443" s="974" t="s">
        <v>967</v>
      </c>
      <c r="H443" s="975"/>
      <c r="I443" s="975"/>
      <c r="J443" s="975"/>
      <c r="K443" s="975"/>
      <c r="L443" s="976"/>
      <c r="M443" s="481" t="str">
        <f t="shared" si="88"/>
        <v/>
      </c>
      <c r="N443" s="482"/>
      <c r="O443" s="482"/>
      <c r="P443" s="482"/>
      <c r="Q443" s="483"/>
      <c r="R443" s="616" t="str">
        <f>IF(R413="","",ROUND(R382/R413,1))</f>
        <v/>
      </c>
      <c r="S443" s="551"/>
      <c r="T443" s="551"/>
      <c r="U443" s="551"/>
      <c r="V443" s="620" t="str">
        <f t="shared" ref="V443" si="90">IF(V413="","",ROUND(V382/V413,1))</f>
        <v/>
      </c>
      <c r="W443" s="482"/>
      <c r="X443" s="482"/>
      <c r="Y443" s="621"/>
      <c r="Z443" s="620" t="str">
        <f t="shared" ref="Z443" si="91">IF(Z413="","",ROUND(Z382/Z413,1))</f>
        <v/>
      </c>
      <c r="AA443" s="482"/>
      <c r="AB443" s="482"/>
      <c r="AC443" s="621"/>
      <c r="AD443" s="620" t="str">
        <f t="shared" ref="AD443" si="92">IF(AD413="","",ROUND(AD382/AD413,1))</f>
        <v/>
      </c>
      <c r="AE443" s="482"/>
      <c r="AF443" s="482"/>
      <c r="AG443" s="621"/>
      <c r="AH443" s="620" t="str">
        <f t="shared" ref="AH443" si="93">IF(AH413="","",ROUND(AH382/AH413,1))</f>
        <v/>
      </c>
      <c r="AI443" s="482"/>
      <c r="AJ443" s="482"/>
      <c r="AK443" s="483"/>
      <c r="AL443" s="323"/>
    </row>
    <row r="444" spans="6:44" ht="20.100000000000001" customHeight="1">
      <c r="F444" s="490"/>
      <c r="G444" s="542" t="s">
        <v>558</v>
      </c>
      <c r="H444" s="543"/>
      <c r="I444" s="543"/>
      <c r="J444" s="543"/>
      <c r="K444" s="543"/>
      <c r="L444" s="544"/>
      <c r="M444" s="479" t="str">
        <f t="shared" si="88"/>
        <v/>
      </c>
      <c r="N444" s="477"/>
      <c r="O444" s="477"/>
      <c r="P444" s="477"/>
      <c r="Q444" s="480"/>
      <c r="R444" s="678" t="str">
        <f>IF(R414="","",ROUND(R385/R414,1))</f>
        <v/>
      </c>
      <c r="S444" s="679"/>
      <c r="T444" s="679"/>
      <c r="U444" s="679"/>
      <c r="V444" s="476" t="str">
        <f t="shared" ref="V444" si="94">IF(V414="","",ROUND(V385/V414,1))</f>
        <v/>
      </c>
      <c r="W444" s="477"/>
      <c r="X444" s="477"/>
      <c r="Y444" s="478"/>
      <c r="Z444" s="476" t="str">
        <f t="shared" ref="Z444" si="95">IF(Z414="","",ROUND(Z385/Z414,1))</f>
        <v/>
      </c>
      <c r="AA444" s="477"/>
      <c r="AB444" s="477"/>
      <c r="AC444" s="478"/>
      <c r="AD444" s="476" t="str">
        <f t="shared" ref="AD444" si="96">IF(AD414="","",ROUND(AD385/AD414,1))</f>
        <v/>
      </c>
      <c r="AE444" s="477"/>
      <c r="AF444" s="477"/>
      <c r="AG444" s="478"/>
      <c r="AH444" s="476" t="str">
        <f t="shared" ref="AH444" si="97">IF(AH414="","",ROUND(AH385/AH414,1))</f>
        <v/>
      </c>
      <c r="AI444" s="477"/>
      <c r="AJ444" s="477"/>
      <c r="AK444" s="480"/>
      <c r="AL444" s="323"/>
    </row>
    <row r="445" spans="6:44" ht="20.100000000000001" customHeight="1">
      <c r="F445" s="490"/>
      <c r="G445" s="709" t="s">
        <v>13</v>
      </c>
      <c r="H445" s="617" t="s">
        <v>1006</v>
      </c>
      <c r="I445" s="618"/>
      <c r="J445" s="618"/>
      <c r="K445" s="979" t="s">
        <v>635</v>
      </c>
      <c r="L445" s="980"/>
      <c r="M445" s="479" t="str">
        <f t="shared" si="88"/>
        <v/>
      </c>
      <c r="N445" s="477"/>
      <c r="O445" s="477"/>
      <c r="P445" s="477"/>
      <c r="Q445" s="480"/>
      <c r="R445" s="678" t="str">
        <f>IF(R415="","",ROUND(R388/R415,1))</f>
        <v/>
      </c>
      <c r="S445" s="679"/>
      <c r="T445" s="679"/>
      <c r="U445" s="679"/>
      <c r="V445" s="476" t="str">
        <f t="shared" ref="V445" si="98">IF(V415="","",ROUND(V388/V415,1))</f>
        <v/>
      </c>
      <c r="W445" s="477"/>
      <c r="X445" s="477"/>
      <c r="Y445" s="478"/>
      <c r="Z445" s="476" t="str">
        <f t="shared" ref="Z445" si="99">IF(Z415="","",ROUND(Z388/Z415,1))</f>
        <v/>
      </c>
      <c r="AA445" s="477"/>
      <c r="AB445" s="477"/>
      <c r="AC445" s="478"/>
      <c r="AD445" s="476" t="str">
        <f t="shared" ref="AD445" si="100">IF(AD415="","",ROUND(AD388/AD415,1))</f>
        <v/>
      </c>
      <c r="AE445" s="477"/>
      <c r="AF445" s="477"/>
      <c r="AG445" s="478"/>
      <c r="AH445" s="476" t="str">
        <f t="shared" ref="AH445" si="101">IF(AH415="","",ROUND(AH388/AH415,1))</f>
        <v/>
      </c>
      <c r="AI445" s="477"/>
      <c r="AJ445" s="477"/>
      <c r="AK445" s="480"/>
      <c r="AL445" s="323"/>
    </row>
    <row r="446" spans="6:44" ht="20.100000000000001" customHeight="1">
      <c r="F446" s="490"/>
      <c r="G446" s="709"/>
      <c r="H446" s="617" t="s">
        <v>1008</v>
      </c>
      <c r="I446" s="618"/>
      <c r="J446" s="618"/>
      <c r="K446" s="979" t="s">
        <v>635</v>
      </c>
      <c r="L446" s="980"/>
      <c r="M446" s="479" t="str">
        <f t="shared" si="88"/>
        <v/>
      </c>
      <c r="N446" s="477"/>
      <c r="O446" s="477"/>
      <c r="P446" s="477"/>
      <c r="Q446" s="480"/>
      <c r="R446" s="678" t="str">
        <f>IF(R416="","",ROUND(R391/R416,1))</f>
        <v/>
      </c>
      <c r="S446" s="679"/>
      <c r="T446" s="679"/>
      <c r="U446" s="679"/>
      <c r="V446" s="476" t="str">
        <f t="shared" ref="V446" si="102">IF(V416="","",ROUND(V391/V416,1))</f>
        <v/>
      </c>
      <c r="W446" s="477"/>
      <c r="X446" s="477"/>
      <c r="Y446" s="478"/>
      <c r="Z446" s="476" t="str">
        <f t="shared" ref="Z446" si="103">IF(Z416="","",ROUND(Z391/Z416,1))</f>
        <v/>
      </c>
      <c r="AA446" s="477"/>
      <c r="AB446" s="477"/>
      <c r="AC446" s="478"/>
      <c r="AD446" s="476" t="str">
        <f t="shared" ref="AD446" si="104">IF(AD416="","",ROUND(AD391/AD416,1))</f>
        <v/>
      </c>
      <c r="AE446" s="477"/>
      <c r="AF446" s="477"/>
      <c r="AG446" s="478"/>
      <c r="AH446" s="476" t="str">
        <f t="shared" ref="AH446" si="105">IF(AH416="","",ROUND(AH391/AH416,1))</f>
        <v/>
      </c>
      <c r="AI446" s="477"/>
      <c r="AJ446" s="477"/>
      <c r="AK446" s="480"/>
      <c r="AL446" s="323"/>
    </row>
    <row r="447" spans="6:44" ht="20.100000000000001" customHeight="1">
      <c r="F447" s="490"/>
      <c r="G447" s="710"/>
      <c r="H447" s="977" t="str">
        <f>IF(N133=0,"",N133)</f>
        <v/>
      </c>
      <c r="I447" s="978"/>
      <c r="J447" s="978"/>
      <c r="K447" s="754"/>
      <c r="L447" s="755"/>
      <c r="M447" s="515" t="str">
        <f t="shared" si="88"/>
        <v/>
      </c>
      <c r="N447" s="516"/>
      <c r="O447" s="516"/>
      <c r="P447" s="516"/>
      <c r="Q447" s="519"/>
      <c r="R447" s="515" t="str">
        <f>IF(R417="","",ROUND(R392/R417,1))</f>
        <v/>
      </c>
      <c r="S447" s="516"/>
      <c r="T447" s="516"/>
      <c r="U447" s="517"/>
      <c r="V447" s="619" t="str">
        <f t="shared" ref="V447" si="106">IF(V417="","",ROUND(V392/V417,1))</f>
        <v/>
      </c>
      <c r="W447" s="516"/>
      <c r="X447" s="516"/>
      <c r="Y447" s="517"/>
      <c r="Z447" s="619" t="str">
        <f t="shared" ref="Z447" si="107">IF(Z417="","",ROUND(Z392/Z417,1))</f>
        <v/>
      </c>
      <c r="AA447" s="516"/>
      <c r="AB447" s="516"/>
      <c r="AC447" s="517"/>
      <c r="AD447" s="619" t="str">
        <f t="shared" ref="AD447" si="108">IF(AD417="","",ROUND(AD392/AD417,1))</f>
        <v/>
      </c>
      <c r="AE447" s="516"/>
      <c r="AF447" s="516"/>
      <c r="AG447" s="517"/>
      <c r="AH447" s="619" t="str">
        <f t="shared" ref="AH447" si="109">IF(AH417="","",ROUND(AH392/AH417,1))</f>
        <v/>
      </c>
      <c r="AI447" s="516"/>
      <c r="AJ447" s="516"/>
      <c r="AK447" s="519"/>
      <c r="AL447" s="323"/>
    </row>
    <row r="448" spans="6:44" ht="30" customHeight="1">
      <c r="F448" s="518" t="s">
        <v>1047</v>
      </c>
      <c r="G448" s="487"/>
      <c r="H448" s="487"/>
      <c r="I448" s="487"/>
      <c r="J448" s="487"/>
      <c r="K448" s="487"/>
      <c r="L448" s="488"/>
      <c r="M448" s="511" t="str">
        <f>AB154</f>
        <v/>
      </c>
      <c r="N448" s="512"/>
      <c r="O448" s="512"/>
      <c r="P448" s="512"/>
      <c r="Q448" s="520"/>
      <c r="R448" s="511" t="str">
        <f>IF(R419="","",ROUND(R400/R419,1))</f>
        <v/>
      </c>
      <c r="S448" s="512"/>
      <c r="T448" s="512"/>
      <c r="U448" s="513"/>
      <c r="V448" s="514" t="str">
        <f t="shared" ref="V448" si="110">IF(V419="","",ROUND(V400/V419,1))</f>
        <v/>
      </c>
      <c r="W448" s="512"/>
      <c r="X448" s="512"/>
      <c r="Y448" s="513"/>
      <c r="Z448" s="514" t="str">
        <f t="shared" ref="Z448" si="111">IF(Z419="","",ROUND(Z400/Z419,1))</f>
        <v/>
      </c>
      <c r="AA448" s="512"/>
      <c r="AB448" s="512"/>
      <c r="AC448" s="513"/>
      <c r="AD448" s="514" t="str">
        <f t="shared" ref="AD448" si="112">IF(AD419="","",ROUND(AD400/AD419,1))</f>
        <v/>
      </c>
      <c r="AE448" s="512"/>
      <c r="AF448" s="512"/>
      <c r="AG448" s="513"/>
      <c r="AH448" s="514" t="str">
        <f t="shared" ref="AH448" si="113">IF(AH419="","",ROUND(AH400/AH419,1))</f>
        <v/>
      </c>
      <c r="AI448" s="512"/>
      <c r="AJ448" s="512"/>
      <c r="AK448" s="520"/>
      <c r="AL448" s="323"/>
    </row>
    <row r="449" spans="6:43" ht="30" customHeight="1">
      <c r="F449" s="486" t="s">
        <v>545</v>
      </c>
      <c r="G449" s="487"/>
      <c r="H449" s="487"/>
      <c r="I449" s="487"/>
      <c r="J449" s="487"/>
      <c r="K449" s="487"/>
      <c r="L449" s="488"/>
      <c r="M449" s="511" t="str">
        <f>AB155</f>
        <v/>
      </c>
      <c r="N449" s="512"/>
      <c r="O449" s="512"/>
      <c r="P449" s="512"/>
      <c r="Q449" s="520"/>
      <c r="R449" s="511" t="str">
        <f>IF(R420="","",ROUND(R403/R420,1))</f>
        <v/>
      </c>
      <c r="S449" s="512"/>
      <c r="T449" s="512"/>
      <c r="U449" s="513"/>
      <c r="V449" s="514" t="str">
        <f t="shared" ref="V449" si="114">IF(V420="","",ROUND(V403/V420,1))</f>
        <v/>
      </c>
      <c r="W449" s="512"/>
      <c r="X449" s="512"/>
      <c r="Y449" s="513"/>
      <c r="Z449" s="514" t="str">
        <f t="shared" ref="Z449" si="115">IF(Z420="","",ROUND(Z403/Z420,1))</f>
        <v/>
      </c>
      <c r="AA449" s="512"/>
      <c r="AB449" s="512"/>
      <c r="AC449" s="513"/>
      <c r="AD449" s="514" t="str">
        <f t="shared" ref="AD449" si="116">IF(AD420="","",ROUND(AD403/AD420,1))</f>
        <v/>
      </c>
      <c r="AE449" s="512"/>
      <c r="AF449" s="512"/>
      <c r="AG449" s="513"/>
      <c r="AH449" s="514" t="str">
        <f t="shared" ref="AH449" si="117">IF(AH420="","",ROUND(AH403/AH420,1))</f>
        <v/>
      </c>
      <c r="AI449" s="512"/>
      <c r="AJ449" s="512"/>
      <c r="AK449" s="520"/>
      <c r="AL449" s="323"/>
    </row>
    <row r="451" spans="6:43" ht="15" customHeight="1">
      <c r="F451" s="203" t="s">
        <v>525</v>
      </c>
      <c r="AK451" s="243" t="s">
        <v>485</v>
      </c>
    </row>
    <row r="452" spans="6:43" ht="15" customHeight="1">
      <c r="F452" s="434" t="s">
        <v>212</v>
      </c>
      <c r="G452" s="435"/>
      <c r="H452" s="435"/>
      <c r="I452" s="435"/>
      <c r="J452" s="435"/>
      <c r="K452" s="436"/>
      <c r="L452" s="434" t="s">
        <v>628</v>
      </c>
      <c r="M452" s="435"/>
      <c r="N452" s="436"/>
      <c r="O452" s="547" t="s">
        <v>213</v>
      </c>
      <c r="P452" s="548"/>
      <c r="Q452" s="548"/>
      <c r="R452" s="548"/>
      <c r="S452" s="548"/>
      <c r="T452" s="548"/>
      <c r="U452" s="548"/>
      <c r="V452" s="548"/>
      <c r="W452" s="548"/>
      <c r="X452" s="548"/>
      <c r="Y452" s="548"/>
      <c r="Z452" s="548"/>
      <c r="AA452" s="548"/>
      <c r="AB452" s="548"/>
      <c r="AC452" s="548"/>
      <c r="AD452" s="497" t="s">
        <v>629</v>
      </c>
      <c r="AE452" s="498"/>
      <c r="AF452" s="498"/>
      <c r="AG452" s="499"/>
      <c r="AH452" s="669" t="s">
        <v>637</v>
      </c>
      <c r="AI452" s="670"/>
      <c r="AJ452" s="670"/>
      <c r="AK452" s="670"/>
      <c r="AL452" s="671"/>
    </row>
    <row r="453" spans="6:43" ht="15" customHeight="1">
      <c r="F453" s="437"/>
      <c r="G453" s="438"/>
      <c r="H453" s="438"/>
      <c r="I453" s="438"/>
      <c r="J453" s="438"/>
      <c r="K453" s="439"/>
      <c r="L453" s="437"/>
      <c r="M453" s="438"/>
      <c r="N453" s="439"/>
      <c r="O453" s="866" t="s">
        <v>7</v>
      </c>
      <c r="P453" s="474"/>
      <c r="Q453" s="474"/>
      <c r="R453" s="474" t="s">
        <v>8</v>
      </c>
      <c r="S453" s="474"/>
      <c r="T453" s="474"/>
      <c r="U453" s="474" t="s">
        <v>9</v>
      </c>
      <c r="V453" s="474"/>
      <c r="W453" s="474"/>
      <c r="X453" s="474" t="s">
        <v>10</v>
      </c>
      <c r="Y453" s="474"/>
      <c r="Z453" s="474"/>
      <c r="AA453" s="474" t="s">
        <v>11</v>
      </c>
      <c r="AB453" s="474"/>
      <c r="AC453" s="475"/>
      <c r="AD453" s="554"/>
      <c r="AE453" s="555"/>
      <c r="AF453" s="555"/>
      <c r="AG453" s="708"/>
      <c r="AH453" s="672"/>
      <c r="AI453" s="673"/>
      <c r="AJ453" s="673"/>
      <c r="AK453" s="673"/>
      <c r="AL453" s="674"/>
      <c r="AQ453" s="216"/>
    </row>
    <row r="454" spans="6:43" ht="15" customHeight="1">
      <c r="F454" s="440"/>
      <c r="G454" s="441"/>
      <c r="H454" s="441"/>
      <c r="I454" s="441"/>
      <c r="J454" s="441"/>
      <c r="K454" s="442"/>
      <c r="L454" s="440"/>
      <c r="M454" s="441"/>
      <c r="N454" s="442"/>
      <c r="O454" s="471" t="str">
        <f>Q242</f>
        <v>(　　年)</v>
      </c>
      <c r="P454" s="472"/>
      <c r="Q454" s="472"/>
      <c r="R454" s="472" t="str">
        <f>T242</f>
        <v>(　　年)</v>
      </c>
      <c r="S454" s="472"/>
      <c r="T454" s="472"/>
      <c r="U454" s="472" t="str">
        <f>W242</f>
        <v>(　　年)</v>
      </c>
      <c r="V454" s="472"/>
      <c r="W454" s="472"/>
      <c r="X454" s="472" t="str">
        <f>Z242</f>
        <v>(　　年)</v>
      </c>
      <c r="Y454" s="472"/>
      <c r="Z454" s="472"/>
      <c r="AA454" s="472" t="str">
        <f>AC242</f>
        <v>(　　年)</v>
      </c>
      <c r="AB454" s="472"/>
      <c r="AC454" s="473"/>
      <c r="AD454" s="500"/>
      <c r="AE454" s="501"/>
      <c r="AF454" s="501"/>
      <c r="AG454" s="502"/>
      <c r="AH454" s="675"/>
      <c r="AI454" s="676"/>
      <c r="AJ454" s="676"/>
      <c r="AK454" s="676"/>
      <c r="AL454" s="677"/>
      <c r="AQ454" s="216"/>
    </row>
    <row r="455" spans="6:43" ht="15" customHeight="1">
      <c r="F455" s="841" t="str">
        <f>F163</f>
        <v>フェラーバンチャ</v>
      </c>
      <c r="G455" s="842"/>
      <c r="H455" s="842"/>
      <c r="I455" s="842"/>
      <c r="J455" s="842"/>
      <c r="K455" s="843"/>
      <c r="L455" s="659" t="str">
        <f>IF(M163=0,"",M163)</f>
        <v/>
      </c>
      <c r="M455" s="660"/>
      <c r="N455" s="661"/>
      <c r="O455" s="864"/>
      <c r="P455" s="865"/>
      <c r="Q455" s="865"/>
      <c r="R455" s="699"/>
      <c r="S455" s="700"/>
      <c r="T455" s="701"/>
      <c r="U455" s="699"/>
      <c r="V455" s="700"/>
      <c r="W455" s="701"/>
      <c r="X455" s="699"/>
      <c r="Y455" s="700"/>
      <c r="Z455" s="701"/>
      <c r="AA455" s="699"/>
      <c r="AB455" s="700"/>
      <c r="AC455" s="703"/>
      <c r="AD455" s="702"/>
      <c r="AE455" s="700"/>
      <c r="AF455" s="700"/>
      <c r="AG455" s="703"/>
      <c r="AH455" s="711" t="str">
        <f>IF(SUM(L455:AC455)-AD455=0,"",SUM(L455:AC455)-AD455)</f>
        <v/>
      </c>
      <c r="AI455" s="712"/>
      <c r="AJ455" s="712"/>
      <c r="AK455" s="712"/>
      <c r="AL455" s="713"/>
    </row>
    <row r="456" spans="6:43" ht="15" customHeight="1">
      <c r="F456" s="636"/>
      <c r="G456" s="637"/>
      <c r="H456" s="637"/>
      <c r="I456" s="637"/>
      <c r="J456" s="637"/>
      <c r="K456" s="638"/>
      <c r="L456" s="508" t="str">
        <f>IF(P163=0,"",P163)</f>
        <v/>
      </c>
      <c r="M456" s="509"/>
      <c r="N456" s="510"/>
      <c r="O456" s="628"/>
      <c r="P456" s="532"/>
      <c r="Q456" s="533"/>
      <c r="R456" s="531"/>
      <c r="S456" s="532"/>
      <c r="T456" s="533"/>
      <c r="U456" s="531"/>
      <c r="V456" s="532"/>
      <c r="W456" s="533"/>
      <c r="X456" s="531"/>
      <c r="Y456" s="532"/>
      <c r="Z456" s="533"/>
      <c r="AA456" s="531"/>
      <c r="AB456" s="532"/>
      <c r="AC456" s="668"/>
      <c r="AD456" s="508"/>
      <c r="AE456" s="509"/>
      <c r="AF456" s="509"/>
      <c r="AG456" s="510"/>
      <c r="AH456" s="714"/>
      <c r="AI456" s="715"/>
      <c r="AJ456" s="715"/>
      <c r="AK456" s="715"/>
      <c r="AL456" s="716"/>
    </row>
    <row r="457" spans="6:43" ht="15" customHeight="1">
      <c r="F457" s="645" t="str">
        <f>F164</f>
        <v>プロセッサ</v>
      </c>
      <c r="G457" s="646"/>
      <c r="H457" s="646"/>
      <c r="I457" s="646"/>
      <c r="J457" s="646"/>
      <c r="K457" s="647"/>
      <c r="L457" s="505" t="str">
        <f>IF(M164=0,"",M164)</f>
        <v/>
      </c>
      <c r="M457" s="506"/>
      <c r="N457" s="507"/>
      <c r="O457" s="527"/>
      <c r="P457" s="528"/>
      <c r="Q457" s="529"/>
      <c r="R457" s="530"/>
      <c r="S457" s="528"/>
      <c r="T457" s="529"/>
      <c r="U457" s="530"/>
      <c r="V457" s="528"/>
      <c r="W457" s="529"/>
      <c r="X457" s="530"/>
      <c r="Y457" s="528"/>
      <c r="Z457" s="529"/>
      <c r="AA457" s="530"/>
      <c r="AB457" s="528"/>
      <c r="AC457" s="629"/>
      <c r="AD457" s="692"/>
      <c r="AE457" s="693"/>
      <c r="AF457" s="693"/>
      <c r="AG457" s="694"/>
      <c r="AH457" s="651" t="str">
        <f t="shared" ref="AH457" si="118">IF(SUM(L457:AC457)-AD457=0,"",SUM(L457:AC457)-AD457)</f>
        <v/>
      </c>
      <c r="AI457" s="652"/>
      <c r="AJ457" s="652"/>
      <c r="AK457" s="652"/>
      <c r="AL457" s="653"/>
    </row>
    <row r="458" spans="6:43" ht="15" customHeight="1">
      <c r="F458" s="648"/>
      <c r="G458" s="649"/>
      <c r="H458" s="649"/>
      <c r="I458" s="649"/>
      <c r="J458" s="649"/>
      <c r="K458" s="650"/>
      <c r="L458" s="508" t="str">
        <f>IF(P164=0,"",P164)</f>
        <v/>
      </c>
      <c r="M458" s="509"/>
      <c r="N458" s="510"/>
      <c r="O458" s="628"/>
      <c r="P458" s="532"/>
      <c r="Q458" s="533"/>
      <c r="R458" s="531"/>
      <c r="S458" s="532"/>
      <c r="T458" s="533"/>
      <c r="U458" s="531"/>
      <c r="V458" s="532"/>
      <c r="W458" s="533"/>
      <c r="X458" s="531"/>
      <c r="Y458" s="532"/>
      <c r="Z458" s="533"/>
      <c r="AA458" s="531"/>
      <c r="AB458" s="532"/>
      <c r="AC458" s="668"/>
      <c r="AD458" s="508"/>
      <c r="AE458" s="509"/>
      <c r="AF458" s="509"/>
      <c r="AG458" s="510"/>
      <c r="AH458" s="654"/>
      <c r="AI458" s="655"/>
      <c r="AJ458" s="655"/>
      <c r="AK458" s="655"/>
      <c r="AL458" s="656"/>
    </row>
    <row r="459" spans="6:43" ht="15" customHeight="1">
      <c r="F459" s="636" t="str">
        <f>F165</f>
        <v>ハーベスタ</v>
      </c>
      <c r="G459" s="637"/>
      <c r="H459" s="637"/>
      <c r="I459" s="637"/>
      <c r="J459" s="637"/>
      <c r="K459" s="638"/>
      <c r="L459" s="505" t="str">
        <f>IF(M165=0,"",M165)</f>
        <v/>
      </c>
      <c r="M459" s="506"/>
      <c r="N459" s="507"/>
      <c r="O459" s="527"/>
      <c r="P459" s="528"/>
      <c r="Q459" s="529"/>
      <c r="R459" s="530"/>
      <c r="S459" s="528"/>
      <c r="T459" s="529"/>
      <c r="U459" s="530"/>
      <c r="V459" s="528"/>
      <c r="W459" s="529"/>
      <c r="X459" s="530"/>
      <c r="Y459" s="528"/>
      <c r="Z459" s="529"/>
      <c r="AA459" s="530"/>
      <c r="AB459" s="528"/>
      <c r="AC459" s="629"/>
      <c r="AD459" s="692"/>
      <c r="AE459" s="693"/>
      <c r="AF459" s="693"/>
      <c r="AG459" s="694"/>
      <c r="AH459" s="651" t="str">
        <f t="shared" ref="AH459" si="119">IF(SUM(L459:AC459)-AD459=0,"",SUM(L459:AC459)-AD459)</f>
        <v/>
      </c>
      <c r="AI459" s="652"/>
      <c r="AJ459" s="652"/>
      <c r="AK459" s="652"/>
      <c r="AL459" s="653"/>
    </row>
    <row r="460" spans="6:43" ht="15" customHeight="1">
      <c r="F460" s="636"/>
      <c r="G460" s="637"/>
      <c r="H460" s="637"/>
      <c r="I460" s="637"/>
      <c r="J460" s="637"/>
      <c r="K460" s="638"/>
      <c r="L460" s="508" t="str">
        <f>IF(P165=0,"",P165)</f>
        <v/>
      </c>
      <c r="M460" s="509"/>
      <c r="N460" s="510"/>
      <c r="O460" s="628"/>
      <c r="P460" s="532"/>
      <c r="Q460" s="533"/>
      <c r="R460" s="531"/>
      <c r="S460" s="532"/>
      <c r="T460" s="533"/>
      <c r="U460" s="531"/>
      <c r="V460" s="532"/>
      <c r="W460" s="533"/>
      <c r="X460" s="531"/>
      <c r="Y460" s="532"/>
      <c r="Z460" s="533"/>
      <c r="AA460" s="531"/>
      <c r="AB460" s="532"/>
      <c r="AC460" s="668"/>
      <c r="AD460" s="508"/>
      <c r="AE460" s="509"/>
      <c r="AF460" s="509"/>
      <c r="AG460" s="510"/>
      <c r="AH460" s="654"/>
      <c r="AI460" s="655"/>
      <c r="AJ460" s="655"/>
      <c r="AK460" s="655"/>
      <c r="AL460" s="656"/>
    </row>
    <row r="461" spans="6:43" ht="15" customHeight="1">
      <c r="F461" s="645" t="str">
        <f>F166</f>
        <v>フォワーダ</v>
      </c>
      <c r="G461" s="646"/>
      <c r="H461" s="646"/>
      <c r="I461" s="646"/>
      <c r="J461" s="646"/>
      <c r="K461" s="647"/>
      <c r="L461" s="505" t="str">
        <f>IF(M166=0,"",M166)</f>
        <v/>
      </c>
      <c r="M461" s="506"/>
      <c r="N461" s="507"/>
      <c r="O461" s="527"/>
      <c r="P461" s="528"/>
      <c r="Q461" s="529"/>
      <c r="R461" s="530"/>
      <c r="S461" s="528"/>
      <c r="T461" s="529"/>
      <c r="U461" s="530"/>
      <c r="V461" s="528"/>
      <c r="W461" s="529"/>
      <c r="X461" s="530"/>
      <c r="Y461" s="528"/>
      <c r="Z461" s="529"/>
      <c r="AA461" s="530"/>
      <c r="AB461" s="528"/>
      <c r="AC461" s="629"/>
      <c r="AD461" s="692"/>
      <c r="AE461" s="693"/>
      <c r="AF461" s="693"/>
      <c r="AG461" s="694"/>
      <c r="AH461" s="651" t="str">
        <f t="shared" ref="AH461" si="120">IF(SUM(L461:AC461)-AD461=0,"",SUM(L461:AC461)-AD461)</f>
        <v/>
      </c>
      <c r="AI461" s="652"/>
      <c r="AJ461" s="652"/>
      <c r="AK461" s="652"/>
      <c r="AL461" s="653"/>
    </row>
    <row r="462" spans="6:43" ht="15" customHeight="1">
      <c r="F462" s="648"/>
      <c r="G462" s="649"/>
      <c r="H462" s="649"/>
      <c r="I462" s="649"/>
      <c r="J462" s="649"/>
      <c r="K462" s="650"/>
      <c r="L462" s="508" t="str">
        <f>IF(P166=0,"",P166)</f>
        <v/>
      </c>
      <c r="M462" s="509"/>
      <c r="N462" s="510"/>
      <c r="O462" s="628"/>
      <c r="P462" s="532"/>
      <c r="Q462" s="533"/>
      <c r="R462" s="531"/>
      <c r="S462" s="532"/>
      <c r="T462" s="533"/>
      <c r="U462" s="531"/>
      <c r="V462" s="532"/>
      <c r="W462" s="533"/>
      <c r="X462" s="531"/>
      <c r="Y462" s="532"/>
      <c r="Z462" s="533"/>
      <c r="AA462" s="531"/>
      <c r="AB462" s="532"/>
      <c r="AC462" s="668"/>
      <c r="AD462" s="508"/>
      <c r="AE462" s="509"/>
      <c r="AF462" s="509"/>
      <c r="AG462" s="510"/>
      <c r="AH462" s="654"/>
      <c r="AI462" s="655"/>
      <c r="AJ462" s="655"/>
      <c r="AK462" s="655"/>
      <c r="AL462" s="656"/>
    </row>
    <row r="463" spans="6:43" ht="15" customHeight="1">
      <c r="F463" s="636" t="str">
        <f>F167</f>
        <v>タワーヤーダ</v>
      </c>
      <c r="G463" s="637"/>
      <c r="H463" s="637"/>
      <c r="I463" s="637"/>
      <c r="J463" s="637"/>
      <c r="K463" s="638"/>
      <c r="L463" s="505" t="str">
        <f>IF(M167=0,"",M167)</f>
        <v/>
      </c>
      <c r="M463" s="506"/>
      <c r="N463" s="507"/>
      <c r="O463" s="527"/>
      <c r="P463" s="528"/>
      <c r="Q463" s="529"/>
      <c r="R463" s="530"/>
      <c r="S463" s="528"/>
      <c r="T463" s="529"/>
      <c r="U463" s="530"/>
      <c r="V463" s="528"/>
      <c r="W463" s="529"/>
      <c r="X463" s="530"/>
      <c r="Y463" s="528"/>
      <c r="Z463" s="529"/>
      <c r="AA463" s="530"/>
      <c r="AB463" s="528"/>
      <c r="AC463" s="629"/>
      <c r="AD463" s="692"/>
      <c r="AE463" s="693"/>
      <c r="AF463" s="693"/>
      <c r="AG463" s="694"/>
      <c r="AH463" s="651" t="str">
        <f t="shared" ref="AH463" si="121">IF(SUM(L463:AC463)-AD463=0,"",SUM(L463:AC463)-AD463)</f>
        <v/>
      </c>
      <c r="AI463" s="652"/>
      <c r="AJ463" s="652"/>
      <c r="AK463" s="652"/>
      <c r="AL463" s="653"/>
    </row>
    <row r="464" spans="6:43" ht="15" customHeight="1">
      <c r="F464" s="636"/>
      <c r="G464" s="637"/>
      <c r="H464" s="637"/>
      <c r="I464" s="637"/>
      <c r="J464" s="637"/>
      <c r="K464" s="638"/>
      <c r="L464" s="508" t="str">
        <f>IF(P167=0,"",P167)</f>
        <v/>
      </c>
      <c r="M464" s="509"/>
      <c r="N464" s="510"/>
      <c r="O464" s="628"/>
      <c r="P464" s="532"/>
      <c r="Q464" s="533"/>
      <c r="R464" s="531"/>
      <c r="S464" s="532"/>
      <c r="T464" s="533"/>
      <c r="U464" s="531"/>
      <c r="V464" s="532"/>
      <c r="W464" s="533"/>
      <c r="X464" s="531"/>
      <c r="Y464" s="532"/>
      <c r="Z464" s="533"/>
      <c r="AA464" s="531"/>
      <c r="AB464" s="532"/>
      <c r="AC464" s="668"/>
      <c r="AD464" s="508"/>
      <c r="AE464" s="509"/>
      <c r="AF464" s="509"/>
      <c r="AG464" s="510"/>
      <c r="AH464" s="654"/>
      <c r="AI464" s="655"/>
      <c r="AJ464" s="655"/>
      <c r="AK464" s="655"/>
      <c r="AL464" s="656"/>
    </row>
    <row r="465" spans="1:43" ht="15" customHeight="1">
      <c r="F465" s="639" t="str">
        <f>F168</f>
        <v>スイングヤーダ</v>
      </c>
      <c r="G465" s="640"/>
      <c r="H465" s="640"/>
      <c r="I465" s="640"/>
      <c r="J465" s="640"/>
      <c r="K465" s="641"/>
      <c r="L465" s="505" t="str">
        <f>IF(M168=0,"",M168)</f>
        <v/>
      </c>
      <c r="M465" s="506"/>
      <c r="N465" s="507"/>
      <c r="O465" s="527"/>
      <c r="P465" s="528"/>
      <c r="Q465" s="529"/>
      <c r="R465" s="530"/>
      <c r="S465" s="528"/>
      <c r="T465" s="529"/>
      <c r="U465" s="530"/>
      <c r="V465" s="528"/>
      <c r="W465" s="529"/>
      <c r="X465" s="530"/>
      <c r="Y465" s="528"/>
      <c r="Z465" s="529"/>
      <c r="AA465" s="530"/>
      <c r="AB465" s="528"/>
      <c r="AC465" s="629"/>
      <c r="AD465" s="692"/>
      <c r="AE465" s="693"/>
      <c r="AF465" s="693"/>
      <c r="AG465" s="694"/>
      <c r="AH465" s="651" t="str">
        <f t="shared" ref="AH465" si="122">IF(SUM(L465:AC465)-AD465=0,"",SUM(L465:AC465)-AD465)</f>
        <v/>
      </c>
      <c r="AI465" s="652"/>
      <c r="AJ465" s="652"/>
      <c r="AK465" s="652"/>
      <c r="AL465" s="653"/>
    </row>
    <row r="466" spans="1:43" ht="15" customHeight="1">
      <c r="F466" s="642"/>
      <c r="G466" s="643"/>
      <c r="H466" s="643"/>
      <c r="I466" s="643"/>
      <c r="J466" s="643"/>
      <c r="K466" s="644"/>
      <c r="L466" s="508" t="str">
        <f>IF(P168=0,"",P168)</f>
        <v/>
      </c>
      <c r="M466" s="509"/>
      <c r="N466" s="510"/>
      <c r="O466" s="628"/>
      <c r="P466" s="532"/>
      <c r="Q466" s="533"/>
      <c r="R466" s="531"/>
      <c r="S466" s="532"/>
      <c r="T466" s="533"/>
      <c r="U466" s="531"/>
      <c r="V466" s="532"/>
      <c r="W466" s="533"/>
      <c r="X466" s="531"/>
      <c r="Y466" s="532"/>
      <c r="Z466" s="533"/>
      <c r="AA466" s="531"/>
      <c r="AB466" s="532"/>
      <c r="AC466" s="668"/>
      <c r="AD466" s="508"/>
      <c r="AE466" s="509"/>
      <c r="AF466" s="509"/>
      <c r="AG466" s="510"/>
      <c r="AH466" s="654"/>
      <c r="AI466" s="655"/>
      <c r="AJ466" s="655"/>
      <c r="AK466" s="655"/>
      <c r="AL466" s="656"/>
    </row>
    <row r="467" spans="1:43" ht="15" customHeight="1">
      <c r="F467" s="636" t="str">
        <f>F169</f>
        <v>グラップル</v>
      </c>
      <c r="G467" s="637"/>
      <c r="H467" s="637"/>
      <c r="I467" s="637"/>
      <c r="J467" s="637"/>
      <c r="K467" s="638"/>
      <c r="L467" s="505" t="str">
        <f>IF(M169=0,"",M169)</f>
        <v/>
      </c>
      <c r="M467" s="506"/>
      <c r="N467" s="507"/>
      <c r="O467" s="527"/>
      <c r="P467" s="528"/>
      <c r="Q467" s="529"/>
      <c r="R467" s="530"/>
      <c r="S467" s="528"/>
      <c r="T467" s="529"/>
      <c r="U467" s="530"/>
      <c r="V467" s="528"/>
      <c r="W467" s="529"/>
      <c r="X467" s="530"/>
      <c r="Y467" s="528"/>
      <c r="Z467" s="529"/>
      <c r="AA467" s="530"/>
      <c r="AB467" s="528"/>
      <c r="AC467" s="629"/>
      <c r="AD467" s="692"/>
      <c r="AE467" s="693"/>
      <c r="AF467" s="693"/>
      <c r="AG467" s="694"/>
      <c r="AH467" s="651" t="str">
        <f t="shared" ref="AH467" si="123">IF(SUM(L467:AC467)-AD467=0,"",SUM(L467:AC467)-AD467)</f>
        <v/>
      </c>
      <c r="AI467" s="652"/>
      <c r="AJ467" s="652"/>
      <c r="AK467" s="652"/>
      <c r="AL467" s="653"/>
    </row>
    <row r="468" spans="1:43" ht="15" customHeight="1">
      <c r="F468" s="636"/>
      <c r="G468" s="637"/>
      <c r="H468" s="637"/>
      <c r="I468" s="637"/>
      <c r="J468" s="637"/>
      <c r="K468" s="638"/>
      <c r="L468" s="508" t="str">
        <f>IF(P169=0,"",P169)</f>
        <v/>
      </c>
      <c r="M468" s="509"/>
      <c r="N468" s="510"/>
      <c r="O468" s="628"/>
      <c r="P468" s="532"/>
      <c r="Q468" s="533"/>
      <c r="R468" s="531"/>
      <c r="S468" s="532"/>
      <c r="T468" s="533"/>
      <c r="U468" s="531"/>
      <c r="V468" s="532"/>
      <c r="W468" s="533"/>
      <c r="X468" s="531"/>
      <c r="Y468" s="532"/>
      <c r="Z468" s="533"/>
      <c r="AA468" s="531"/>
      <c r="AB468" s="532"/>
      <c r="AC468" s="668"/>
      <c r="AD468" s="508"/>
      <c r="AE468" s="509"/>
      <c r="AF468" s="509"/>
      <c r="AG468" s="510"/>
      <c r="AH468" s="654"/>
      <c r="AI468" s="655"/>
      <c r="AJ468" s="655"/>
      <c r="AK468" s="655"/>
      <c r="AL468" s="656"/>
    </row>
    <row r="469" spans="1:43" ht="15" customHeight="1">
      <c r="F469" s="645" t="str">
        <f>F170</f>
        <v>クローラー</v>
      </c>
      <c r="G469" s="646"/>
      <c r="H469" s="646"/>
      <c r="I469" s="646"/>
      <c r="J469" s="646"/>
      <c r="K469" s="647"/>
      <c r="L469" s="505" t="str">
        <f>IF(M170=0,"",M170)</f>
        <v/>
      </c>
      <c r="M469" s="506"/>
      <c r="N469" s="507"/>
      <c r="O469" s="527"/>
      <c r="P469" s="528"/>
      <c r="Q469" s="529"/>
      <c r="R469" s="530"/>
      <c r="S469" s="528"/>
      <c r="T469" s="529"/>
      <c r="U469" s="530"/>
      <c r="V469" s="528"/>
      <c r="W469" s="529"/>
      <c r="X469" s="530"/>
      <c r="Y469" s="528"/>
      <c r="Z469" s="529"/>
      <c r="AA469" s="530"/>
      <c r="AB469" s="528"/>
      <c r="AC469" s="629"/>
      <c r="AD469" s="692"/>
      <c r="AE469" s="693"/>
      <c r="AF469" s="693"/>
      <c r="AG469" s="694"/>
      <c r="AH469" s="651" t="str">
        <f>IF(SUM(L469:AC469)-AD469=0,"",SUM(L469:AC469)-AD469)</f>
        <v/>
      </c>
      <c r="AI469" s="652"/>
      <c r="AJ469" s="652"/>
      <c r="AK469" s="652"/>
      <c r="AL469" s="653"/>
    </row>
    <row r="470" spans="1:43" ht="15" customHeight="1">
      <c r="F470" s="648"/>
      <c r="G470" s="649"/>
      <c r="H470" s="649"/>
      <c r="I470" s="649"/>
      <c r="J470" s="649"/>
      <c r="K470" s="650"/>
      <c r="L470" s="508" t="str">
        <f>IF(P170=0,"",P170)</f>
        <v/>
      </c>
      <c r="M470" s="509"/>
      <c r="N470" s="510"/>
      <c r="O470" s="628"/>
      <c r="P470" s="532"/>
      <c r="Q470" s="533"/>
      <c r="R470" s="531"/>
      <c r="S470" s="532"/>
      <c r="T470" s="533"/>
      <c r="U470" s="531"/>
      <c r="V470" s="532"/>
      <c r="W470" s="533"/>
      <c r="X470" s="531"/>
      <c r="Y470" s="532"/>
      <c r="Z470" s="533"/>
      <c r="AA470" s="531"/>
      <c r="AB470" s="532"/>
      <c r="AC470" s="668"/>
      <c r="AD470" s="508"/>
      <c r="AE470" s="509"/>
      <c r="AF470" s="509"/>
      <c r="AG470" s="510"/>
      <c r="AH470" s="654"/>
      <c r="AI470" s="655"/>
      <c r="AJ470" s="655"/>
      <c r="AK470" s="655"/>
      <c r="AL470" s="656"/>
    </row>
    <row r="471" spans="1:43" ht="15" customHeight="1">
      <c r="F471" s="636" t="str">
        <f>F171</f>
        <v>バックホウ</v>
      </c>
      <c r="G471" s="637"/>
      <c r="H471" s="637"/>
      <c r="I471" s="637"/>
      <c r="J471" s="637"/>
      <c r="K471" s="638"/>
      <c r="L471" s="505" t="str">
        <f>IF(M171=0,"",M171)</f>
        <v/>
      </c>
      <c r="M471" s="506"/>
      <c r="N471" s="507"/>
      <c r="O471" s="527"/>
      <c r="P471" s="528"/>
      <c r="Q471" s="529"/>
      <c r="R471" s="530"/>
      <c r="S471" s="528"/>
      <c r="T471" s="529"/>
      <c r="U471" s="530"/>
      <c r="V471" s="528"/>
      <c r="W471" s="529"/>
      <c r="X471" s="530"/>
      <c r="Y471" s="528"/>
      <c r="Z471" s="529"/>
      <c r="AA471" s="530"/>
      <c r="AB471" s="528"/>
      <c r="AC471" s="629"/>
      <c r="AD471" s="692"/>
      <c r="AE471" s="693"/>
      <c r="AF471" s="693"/>
      <c r="AG471" s="694"/>
      <c r="AH471" s="651" t="str">
        <f t="shared" ref="AH471" si="124">IF(SUM(L471:AC471)-AD471=0,"",SUM(L471:AC471)-AD471)</f>
        <v/>
      </c>
      <c r="AI471" s="652"/>
      <c r="AJ471" s="652"/>
      <c r="AK471" s="652"/>
      <c r="AL471" s="653"/>
    </row>
    <row r="472" spans="1:43" ht="15" customHeight="1">
      <c r="F472" s="636"/>
      <c r="G472" s="637"/>
      <c r="H472" s="637"/>
      <c r="I472" s="637"/>
      <c r="J472" s="637"/>
      <c r="K472" s="638"/>
      <c r="L472" s="508" t="str">
        <f>IF(P171=0,"",P171)</f>
        <v/>
      </c>
      <c r="M472" s="509"/>
      <c r="N472" s="510"/>
      <c r="O472" s="628"/>
      <c r="P472" s="532"/>
      <c r="Q472" s="533"/>
      <c r="R472" s="531"/>
      <c r="S472" s="532"/>
      <c r="T472" s="533"/>
      <c r="U472" s="531"/>
      <c r="V472" s="532"/>
      <c r="W472" s="533"/>
      <c r="X472" s="531"/>
      <c r="Y472" s="532"/>
      <c r="Z472" s="533"/>
      <c r="AA472" s="531"/>
      <c r="AB472" s="532"/>
      <c r="AC472" s="668"/>
      <c r="AD472" s="508"/>
      <c r="AE472" s="509"/>
      <c r="AF472" s="509"/>
      <c r="AG472" s="510"/>
      <c r="AH472" s="654"/>
      <c r="AI472" s="655"/>
      <c r="AJ472" s="655"/>
      <c r="AK472" s="655"/>
      <c r="AL472" s="656"/>
    </row>
    <row r="473" spans="1:43" ht="15" customHeight="1">
      <c r="F473" s="645" t="str">
        <f>F172</f>
        <v>林内作業車</v>
      </c>
      <c r="G473" s="646"/>
      <c r="H473" s="646"/>
      <c r="I473" s="646"/>
      <c r="J473" s="646"/>
      <c r="K473" s="647"/>
      <c r="L473" s="505" t="str">
        <f>IF(M172=0,"",M172)</f>
        <v/>
      </c>
      <c r="M473" s="506"/>
      <c r="N473" s="507"/>
      <c r="O473" s="527"/>
      <c r="P473" s="528"/>
      <c r="Q473" s="529"/>
      <c r="R473" s="530"/>
      <c r="S473" s="528"/>
      <c r="T473" s="529"/>
      <c r="U473" s="530"/>
      <c r="V473" s="528"/>
      <c r="W473" s="529"/>
      <c r="X473" s="530"/>
      <c r="Y473" s="528"/>
      <c r="Z473" s="529"/>
      <c r="AA473" s="530"/>
      <c r="AB473" s="528"/>
      <c r="AC473" s="629"/>
      <c r="AD473" s="692"/>
      <c r="AE473" s="693"/>
      <c r="AF473" s="693"/>
      <c r="AG473" s="694"/>
      <c r="AH473" s="651" t="str">
        <f t="shared" ref="AH473" si="125">IF(SUM(L473:AC473)-AD473=0,"",SUM(L473:AC473)-AD473)</f>
        <v/>
      </c>
      <c r="AI473" s="652"/>
      <c r="AJ473" s="652"/>
      <c r="AK473" s="652"/>
      <c r="AL473" s="653"/>
    </row>
    <row r="474" spans="1:43" ht="15" customHeight="1">
      <c r="F474" s="648"/>
      <c r="G474" s="649"/>
      <c r="H474" s="649"/>
      <c r="I474" s="649"/>
      <c r="J474" s="649"/>
      <c r="K474" s="650"/>
      <c r="L474" s="508" t="str">
        <f>IF(P172=0,"",P172)</f>
        <v/>
      </c>
      <c r="M474" s="509"/>
      <c r="N474" s="510"/>
      <c r="O474" s="628"/>
      <c r="P474" s="532"/>
      <c r="Q474" s="533"/>
      <c r="R474" s="531"/>
      <c r="S474" s="532"/>
      <c r="T474" s="533"/>
      <c r="U474" s="531"/>
      <c r="V474" s="532"/>
      <c r="W474" s="533"/>
      <c r="X474" s="531"/>
      <c r="Y474" s="532"/>
      <c r="Z474" s="533"/>
      <c r="AA474" s="531"/>
      <c r="AB474" s="532"/>
      <c r="AC474" s="668"/>
      <c r="AD474" s="508"/>
      <c r="AE474" s="509"/>
      <c r="AF474" s="509"/>
      <c r="AG474" s="510"/>
      <c r="AH474" s="654"/>
      <c r="AI474" s="655"/>
      <c r="AJ474" s="655"/>
      <c r="AK474" s="655"/>
      <c r="AL474" s="656"/>
    </row>
    <row r="475" spans="1:43" ht="15" customHeight="1">
      <c r="F475" s="636" t="str">
        <f>IF(F173="","",F173)</f>
        <v/>
      </c>
      <c r="G475" s="637"/>
      <c r="H475" s="637"/>
      <c r="I475" s="637"/>
      <c r="J475" s="637"/>
      <c r="K475" s="638"/>
      <c r="L475" s="505" t="str">
        <f>IF(M173=0,"",M173)</f>
        <v/>
      </c>
      <c r="M475" s="506"/>
      <c r="N475" s="507"/>
      <c r="O475" s="527"/>
      <c r="P475" s="528"/>
      <c r="Q475" s="529"/>
      <c r="R475" s="530"/>
      <c r="S475" s="528"/>
      <c r="T475" s="529"/>
      <c r="U475" s="530"/>
      <c r="V475" s="528"/>
      <c r="W475" s="529"/>
      <c r="X475" s="530"/>
      <c r="Y475" s="528"/>
      <c r="Z475" s="529"/>
      <c r="AA475" s="530"/>
      <c r="AB475" s="528"/>
      <c r="AC475" s="629"/>
      <c r="AD475" s="692"/>
      <c r="AE475" s="693"/>
      <c r="AF475" s="693"/>
      <c r="AG475" s="694"/>
      <c r="AH475" s="651" t="str">
        <f t="shared" ref="AH475" si="126">IF(SUM(L475:AC475)-AD475=0,"",SUM(L475:AC475)-AD475)</f>
        <v/>
      </c>
      <c r="AI475" s="652"/>
      <c r="AJ475" s="652"/>
      <c r="AK475" s="652"/>
      <c r="AL475" s="653"/>
    </row>
    <row r="476" spans="1:43" ht="15" customHeight="1">
      <c r="F476" s="844"/>
      <c r="G476" s="845"/>
      <c r="H476" s="845"/>
      <c r="I476" s="845"/>
      <c r="J476" s="845"/>
      <c r="K476" s="846"/>
      <c r="L476" s="1360" t="str">
        <f>IF(P173=0,"",P173)</f>
        <v/>
      </c>
      <c r="M476" s="1361"/>
      <c r="N476" s="1362"/>
      <c r="O476" s="756"/>
      <c r="P476" s="757"/>
      <c r="Q476" s="758"/>
      <c r="R476" s="1011"/>
      <c r="S476" s="757"/>
      <c r="T476" s="758"/>
      <c r="U476" s="1011"/>
      <c r="V476" s="757"/>
      <c r="W476" s="758"/>
      <c r="X476" s="1011"/>
      <c r="Y476" s="757"/>
      <c r="Z476" s="758"/>
      <c r="AA476" s="1011"/>
      <c r="AB476" s="757"/>
      <c r="AC476" s="1349"/>
      <c r="AD476" s="508"/>
      <c r="AE476" s="509"/>
      <c r="AF476" s="509"/>
      <c r="AG476" s="510"/>
      <c r="AH476" s="970"/>
      <c r="AI476" s="971"/>
      <c r="AJ476" s="971"/>
      <c r="AK476" s="971"/>
      <c r="AL476" s="972"/>
    </row>
    <row r="477" spans="1:43" ht="15" customHeight="1">
      <c r="F477" s="630" t="s">
        <v>143</v>
      </c>
      <c r="G477" s="631"/>
      <c r="H477" s="631"/>
      <c r="I477" s="631"/>
      <c r="J477" s="631"/>
      <c r="K477" s="632"/>
      <c r="L477" s="828" t="str">
        <f>IF(M174=0,"",M174)</f>
        <v/>
      </c>
      <c r="M477" s="829"/>
      <c r="N477" s="830"/>
      <c r="O477" s="960" t="str">
        <f>+IF((O455+O457+O459+O461+O463+O465+O467+O469+O475+O471+O473)=0,"",O455+O457+O459+O461+O463+O465+O467+O469+O475+O471+O473)</f>
        <v/>
      </c>
      <c r="P477" s="662"/>
      <c r="Q477" s="662"/>
      <c r="R477" s="662" t="str">
        <f t="shared" ref="R477" si="127">+IF((R455+R457+R459+R461+R463+R465+R467+R469+R475+R471+R473)=0,"",R455+R457+R459+R461+R463+R465+R467+R469+R475+R471+R473)</f>
        <v/>
      </c>
      <c r="S477" s="662"/>
      <c r="T477" s="662"/>
      <c r="U477" s="662" t="str">
        <f>+IF((U455+U457+U459+U461+U463+U465+U467+U469+U475+U471+U473)=0,"",U455+U457+U459+U461+U463+U465+U467+U469+U475+U471+U473)</f>
        <v/>
      </c>
      <c r="V477" s="662"/>
      <c r="W477" s="662"/>
      <c r="X477" s="662" t="str">
        <f t="shared" ref="X477" si="128">+IF((X455+X457+X459+X461+X463+X465+X467+X469+X475+X471+X473)=0,"",X455+X457+X459+X461+X463+X465+X467+X469+X475+X471+X473)</f>
        <v/>
      </c>
      <c r="Y477" s="662"/>
      <c r="Z477" s="662"/>
      <c r="AA477" s="662" t="str">
        <f t="shared" ref="AA477" si="129">+IF((AA455+AA457+AA459+AA461+AA463+AA465+AA467+AA469+AA475+AA471+AA473)=0,"",AA455+AA457+AA459+AA461+AA463+AA465+AA467+AA469+AA475+AA471+AA473)</f>
        <v/>
      </c>
      <c r="AB477" s="662"/>
      <c r="AC477" s="663"/>
      <c r="AD477" s="902" t="str">
        <f>IF(SUM(AD455:AG476)=0,"",SUM(AD455:AG476))</f>
        <v/>
      </c>
      <c r="AE477" s="903"/>
      <c r="AF477" s="903"/>
      <c r="AG477" s="904"/>
      <c r="AH477" s="967" t="str">
        <f>+IFERROR((AH455+AH457+AH459+AH461+AH463+AH465+AH467+AH469+AH475+AH471+AH473),"")</f>
        <v/>
      </c>
      <c r="AI477" s="968"/>
      <c r="AJ477" s="968"/>
      <c r="AK477" s="968"/>
      <c r="AL477" s="969"/>
    </row>
    <row r="478" spans="1:43" ht="15" customHeight="1">
      <c r="F478" s="633"/>
      <c r="G478" s="634"/>
      <c r="H478" s="634"/>
      <c r="I478" s="634"/>
      <c r="J478" s="634"/>
      <c r="K478" s="635"/>
      <c r="L478" s="696" t="str">
        <f>IF(P174=0,"",P174)</f>
        <v/>
      </c>
      <c r="M478" s="697"/>
      <c r="N478" s="698"/>
      <c r="O478" s="973" t="str">
        <f>+IF((O456+O458+O460+O462+O464+O466+O468+O470+O476+O472+O474)=0,"",O456+O458+O460+O462+O464+O466+O468+O470+O476+O472+O474)</f>
        <v/>
      </c>
      <c r="P478" s="827"/>
      <c r="Q478" s="827"/>
      <c r="R478" s="827" t="str">
        <f t="shared" ref="R478" si="130">+IF((R456+R458+R460+R462+R464+R466+R468+R470+R476+R472+R474)=0,"",R456+R458+R460+R462+R464+R466+R468+R470+R476+R472+R474)</f>
        <v/>
      </c>
      <c r="S478" s="827"/>
      <c r="T478" s="827"/>
      <c r="U478" s="827" t="str">
        <f>+IF((U456+U458+U460+U462+U464+U466+U468+U470+U476+U472+U474)=0,"",U456+U458+U460+U462+U464+U466+U468+U470+U476+U472+U474)</f>
        <v/>
      </c>
      <c r="V478" s="827"/>
      <c r="W478" s="827"/>
      <c r="X478" s="827" t="str">
        <f t="shared" ref="X478" si="131">+IF((X456+X458+X460+X462+X464+X466+X468+X470+X476+X472+X474)=0,"",X456+X458+X460+X462+X464+X466+X468+X470+X476+X472+X474)</f>
        <v/>
      </c>
      <c r="Y478" s="827"/>
      <c r="Z478" s="827"/>
      <c r="AA478" s="827" t="str">
        <f t="shared" ref="AA478" si="132">+IF((AA456+AA458+AA460+AA462+AA464+AA466+AA468+AA470+AA476+AA472+AA474)=0,"",AA456+AA458+AA460+AA462+AA464+AA466+AA468+AA470+AA476+AA472+AA474)</f>
        <v/>
      </c>
      <c r="AB478" s="827"/>
      <c r="AC478" s="1364"/>
      <c r="AD478" s="696"/>
      <c r="AE478" s="697"/>
      <c r="AF478" s="697"/>
      <c r="AG478" s="698"/>
      <c r="AH478" s="967"/>
      <c r="AI478" s="968"/>
      <c r="AJ478" s="968"/>
      <c r="AK478" s="968"/>
      <c r="AL478" s="969"/>
    </row>
    <row r="479" spans="1:43" ht="15" customHeight="1">
      <c r="F479" s="203" t="s">
        <v>703</v>
      </c>
      <c r="G479" s="203"/>
      <c r="H479" s="203"/>
      <c r="I479" s="203"/>
      <c r="J479" s="203"/>
    </row>
    <row r="480" spans="1:43" s="253" customFormat="1" ht="15" customHeight="1">
      <c r="A480" s="173"/>
      <c r="B480" s="173"/>
      <c r="C480" s="173"/>
      <c r="D480" s="173"/>
      <c r="E480" s="173"/>
      <c r="F480" s="203" t="s">
        <v>702</v>
      </c>
      <c r="G480" s="203"/>
      <c r="H480" s="203"/>
      <c r="I480" s="203"/>
      <c r="J480" s="203"/>
      <c r="K480" s="173"/>
      <c r="L480" s="173"/>
      <c r="M480" s="222"/>
      <c r="N480" s="173"/>
      <c r="O480" s="173"/>
      <c r="P480" s="173"/>
      <c r="Q480" s="173"/>
      <c r="R480" s="173"/>
      <c r="S480" s="173"/>
      <c r="T480" s="173"/>
      <c r="U480" s="173"/>
      <c r="V480" s="173"/>
      <c r="W480" s="173"/>
      <c r="X480" s="173"/>
      <c r="Y480" s="173"/>
      <c r="Z480" s="173"/>
      <c r="AA480" s="173"/>
      <c r="AB480" s="173"/>
      <c r="AC480" s="173"/>
      <c r="AD480" s="173"/>
      <c r="AE480" s="173"/>
      <c r="AF480" s="173"/>
      <c r="AG480" s="173"/>
      <c r="AH480" s="173"/>
      <c r="AI480" s="173"/>
      <c r="AJ480" s="173"/>
      <c r="AK480" s="173"/>
      <c r="AL480" s="173"/>
      <c r="AM480" s="173"/>
      <c r="AN480" s="50"/>
      <c r="AO480" s="50"/>
      <c r="AP480" s="50"/>
      <c r="AQ480" s="50"/>
    </row>
    <row r="481" spans="1:43" s="253" customFormat="1" ht="15" customHeight="1">
      <c r="A481" s="173"/>
      <c r="B481" s="173"/>
      <c r="C481" s="173"/>
      <c r="D481" s="173"/>
      <c r="E481" s="173"/>
      <c r="F481" s="203" t="s">
        <v>528</v>
      </c>
      <c r="G481" s="203"/>
      <c r="H481" s="203"/>
      <c r="I481" s="203"/>
      <c r="J481" s="203"/>
      <c r="K481" s="173"/>
      <c r="L481" s="173"/>
      <c r="M481" s="173"/>
      <c r="N481" s="173"/>
      <c r="O481" s="173"/>
      <c r="P481" s="173"/>
      <c r="Q481" s="173"/>
      <c r="R481" s="173"/>
      <c r="S481" s="173"/>
      <c r="T481" s="173"/>
      <c r="U481" s="173"/>
      <c r="V481" s="324"/>
      <c r="W481" s="324"/>
      <c r="X481" s="324"/>
      <c r="Y481" s="324"/>
      <c r="Z481" s="324"/>
      <c r="AA481" s="324"/>
      <c r="AB481" s="324"/>
      <c r="AC481" s="324"/>
      <c r="AD481" s="173"/>
      <c r="AE481" s="173"/>
      <c r="AF481" s="173"/>
      <c r="AG481" s="173"/>
      <c r="AH481" s="173"/>
      <c r="AI481" s="173"/>
      <c r="AJ481" s="173"/>
      <c r="AK481" s="173"/>
      <c r="AL481" s="173"/>
      <c r="AM481" s="173"/>
      <c r="AN481" s="50"/>
      <c r="AO481" s="50"/>
      <c r="AP481" s="50"/>
      <c r="AQ481" s="50"/>
    </row>
    <row r="482" spans="1:43" s="253" customFormat="1" ht="15" customHeight="1">
      <c r="A482" s="173"/>
      <c r="B482" s="173"/>
      <c r="C482" s="173"/>
      <c r="D482" s="173"/>
      <c r="E482" s="173"/>
      <c r="F482" s="203" t="s">
        <v>529</v>
      </c>
      <c r="G482" s="203"/>
      <c r="H482" s="203"/>
      <c r="I482" s="203"/>
      <c r="J482" s="203"/>
      <c r="K482" s="173"/>
      <c r="L482" s="173"/>
      <c r="M482" s="173"/>
      <c r="N482" s="173"/>
      <c r="O482" s="173"/>
      <c r="P482" s="173"/>
      <c r="Q482" s="173"/>
      <c r="R482" s="173"/>
      <c r="S482" s="173"/>
      <c r="T482" s="173"/>
      <c r="U482" s="173"/>
      <c r="V482" s="324"/>
      <c r="W482" s="324"/>
      <c r="X482" s="324"/>
      <c r="Y482" s="324"/>
      <c r="Z482" s="324"/>
      <c r="AA482" s="324"/>
      <c r="AB482" s="324"/>
      <c r="AC482" s="324"/>
      <c r="AD482" s="173"/>
      <c r="AE482" s="173"/>
      <c r="AF482" s="173"/>
      <c r="AG482" s="173"/>
      <c r="AH482" s="173"/>
      <c r="AI482" s="173"/>
      <c r="AJ482" s="173"/>
      <c r="AK482" s="173"/>
      <c r="AL482" s="173"/>
      <c r="AM482" s="173"/>
      <c r="AN482" s="50"/>
      <c r="AO482" s="50"/>
      <c r="AP482" s="50"/>
      <c r="AQ482" s="50"/>
    </row>
    <row r="484" spans="1:43" ht="15" customHeight="1">
      <c r="E484" s="222" t="s">
        <v>1079</v>
      </c>
    </row>
    <row r="485" spans="1:43" ht="45" customHeight="1">
      <c r="F485" s="497" t="s">
        <v>196</v>
      </c>
      <c r="G485" s="498"/>
      <c r="H485" s="498"/>
      <c r="I485" s="499"/>
      <c r="J485" s="546"/>
      <c r="K485" s="546"/>
      <c r="L485" s="546"/>
      <c r="M485" s="546"/>
      <c r="N485" s="546"/>
      <c r="O485" s="546"/>
      <c r="P485" s="546"/>
      <c r="Q485" s="546"/>
      <c r="R485" s="546"/>
      <c r="S485" s="546"/>
      <c r="T485" s="546"/>
      <c r="U485" s="546"/>
      <c r="V485" s="546"/>
      <c r="W485" s="546"/>
      <c r="X485" s="546"/>
      <c r="Y485" s="546"/>
      <c r="Z485" s="546"/>
      <c r="AA485" s="546"/>
      <c r="AB485" s="546"/>
      <c r="AC485" s="546"/>
      <c r="AD485" s="546"/>
      <c r="AE485" s="546"/>
      <c r="AF485" s="546"/>
      <c r="AG485" s="546"/>
      <c r="AH485" s="546"/>
      <c r="AI485" s="546"/>
      <c r="AJ485" s="546"/>
      <c r="AK485" s="546"/>
    </row>
    <row r="486" spans="1:43" ht="15" customHeight="1">
      <c r="F486" s="547" t="s">
        <v>197</v>
      </c>
      <c r="G486" s="548"/>
      <c r="H486" s="548"/>
      <c r="I486" s="549"/>
      <c r="J486" s="440" t="s">
        <v>14</v>
      </c>
      <c r="K486" s="441"/>
      <c r="L486" s="441"/>
      <c r="M486" s="441"/>
      <c r="N486" s="441"/>
      <c r="O486" s="441"/>
      <c r="P486" s="441"/>
      <c r="Q486" s="441"/>
      <c r="R486" s="441"/>
      <c r="S486" s="441"/>
      <c r="T486" s="441"/>
      <c r="U486" s="441"/>
      <c r="V486" s="442"/>
      <c r="W486" s="469" t="s">
        <v>198</v>
      </c>
      <c r="X486" s="469"/>
      <c r="Y486" s="469"/>
      <c r="Z486" s="469"/>
      <c r="AA486" s="469"/>
      <c r="AB486" s="469"/>
      <c r="AC486" s="469"/>
      <c r="AD486" s="469"/>
      <c r="AE486" s="469"/>
      <c r="AF486" s="469"/>
      <c r="AG486" s="469"/>
      <c r="AH486" s="469"/>
      <c r="AI486" s="469"/>
      <c r="AJ486" s="469"/>
      <c r="AK486" s="469"/>
    </row>
    <row r="487" spans="1:43" ht="15" customHeight="1">
      <c r="F487" s="434" t="s">
        <v>199</v>
      </c>
      <c r="G487" s="435"/>
      <c r="H487" s="435"/>
      <c r="I487" s="436"/>
      <c r="J487" s="463"/>
      <c r="K487" s="464"/>
      <c r="L487" s="464"/>
      <c r="M487" s="464"/>
      <c r="N487" s="464"/>
      <c r="O487" s="464"/>
      <c r="P487" s="464"/>
      <c r="Q487" s="464"/>
      <c r="R487" s="464"/>
      <c r="S487" s="464"/>
      <c r="T487" s="464"/>
      <c r="U487" s="464"/>
      <c r="V487" s="465"/>
      <c r="W487" s="463"/>
      <c r="X487" s="464"/>
      <c r="Y487" s="464"/>
      <c r="Z487" s="464"/>
      <c r="AA487" s="464"/>
      <c r="AB487" s="464"/>
      <c r="AC487" s="464"/>
      <c r="AD487" s="464"/>
      <c r="AE487" s="464"/>
      <c r="AF487" s="464"/>
      <c r="AG487" s="464"/>
      <c r="AH487" s="464"/>
      <c r="AI487" s="464"/>
      <c r="AJ487" s="464"/>
      <c r="AK487" s="465"/>
    </row>
    <row r="488" spans="1:43" ht="15" customHeight="1">
      <c r="F488" s="536" t="str">
        <f>Q242</f>
        <v>(　　年)</v>
      </c>
      <c r="G488" s="537"/>
      <c r="H488" s="537"/>
      <c r="I488" s="538"/>
      <c r="J488" s="466"/>
      <c r="K488" s="467"/>
      <c r="L488" s="467"/>
      <c r="M488" s="467"/>
      <c r="N488" s="467"/>
      <c r="O488" s="467"/>
      <c r="P488" s="467"/>
      <c r="Q488" s="467"/>
      <c r="R488" s="467"/>
      <c r="S488" s="467"/>
      <c r="T488" s="467"/>
      <c r="U488" s="467"/>
      <c r="V488" s="468"/>
      <c r="W488" s="466"/>
      <c r="X488" s="467"/>
      <c r="Y488" s="467"/>
      <c r="Z488" s="467"/>
      <c r="AA488" s="467"/>
      <c r="AB488" s="467"/>
      <c r="AC488" s="467"/>
      <c r="AD488" s="467"/>
      <c r="AE488" s="467"/>
      <c r="AF488" s="467"/>
      <c r="AG488" s="467"/>
      <c r="AH488" s="467"/>
      <c r="AI488" s="467"/>
      <c r="AJ488" s="467"/>
      <c r="AK488" s="468"/>
    </row>
    <row r="489" spans="1:43" ht="15" customHeight="1">
      <c r="F489" s="434" t="s">
        <v>200</v>
      </c>
      <c r="G489" s="435"/>
      <c r="H489" s="435"/>
      <c r="I489" s="436"/>
      <c r="J489" s="463"/>
      <c r="K489" s="464"/>
      <c r="L489" s="464"/>
      <c r="M489" s="464"/>
      <c r="N489" s="464"/>
      <c r="O489" s="464"/>
      <c r="P489" s="464"/>
      <c r="Q489" s="464"/>
      <c r="R489" s="464"/>
      <c r="S489" s="464"/>
      <c r="T489" s="464"/>
      <c r="U489" s="464"/>
      <c r="V489" s="465"/>
      <c r="W489" s="463"/>
      <c r="X489" s="464"/>
      <c r="Y489" s="464"/>
      <c r="Z489" s="464"/>
      <c r="AA489" s="464"/>
      <c r="AB489" s="464"/>
      <c r="AC489" s="464"/>
      <c r="AD489" s="464"/>
      <c r="AE489" s="464"/>
      <c r="AF489" s="464"/>
      <c r="AG489" s="464"/>
      <c r="AH489" s="464"/>
      <c r="AI489" s="464"/>
      <c r="AJ489" s="464"/>
      <c r="AK489" s="465"/>
    </row>
    <row r="490" spans="1:43" ht="15" customHeight="1">
      <c r="F490" s="536" t="str">
        <f>T242</f>
        <v>(　　年)</v>
      </c>
      <c r="G490" s="537"/>
      <c r="H490" s="537"/>
      <c r="I490" s="538"/>
      <c r="J490" s="466"/>
      <c r="K490" s="467"/>
      <c r="L490" s="467"/>
      <c r="M490" s="467"/>
      <c r="N490" s="467"/>
      <c r="O490" s="467"/>
      <c r="P490" s="467"/>
      <c r="Q490" s="467"/>
      <c r="R490" s="467"/>
      <c r="S490" s="467"/>
      <c r="T490" s="467"/>
      <c r="U490" s="467"/>
      <c r="V490" s="468"/>
      <c r="W490" s="466"/>
      <c r="X490" s="467"/>
      <c r="Y490" s="467"/>
      <c r="Z490" s="467"/>
      <c r="AA490" s="467"/>
      <c r="AB490" s="467"/>
      <c r="AC490" s="467"/>
      <c r="AD490" s="467"/>
      <c r="AE490" s="467"/>
      <c r="AF490" s="467"/>
      <c r="AG490" s="467"/>
      <c r="AH490" s="467"/>
      <c r="AI490" s="467"/>
      <c r="AJ490" s="467"/>
      <c r="AK490" s="468"/>
    </row>
    <row r="491" spans="1:43" ht="15" customHeight="1">
      <c r="F491" s="434" t="s">
        <v>201</v>
      </c>
      <c r="G491" s="435"/>
      <c r="H491" s="435"/>
      <c r="I491" s="436"/>
      <c r="J491" s="463"/>
      <c r="K491" s="464"/>
      <c r="L491" s="464"/>
      <c r="M491" s="464"/>
      <c r="N491" s="464"/>
      <c r="O491" s="464"/>
      <c r="P491" s="464"/>
      <c r="Q491" s="464"/>
      <c r="R491" s="464"/>
      <c r="S491" s="464"/>
      <c r="T491" s="464"/>
      <c r="U491" s="464"/>
      <c r="V491" s="465"/>
      <c r="W491" s="463"/>
      <c r="X491" s="464"/>
      <c r="Y491" s="464"/>
      <c r="Z491" s="464"/>
      <c r="AA491" s="464"/>
      <c r="AB491" s="464"/>
      <c r="AC491" s="464"/>
      <c r="AD491" s="464"/>
      <c r="AE491" s="464"/>
      <c r="AF491" s="464"/>
      <c r="AG491" s="464"/>
      <c r="AH491" s="464"/>
      <c r="AI491" s="464"/>
      <c r="AJ491" s="464"/>
      <c r="AK491" s="465"/>
    </row>
    <row r="492" spans="1:43" ht="15" customHeight="1">
      <c r="F492" s="536" t="str">
        <f>W242</f>
        <v>(　　年)</v>
      </c>
      <c r="G492" s="537"/>
      <c r="H492" s="537"/>
      <c r="I492" s="538"/>
      <c r="J492" s="466"/>
      <c r="K492" s="467"/>
      <c r="L492" s="467"/>
      <c r="M492" s="467"/>
      <c r="N492" s="467"/>
      <c r="O492" s="467"/>
      <c r="P492" s="467"/>
      <c r="Q492" s="467"/>
      <c r="R492" s="467"/>
      <c r="S492" s="467"/>
      <c r="T492" s="467"/>
      <c r="U492" s="467"/>
      <c r="V492" s="468"/>
      <c r="W492" s="466"/>
      <c r="X492" s="467"/>
      <c r="Y492" s="467"/>
      <c r="Z492" s="467"/>
      <c r="AA492" s="467"/>
      <c r="AB492" s="467"/>
      <c r="AC492" s="467"/>
      <c r="AD492" s="467"/>
      <c r="AE492" s="467"/>
      <c r="AF492" s="467"/>
      <c r="AG492" s="467"/>
      <c r="AH492" s="467"/>
      <c r="AI492" s="467"/>
      <c r="AJ492" s="467"/>
      <c r="AK492" s="468"/>
    </row>
    <row r="493" spans="1:43" ht="15" customHeight="1">
      <c r="F493" s="434" t="s">
        <v>202</v>
      </c>
      <c r="G493" s="435"/>
      <c r="H493" s="435"/>
      <c r="I493" s="436"/>
      <c r="J493" s="463"/>
      <c r="K493" s="464"/>
      <c r="L493" s="464"/>
      <c r="M493" s="464"/>
      <c r="N493" s="464"/>
      <c r="O493" s="464"/>
      <c r="P493" s="464"/>
      <c r="Q493" s="464"/>
      <c r="R493" s="464"/>
      <c r="S493" s="464"/>
      <c r="T493" s="464"/>
      <c r="U493" s="464"/>
      <c r="V493" s="465"/>
      <c r="W493" s="463"/>
      <c r="X493" s="464"/>
      <c r="Y493" s="464"/>
      <c r="Z493" s="464"/>
      <c r="AA493" s="464"/>
      <c r="AB493" s="464"/>
      <c r="AC493" s="464"/>
      <c r="AD493" s="464"/>
      <c r="AE493" s="464"/>
      <c r="AF493" s="464"/>
      <c r="AG493" s="464"/>
      <c r="AH493" s="464"/>
      <c r="AI493" s="464"/>
      <c r="AJ493" s="464"/>
      <c r="AK493" s="465"/>
    </row>
    <row r="494" spans="1:43" ht="15" customHeight="1">
      <c r="F494" s="536" t="str">
        <f>Z242</f>
        <v>(　　年)</v>
      </c>
      <c r="G494" s="537"/>
      <c r="H494" s="537"/>
      <c r="I494" s="538"/>
      <c r="J494" s="466"/>
      <c r="K494" s="467"/>
      <c r="L494" s="467"/>
      <c r="M494" s="467"/>
      <c r="N494" s="467"/>
      <c r="O494" s="467"/>
      <c r="P494" s="467"/>
      <c r="Q494" s="467"/>
      <c r="R494" s="467"/>
      <c r="S494" s="467"/>
      <c r="T494" s="467"/>
      <c r="U494" s="467"/>
      <c r="V494" s="468"/>
      <c r="W494" s="466"/>
      <c r="X494" s="467"/>
      <c r="Y494" s="467"/>
      <c r="Z494" s="467"/>
      <c r="AA494" s="467"/>
      <c r="AB494" s="467"/>
      <c r="AC494" s="467"/>
      <c r="AD494" s="467"/>
      <c r="AE494" s="467"/>
      <c r="AF494" s="467"/>
      <c r="AG494" s="467"/>
      <c r="AH494" s="467"/>
      <c r="AI494" s="467"/>
      <c r="AJ494" s="467"/>
      <c r="AK494" s="468"/>
    </row>
    <row r="495" spans="1:43" ht="15" customHeight="1">
      <c r="F495" s="434" t="s">
        <v>203</v>
      </c>
      <c r="G495" s="435"/>
      <c r="H495" s="435"/>
      <c r="I495" s="436"/>
      <c r="J495" s="463"/>
      <c r="K495" s="464"/>
      <c r="L495" s="464"/>
      <c r="M495" s="464"/>
      <c r="N495" s="464"/>
      <c r="O495" s="464"/>
      <c r="P495" s="464"/>
      <c r="Q495" s="464"/>
      <c r="R495" s="464"/>
      <c r="S495" s="464"/>
      <c r="T495" s="464"/>
      <c r="U495" s="464"/>
      <c r="V495" s="465"/>
      <c r="W495" s="463"/>
      <c r="X495" s="464"/>
      <c r="Y495" s="464"/>
      <c r="Z495" s="464"/>
      <c r="AA495" s="464"/>
      <c r="AB495" s="464"/>
      <c r="AC495" s="464"/>
      <c r="AD495" s="464"/>
      <c r="AE495" s="464"/>
      <c r="AF495" s="464"/>
      <c r="AG495" s="464"/>
      <c r="AH495" s="464"/>
      <c r="AI495" s="464"/>
      <c r="AJ495" s="464"/>
      <c r="AK495" s="465"/>
    </row>
    <row r="496" spans="1:43" ht="15" customHeight="1">
      <c r="F496" s="536" t="str">
        <f>AC242</f>
        <v>(　　年)</v>
      </c>
      <c r="G496" s="537"/>
      <c r="H496" s="537"/>
      <c r="I496" s="538"/>
      <c r="J496" s="466"/>
      <c r="K496" s="467"/>
      <c r="L496" s="467"/>
      <c r="M496" s="467"/>
      <c r="N496" s="467"/>
      <c r="O496" s="467"/>
      <c r="P496" s="467"/>
      <c r="Q496" s="467"/>
      <c r="R496" s="467"/>
      <c r="S496" s="467"/>
      <c r="T496" s="467"/>
      <c r="U496" s="467"/>
      <c r="V496" s="468"/>
      <c r="W496" s="466"/>
      <c r="X496" s="467"/>
      <c r="Y496" s="467"/>
      <c r="Z496" s="467"/>
      <c r="AA496" s="467"/>
      <c r="AB496" s="467"/>
      <c r="AC496" s="467"/>
      <c r="AD496" s="467"/>
      <c r="AE496" s="467"/>
      <c r="AF496" s="467"/>
      <c r="AG496" s="467"/>
      <c r="AH496" s="467"/>
      <c r="AI496" s="467"/>
      <c r="AJ496" s="467"/>
      <c r="AK496" s="468"/>
    </row>
    <row r="499" spans="6:44" ht="15" customHeight="1">
      <c r="F499" s="203" t="s">
        <v>526</v>
      </c>
      <c r="AK499" s="243" t="s">
        <v>484</v>
      </c>
    </row>
    <row r="500" spans="6:44" ht="15" customHeight="1">
      <c r="F500" s="434" t="s">
        <v>154</v>
      </c>
      <c r="G500" s="435"/>
      <c r="H500" s="435"/>
      <c r="I500" s="435"/>
      <c r="J500" s="435"/>
      <c r="K500" s="435"/>
      <c r="L500" s="435"/>
      <c r="M500" s="436"/>
      <c r="N500" s="434" t="s">
        <v>628</v>
      </c>
      <c r="O500" s="435"/>
      <c r="P500" s="436"/>
      <c r="Q500" s="547" t="s">
        <v>214</v>
      </c>
      <c r="R500" s="548"/>
      <c r="S500" s="548"/>
      <c r="T500" s="548"/>
      <c r="U500" s="548"/>
      <c r="V500" s="548"/>
      <c r="W500" s="548"/>
      <c r="X500" s="548"/>
      <c r="Y500" s="548"/>
      <c r="Z500" s="548"/>
      <c r="AA500" s="548"/>
      <c r="AB500" s="548"/>
      <c r="AC500" s="548"/>
      <c r="AD500" s="548"/>
      <c r="AE500" s="549"/>
      <c r="AF500" s="498" t="s">
        <v>640</v>
      </c>
      <c r="AG500" s="498"/>
      <c r="AH500" s="498"/>
      <c r="AI500" s="497" t="s">
        <v>215</v>
      </c>
      <c r="AJ500" s="498"/>
      <c r="AK500" s="498"/>
      <c r="AL500" s="499"/>
      <c r="AN500" s="173"/>
      <c r="AR500" s="49"/>
    </row>
    <row r="501" spans="6:44" ht="15" customHeight="1">
      <c r="F501" s="437"/>
      <c r="G501" s="438"/>
      <c r="H501" s="438"/>
      <c r="I501" s="438"/>
      <c r="J501" s="438"/>
      <c r="K501" s="438"/>
      <c r="L501" s="438"/>
      <c r="M501" s="439"/>
      <c r="N501" s="437"/>
      <c r="O501" s="438"/>
      <c r="P501" s="439"/>
      <c r="Q501" s="866" t="s">
        <v>7</v>
      </c>
      <c r="R501" s="474"/>
      <c r="S501" s="474"/>
      <c r="T501" s="474" t="s">
        <v>8</v>
      </c>
      <c r="U501" s="474"/>
      <c r="V501" s="474"/>
      <c r="W501" s="474" t="s">
        <v>9</v>
      </c>
      <c r="X501" s="474"/>
      <c r="Y501" s="474"/>
      <c r="Z501" s="474" t="s">
        <v>10</v>
      </c>
      <c r="AA501" s="474"/>
      <c r="AB501" s="474"/>
      <c r="AC501" s="474" t="s">
        <v>11</v>
      </c>
      <c r="AD501" s="474"/>
      <c r="AE501" s="475"/>
      <c r="AF501" s="555"/>
      <c r="AG501" s="555"/>
      <c r="AH501" s="555"/>
      <c r="AI501" s="554"/>
      <c r="AJ501" s="555"/>
      <c r="AK501" s="555"/>
      <c r="AL501" s="708"/>
      <c r="AN501" s="173"/>
      <c r="AR501" s="216"/>
    </row>
    <row r="502" spans="6:44" ht="15" customHeight="1">
      <c r="F502" s="440"/>
      <c r="G502" s="441"/>
      <c r="H502" s="441"/>
      <c r="I502" s="441"/>
      <c r="J502" s="441"/>
      <c r="K502" s="441"/>
      <c r="L502" s="441"/>
      <c r="M502" s="442"/>
      <c r="N502" s="440"/>
      <c r="O502" s="441"/>
      <c r="P502" s="442"/>
      <c r="Q502" s="471" t="str">
        <f>Q242</f>
        <v>(　　年)</v>
      </c>
      <c r="R502" s="472"/>
      <c r="S502" s="472"/>
      <c r="T502" s="472" t="str">
        <f>T242</f>
        <v>(　　年)</v>
      </c>
      <c r="U502" s="472"/>
      <c r="V502" s="472"/>
      <c r="W502" s="472" t="str">
        <f>W242</f>
        <v>(　　年)</v>
      </c>
      <c r="X502" s="472"/>
      <c r="Y502" s="472"/>
      <c r="Z502" s="472" t="str">
        <f>Z242</f>
        <v>(　　年)</v>
      </c>
      <c r="AA502" s="472"/>
      <c r="AB502" s="472"/>
      <c r="AC502" s="472" t="str">
        <f>AC242</f>
        <v>(　　年)</v>
      </c>
      <c r="AD502" s="472"/>
      <c r="AE502" s="473"/>
      <c r="AF502" s="501"/>
      <c r="AG502" s="501"/>
      <c r="AH502" s="501"/>
      <c r="AI502" s="500"/>
      <c r="AJ502" s="501"/>
      <c r="AK502" s="501"/>
      <c r="AL502" s="502"/>
      <c r="AN502" s="173"/>
      <c r="AR502" s="216"/>
    </row>
    <row r="503" spans="6:44" ht="30" customHeight="1">
      <c r="F503" s="999" t="s">
        <v>1012</v>
      </c>
      <c r="G503" s="1000"/>
      <c r="H503" s="1000"/>
      <c r="I503" s="1000"/>
      <c r="J503" s="1000"/>
      <c r="K503" s="1000"/>
      <c r="L503" s="1000"/>
      <c r="M503" s="1001"/>
      <c r="N503" s="899" t="str">
        <f t="shared" ref="N503:N509" si="133">IF(U179=0,"",U179)</f>
        <v/>
      </c>
      <c r="O503" s="900"/>
      <c r="P503" s="901"/>
      <c r="Q503" s="882"/>
      <c r="R503" s="883"/>
      <c r="S503" s="883"/>
      <c r="T503" s="664"/>
      <c r="U503" s="665"/>
      <c r="V503" s="667"/>
      <c r="W503" s="664"/>
      <c r="X503" s="665"/>
      <c r="Y503" s="667"/>
      <c r="Z503" s="664"/>
      <c r="AA503" s="665"/>
      <c r="AB503" s="667"/>
      <c r="AC503" s="664"/>
      <c r="AD503" s="665"/>
      <c r="AE503" s="666"/>
      <c r="AF503" s="665"/>
      <c r="AG503" s="665"/>
      <c r="AH503" s="665"/>
      <c r="AI503" s="751" t="str">
        <f>IF(SUM(N503:AE503)-AF503=0,"",SUM(N503:AE503)-AF503)</f>
        <v/>
      </c>
      <c r="AJ503" s="752"/>
      <c r="AK503" s="752"/>
      <c r="AL503" s="753"/>
      <c r="AN503" s="173"/>
      <c r="AR503" s="216"/>
    </row>
    <row r="504" spans="6:44" ht="30" customHeight="1">
      <c r="F504" s="745" t="s">
        <v>1013</v>
      </c>
      <c r="G504" s="746"/>
      <c r="H504" s="746"/>
      <c r="I504" s="746"/>
      <c r="J504" s="746"/>
      <c r="K504" s="746"/>
      <c r="L504" s="746"/>
      <c r="M504" s="747"/>
      <c r="N504" s="383" t="str">
        <f t="shared" si="133"/>
        <v/>
      </c>
      <c r="O504" s="384"/>
      <c r="P504" s="385"/>
      <c r="Q504" s="657"/>
      <c r="R504" s="658"/>
      <c r="S504" s="658"/>
      <c r="T504" s="389"/>
      <c r="U504" s="390"/>
      <c r="V504" s="391"/>
      <c r="W504" s="389"/>
      <c r="X504" s="390"/>
      <c r="Y504" s="391"/>
      <c r="Z504" s="389"/>
      <c r="AA504" s="390"/>
      <c r="AB504" s="391"/>
      <c r="AC504" s="389"/>
      <c r="AD504" s="390"/>
      <c r="AE504" s="395"/>
      <c r="AF504" s="390"/>
      <c r="AG504" s="390"/>
      <c r="AH504" s="390"/>
      <c r="AI504" s="748" t="str">
        <f t="shared" ref="AI504:AI512" si="134">IF(SUM(N504:AE504)-AF504=0,"",SUM(N504:AE504)-AF504)</f>
        <v/>
      </c>
      <c r="AJ504" s="749"/>
      <c r="AK504" s="749"/>
      <c r="AL504" s="750"/>
      <c r="AN504" s="173"/>
      <c r="AR504" s="49"/>
    </row>
    <row r="505" spans="6:44" ht="30" customHeight="1">
      <c r="F505" s="964" t="s">
        <v>1014</v>
      </c>
      <c r="G505" s="965"/>
      <c r="H505" s="965"/>
      <c r="I505" s="965"/>
      <c r="J505" s="965"/>
      <c r="K505" s="965"/>
      <c r="L505" s="965"/>
      <c r="M505" s="966"/>
      <c r="N505" s="383" t="str">
        <f t="shared" si="133"/>
        <v/>
      </c>
      <c r="O505" s="384"/>
      <c r="P505" s="385"/>
      <c r="Q505" s="657"/>
      <c r="R505" s="658"/>
      <c r="S505" s="658"/>
      <c r="T505" s="389"/>
      <c r="U505" s="390"/>
      <c r="V505" s="391"/>
      <c r="W505" s="389"/>
      <c r="X505" s="390"/>
      <c r="Y505" s="391"/>
      <c r="Z505" s="389"/>
      <c r="AA505" s="390"/>
      <c r="AB505" s="391"/>
      <c r="AC505" s="389"/>
      <c r="AD505" s="390"/>
      <c r="AE505" s="395"/>
      <c r="AF505" s="390"/>
      <c r="AG505" s="390"/>
      <c r="AH505" s="390"/>
      <c r="AI505" s="748" t="str">
        <f t="shared" si="134"/>
        <v/>
      </c>
      <c r="AJ505" s="749"/>
      <c r="AK505" s="749"/>
      <c r="AL505" s="750"/>
      <c r="AN505" s="173"/>
      <c r="AR505" s="49"/>
    </row>
    <row r="506" spans="6:44" ht="30" customHeight="1">
      <c r="F506" s="745" t="s">
        <v>1015</v>
      </c>
      <c r="G506" s="746"/>
      <c r="H506" s="746"/>
      <c r="I506" s="746"/>
      <c r="J506" s="746"/>
      <c r="K506" s="746"/>
      <c r="L506" s="746"/>
      <c r="M506" s="747"/>
      <c r="N506" s="383" t="str">
        <f t="shared" si="133"/>
        <v/>
      </c>
      <c r="O506" s="384"/>
      <c r="P506" s="385"/>
      <c r="Q506" s="657"/>
      <c r="R506" s="658"/>
      <c r="S506" s="658"/>
      <c r="T506" s="389"/>
      <c r="U506" s="390"/>
      <c r="V506" s="391"/>
      <c r="W506" s="389"/>
      <c r="X506" s="390"/>
      <c r="Y506" s="391"/>
      <c r="Z506" s="389"/>
      <c r="AA506" s="390"/>
      <c r="AB506" s="391"/>
      <c r="AC506" s="389"/>
      <c r="AD506" s="390"/>
      <c r="AE506" s="395"/>
      <c r="AF506" s="390"/>
      <c r="AG506" s="390"/>
      <c r="AH506" s="390"/>
      <c r="AI506" s="748" t="str">
        <f t="shared" si="134"/>
        <v/>
      </c>
      <c r="AJ506" s="749"/>
      <c r="AK506" s="749"/>
      <c r="AL506" s="750"/>
      <c r="AN506" s="173"/>
      <c r="AR506" s="49"/>
    </row>
    <row r="507" spans="6:44" ht="30" customHeight="1">
      <c r="F507" s="745" t="s">
        <v>1016</v>
      </c>
      <c r="G507" s="746"/>
      <c r="H507" s="746"/>
      <c r="I507" s="746"/>
      <c r="J507" s="746"/>
      <c r="K507" s="746"/>
      <c r="L507" s="746"/>
      <c r="M507" s="747"/>
      <c r="N507" s="383" t="str">
        <f t="shared" si="133"/>
        <v/>
      </c>
      <c r="O507" s="384"/>
      <c r="P507" s="385"/>
      <c r="Q507" s="657"/>
      <c r="R507" s="658"/>
      <c r="S507" s="658"/>
      <c r="T507" s="389"/>
      <c r="U507" s="390"/>
      <c r="V507" s="391"/>
      <c r="W507" s="389"/>
      <c r="X507" s="390"/>
      <c r="Y507" s="391"/>
      <c r="Z507" s="389"/>
      <c r="AA507" s="390"/>
      <c r="AB507" s="391"/>
      <c r="AC507" s="389"/>
      <c r="AD507" s="390"/>
      <c r="AE507" s="395"/>
      <c r="AF507" s="390"/>
      <c r="AG507" s="390"/>
      <c r="AH507" s="390"/>
      <c r="AI507" s="748" t="str">
        <f t="shared" si="134"/>
        <v/>
      </c>
      <c r="AJ507" s="749"/>
      <c r="AK507" s="749"/>
      <c r="AL507" s="750"/>
      <c r="AN507" s="173"/>
      <c r="AR507" s="49"/>
    </row>
    <row r="508" spans="6:44" ht="30" customHeight="1">
      <c r="F508" s="745" t="s">
        <v>1021</v>
      </c>
      <c r="G508" s="746"/>
      <c r="H508" s="746"/>
      <c r="I508" s="746"/>
      <c r="J508" s="746"/>
      <c r="K508" s="746"/>
      <c r="L508" s="746"/>
      <c r="M508" s="747"/>
      <c r="N508" s="383" t="str">
        <f t="shared" si="133"/>
        <v/>
      </c>
      <c r="O508" s="384"/>
      <c r="P508" s="385"/>
      <c r="Q508" s="657"/>
      <c r="R508" s="658"/>
      <c r="S508" s="658"/>
      <c r="T508" s="389"/>
      <c r="U508" s="390"/>
      <c r="V508" s="391"/>
      <c r="W508" s="389"/>
      <c r="X508" s="390"/>
      <c r="Y508" s="391"/>
      <c r="Z508" s="389"/>
      <c r="AA508" s="390"/>
      <c r="AB508" s="391"/>
      <c r="AC508" s="389"/>
      <c r="AD508" s="390"/>
      <c r="AE508" s="395"/>
      <c r="AF508" s="390"/>
      <c r="AG508" s="390"/>
      <c r="AH508" s="390"/>
      <c r="AI508" s="748" t="str">
        <f t="shared" si="134"/>
        <v/>
      </c>
      <c r="AJ508" s="749"/>
      <c r="AK508" s="749"/>
      <c r="AL508" s="750"/>
      <c r="AN508" s="173"/>
      <c r="AR508" s="49"/>
    </row>
    <row r="509" spans="6:44" ht="30" customHeight="1">
      <c r="F509" s="745" t="s">
        <v>1017</v>
      </c>
      <c r="G509" s="746"/>
      <c r="H509" s="746"/>
      <c r="I509" s="746"/>
      <c r="J509" s="746"/>
      <c r="K509" s="746"/>
      <c r="L509" s="746"/>
      <c r="M509" s="747"/>
      <c r="N509" s="383" t="str">
        <f t="shared" si="133"/>
        <v/>
      </c>
      <c r="O509" s="384"/>
      <c r="P509" s="385"/>
      <c r="Q509" s="657"/>
      <c r="R509" s="658"/>
      <c r="S509" s="658"/>
      <c r="T509" s="389"/>
      <c r="U509" s="390"/>
      <c r="V509" s="391"/>
      <c r="W509" s="389"/>
      <c r="X509" s="390"/>
      <c r="Y509" s="391"/>
      <c r="Z509" s="389"/>
      <c r="AA509" s="390"/>
      <c r="AB509" s="391"/>
      <c r="AC509" s="389"/>
      <c r="AD509" s="390"/>
      <c r="AE509" s="395"/>
      <c r="AF509" s="390"/>
      <c r="AG509" s="390"/>
      <c r="AH509" s="390"/>
      <c r="AI509" s="748" t="str">
        <f t="shared" si="134"/>
        <v/>
      </c>
      <c r="AJ509" s="749"/>
      <c r="AK509" s="749"/>
      <c r="AL509" s="750"/>
      <c r="AN509" s="173"/>
      <c r="AR509" s="49"/>
    </row>
    <row r="510" spans="6:44" ht="30" customHeight="1">
      <c r="F510" s="745" t="s">
        <v>1018</v>
      </c>
      <c r="G510" s="746"/>
      <c r="H510" s="746"/>
      <c r="I510" s="746"/>
      <c r="J510" s="746"/>
      <c r="K510" s="746"/>
      <c r="L510" s="746"/>
      <c r="M510" s="747"/>
      <c r="N510" s="383"/>
      <c r="O510" s="384"/>
      <c r="P510" s="385"/>
      <c r="Q510" s="657"/>
      <c r="R510" s="658"/>
      <c r="S510" s="658"/>
      <c r="T510" s="389"/>
      <c r="U510" s="390"/>
      <c r="V510" s="391"/>
      <c r="W510" s="389"/>
      <c r="X510" s="390"/>
      <c r="Y510" s="391"/>
      <c r="Z510" s="389"/>
      <c r="AA510" s="390"/>
      <c r="AB510" s="391"/>
      <c r="AC510" s="389"/>
      <c r="AD510" s="390"/>
      <c r="AE510" s="395"/>
      <c r="AF510" s="390"/>
      <c r="AG510" s="390"/>
      <c r="AH510" s="390"/>
      <c r="AI510" s="748" t="str">
        <f t="shared" si="134"/>
        <v/>
      </c>
      <c r="AJ510" s="749"/>
      <c r="AK510" s="749"/>
      <c r="AL510" s="750"/>
      <c r="AN510" s="173"/>
      <c r="AR510" s="49"/>
    </row>
    <row r="511" spans="6:44" ht="30" customHeight="1">
      <c r="F511" s="833" t="s">
        <v>1019</v>
      </c>
      <c r="G511" s="834"/>
      <c r="H511" s="834"/>
      <c r="I511" s="834"/>
      <c r="J511" s="834"/>
      <c r="K511" s="834"/>
      <c r="L511" s="834"/>
      <c r="M511" s="835"/>
      <c r="N511" s="383"/>
      <c r="O511" s="384"/>
      <c r="P511" s="385"/>
      <c r="Q511" s="831"/>
      <c r="R511" s="832"/>
      <c r="S511" s="832"/>
      <c r="T511" s="389"/>
      <c r="U511" s="390"/>
      <c r="V511" s="391"/>
      <c r="W511" s="389"/>
      <c r="X511" s="390"/>
      <c r="Y511" s="391"/>
      <c r="Z511" s="389"/>
      <c r="AA511" s="390"/>
      <c r="AB511" s="391"/>
      <c r="AC511" s="389"/>
      <c r="AD511" s="390"/>
      <c r="AE511" s="395"/>
      <c r="AF511" s="393"/>
      <c r="AG511" s="393"/>
      <c r="AH511" s="393"/>
      <c r="AI511" s="748" t="str">
        <f t="shared" si="134"/>
        <v/>
      </c>
      <c r="AJ511" s="749"/>
      <c r="AK511" s="749"/>
      <c r="AL511" s="750"/>
      <c r="AN511" s="173"/>
      <c r="AR511" s="49"/>
    </row>
    <row r="512" spans="6:44" ht="30" customHeight="1">
      <c r="F512" s="833" t="s">
        <v>1020</v>
      </c>
      <c r="G512" s="834"/>
      <c r="H512" s="834"/>
      <c r="I512" s="834"/>
      <c r="J512" s="834"/>
      <c r="K512" s="834"/>
      <c r="L512" s="834"/>
      <c r="M512" s="835"/>
      <c r="N512" s="765"/>
      <c r="O512" s="766"/>
      <c r="P512" s="767"/>
      <c r="Q512" s="831"/>
      <c r="R512" s="832"/>
      <c r="S512" s="832"/>
      <c r="T512" s="392"/>
      <c r="U512" s="393"/>
      <c r="V512" s="394"/>
      <c r="W512" s="392"/>
      <c r="X512" s="393"/>
      <c r="Y512" s="394"/>
      <c r="Z512" s="392"/>
      <c r="AA512" s="393"/>
      <c r="AB512" s="394"/>
      <c r="AC512" s="392"/>
      <c r="AD512" s="393"/>
      <c r="AE512" s="396"/>
      <c r="AF512" s="393"/>
      <c r="AG512" s="393"/>
      <c r="AH512" s="393"/>
      <c r="AI512" s="386" t="str">
        <f t="shared" si="134"/>
        <v/>
      </c>
      <c r="AJ512" s="387"/>
      <c r="AK512" s="387"/>
      <c r="AL512" s="388"/>
      <c r="AN512" s="173"/>
      <c r="AR512" s="49"/>
    </row>
    <row r="513" spans="1:44" ht="30" customHeight="1">
      <c r="F513" s="745" t="s">
        <v>1055</v>
      </c>
      <c r="G513" s="746"/>
      <c r="H513" s="746"/>
      <c r="I513" s="746"/>
      <c r="J513" s="746"/>
      <c r="K513" s="746"/>
      <c r="L513" s="746"/>
      <c r="M513" s="747"/>
      <c r="N513" s="383"/>
      <c r="O513" s="384"/>
      <c r="P513" s="385"/>
      <c r="Q513" s="657"/>
      <c r="R513" s="658"/>
      <c r="S513" s="658"/>
      <c r="T513" s="389"/>
      <c r="U513" s="390"/>
      <c r="V513" s="391"/>
      <c r="W513" s="389"/>
      <c r="X513" s="390"/>
      <c r="Y513" s="391"/>
      <c r="Z513" s="389"/>
      <c r="AA513" s="390"/>
      <c r="AB513" s="391"/>
      <c r="AC513" s="389"/>
      <c r="AD513" s="390"/>
      <c r="AE513" s="395"/>
      <c r="AF513" s="390"/>
      <c r="AG513" s="390"/>
      <c r="AH513" s="390"/>
      <c r="AI513" s="386" t="str">
        <f>IF(SUM(N513:AE513)-AF513=0,"",SUM(N513:AE513)-AF513)</f>
        <v/>
      </c>
      <c r="AJ513" s="387"/>
      <c r="AK513" s="387"/>
      <c r="AL513" s="388"/>
      <c r="AN513" s="173"/>
      <c r="AR513" s="49"/>
    </row>
    <row r="514" spans="1:44" ht="30" customHeight="1">
      <c r="F514" s="745" t="s">
        <v>1061</v>
      </c>
      <c r="G514" s="746"/>
      <c r="H514" s="746"/>
      <c r="I514" s="746"/>
      <c r="J514" s="746"/>
      <c r="K514" s="746"/>
      <c r="L514" s="746"/>
      <c r="M514" s="747"/>
      <c r="N514" s="383"/>
      <c r="O514" s="384"/>
      <c r="P514" s="385"/>
      <c r="Q514" s="657"/>
      <c r="R514" s="658"/>
      <c r="S514" s="658"/>
      <c r="T514" s="389"/>
      <c r="U514" s="390"/>
      <c r="V514" s="391"/>
      <c r="W514" s="389"/>
      <c r="X514" s="390"/>
      <c r="Y514" s="391"/>
      <c r="Z514" s="389"/>
      <c r="AA514" s="390"/>
      <c r="AB514" s="391"/>
      <c r="AC514" s="389"/>
      <c r="AD514" s="390"/>
      <c r="AE514" s="395"/>
      <c r="AF514" s="390"/>
      <c r="AG514" s="390"/>
      <c r="AH514" s="390"/>
      <c r="AI514" s="386" t="str">
        <f>IF(SUM(N514:AE514)-AF514=0,"",SUM(N514:AE514)-AF514)</f>
        <v/>
      </c>
      <c r="AJ514" s="387"/>
      <c r="AK514" s="387"/>
      <c r="AL514" s="388"/>
      <c r="AN514" s="173"/>
      <c r="AR514" s="49"/>
    </row>
    <row r="515" spans="1:44" ht="30" customHeight="1">
      <c r="F515" s="2017" t="s">
        <v>1057</v>
      </c>
      <c r="G515" s="2018"/>
      <c r="H515" s="2018"/>
      <c r="I515" s="2018"/>
      <c r="J515" s="2018"/>
      <c r="K515" s="2018"/>
      <c r="L515" s="2018"/>
      <c r="M515" s="2019"/>
      <c r="N515" s="383" t="str">
        <f>IF(U191=0,"",U191)</f>
        <v/>
      </c>
      <c r="O515" s="384"/>
      <c r="P515" s="385"/>
      <c r="Q515" s="831"/>
      <c r="R515" s="832"/>
      <c r="S515" s="832"/>
      <c r="T515" s="392"/>
      <c r="U515" s="393"/>
      <c r="V515" s="394"/>
      <c r="W515" s="392"/>
      <c r="X515" s="393"/>
      <c r="Y515" s="394"/>
      <c r="Z515" s="392"/>
      <c r="AA515" s="393"/>
      <c r="AB515" s="394"/>
      <c r="AC515" s="392"/>
      <c r="AD515" s="393"/>
      <c r="AE515" s="396"/>
      <c r="AF515" s="390"/>
      <c r="AG515" s="390"/>
      <c r="AH515" s="390"/>
      <c r="AI515" s="386" t="str">
        <f t="shared" ref="AI515" si="135">IF(SUM(N515:AE515)-AF515=0,"",SUM(N515:AE515)-AF515)</f>
        <v/>
      </c>
      <c r="AJ515" s="387"/>
      <c r="AK515" s="387"/>
      <c r="AL515" s="388"/>
      <c r="AN515" s="173"/>
      <c r="AR515" s="49"/>
    </row>
    <row r="516" spans="1:44" ht="30" customHeight="1">
      <c r="F516" s="469" t="s">
        <v>143</v>
      </c>
      <c r="G516" s="469"/>
      <c r="H516" s="469"/>
      <c r="I516" s="469"/>
      <c r="J516" s="469"/>
      <c r="K516" s="469"/>
      <c r="L516" s="469"/>
      <c r="M516" s="469"/>
      <c r="N516" s="770" t="str">
        <f>IF(SUM(N503:O515)=0,"",SUM(N503:O515))</f>
        <v/>
      </c>
      <c r="O516" s="768"/>
      <c r="P516" s="768"/>
      <c r="Q516" s="770" t="str">
        <f>IF(SUM(Q503:R515)=0,"",SUM(Q503:R515))</f>
        <v/>
      </c>
      <c r="R516" s="768"/>
      <c r="S516" s="768"/>
      <c r="T516" s="771" t="str">
        <f>IF(SUM(T503:U515)=0,"",SUM(T503:U515))</f>
        <v/>
      </c>
      <c r="U516" s="768"/>
      <c r="V516" s="772"/>
      <c r="W516" s="771" t="str">
        <f t="shared" ref="W516" si="136">IF(SUM(W503:X515)=0,"",SUM(W503:X515))</f>
        <v/>
      </c>
      <c r="X516" s="768"/>
      <c r="Y516" s="772"/>
      <c r="Z516" s="771" t="str">
        <f>IF(SUM(Z503:AA515)=0,"",SUM(Z503:AA515))</f>
        <v/>
      </c>
      <c r="AA516" s="768"/>
      <c r="AB516" s="772"/>
      <c r="AC516" s="771" t="str">
        <f>IF(SUM(AC503:AD515)=0,"",SUM(AC503:AD515))</f>
        <v/>
      </c>
      <c r="AD516" s="768"/>
      <c r="AE516" s="769"/>
      <c r="AF516" s="768" t="str">
        <f>IF(SUM(AF503:AG515)=0,"",SUM(AF503:AG515))</f>
        <v/>
      </c>
      <c r="AG516" s="768"/>
      <c r="AH516" s="769"/>
      <c r="AI516" s="770" t="str">
        <f>IF(SUM(AI503:AJ515)=0,"",SUM(AI503:AJ515))</f>
        <v/>
      </c>
      <c r="AJ516" s="768"/>
      <c r="AK516" s="768"/>
      <c r="AL516" s="769"/>
      <c r="AN516" s="173"/>
      <c r="AR516" s="49"/>
    </row>
    <row r="517" spans="1:44" ht="30" customHeight="1">
      <c r="F517" s="2020" t="s">
        <v>1069</v>
      </c>
      <c r="G517" s="2021"/>
      <c r="H517" s="2021"/>
      <c r="I517" s="2021"/>
      <c r="J517" s="2021"/>
      <c r="K517" s="2021"/>
      <c r="L517" s="2021"/>
      <c r="M517" s="2021"/>
      <c r="N517" s="770"/>
      <c r="O517" s="768"/>
      <c r="P517" s="769"/>
      <c r="Q517" s="773"/>
      <c r="R517" s="774"/>
      <c r="S517" s="774"/>
      <c r="T517" s="774"/>
      <c r="U517" s="774"/>
      <c r="V517" s="774"/>
      <c r="W517" s="774"/>
      <c r="X517" s="774"/>
      <c r="Y517" s="774"/>
      <c r="Z517" s="774"/>
      <c r="AA517" s="774"/>
      <c r="AB517" s="774"/>
      <c r="AC517" s="774"/>
      <c r="AD517" s="774"/>
      <c r="AE517" s="793"/>
      <c r="AF517" s="770"/>
      <c r="AG517" s="768"/>
      <c r="AH517" s="769"/>
      <c r="AI517" s="770" t="str">
        <f>IF(SUM(N517:AE517)-AF517=0,"",SUM(N517:AE517)-AF517)</f>
        <v/>
      </c>
      <c r="AJ517" s="768"/>
      <c r="AK517" s="768"/>
      <c r="AL517" s="769"/>
      <c r="AN517" s="173"/>
      <c r="AR517" s="49"/>
    </row>
    <row r="518" spans="1:44" s="253" customFormat="1" ht="15" customHeight="1">
      <c r="A518" s="173"/>
      <c r="B518" s="173"/>
      <c r="C518" s="173"/>
      <c r="D518" s="173"/>
      <c r="E518" s="173"/>
      <c r="F518" s="203" t="s">
        <v>530</v>
      </c>
      <c r="G518" s="203"/>
      <c r="H518" s="173"/>
      <c r="I518" s="173"/>
      <c r="J518" s="173"/>
      <c r="K518" s="173"/>
      <c r="L518" s="173"/>
      <c r="M518" s="173"/>
      <c r="N518" s="173"/>
      <c r="O518" s="173"/>
      <c r="P518" s="173"/>
      <c r="Q518" s="173"/>
      <c r="R518" s="173"/>
      <c r="S518" s="173"/>
      <c r="T518" s="173"/>
      <c r="U518" s="173"/>
      <c r="V518" s="173"/>
      <c r="W518" s="173"/>
      <c r="X518" s="222"/>
      <c r="Y518" s="173"/>
      <c r="Z518" s="173"/>
      <c r="AA518" s="173"/>
      <c r="AB518" s="173"/>
      <c r="AC518" s="173"/>
      <c r="AD518" s="173"/>
      <c r="AE518" s="173"/>
      <c r="AF518" s="173"/>
      <c r="AG518" s="173"/>
      <c r="AH518" s="173"/>
      <c r="AI518" s="173"/>
      <c r="AJ518" s="173"/>
      <c r="AK518" s="173"/>
      <c r="AL518" s="173"/>
      <c r="AM518" s="173"/>
      <c r="AN518" s="50"/>
      <c r="AO518" s="50"/>
      <c r="AP518" s="50"/>
      <c r="AQ518" s="50"/>
    </row>
    <row r="519" spans="1:44" ht="15" customHeight="1">
      <c r="F519" s="203" t="s">
        <v>1062</v>
      </c>
    </row>
    <row r="520" spans="1:44" ht="15" customHeight="1">
      <c r="F520" s="203"/>
      <c r="G520" s="203" t="s">
        <v>1063</v>
      </c>
    </row>
    <row r="521" spans="1:44" ht="15" customHeight="1">
      <c r="F521" s="203"/>
    </row>
    <row r="522" spans="1:44" ht="15" customHeight="1">
      <c r="E522" s="222" t="s">
        <v>301</v>
      </c>
    </row>
    <row r="523" spans="1:44" ht="45" customHeight="1">
      <c r="F523" s="497" t="s">
        <v>196</v>
      </c>
      <c r="G523" s="498"/>
      <c r="H523" s="498"/>
      <c r="I523" s="499"/>
      <c r="J523" s="546"/>
      <c r="K523" s="546"/>
      <c r="L523" s="546"/>
      <c r="M523" s="546"/>
      <c r="N523" s="546"/>
      <c r="O523" s="546"/>
      <c r="P523" s="546"/>
      <c r="Q523" s="546"/>
      <c r="R523" s="546"/>
      <c r="S523" s="546"/>
      <c r="T523" s="546"/>
      <c r="U523" s="546"/>
      <c r="V523" s="546"/>
      <c r="W523" s="546"/>
      <c r="X523" s="546"/>
      <c r="Y523" s="546"/>
      <c r="Z523" s="546"/>
      <c r="AA523" s="546"/>
      <c r="AB523" s="546"/>
      <c r="AC523" s="546"/>
      <c r="AD523" s="546"/>
      <c r="AE523" s="546"/>
      <c r="AF523" s="546"/>
      <c r="AG523" s="546"/>
      <c r="AH523" s="546"/>
      <c r="AI523" s="546"/>
      <c r="AJ523" s="546"/>
      <c r="AK523" s="546"/>
    </row>
    <row r="524" spans="1:44" ht="15" customHeight="1">
      <c r="F524" s="547" t="s">
        <v>197</v>
      </c>
      <c r="G524" s="548"/>
      <c r="H524" s="548"/>
      <c r="I524" s="549"/>
      <c r="J524" s="440" t="s">
        <v>14</v>
      </c>
      <c r="K524" s="441"/>
      <c r="L524" s="441"/>
      <c r="M524" s="441"/>
      <c r="N524" s="441"/>
      <c r="O524" s="441"/>
      <c r="P524" s="441"/>
      <c r="Q524" s="441"/>
      <c r="R524" s="441"/>
      <c r="S524" s="441"/>
      <c r="T524" s="441"/>
      <c r="U524" s="441"/>
      <c r="V524" s="442"/>
      <c r="W524" s="469" t="s">
        <v>198</v>
      </c>
      <c r="X524" s="469"/>
      <c r="Y524" s="469"/>
      <c r="Z524" s="469"/>
      <c r="AA524" s="469"/>
      <c r="AB524" s="469"/>
      <c r="AC524" s="469"/>
      <c r="AD524" s="469"/>
      <c r="AE524" s="469"/>
      <c r="AF524" s="469"/>
      <c r="AG524" s="469"/>
      <c r="AH524" s="469"/>
      <c r="AI524" s="469"/>
      <c r="AJ524" s="469"/>
      <c r="AK524" s="469"/>
    </row>
    <row r="525" spans="1:44" ht="15" customHeight="1">
      <c r="F525" s="434" t="s">
        <v>199</v>
      </c>
      <c r="G525" s="435"/>
      <c r="H525" s="435"/>
      <c r="I525" s="436"/>
      <c r="J525" s="463"/>
      <c r="K525" s="464"/>
      <c r="L525" s="464"/>
      <c r="M525" s="464"/>
      <c r="N525" s="464"/>
      <c r="O525" s="464"/>
      <c r="P525" s="464"/>
      <c r="Q525" s="464"/>
      <c r="R525" s="464"/>
      <c r="S525" s="464"/>
      <c r="T525" s="464"/>
      <c r="U525" s="464"/>
      <c r="V525" s="465"/>
      <c r="W525" s="463"/>
      <c r="X525" s="464"/>
      <c r="Y525" s="464"/>
      <c r="Z525" s="464"/>
      <c r="AA525" s="464"/>
      <c r="AB525" s="464"/>
      <c r="AC525" s="464"/>
      <c r="AD525" s="464"/>
      <c r="AE525" s="464"/>
      <c r="AF525" s="464"/>
      <c r="AG525" s="464"/>
      <c r="AH525" s="464"/>
      <c r="AI525" s="464"/>
      <c r="AJ525" s="464"/>
      <c r="AK525" s="465"/>
    </row>
    <row r="526" spans="1:44" ht="15" customHeight="1">
      <c r="F526" s="536" t="str">
        <f>Q242</f>
        <v>(　　年)</v>
      </c>
      <c r="G526" s="537"/>
      <c r="H526" s="537"/>
      <c r="I526" s="538"/>
      <c r="J526" s="466"/>
      <c r="K526" s="467"/>
      <c r="L526" s="467"/>
      <c r="M526" s="467"/>
      <c r="N526" s="467"/>
      <c r="O526" s="467"/>
      <c r="P526" s="467"/>
      <c r="Q526" s="467"/>
      <c r="R526" s="467"/>
      <c r="S526" s="467"/>
      <c r="T526" s="467"/>
      <c r="U526" s="467"/>
      <c r="V526" s="468"/>
      <c r="W526" s="466"/>
      <c r="X526" s="467"/>
      <c r="Y526" s="467"/>
      <c r="Z526" s="467"/>
      <c r="AA526" s="467"/>
      <c r="AB526" s="467"/>
      <c r="AC526" s="467"/>
      <c r="AD526" s="467"/>
      <c r="AE526" s="467"/>
      <c r="AF526" s="467"/>
      <c r="AG526" s="467"/>
      <c r="AH526" s="467"/>
      <c r="AI526" s="467"/>
      <c r="AJ526" s="467"/>
      <c r="AK526" s="468"/>
    </row>
    <row r="527" spans="1:44" ht="15" customHeight="1">
      <c r="F527" s="434" t="s">
        <v>200</v>
      </c>
      <c r="G527" s="435"/>
      <c r="H527" s="435"/>
      <c r="I527" s="436"/>
      <c r="J527" s="463"/>
      <c r="K527" s="464"/>
      <c r="L527" s="464"/>
      <c r="M527" s="464"/>
      <c r="N527" s="464"/>
      <c r="O527" s="464"/>
      <c r="P527" s="464"/>
      <c r="Q527" s="464"/>
      <c r="R527" s="464"/>
      <c r="S527" s="464"/>
      <c r="T527" s="464"/>
      <c r="U527" s="464"/>
      <c r="V527" s="465"/>
      <c r="W527" s="463"/>
      <c r="X527" s="464"/>
      <c r="Y527" s="464"/>
      <c r="Z527" s="464"/>
      <c r="AA527" s="464"/>
      <c r="AB527" s="464"/>
      <c r="AC527" s="464"/>
      <c r="AD527" s="464"/>
      <c r="AE527" s="464"/>
      <c r="AF527" s="464"/>
      <c r="AG527" s="464"/>
      <c r="AH527" s="464"/>
      <c r="AI527" s="464"/>
      <c r="AJ527" s="464"/>
      <c r="AK527" s="465"/>
    </row>
    <row r="528" spans="1:44" ht="15" customHeight="1">
      <c r="F528" s="536" t="str">
        <f>T242</f>
        <v>(　　年)</v>
      </c>
      <c r="G528" s="537"/>
      <c r="H528" s="537"/>
      <c r="I528" s="538"/>
      <c r="J528" s="466"/>
      <c r="K528" s="467"/>
      <c r="L528" s="467"/>
      <c r="M528" s="467"/>
      <c r="N528" s="467"/>
      <c r="O528" s="467"/>
      <c r="P528" s="467"/>
      <c r="Q528" s="467"/>
      <c r="R528" s="467"/>
      <c r="S528" s="467"/>
      <c r="T528" s="467"/>
      <c r="U528" s="467"/>
      <c r="V528" s="468"/>
      <c r="W528" s="466"/>
      <c r="X528" s="467"/>
      <c r="Y528" s="467"/>
      <c r="Z528" s="467"/>
      <c r="AA528" s="467"/>
      <c r="AB528" s="467"/>
      <c r="AC528" s="467"/>
      <c r="AD528" s="467"/>
      <c r="AE528" s="467"/>
      <c r="AF528" s="467"/>
      <c r="AG528" s="467"/>
      <c r="AH528" s="467"/>
      <c r="AI528" s="467"/>
      <c r="AJ528" s="467"/>
      <c r="AK528" s="468"/>
    </row>
    <row r="529" spans="1:44" ht="15" customHeight="1">
      <c r="F529" s="434" t="s">
        <v>201</v>
      </c>
      <c r="G529" s="435"/>
      <c r="H529" s="435"/>
      <c r="I529" s="436"/>
      <c r="J529" s="463"/>
      <c r="K529" s="464"/>
      <c r="L529" s="464"/>
      <c r="M529" s="464"/>
      <c r="N529" s="464"/>
      <c r="O529" s="464"/>
      <c r="P529" s="464"/>
      <c r="Q529" s="464"/>
      <c r="R529" s="464"/>
      <c r="S529" s="464"/>
      <c r="T529" s="464"/>
      <c r="U529" s="464"/>
      <c r="V529" s="465"/>
      <c r="W529" s="463"/>
      <c r="X529" s="464"/>
      <c r="Y529" s="464"/>
      <c r="Z529" s="464"/>
      <c r="AA529" s="464"/>
      <c r="AB529" s="464"/>
      <c r="AC529" s="464"/>
      <c r="AD529" s="464"/>
      <c r="AE529" s="464"/>
      <c r="AF529" s="464"/>
      <c r="AG529" s="464"/>
      <c r="AH529" s="464"/>
      <c r="AI529" s="464"/>
      <c r="AJ529" s="464"/>
      <c r="AK529" s="465"/>
    </row>
    <row r="530" spans="1:44" ht="15" customHeight="1">
      <c r="F530" s="536" t="str">
        <f>W242</f>
        <v>(　　年)</v>
      </c>
      <c r="G530" s="537"/>
      <c r="H530" s="537"/>
      <c r="I530" s="538"/>
      <c r="J530" s="466"/>
      <c r="K530" s="467"/>
      <c r="L530" s="467"/>
      <c r="M530" s="467"/>
      <c r="N530" s="467"/>
      <c r="O530" s="467"/>
      <c r="P530" s="467"/>
      <c r="Q530" s="467"/>
      <c r="R530" s="467"/>
      <c r="S530" s="467"/>
      <c r="T530" s="467"/>
      <c r="U530" s="467"/>
      <c r="V530" s="468"/>
      <c r="W530" s="466"/>
      <c r="X530" s="467"/>
      <c r="Y530" s="467"/>
      <c r="Z530" s="467"/>
      <c r="AA530" s="467"/>
      <c r="AB530" s="467"/>
      <c r="AC530" s="467"/>
      <c r="AD530" s="467"/>
      <c r="AE530" s="467"/>
      <c r="AF530" s="467"/>
      <c r="AG530" s="467"/>
      <c r="AH530" s="467"/>
      <c r="AI530" s="467"/>
      <c r="AJ530" s="467"/>
      <c r="AK530" s="468"/>
    </row>
    <row r="531" spans="1:44" ht="15" customHeight="1">
      <c r="F531" s="434" t="s">
        <v>202</v>
      </c>
      <c r="G531" s="435"/>
      <c r="H531" s="435"/>
      <c r="I531" s="436"/>
      <c r="J531" s="463"/>
      <c r="K531" s="464"/>
      <c r="L531" s="464"/>
      <c r="M531" s="464"/>
      <c r="N531" s="464"/>
      <c r="O531" s="464"/>
      <c r="P531" s="464"/>
      <c r="Q531" s="464"/>
      <c r="R531" s="464"/>
      <c r="S531" s="464"/>
      <c r="T531" s="464"/>
      <c r="U531" s="464"/>
      <c r="V531" s="465"/>
      <c r="W531" s="463"/>
      <c r="X531" s="464"/>
      <c r="Y531" s="464"/>
      <c r="Z531" s="464"/>
      <c r="AA531" s="464"/>
      <c r="AB531" s="464"/>
      <c r="AC531" s="464"/>
      <c r="AD531" s="464"/>
      <c r="AE531" s="464"/>
      <c r="AF531" s="464"/>
      <c r="AG531" s="464"/>
      <c r="AH531" s="464"/>
      <c r="AI531" s="464"/>
      <c r="AJ531" s="464"/>
      <c r="AK531" s="465"/>
    </row>
    <row r="532" spans="1:44" ht="15" customHeight="1">
      <c r="F532" s="536" t="str">
        <f>Z242</f>
        <v>(　　年)</v>
      </c>
      <c r="G532" s="537"/>
      <c r="H532" s="537"/>
      <c r="I532" s="538"/>
      <c r="J532" s="466"/>
      <c r="K532" s="467"/>
      <c r="L532" s="467"/>
      <c r="M532" s="467"/>
      <c r="N532" s="467"/>
      <c r="O532" s="467"/>
      <c r="P532" s="467"/>
      <c r="Q532" s="467"/>
      <c r="R532" s="467"/>
      <c r="S532" s="467"/>
      <c r="T532" s="467"/>
      <c r="U532" s="467"/>
      <c r="V532" s="468"/>
      <c r="W532" s="466"/>
      <c r="X532" s="467"/>
      <c r="Y532" s="467"/>
      <c r="Z532" s="467"/>
      <c r="AA532" s="467"/>
      <c r="AB532" s="467"/>
      <c r="AC532" s="467"/>
      <c r="AD532" s="467"/>
      <c r="AE532" s="467"/>
      <c r="AF532" s="467"/>
      <c r="AG532" s="467"/>
      <c r="AH532" s="467"/>
      <c r="AI532" s="467"/>
      <c r="AJ532" s="467"/>
      <c r="AK532" s="468"/>
    </row>
    <row r="533" spans="1:44" ht="15" customHeight="1">
      <c r="F533" s="434" t="s">
        <v>203</v>
      </c>
      <c r="G533" s="435"/>
      <c r="H533" s="435"/>
      <c r="I533" s="436"/>
      <c r="J533" s="463"/>
      <c r="K533" s="464"/>
      <c r="L533" s="464"/>
      <c r="M533" s="464"/>
      <c r="N533" s="464"/>
      <c r="O533" s="464"/>
      <c r="P533" s="464"/>
      <c r="Q533" s="464"/>
      <c r="R533" s="464"/>
      <c r="S533" s="464"/>
      <c r="T533" s="464"/>
      <c r="U533" s="464"/>
      <c r="V533" s="465"/>
      <c r="W533" s="463"/>
      <c r="X533" s="464"/>
      <c r="Y533" s="464"/>
      <c r="Z533" s="464"/>
      <c r="AA533" s="464"/>
      <c r="AB533" s="464"/>
      <c r="AC533" s="464"/>
      <c r="AD533" s="464"/>
      <c r="AE533" s="464"/>
      <c r="AF533" s="464"/>
      <c r="AG533" s="464"/>
      <c r="AH533" s="464"/>
      <c r="AI533" s="464"/>
      <c r="AJ533" s="464"/>
      <c r="AK533" s="465"/>
    </row>
    <row r="534" spans="1:44" ht="15" customHeight="1">
      <c r="F534" s="536" t="str">
        <f>AC242</f>
        <v>(　　年)</v>
      </c>
      <c r="G534" s="537"/>
      <c r="H534" s="537"/>
      <c r="I534" s="538"/>
      <c r="J534" s="466"/>
      <c r="K534" s="467"/>
      <c r="L534" s="467"/>
      <c r="M534" s="467"/>
      <c r="N534" s="467"/>
      <c r="O534" s="467"/>
      <c r="P534" s="467"/>
      <c r="Q534" s="467"/>
      <c r="R534" s="467"/>
      <c r="S534" s="467"/>
      <c r="T534" s="467"/>
      <c r="U534" s="467"/>
      <c r="V534" s="468"/>
      <c r="W534" s="466"/>
      <c r="X534" s="467"/>
      <c r="Y534" s="467"/>
      <c r="Z534" s="467"/>
      <c r="AA534" s="467"/>
      <c r="AB534" s="467"/>
      <c r="AC534" s="467"/>
      <c r="AD534" s="467"/>
      <c r="AE534" s="467"/>
      <c r="AF534" s="467"/>
      <c r="AG534" s="467"/>
      <c r="AH534" s="467"/>
      <c r="AI534" s="467"/>
      <c r="AJ534" s="467"/>
      <c r="AK534" s="468"/>
    </row>
    <row r="537" spans="1:44" s="220" customFormat="1" ht="15" customHeight="1">
      <c r="A537" s="218"/>
      <c r="B537" s="219" t="s">
        <v>124</v>
      </c>
      <c r="C537" s="219"/>
      <c r="D537" s="219" t="s">
        <v>527</v>
      </c>
      <c r="E537" s="219"/>
      <c r="F537" s="219"/>
      <c r="G537" s="219"/>
      <c r="H537" s="218"/>
      <c r="I537" s="218"/>
      <c r="J537" s="218"/>
      <c r="K537" s="218"/>
      <c r="L537" s="218"/>
      <c r="M537" s="218"/>
      <c r="N537" s="218"/>
      <c r="O537" s="218"/>
      <c r="P537" s="218"/>
      <c r="Q537" s="218"/>
      <c r="R537" s="218"/>
      <c r="S537" s="218"/>
      <c r="T537" s="218"/>
      <c r="U537" s="218"/>
      <c r="V537" s="218"/>
      <c r="W537" s="218"/>
      <c r="X537" s="218"/>
      <c r="Y537" s="218"/>
      <c r="Z537" s="218"/>
      <c r="AA537" s="218"/>
      <c r="AB537" s="218"/>
      <c r="AC537" s="218"/>
      <c r="AD537" s="218"/>
      <c r="AE537" s="218"/>
      <c r="AF537" s="218"/>
      <c r="AG537" s="218"/>
      <c r="AH537" s="218"/>
      <c r="AI537" s="218"/>
      <c r="AJ537" s="218"/>
      <c r="AK537" s="218"/>
      <c r="AL537" s="218"/>
      <c r="AM537" s="218"/>
      <c r="AN537" s="216"/>
      <c r="AO537" s="216"/>
      <c r="AP537" s="216"/>
      <c r="AQ537" s="216"/>
    </row>
    <row r="538" spans="1:44" ht="15" customHeight="1">
      <c r="AK538" s="243" t="s">
        <v>486</v>
      </c>
    </row>
    <row r="539" spans="1:44" ht="15" customHeight="1">
      <c r="E539" s="819" t="s">
        <v>6</v>
      </c>
      <c r="F539" s="819"/>
      <c r="G539" s="819"/>
      <c r="H539" s="819"/>
      <c r="I539" s="819"/>
      <c r="J539" s="819"/>
      <c r="K539" s="819"/>
      <c r="L539" s="819"/>
      <c r="M539" s="547" t="s">
        <v>216</v>
      </c>
      <c r="N539" s="548"/>
      <c r="O539" s="548"/>
      <c r="P539" s="548"/>
      <c r="Q539" s="549"/>
      <c r="R539" s="547" t="s">
        <v>217</v>
      </c>
      <c r="S539" s="548"/>
      <c r="T539" s="548"/>
      <c r="U539" s="548"/>
      <c r="V539" s="549"/>
      <c r="W539" s="547" t="s">
        <v>218</v>
      </c>
      <c r="X539" s="548"/>
      <c r="Y539" s="548"/>
      <c r="Z539" s="548"/>
      <c r="AA539" s="549"/>
      <c r="AB539" s="547" t="s">
        <v>192</v>
      </c>
      <c r="AC539" s="548"/>
      <c r="AD539" s="548"/>
      <c r="AE539" s="548"/>
      <c r="AF539" s="549"/>
      <c r="AG539" s="547" t="s">
        <v>219</v>
      </c>
      <c r="AH539" s="548"/>
      <c r="AI539" s="548"/>
      <c r="AJ539" s="548"/>
      <c r="AK539" s="549"/>
    </row>
    <row r="540" spans="1:44" ht="15" customHeight="1">
      <c r="E540" s="826" t="s">
        <v>425</v>
      </c>
      <c r="F540" s="837" t="s">
        <v>171</v>
      </c>
      <c r="G540" s="837"/>
      <c r="H540" s="837"/>
      <c r="I540" s="837"/>
      <c r="J540" s="837"/>
      <c r="K540" s="837"/>
      <c r="L540" s="837"/>
      <c r="M540" s="874"/>
      <c r="N540" s="875"/>
      <c r="O540" s="875"/>
      <c r="P540" s="875"/>
      <c r="Q540" s="876"/>
      <c r="R540" s="905"/>
      <c r="S540" s="906"/>
      <c r="T540" s="906"/>
      <c r="U540" s="906"/>
      <c r="V540" s="907"/>
      <c r="W540" s="759"/>
      <c r="X540" s="760"/>
      <c r="Y540" s="760"/>
      <c r="Z540" s="760"/>
      <c r="AA540" s="761"/>
      <c r="AB540" s="775"/>
      <c r="AC540" s="776"/>
      <c r="AD540" s="776"/>
      <c r="AE540" s="776"/>
      <c r="AF540" s="777"/>
      <c r="AG540" s="759"/>
      <c r="AH540" s="760"/>
      <c r="AI540" s="760"/>
      <c r="AJ540" s="760"/>
      <c r="AK540" s="761"/>
    </row>
    <row r="541" spans="1:44" ht="15" customHeight="1">
      <c r="E541" s="826"/>
      <c r="F541" s="817"/>
      <c r="G541" s="817"/>
      <c r="H541" s="817"/>
      <c r="I541" s="817"/>
      <c r="J541" s="817"/>
      <c r="K541" s="817"/>
      <c r="L541" s="817"/>
      <c r="M541" s="807"/>
      <c r="N541" s="808"/>
      <c r="O541" s="808"/>
      <c r="P541" s="808"/>
      <c r="Q541" s="809"/>
      <c r="R541" s="850"/>
      <c r="S541" s="851"/>
      <c r="T541" s="851"/>
      <c r="U541" s="851"/>
      <c r="V541" s="852"/>
      <c r="W541" s="762"/>
      <c r="X541" s="763"/>
      <c r="Y541" s="763"/>
      <c r="Z541" s="763"/>
      <c r="AA541" s="764"/>
      <c r="AB541" s="778"/>
      <c r="AC541" s="779"/>
      <c r="AD541" s="779"/>
      <c r="AE541" s="779"/>
      <c r="AF541" s="780"/>
      <c r="AG541" s="762"/>
      <c r="AH541" s="763"/>
      <c r="AI541" s="763"/>
      <c r="AJ541" s="763"/>
      <c r="AK541" s="764"/>
      <c r="AR541" s="216"/>
    </row>
    <row r="542" spans="1:44" ht="15" customHeight="1">
      <c r="E542" s="826"/>
      <c r="F542" s="816" t="s">
        <v>173</v>
      </c>
      <c r="G542" s="816"/>
      <c r="H542" s="816"/>
      <c r="I542" s="816"/>
      <c r="J542" s="816"/>
      <c r="K542" s="816"/>
      <c r="L542" s="816"/>
      <c r="M542" s="853"/>
      <c r="N542" s="854"/>
      <c r="O542" s="854"/>
      <c r="P542" s="854"/>
      <c r="Q542" s="855"/>
      <c r="R542" s="914"/>
      <c r="S542" s="915"/>
      <c r="T542" s="915"/>
      <c r="U542" s="915"/>
      <c r="V542" s="916"/>
      <c r="W542" s="781"/>
      <c r="X542" s="782"/>
      <c r="Y542" s="782"/>
      <c r="Z542" s="782"/>
      <c r="AA542" s="783"/>
      <c r="AB542" s="784"/>
      <c r="AC542" s="785"/>
      <c r="AD542" s="785"/>
      <c r="AE542" s="785"/>
      <c r="AF542" s="786"/>
      <c r="AG542" s="781"/>
      <c r="AH542" s="782"/>
      <c r="AI542" s="782"/>
      <c r="AJ542" s="782"/>
      <c r="AK542" s="783"/>
    </row>
    <row r="543" spans="1:44" ht="15" customHeight="1">
      <c r="E543" s="826"/>
      <c r="F543" s="817"/>
      <c r="G543" s="817"/>
      <c r="H543" s="817"/>
      <c r="I543" s="817"/>
      <c r="J543" s="817"/>
      <c r="K543" s="817"/>
      <c r="L543" s="817"/>
      <c r="M543" s="807"/>
      <c r="N543" s="808"/>
      <c r="O543" s="808"/>
      <c r="P543" s="808"/>
      <c r="Q543" s="809"/>
      <c r="R543" s="850"/>
      <c r="S543" s="851"/>
      <c r="T543" s="851"/>
      <c r="U543" s="851"/>
      <c r="V543" s="852"/>
      <c r="W543" s="762"/>
      <c r="X543" s="763"/>
      <c r="Y543" s="763"/>
      <c r="Z543" s="763"/>
      <c r="AA543" s="764"/>
      <c r="AB543" s="778"/>
      <c r="AC543" s="779"/>
      <c r="AD543" s="779"/>
      <c r="AE543" s="779"/>
      <c r="AF543" s="780"/>
      <c r="AG543" s="762"/>
      <c r="AH543" s="763"/>
      <c r="AI543" s="763"/>
      <c r="AJ543" s="763"/>
      <c r="AK543" s="764"/>
    </row>
    <row r="544" spans="1:44" ht="15" customHeight="1">
      <c r="E544" s="826"/>
      <c r="F544" s="816" t="s">
        <v>220</v>
      </c>
      <c r="G544" s="816"/>
      <c r="H544" s="816"/>
      <c r="I544" s="816"/>
      <c r="J544" s="816"/>
      <c r="K544" s="816"/>
      <c r="L544" s="816"/>
      <c r="M544" s="853"/>
      <c r="N544" s="854"/>
      <c r="O544" s="854"/>
      <c r="P544" s="854"/>
      <c r="Q544" s="855"/>
      <c r="R544" s="914"/>
      <c r="S544" s="915"/>
      <c r="T544" s="915"/>
      <c r="U544" s="915"/>
      <c r="V544" s="916"/>
      <c r="W544" s="781"/>
      <c r="X544" s="782"/>
      <c r="Y544" s="782"/>
      <c r="Z544" s="782"/>
      <c r="AA544" s="783"/>
      <c r="AB544" s="784"/>
      <c r="AC544" s="785"/>
      <c r="AD544" s="785"/>
      <c r="AE544" s="785"/>
      <c r="AF544" s="786"/>
      <c r="AG544" s="781"/>
      <c r="AH544" s="782"/>
      <c r="AI544" s="782"/>
      <c r="AJ544" s="782"/>
      <c r="AK544" s="783"/>
    </row>
    <row r="545" spans="5:37" ht="15" customHeight="1">
      <c r="E545" s="826"/>
      <c r="F545" s="818"/>
      <c r="G545" s="818"/>
      <c r="H545" s="818"/>
      <c r="I545" s="818"/>
      <c r="J545" s="818"/>
      <c r="K545" s="818"/>
      <c r="L545" s="818"/>
      <c r="M545" s="856"/>
      <c r="N545" s="857"/>
      <c r="O545" s="857"/>
      <c r="P545" s="857"/>
      <c r="Q545" s="858"/>
      <c r="R545" s="911"/>
      <c r="S545" s="912"/>
      <c r="T545" s="912"/>
      <c r="U545" s="912"/>
      <c r="V545" s="913"/>
      <c r="W545" s="790"/>
      <c r="X545" s="791"/>
      <c r="Y545" s="791"/>
      <c r="Z545" s="791"/>
      <c r="AA545" s="792"/>
      <c r="AB545" s="787"/>
      <c r="AC545" s="788"/>
      <c r="AD545" s="788"/>
      <c r="AE545" s="788"/>
      <c r="AF545" s="789"/>
      <c r="AG545" s="790"/>
      <c r="AH545" s="791"/>
      <c r="AI545" s="791"/>
      <c r="AJ545" s="791"/>
      <c r="AK545" s="792"/>
    </row>
    <row r="546" spans="5:37" ht="15" customHeight="1">
      <c r="E546" s="826"/>
      <c r="F546" s="836" t="s">
        <v>177</v>
      </c>
      <c r="G546" s="836"/>
      <c r="H546" s="836"/>
      <c r="I546" s="836"/>
      <c r="J546" s="836"/>
      <c r="K546" s="836"/>
      <c r="L546" s="836"/>
      <c r="M546" s="807"/>
      <c r="N546" s="808"/>
      <c r="O546" s="808"/>
      <c r="P546" s="808"/>
      <c r="Q546" s="809"/>
      <c r="R546" s="813"/>
      <c r="S546" s="814"/>
      <c r="T546" s="814"/>
      <c r="U546" s="814"/>
      <c r="V546" s="815"/>
      <c r="W546" s="762"/>
      <c r="X546" s="763"/>
      <c r="Y546" s="763"/>
      <c r="Z546" s="763"/>
      <c r="AA546" s="764"/>
      <c r="AB546" s="778"/>
      <c r="AC546" s="779"/>
      <c r="AD546" s="779"/>
      <c r="AE546" s="779"/>
      <c r="AF546" s="780"/>
      <c r="AG546" s="762"/>
      <c r="AH546" s="763"/>
      <c r="AI546" s="763"/>
      <c r="AJ546" s="763"/>
      <c r="AK546" s="764"/>
    </row>
    <row r="547" spans="5:37" ht="15" customHeight="1">
      <c r="E547" s="826"/>
      <c r="F547" s="818"/>
      <c r="G547" s="818"/>
      <c r="H547" s="818"/>
      <c r="I547" s="818"/>
      <c r="J547" s="818"/>
      <c r="K547" s="818"/>
      <c r="L547" s="818"/>
      <c r="M547" s="856"/>
      <c r="N547" s="857"/>
      <c r="O547" s="857"/>
      <c r="P547" s="857"/>
      <c r="Q547" s="858"/>
      <c r="R547" s="911"/>
      <c r="S547" s="912"/>
      <c r="T547" s="912"/>
      <c r="U547" s="912"/>
      <c r="V547" s="913"/>
      <c r="W547" s="790"/>
      <c r="X547" s="791"/>
      <c r="Y547" s="791"/>
      <c r="Z547" s="791"/>
      <c r="AA547" s="792"/>
      <c r="AB547" s="787"/>
      <c r="AC547" s="788"/>
      <c r="AD547" s="788"/>
      <c r="AE547" s="788"/>
      <c r="AF547" s="789"/>
      <c r="AG547" s="790"/>
      <c r="AH547" s="791"/>
      <c r="AI547" s="791"/>
      <c r="AJ547" s="791"/>
      <c r="AK547" s="792"/>
    </row>
    <row r="548" spans="5:37" ht="15" customHeight="1">
      <c r="E548" s="826"/>
      <c r="F548" s="816" t="s">
        <v>178</v>
      </c>
      <c r="G548" s="816"/>
      <c r="H548" s="816"/>
      <c r="I548" s="816"/>
      <c r="J548" s="816"/>
      <c r="K548" s="816"/>
      <c r="L548" s="816"/>
      <c r="M548" s="853"/>
      <c r="N548" s="854"/>
      <c r="O548" s="854"/>
      <c r="P548" s="854"/>
      <c r="Q548" s="855"/>
      <c r="R548" s="914"/>
      <c r="S548" s="915"/>
      <c r="T548" s="915"/>
      <c r="U548" s="915"/>
      <c r="V548" s="916"/>
      <c r="W548" s="781"/>
      <c r="X548" s="782"/>
      <c r="Y548" s="782"/>
      <c r="Z548" s="782"/>
      <c r="AA548" s="783"/>
      <c r="AB548" s="784"/>
      <c r="AC548" s="785"/>
      <c r="AD548" s="785"/>
      <c r="AE548" s="785"/>
      <c r="AF548" s="786"/>
      <c r="AG548" s="781"/>
      <c r="AH548" s="782"/>
      <c r="AI548" s="782"/>
      <c r="AJ548" s="782"/>
      <c r="AK548" s="783"/>
    </row>
    <row r="549" spans="5:37" ht="15" customHeight="1">
      <c r="E549" s="826"/>
      <c r="F549" s="818"/>
      <c r="G549" s="818"/>
      <c r="H549" s="818"/>
      <c r="I549" s="818"/>
      <c r="J549" s="818"/>
      <c r="K549" s="818"/>
      <c r="L549" s="818"/>
      <c r="M549" s="856"/>
      <c r="N549" s="857"/>
      <c r="O549" s="857"/>
      <c r="P549" s="857"/>
      <c r="Q549" s="858"/>
      <c r="R549" s="911"/>
      <c r="S549" s="912"/>
      <c r="T549" s="912"/>
      <c r="U549" s="912"/>
      <c r="V549" s="913"/>
      <c r="W549" s="790"/>
      <c r="X549" s="791"/>
      <c r="Y549" s="791"/>
      <c r="Z549" s="791"/>
      <c r="AA549" s="792"/>
      <c r="AB549" s="787"/>
      <c r="AC549" s="788"/>
      <c r="AD549" s="788"/>
      <c r="AE549" s="788"/>
      <c r="AF549" s="789"/>
      <c r="AG549" s="790"/>
      <c r="AH549" s="791"/>
      <c r="AI549" s="791"/>
      <c r="AJ549" s="791"/>
      <c r="AK549" s="792"/>
    </row>
    <row r="550" spans="5:37" ht="15" customHeight="1">
      <c r="E550" s="826"/>
      <c r="F550" s="836" t="s">
        <v>221</v>
      </c>
      <c r="G550" s="836"/>
      <c r="H550" s="836"/>
      <c r="I550" s="836"/>
      <c r="J550" s="836"/>
      <c r="K550" s="836"/>
      <c r="L550" s="836"/>
      <c r="M550" s="807"/>
      <c r="N550" s="808"/>
      <c r="O550" s="808"/>
      <c r="P550" s="808"/>
      <c r="Q550" s="809"/>
      <c r="R550" s="813"/>
      <c r="S550" s="814"/>
      <c r="T550" s="814"/>
      <c r="U550" s="814"/>
      <c r="V550" s="815"/>
      <c r="W550" s="762"/>
      <c r="X550" s="763"/>
      <c r="Y550" s="763"/>
      <c r="Z550" s="763"/>
      <c r="AA550" s="764"/>
      <c r="AB550" s="778"/>
      <c r="AC550" s="779"/>
      <c r="AD550" s="779"/>
      <c r="AE550" s="779"/>
      <c r="AF550" s="780"/>
      <c r="AG550" s="762"/>
      <c r="AH550" s="763"/>
      <c r="AI550" s="763"/>
      <c r="AJ550" s="763"/>
      <c r="AK550" s="764"/>
    </row>
    <row r="551" spans="5:37" ht="15" customHeight="1">
      <c r="E551" s="826"/>
      <c r="F551" s="837"/>
      <c r="G551" s="837"/>
      <c r="H551" s="837"/>
      <c r="I551" s="837"/>
      <c r="J551" s="837"/>
      <c r="K551" s="837"/>
      <c r="L551" s="837"/>
      <c r="M551" s="810"/>
      <c r="N551" s="811"/>
      <c r="O551" s="811"/>
      <c r="P551" s="811"/>
      <c r="Q551" s="812"/>
      <c r="R551" s="1008"/>
      <c r="S551" s="1009"/>
      <c r="T551" s="1009"/>
      <c r="U551" s="1009"/>
      <c r="V551" s="1010"/>
      <c r="W551" s="838"/>
      <c r="X551" s="839"/>
      <c r="Y551" s="839"/>
      <c r="Z551" s="839"/>
      <c r="AA551" s="840"/>
      <c r="AB551" s="920"/>
      <c r="AC551" s="921"/>
      <c r="AD551" s="921"/>
      <c r="AE551" s="921"/>
      <c r="AF551" s="922"/>
      <c r="AG551" s="838"/>
      <c r="AH551" s="839"/>
      <c r="AI551" s="839"/>
      <c r="AJ551" s="839"/>
      <c r="AK551" s="840"/>
    </row>
    <row r="552" spans="5:37" ht="15" customHeight="1">
      <c r="E552" s="489" t="s">
        <v>424</v>
      </c>
      <c r="F552" s="884" t="s">
        <v>172</v>
      </c>
      <c r="G552" s="885"/>
      <c r="H552" s="885"/>
      <c r="I552" s="885"/>
      <c r="J552" s="885"/>
      <c r="K552" s="885"/>
      <c r="L552" s="886"/>
      <c r="M552" s="874"/>
      <c r="N552" s="875"/>
      <c r="O552" s="875"/>
      <c r="P552" s="875"/>
      <c r="Q552" s="876"/>
      <c r="R552" s="905"/>
      <c r="S552" s="906"/>
      <c r="T552" s="906"/>
      <c r="U552" s="906"/>
      <c r="V552" s="907"/>
      <c r="W552" s="759"/>
      <c r="X552" s="760"/>
      <c r="Y552" s="760"/>
      <c r="Z552" s="760"/>
      <c r="AA552" s="761"/>
      <c r="AB552" s="775"/>
      <c r="AC552" s="776"/>
      <c r="AD552" s="776"/>
      <c r="AE552" s="776"/>
      <c r="AF552" s="777"/>
      <c r="AG552" s="759"/>
      <c r="AH552" s="760"/>
      <c r="AI552" s="760"/>
      <c r="AJ552" s="760"/>
      <c r="AK552" s="761"/>
    </row>
    <row r="553" spans="5:37" ht="15" customHeight="1">
      <c r="E553" s="490"/>
      <c r="F553" s="887"/>
      <c r="G553" s="888"/>
      <c r="H553" s="888"/>
      <c r="I553" s="888"/>
      <c r="J553" s="888"/>
      <c r="K553" s="888"/>
      <c r="L553" s="889"/>
      <c r="M553" s="807"/>
      <c r="N553" s="808"/>
      <c r="O553" s="808"/>
      <c r="P553" s="808"/>
      <c r="Q553" s="809"/>
      <c r="R553" s="850"/>
      <c r="S553" s="851"/>
      <c r="T553" s="851"/>
      <c r="U553" s="851"/>
      <c r="V553" s="852"/>
      <c r="W553" s="762"/>
      <c r="X553" s="763"/>
      <c r="Y553" s="763"/>
      <c r="Z553" s="763"/>
      <c r="AA553" s="764"/>
      <c r="AB553" s="778"/>
      <c r="AC553" s="779"/>
      <c r="AD553" s="779"/>
      <c r="AE553" s="779"/>
      <c r="AF553" s="780"/>
      <c r="AG553" s="762"/>
      <c r="AH553" s="763"/>
      <c r="AI553" s="763"/>
      <c r="AJ553" s="763"/>
      <c r="AK553" s="764"/>
    </row>
    <row r="554" spans="5:37" ht="15" customHeight="1">
      <c r="E554" s="490"/>
      <c r="F554" s="890" t="s">
        <v>174</v>
      </c>
      <c r="G554" s="891"/>
      <c r="H554" s="891"/>
      <c r="I554" s="891"/>
      <c r="J554" s="891"/>
      <c r="K554" s="891"/>
      <c r="L554" s="892"/>
      <c r="M554" s="853"/>
      <c r="N554" s="854"/>
      <c r="O554" s="854"/>
      <c r="P554" s="854"/>
      <c r="Q554" s="855"/>
      <c r="R554" s="914"/>
      <c r="S554" s="915"/>
      <c r="T554" s="915"/>
      <c r="U554" s="915"/>
      <c r="V554" s="916"/>
      <c r="W554" s="781"/>
      <c r="X554" s="782"/>
      <c r="Y554" s="782"/>
      <c r="Z554" s="782"/>
      <c r="AA554" s="783"/>
      <c r="AB554" s="784"/>
      <c r="AC554" s="785"/>
      <c r="AD554" s="785"/>
      <c r="AE554" s="785"/>
      <c r="AF554" s="786"/>
      <c r="AG554" s="781"/>
      <c r="AH554" s="782"/>
      <c r="AI554" s="782"/>
      <c r="AJ554" s="782"/>
      <c r="AK554" s="783"/>
    </row>
    <row r="555" spans="5:37" ht="15" customHeight="1">
      <c r="E555" s="490"/>
      <c r="F555" s="893"/>
      <c r="G555" s="894"/>
      <c r="H555" s="894"/>
      <c r="I555" s="894"/>
      <c r="J555" s="894"/>
      <c r="K555" s="894"/>
      <c r="L555" s="895"/>
      <c r="M555" s="856"/>
      <c r="N555" s="857"/>
      <c r="O555" s="857"/>
      <c r="P555" s="857"/>
      <c r="Q555" s="858"/>
      <c r="R555" s="911"/>
      <c r="S555" s="912"/>
      <c r="T555" s="912"/>
      <c r="U555" s="912"/>
      <c r="V555" s="913"/>
      <c r="W555" s="790"/>
      <c r="X555" s="791"/>
      <c r="Y555" s="791"/>
      <c r="Z555" s="791"/>
      <c r="AA555" s="792"/>
      <c r="AB555" s="787"/>
      <c r="AC555" s="788"/>
      <c r="AD555" s="788"/>
      <c r="AE555" s="788"/>
      <c r="AF555" s="789"/>
      <c r="AG555" s="790"/>
      <c r="AH555" s="791"/>
      <c r="AI555" s="791"/>
      <c r="AJ555" s="791"/>
      <c r="AK555" s="792"/>
    </row>
    <row r="556" spans="5:37" ht="15" customHeight="1">
      <c r="E556" s="490"/>
      <c r="F556" s="887" t="s">
        <v>176</v>
      </c>
      <c r="G556" s="888"/>
      <c r="H556" s="888"/>
      <c r="I556" s="888"/>
      <c r="J556" s="888"/>
      <c r="K556" s="888"/>
      <c r="L556" s="889"/>
      <c r="M556" s="807"/>
      <c r="N556" s="808"/>
      <c r="O556" s="808"/>
      <c r="P556" s="808"/>
      <c r="Q556" s="809"/>
      <c r="R556" s="813"/>
      <c r="S556" s="814"/>
      <c r="T556" s="814"/>
      <c r="U556" s="814"/>
      <c r="V556" s="815"/>
      <c r="W556" s="762"/>
      <c r="X556" s="763"/>
      <c r="Y556" s="763"/>
      <c r="Z556" s="763"/>
      <c r="AA556" s="764"/>
      <c r="AB556" s="778"/>
      <c r="AC556" s="779"/>
      <c r="AD556" s="779"/>
      <c r="AE556" s="779"/>
      <c r="AF556" s="780"/>
      <c r="AG556" s="762"/>
      <c r="AH556" s="763"/>
      <c r="AI556" s="763"/>
      <c r="AJ556" s="763"/>
      <c r="AK556" s="764"/>
    </row>
    <row r="557" spans="5:37" ht="15" customHeight="1">
      <c r="E557" s="490"/>
      <c r="F557" s="896"/>
      <c r="G557" s="897"/>
      <c r="H557" s="897"/>
      <c r="I557" s="897"/>
      <c r="J557" s="897"/>
      <c r="K557" s="897"/>
      <c r="L557" s="898"/>
      <c r="M557" s="856"/>
      <c r="N557" s="857"/>
      <c r="O557" s="857"/>
      <c r="P557" s="857"/>
      <c r="Q557" s="858"/>
      <c r="R557" s="911"/>
      <c r="S557" s="912"/>
      <c r="T557" s="912"/>
      <c r="U557" s="912"/>
      <c r="V557" s="913"/>
      <c r="W557" s="790"/>
      <c r="X557" s="791"/>
      <c r="Y557" s="791"/>
      <c r="Z557" s="791"/>
      <c r="AA557" s="792"/>
      <c r="AB557" s="787"/>
      <c r="AC557" s="788"/>
      <c r="AD557" s="788"/>
      <c r="AE557" s="788"/>
      <c r="AF557" s="789"/>
      <c r="AG557" s="790"/>
      <c r="AH557" s="791"/>
      <c r="AI557" s="791"/>
      <c r="AJ557" s="791"/>
      <c r="AK557" s="792"/>
    </row>
    <row r="558" spans="5:37" ht="15" customHeight="1">
      <c r="E558" s="490"/>
      <c r="F558" s="868" t="s">
        <v>222</v>
      </c>
      <c r="G558" s="869"/>
      <c r="H558" s="869"/>
      <c r="I558" s="869"/>
      <c r="J558" s="869"/>
      <c r="K558" s="869"/>
      <c r="L558" s="870"/>
      <c r="M558" s="807"/>
      <c r="N558" s="808"/>
      <c r="O558" s="808"/>
      <c r="P558" s="808"/>
      <c r="Q558" s="809"/>
      <c r="R558" s="813"/>
      <c r="S558" s="814"/>
      <c r="T558" s="814"/>
      <c r="U558" s="814"/>
      <c r="V558" s="815"/>
      <c r="W558" s="762"/>
      <c r="X558" s="763"/>
      <c r="Y558" s="763"/>
      <c r="Z558" s="763"/>
      <c r="AA558" s="764"/>
      <c r="AB558" s="778"/>
      <c r="AC558" s="779"/>
      <c r="AD558" s="779"/>
      <c r="AE558" s="779"/>
      <c r="AF558" s="780"/>
      <c r="AG558" s="762"/>
      <c r="AH558" s="763"/>
      <c r="AI558" s="763"/>
      <c r="AJ558" s="763"/>
      <c r="AK558" s="764"/>
    </row>
    <row r="559" spans="5:37" ht="15" customHeight="1">
      <c r="E559" s="504"/>
      <c r="F559" s="871"/>
      <c r="G559" s="872"/>
      <c r="H559" s="872"/>
      <c r="I559" s="872"/>
      <c r="J559" s="872"/>
      <c r="K559" s="872"/>
      <c r="L559" s="873"/>
      <c r="M559" s="810"/>
      <c r="N559" s="811"/>
      <c r="O559" s="811"/>
      <c r="P559" s="811"/>
      <c r="Q559" s="812"/>
      <c r="R559" s="1008"/>
      <c r="S559" s="1009"/>
      <c r="T559" s="1009"/>
      <c r="U559" s="1009"/>
      <c r="V559" s="1010"/>
      <c r="W559" s="838"/>
      <c r="X559" s="839"/>
      <c r="Y559" s="839"/>
      <c r="Z559" s="839"/>
      <c r="AA559" s="840"/>
      <c r="AB559" s="920"/>
      <c r="AC559" s="921"/>
      <c r="AD559" s="921"/>
      <c r="AE559" s="921"/>
      <c r="AF559" s="922"/>
      <c r="AG559" s="838"/>
      <c r="AH559" s="839"/>
      <c r="AI559" s="839"/>
      <c r="AJ559" s="839"/>
      <c r="AK559" s="840"/>
    </row>
    <row r="560" spans="5:37" ht="15" customHeight="1">
      <c r="E560" s="819" t="s">
        <v>143</v>
      </c>
      <c r="F560" s="819"/>
      <c r="G560" s="819"/>
      <c r="H560" s="819"/>
      <c r="I560" s="819"/>
      <c r="J560" s="819"/>
      <c r="K560" s="819"/>
      <c r="L560" s="819"/>
      <c r="M560" s="947"/>
      <c r="N560" s="948"/>
      <c r="O560" s="948"/>
      <c r="P560" s="948"/>
      <c r="Q560" s="949"/>
      <c r="R560" s="1040" t="str">
        <f>IF(SUM(R540,R542,R544,R546,R548,R550,R552,R554,R556,R558)=0,"",SUM(R540,R542,R544,R546,R548,R550,R552,R554,R556,R558))</f>
        <v/>
      </c>
      <c r="S560" s="1041"/>
      <c r="T560" s="1041"/>
      <c r="U560" s="1041"/>
      <c r="V560" s="1042"/>
      <c r="W560" s="961"/>
      <c r="X560" s="962"/>
      <c r="Y560" s="962"/>
      <c r="Z560" s="962"/>
      <c r="AA560" s="963"/>
      <c r="AB560" s="961"/>
      <c r="AC560" s="962"/>
      <c r="AD560" s="962"/>
      <c r="AE560" s="962"/>
      <c r="AF560" s="963"/>
      <c r="AG560" s="961"/>
      <c r="AH560" s="962"/>
      <c r="AI560" s="962"/>
      <c r="AJ560" s="962"/>
      <c r="AK560" s="963"/>
    </row>
    <row r="561" spans="1:53" ht="15" customHeight="1">
      <c r="E561" s="819"/>
      <c r="F561" s="819"/>
      <c r="G561" s="819"/>
      <c r="H561" s="819"/>
      <c r="I561" s="819"/>
      <c r="J561" s="819"/>
      <c r="K561" s="819"/>
      <c r="L561" s="819"/>
      <c r="M561" s="1002"/>
      <c r="N561" s="1003"/>
      <c r="O561" s="1003"/>
      <c r="P561" s="1003"/>
      <c r="Q561" s="1004"/>
      <c r="R561" s="1005" t="str">
        <f>IF(SUM(R541,R543,R545,R547,R549,R551,R553,R555,R557,R559)=0,"",SUM(R541,R543,R545,R547,R549,R551,R553,R555,R557,R559))</f>
        <v/>
      </c>
      <c r="S561" s="1006"/>
      <c r="T561" s="1006"/>
      <c r="U561" s="1006"/>
      <c r="V561" s="1007"/>
      <c r="W561" s="917"/>
      <c r="X561" s="918"/>
      <c r="Y561" s="918"/>
      <c r="Z561" s="918"/>
      <c r="AA561" s="919"/>
      <c r="AB561" s="917"/>
      <c r="AC561" s="918"/>
      <c r="AD561" s="918"/>
      <c r="AE561" s="918"/>
      <c r="AF561" s="919"/>
      <c r="AG561" s="917"/>
      <c r="AH561" s="918"/>
      <c r="AI561" s="918"/>
      <c r="AJ561" s="918"/>
      <c r="AK561" s="919"/>
    </row>
    <row r="562" spans="1:53" ht="15" customHeight="1">
      <c r="E562" s="203" t="s">
        <v>423</v>
      </c>
      <c r="F562" s="203"/>
      <c r="AM562" s="203"/>
      <c r="AQ562" s="215"/>
    </row>
    <row r="563" spans="1:53" s="253" customFormat="1" ht="15" customHeight="1">
      <c r="A563" s="173"/>
      <c r="B563" s="173"/>
      <c r="C563" s="173"/>
      <c r="D563" s="173"/>
      <c r="E563" s="203" t="s">
        <v>652</v>
      </c>
      <c r="F563" s="203"/>
      <c r="G563" s="203"/>
      <c r="H563" s="173"/>
      <c r="I563" s="173"/>
      <c r="J563" s="173"/>
      <c r="K563" s="173"/>
      <c r="L563" s="173"/>
      <c r="M563" s="173"/>
      <c r="N563" s="173"/>
      <c r="O563" s="173"/>
      <c r="P563" s="173"/>
      <c r="Q563" s="173"/>
      <c r="R563" s="173"/>
      <c r="S563" s="173"/>
      <c r="T563" s="173"/>
      <c r="U563" s="173"/>
      <c r="V563" s="173"/>
      <c r="W563" s="173"/>
      <c r="X563" s="173"/>
      <c r="Y563" s="173"/>
      <c r="Z563" s="173"/>
      <c r="AA563" s="173"/>
      <c r="AB563" s="173"/>
      <c r="AC563" s="173"/>
      <c r="AD563" s="173"/>
      <c r="AE563" s="173"/>
      <c r="AF563" s="173"/>
      <c r="AG563" s="173"/>
      <c r="AH563" s="173"/>
      <c r="AI563" s="173"/>
      <c r="AJ563" s="173"/>
      <c r="AK563" s="173"/>
      <c r="AL563" s="173"/>
      <c r="AM563" s="203"/>
      <c r="AN563" s="50"/>
      <c r="AO563" s="50"/>
      <c r="AP563" s="50"/>
    </row>
    <row r="564" spans="1:53" s="253" customFormat="1" ht="15" customHeight="1">
      <c r="A564" s="173"/>
      <c r="B564" s="173"/>
      <c r="C564" s="173"/>
      <c r="D564" s="173"/>
      <c r="E564" s="203" t="s">
        <v>651</v>
      </c>
      <c r="F564" s="203"/>
      <c r="G564" s="203"/>
      <c r="H564" s="173"/>
      <c r="I564" s="173"/>
      <c r="J564" s="173"/>
      <c r="K564" s="173"/>
      <c r="L564" s="173"/>
      <c r="M564" s="173"/>
      <c r="N564" s="173"/>
      <c r="O564" s="173"/>
      <c r="P564" s="173"/>
      <c r="Q564" s="173"/>
      <c r="R564" s="173"/>
      <c r="S564" s="173"/>
      <c r="T564" s="173"/>
      <c r="U564" s="173"/>
      <c r="V564" s="173"/>
      <c r="W564" s="173"/>
      <c r="X564" s="173"/>
      <c r="Y564" s="173"/>
      <c r="Z564" s="173"/>
      <c r="AA564" s="173"/>
      <c r="AB564" s="173"/>
      <c r="AC564" s="173"/>
      <c r="AD564" s="173"/>
      <c r="AE564" s="173"/>
      <c r="AF564" s="173"/>
      <c r="AG564" s="173"/>
      <c r="AH564" s="173"/>
      <c r="AI564" s="173"/>
      <c r="AJ564" s="173"/>
      <c r="AK564" s="173"/>
      <c r="AL564" s="173"/>
      <c r="AM564" s="203"/>
      <c r="AN564" s="50"/>
      <c r="AO564" s="50"/>
      <c r="AP564" s="50"/>
    </row>
    <row r="565" spans="1:53" s="253" customFormat="1" ht="15" customHeight="1">
      <c r="A565" s="173"/>
      <c r="B565" s="173"/>
      <c r="C565" s="173"/>
      <c r="D565" s="173"/>
      <c r="E565" s="203" t="s">
        <v>704</v>
      </c>
      <c r="F565" s="203"/>
      <c r="G565" s="203"/>
      <c r="H565" s="173"/>
      <c r="I565" s="173"/>
      <c r="J565" s="173"/>
      <c r="K565" s="173"/>
      <c r="L565" s="173"/>
      <c r="M565" s="173"/>
      <c r="N565" s="173"/>
      <c r="O565" s="173"/>
      <c r="P565" s="173"/>
      <c r="Q565" s="173"/>
      <c r="R565" s="173"/>
      <c r="S565" s="173"/>
      <c r="T565" s="173"/>
      <c r="U565" s="173"/>
      <c r="V565" s="173"/>
      <c r="W565" s="173"/>
      <c r="X565" s="173"/>
      <c r="Y565" s="173"/>
      <c r="Z565" s="173"/>
      <c r="AA565" s="173"/>
      <c r="AB565" s="173"/>
      <c r="AC565" s="173"/>
      <c r="AD565" s="173"/>
      <c r="AE565" s="173"/>
      <c r="AF565" s="173"/>
      <c r="AG565" s="173"/>
      <c r="AH565" s="173"/>
      <c r="AI565" s="173"/>
      <c r="AJ565" s="173"/>
      <c r="AK565" s="173"/>
      <c r="AL565" s="173"/>
      <c r="AM565" s="203"/>
      <c r="AN565" s="50"/>
      <c r="AO565" s="50"/>
      <c r="AP565" s="50"/>
    </row>
    <row r="566" spans="1:53" s="253" customFormat="1" ht="15" customHeight="1">
      <c r="A566" s="173"/>
      <c r="B566" s="173"/>
      <c r="C566" s="173"/>
      <c r="D566" s="173"/>
      <c r="E566" s="173"/>
      <c r="F566" s="173"/>
      <c r="G566" s="203"/>
      <c r="H566" s="203"/>
      <c r="I566" s="173"/>
      <c r="J566" s="173"/>
      <c r="K566" s="173"/>
      <c r="L566" s="173"/>
      <c r="M566" s="173"/>
      <c r="N566" s="173"/>
      <c r="O566" s="173"/>
      <c r="P566" s="173"/>
      <c r="Q566" s="173"/>
      <c r="R566" s="173"/>
      <c r="S566" s="173"/>
      <c r="T566" s="173"/>
      <c r="U566" s="173"/>
      <c r="V566" s="173"/>
      <c r="W566" s="173"/>
      <c r="X566" s="173"/>
      <c r="Y566" s="173"/>
      <c r="Z566" s="173"/>
      <c r="AA566" s="173"/>
      <c r="AB566" s="173"/>
      <c r="AC566" s="173"/>
      <c r="AD566" s="173"/>
      <c r="AE566" s="173"/>
      <c r="AF566" s="173"/>
      <c r="AG566" s="173"/>
      <c r="AH566" s="173"/>
      <c r="AI566" s="173"/>
      <c r="AJ566" s="173"/>
      <c r="AK566" s="173"/>
      <c r="AL566" s="173"/>
      <c r="AM566" s="173"/>
      <c r="AN566" s="50"/>
      <c r="AO566" s="50"/>
      <c r="AP566" s="50"/>
      <c r="AQ566" s="50"/>
    </row>
    <row r="567" spans="1:53" s="253" customFormat="1" ht="15" customHeight="1">
      <c r="A567" s="173"/>
      <c r="B567" s="173"/>
      <c r="C567" s="173"/>
      <c r="D567" s="173"/>
      <c r="E567" s="173"/>
      <c r="F567" s="173"/>
      <c r="G567" s="203"/>
      <c r="H567" s="203"/>
      <c r="I567" s="173"/>
      <c r="J567" s="173"/>
      <c r="K567" s="173"/>
      <c r="L567" s="173"/>
      <c r="M567" s="173"/>
      <c r="N567" s="173"/>
      <c r="O567" s="173"/>
      <c r="P567" s="173"/>
      <c r="Q567" s="173"/>
      <c r="R567" s="173"/>
      <c r="S567" s="173"/>
      <c r="T567" s="173"/>
      <c r="U567" s="173"/>
      <c r="V567" s="173"/>
      <c r="W567" s="173"/>
      <c r="X567" s="173"/>
      <c r="Y567" s="173"/>
      <c r="Z567" s="173"/>
      <c r="AA567" s="173"/>
      <c r="AB567" s="173"/>
      <c r="AC567" s="173"/>
      <c r="AD567" s="173"/>
      <c r="AE567" s="173"/>
      <c r="AF567" s="173"/>
      <c r="AG567" s="173"/>
      <c r="AH567" s="173"/>
      <c r="AI567" s="173"/>
      <c r="AJ567" s="173"/>
      <c r="AK567" s="173"/>
      <c r="AL567" s="173"/>
      <c r="AM567" s="173"/>
      <c r="AN567" s="50"/>
      <c r="AO567" s="50"/>
      <c r="AP567" s="50"/>
      <c r="AQ567" s="50"/>
    </row>
    <row r="568" spans="1:53" ht="20.100000000000001" customHeight="1">
      <c r="A568" s="953" t="s">
        <v>489</v>
      </c>
      <c r="B568" s="953"/>
      <c r="C568" s="953"/>
      <c r="D568" s="953"/>
      <c r="E568" s="953"/>
      <c r="F568" s="953"/>
      <c r="G568" s="953"/>
      <c r="H568" s="953"/>
      <c r="I568" s="953"/>
      <c r="J568" s="953"/>
      <c r="K568" s="953"/>
      <c r="L568" s="953"/>
      <c r="M568" s="953"/>
      <c r="N568" s="953"/>
      <c r="O568" s="953"/>
      <c r="P568" s="953"/>
      <c r="Q568" s="953"/>
      <c r="R568" s="953"/>
      <c r="S568" s="953"/>
      <c r="T568" s="953"/>
      <c r="U568" s="953"/>
      <c r="V568" s="953"/>
      <c r="W568" s="953"/>
      <c r="X568" s="953"/>
      <c r="Y568" s="953"/>
      <c r="Z568" s="953"/>
      <c r="AA568" s="953"/>
      <c r="AB568" s="953"/>
      <c r="AC568" s="953"/>
      <c r="AD568" s="953"/>
      <c r="AE568" s="953"/>
      <c r="AF568" s="953"/>
      <c r="AG568" s="953"/>
      <c r="AH568" s="953"/>
      <c r="AI568" s="953"/>
      <c r="AJ568" s="953"/>
      <c r="AK568" s="953"/>
      <c r="AL568" s="953"/>
    </row>
    <row r="569" spans="1:53" ht="15" customHeight="1">
      <c r="B569" s="203" t="s">
        <v>490</v>
      </c>
      <c r="AN569" s="217"/>
      <c r="AO569" s="217"/>
      <c r="AP569" s="217"/>
      <c r="AQ569" s="51"/>
      <c r="AR569" s="217"/>
      <c r="AS569" s="217"/>
      <c r="AT569" s="217"/>
      <c r="AU569" s="217"/>
      <c r="AV569" s="217"/>
      <c r="AW569" s="217"/>
      <c r="AX569" s="217"/>
      <c r="AY569" s="217"/>
    </row>
    <row r="570" spans="1:53" ht="20.100000000000001" customHeight="1">
      <c r="B570" s="547" t="s">
        <v>578</v>
      </c>
      <c r="C570" s="549"/>
      <c r="D570" s="547" t="s">
        <v>278</v>
      </c>
      <c r="E570" s="548"/>
      <c r="F570" s="548"/>
      <c r="G570" s="549"/>
      <c r="H570" s="547" t="s">
        <v>565</v>
      </c>
      <c r="I570" s="548"/>
      <c r="J570" s="548"/>
      <c r="K570" s="549"/>
      <c r="L570" s="798" t="s">
        <v>39</v>
      </c>
      <c r="M570" s="799"/>
      <c r="N570" s="799"/>
      <c r="O570" s="799"/>
      <c r="P570" s="799"/>
      <c r="Q570" s="799"/>
      <c r="R570" s="799"/>
      <c r="S570" s="799"/>
      <c r="T570" s="799"/>
      <c r="U570" s="799"/>
      <c r="V570" s="800"/>
      <c r="W570" s="798" t="s">
        <v>40</v>
      </c>
      <c r="X570" s="799"/>
      <c r="Y570" s="800"/>
      <c r="Z570" s="798" t="s">
        <v>41</v>
      </c>
      <c r="AA570" s="799"/>
      <c r="AB570" s="799"/>
      <c r="AC570" s="799"/>
      <c r="AD570" s="799"/>
      <c r="AE570" s="799"/>
      <c r="AF570" s="799"/>
      <c r="AG570" s="799"/>
      <c r="AH570" s="799"/>
      <c r="AI570" s="799"/>
      <c r="AJ570" s="799"/>
      <c r="AK570" s="799"/>
      <c r="AL570" s="799"/>
      <c r="AM570" s="800"/>
      <c r="AN570" s="173"/>
      <c r="AO570" s="173"/>
      <c r="AP570" s="51"/>
      <c r="AQ570" s="51"/>
      <c r="AR570" s="51"/>
      <c r="AS570" s="216"/>
      <c r="AT570" s="217"/>
      <c r="AU570" s="217"/>
      <c r="AV570" s="217"/>
      <c r="AW570" s="217"/>
      <c r="AX570" s="217"/>
      <c r="AY570" s="217"/>
      <c r="AZ570" s="217"/>
      <c r="BA570" s="217"/>
    </row>
    <row r="571" spans="1:53" ht="30" customHeight="1">
      <c r="B571" s="847" t="s">
        <v>579</v>
      </c>
      <c r="C571" s="849"/>
      <c r="D571" s="847" t="s">
        <v>280</v>
      </c>
      <c r="E571" s="848"/>
      <c r="F571" s="848"/>
      <c r="G571" s="849"/>
      <c r="H571" s="867"/>
      <c r="I571" s="848"/>
      <c r="J571" s="848"/>
      <c r="K571" s="849"/>
      <c r="L571" s="859" t="s">
        <v>42</v>
      </c>
      <c r="M571" s="860"/>
      <c r="N571" s="860"/>
      <c r="O571" s="860"/>
      <c r="P571" s="860"/>
      <c r="Q571" s="860"/>
      <c r="R571" s="860"/>
      <c r="S571" s="860"/>
      <c r="T571" s="860"/>
      <c r="U571" s="860"/>
      <c r="V571" s="861"/>
      <c r="W571" s="908" t="s">
        <v>44</v>
      </c>
      <c r="X571" s="909"/>
      <c r="Y571" s="910"/>
      <c r="Z571" s="823"/>
      <c r="AA571" s="824"/>
      <c r="AB571" s="824"/>
      <c r="AC571" s="824"/>
      <c r="AD571" s="824"/>
      <c r="AE571" s="824"/>
      <c r="AF571" s="824"/>
      <c r="AG571" s="824"/>
      <c r="AH571" s="824"/>
      <c r="AI571" s="824"/>
      <c r="AJ571" s="824"/>
      <c r="AK571" s="824"/>
      <c r="AL571" s="824"/>
      <c r="AM571" s="825"/>
      <c r="AN571" s="173"/>
      <c r="AO571" s="173"/>
      <c r="AP571" s="51"/>
      <c r="AQ571" s="51"/>
      <c r="AR571" s="51"/>
      <c r="AS571" s="51"/>
      <c r="AT571" s="217"/>
      <c r="AU571" s="217"/>
      <c r="AV571" s="217"/>
      <c r="AW571" s="217"/>
      <c r="AX571" s="217"/>
      <c r="AY571" s="217"/>
      <c r="AZ571" s="217"/>
      <c r="BA571" s="217"/>
    </row>
    <row r="572" spans="1:53" ht="30" customHeight="1">
      <c r="B572" s="440" t="s">
        <v>580</v>
      </c>
      <c r="C572" s="442"/>
      <c r="D572" s="440" t="s">
        <v>280</v>
      </c>
      <c r="E572" s="441"/>
      <c r="F572" s="441"/>
      <c r="G572" s="442"/>
      <c r="H572" s="500"/>
      <c r="I572" s="441"/>
      <c r="J572" s="441"/>
      <c r="K572" s="442"/>
      <c r="L572" s="954" t="s">
        <v>43</v>
      </c>
      <c r="M572" s="955"/>
      <c r="N572" s="955"/>
      <c r="O572" s="955"/>
      <c r="P572" s="955"/>
      <c r="Q572" s="955"/>
      <c r="R572" s="955"/>
      <c r="S572" s="955"/>
      <c r="T572" s="955"/>
      <c r="U572" s="955"/>
      <c r="V572" s="956"/>
      <c r="W572" s="957" t="s">
        <v>44</v>
      </c>
      <c r="X572" s="958"/>
      <c r="Y572" s="959"/>
      <c r="Z572" s="950"/>
      <c r="AA572" s="951"/>
      <c r="AB572" s="951"/>
      <c r="AC572" s="951"/>
      <c r="AD572" s="951"/>
      <c r="AE572" s="951"/>
      <c r="AF572" s="951"/>
      <c r="AG572" s="951"/>
      <c r="AH572" s="951"/>
      <c r="AI572" s="951"/>
      <c r="AJ572" s="951"/>
      <c r="AK572" s="951"/>
      <c r="AL572" s="951"/>
      <c r="AM572" s="952"/>
      <c r="AN572" s="173"/>
      <c r="AO572" s="173"/>
      <c r="AP572" s="51"/>
      <c r="AQ572" s="51"/>
      <c r="AR572" s="51"/>
      <c r="AS572" s="51"/>
      <c r="AT572" s="217"/>
      <c r="AU572" s="217"/>
      <c r="AV572" s="217"/>
      <c r="AW572" s="217"/>
      <c r="AX572" s="217"/>
      <c r="AY572" s="217"/>
      <c r="AZ572" s="217"/>
      <c r="BA572" s="217"/>
    </row>
    <row r="573" spans="1:53" ht="13.5" customHeight="1">
      <c r="A573" s="215"/>
      <c r="F573" s="314"/>
      <c r="J573" s="325"/>
      <c r="K573" s="325"/>
      <c r="L573" s="325"/>
      <c r="M573" s="325"/>
      <c r="N573" s="325"/>
      <c r="O573" s="325"/>
      <c r="P573" s="325"/>
      <c r="Q573" s="325"/>
      <c r="R573" s="325"/>
      <c r="S573" s="325"/>
      <c r="T573" s="325"/>
      <c r="U573" s="326"/>
      <c r="V573" s="326"/>
      <c r="W573" s="326"/>
      <c r="X573" s="327"/>
      <c r="Y573" s="327"/>
      <c r="Z573" s="327"/>
      <c r="AA573" s="327"/>
      <c r="AB573" s="327"/>
      <c r="AC573" s="327"/>
      <c r="AD573" s="327"/>
      <c r="AE573" s="327"/>
      <c r="AF573" s="327"/>
      <c r="AG573" s="327"/>
      <c r="AH573" s="327"/>
      <c r="AI573" s="327"/>
      <c r="AJ573" s="327"/>
      <c r="AK573" s="327"/>
      <c r="AN573" s="51"/>
      <c r="AO573" s="51"/>
      <c r="AP573" s="51"/>
      <c r="AQ573" s="51"/>
      <c r="AR573" s="217"/>
      <c r="AS573" s="217"/>
      <c r="AT573" s="217"/>
      <c r="AU573" s="217"/>
      <c r="AV573" s="217"/>
      <c r="AW573" s="217"/>
      <c r="AX573" s="217"/>
      <c r="AY573" s="217"/>
    </row>
    <row r="574" spans="1:53" ht="15" customHeight="1">
      <c r="A574" s="215"/>
      <c r="B574" s="203" t="s">
        <v>491</v>
      </c>
      <c r="AN574" s="217"/>
      <c r="AO574" s="217"/>
      <c r="AP574" s="217"/>
      <c r="AQ574" s="51"/>
      <c r="AR574" s="217"/>
      <c r="AS574" s="217"/>
      <c r="AT574" s="217"/>
      <c r="AU574" s="217"/>
      <c r="AV574" s="217"/>
      <c r="AW574" s="217"/>
      <c r="AX574" s="217"/>
      <c r="AY574" s="217"/>
    </row>
    <row r="575" spans="1:53" ht="20.100000000000001" customHeight="1">
      <c r="A575" s="215"/>
      <c r="B575" s="547" t="s">
        <v>578</v>
      </c>
      <c r="C575" s="549"/>
      <c r="D575" s="547" t="s">
        <v>278</v>
      </c>
      <c r="E575" s="548"/>
      <c r="F575" s="548"/>
      <c r="G575" s="549"/>
      <c r="H575" s="547" t="s">
        <v>565</v>
      </c>
      <c r="I575" s="548"/>
      <c r="J575" s="548"/>
      <c r="K575" s="549"/>
      <c r="L575" s="798" t="s">
        <v>39</v>
      </c>
      <c r="M575" s="799"/>
      <c r="N575" s="799"/>
      <c r="O575" s="799"/>
      <c r="P575" s="799"/>
      <c r="Q575" s="799"/>
      <c r="R575" s="799"/>
      <c r="S575" s="799"/>
      <c r="T575" s="799"/>
      <c r="U575" s="799"/>
      <c r="V575" s="800"/>
      <c r="W575" s="798" t="s">
        <v>40</v>
      </c>
      <c r="X575" s="799"/>
      <c r="Y575" s="800"/>
      <c r="Z575" s="798" t="s">
        <v>41</v>
      </c>
      <c r="AA575" s="799"/>
      <c r="AB575" s="799"/>
      <c r="AC575" s="799"/>
      <c r="AD575" s="799"/>
      <c r="AE575" s="799"/>
      <c r="AF575" s="799"/>
      <c r="AG575" s="799"/>
      <c r="AH575" s="799"/>
      <c r="AI575" s="799"/>
      <c r="AJ575" s="799"/>
      <c r="AK575" s="799"/>
      <c r="AL575" s="799"/>
      <c r="AM575" s="800"/>
      <c r="AN575" s="173"/>
      <c r="AO575" s="173"/>
      <c r="AP575" s="51"/>
      <c r="AQ575" s="51"/>
      <c r="AR575" s="51"/>
      <c r="AS575" s="216"/>
      <c r="AT575" s="217"/>
      <c r="AU575" s="217"/>
      <c r="AV575" s="217"/>
      <c r="AW575" s="217"/>
      <c r="AX575" s="217"/>
      <c r="AY575" s="217"/>
      <c r="AZ575" s="217"/>
      <c r="BA575" s="217"/>
    </row>
    <row r="576" spans="1:53" ht="30" customHeight="1">
      <c r="A576" s="215"/>
      <c r="B576" s="847" t="s">
        <v>581</v>
      </c>
      <c r="C576" s="849"/>
      <c r="D576" s="847" t="s">
        <v>280</v>
      </c>
      <c r="E576" s="848"/>
      <c r="F576" s="848"/>
      <c r="G576" s="849"/>
      <c r="H576" s="867"/>
      <c r="I576" s="848"/>
      <c r="J576" s="848"/>
      <c r="K576" s="849"/>
      <c r="L576" s="859" t="s">
        <v>968</v>
      </c>
      <c r="M576" s="860"/>
      <c r="N576" s="860"/>
      <c r="O576" s="860"/>
      <c r="P576" s="860"/>
      <c r="Q576" s="860"/>
      <c r="R576" s="860"/>
      <c r="S576" s="860"/>
      <c r="T576" s="860"/>
      <c r="U576" s="860"/>
      <c r="V576" s="861"/>
      <c r="W576" s="908" t="s">
        <v>44</v>
      </c>
      <c r="X576" s="909"/>
      <c r="Y576" s="910"/>
      <c r="Z576" s="823" t="s">
        <v>969</v>
      </c>
      <c r="AA576" s="824"/>
      <c r="AB576" s="824"/>
      <c r="AC576" s="824"/>
      <c r="AD576" s="824"/>
      <c r="AE576" s="824"/>
      <c r="AF576" s="824"/>
      <c r="AG576" s="824"/>
      <c r="AH576" s="824"/>
      <c r="AI576" s="824"/>
      <c r="AJ576" s="824"/>
      <c r="AK576" s="824"/>
      <c r="AL576" s="824"/>
      <c r="AM576" s="825"/>
      <c r="AN576" s="173"/>
      <c r="AO576" s="173"/>
      <c r="AP576" s="51"/>
      <c r="AQ576" s="51"/>
      <c r="AR576" s="51"/>
      <c r="AS576" s="51"/>
      <c r="AT576" s="217"/>
      <c r="AU576" s="217"/>
      <c r="AV576" s="217"/>
      <c r="AW576" s="217"/>
      <c r="AX576" s="217"/>
      <c r="AY576" s="217"/>
      <c r="AZ576" s="217"/>
      <c r="BA576" s="217"/>
    </row>
    <row r="577" spans="1:53" ht="33.75" customHeight="1">
      <c r="A577" s="215"/>
      <c r="B577" s="794" t="s">
        <v>582</v>
      </c>
      <c r="C577" s="795"/>
      <c r="D577" s="794" t="s">
        <v>280</v>
      </c>
      <c r="E577" s="796"/>
      <c r="F577" s="796"/>
      <c r="G577" s="795"/>
      <c r="H577" s="797"/>
      <c r="I577" s="796"/>
      <c r="J577" s="796"/>
      <c r="K577" s="795"/>
      <c r="L577" s="801" t="s">
        <v>1080</v>
      </c>
      <c r="M577" s="802"/>
      <c r="N577" s="802"/>
      <c r="O577" s="802"/>
      <c r="P577" s="802"/>
      <c r="Q577" s="802"/>
      <c r="R577" s="802"/>
      <c r="S577" s="802"/>
      <c r="T577" s="802"/>
      <c r="U577" s="802"/>
      <c r="V577" s="803"/>
      <c r="W577" s="804" t="s">
        <v>44</v>
      </c>
      <c r="X577" s="805"/>
      <c r="Y577" s="806"/>
      <c r="Z577" s="820" t="s">
        <v>566</v>
      </c>
      <c r="AA577" s="821"/>
      <c r="AB577" s="821"/>
      <c r="AC577" s="821"/>
      <c r="AD577" s="821"/>
      <c r="AE577" s="821"/>
      <c r="AF577" s="821"/>
      <c r="AG577" s="821"/>
      <c r="AH577" s="821"/>
      <c r="AI577" s="821"/>
      <c r="AJ577" s="821"/>
      <c r="AK577" s="821"/>
      <c r="AL577" s="821"/>
      <c r="AM577" s="822"/>
      <c r="AN577" s="173"/>
      <c r="AO577" s="173"/>
      <c r="AP577" s="51"/>
      <c r="AQ577" s="51"/>
      <c r="AR577" s="51"/>
      <c r="AS577" s="51"/>
      <c r="AT577" s="217"/>
      <c r="AU577" s="217"/>
      <c r="AV577" s="217"/>
      <c r="AW577" s="217"/>
      <c r="AX577" s="217"/>
      <c r="AY577" s="217"/>
      <c r="AZ577" s="217"/>
      <c r="BA577" s="217"/>
    </row>
    <row r="578" spans="1:53" ht="33.75" customHeight="1">
      <c r="A578" s="215"/>
      <c r="B578" s="794" t="s">
        <v>583</v>
      </c>
      <c r="C578" s="795"/>
      <c r="D578" s="794" t="s">
        <v>280</v>
      </c>
      <c r="E578" s="796"/>
      <c r="F578" s="796"/>
      <c r="G578" s="795"/>
      <c r="H578" s="797"/>
      <c r="I578" s="796"/>
      <c r="J578" s="796"/>
      <c r="K578" s="795"/>
      <c r="L578" s="941" t="s">
        <v>970</v>
      </c>
      <c r="M578" s="942"/>
      <c r="N578" s="942"/>
      <c r="O578" s="942"/>
      <c r="P578" s="942"/>
      <c r="Q578" s="942"/>
      <c r="R578" s="942"/>
      <c r="S578" s="942"/>
      <c r="T578" s="942"/>
      <c r="U578" s="942"/>
      <c r="V578" s="943"/>
      <c r="W578" s="804" t="s">
        <v>44</v>
      </c>
      <c r="X578" s="805"/>
      <c r="Y578" s="806"/>
      <c r="Z578" s="820" t="s">
        <v>361</v>
      </c>
      <c r="AA578" s="821"/>
      <c r="AB578" s="821"/>
      <c r="AC578" s="821"/>
      <c r="AD578" s="821"/>
      <c r="AE578" s="821"/>
      <c r="AF578" s="821"/>
      <c r="AG578" s="821"/>
      <c r="AH578" s="821"/>
      <c r="AI578" s="821"/>
      <c r="AJ578" s="821"/>
      <c r="AK578" s="821"/>
      <c r="AL578" s="821"/>
      <c r="AM578" s="822"/>
      <c r="AN578" s="173"/>
      <c r="AO578" s="173"/>
      <c r="AP578" s="51"/>
      <c r="AQ578" s="51"/>
      <c r="AR578" s="51"/>
      <c r="AS578" s="51"/>
      <c r="AT578" s="217"/>
      <c r="AU578" s="217"/>
      <c r="AV578" s="217"/>
      <c r="AW578" s="217"/>
      <c r="AX578" s="217"/>
      <c r="AY578" s="217"/>
      <c r="AZ578" s="217"/>
      <c r="BA578" s="217"/>
    </row>
    <row r="579" spans="1:53" ht="33.75" customHeight="1">
      <c r="A579" s="215"/>
      <c r="B579" s="794" t="s">
        <v>584</v>
      </c>
      <c r="C579" s="795"/>
      <c r="D579" s="794" t="s">
        <v>280</v>
      </c>
      <c r="E579" s="796"/>
      <c r="F579" s="796"/>
      <c r="G579" s="795"/>
      <c r="H579" s="794"/>
      <c r="I579" s="796"/>
      <c r="J579" s="796"/>
      <c r="K579" s="795"/>
      <c r="L579" s="801" t="s">
        <v>567</v>
      </c>
      <c r="M579" s="802"/>
      <c r="N579" s="802"/>
      <c r="O579" s="802"/>
      <c r="P579" s="802"/>
      <c r="Q579" s="802"/>
      <c r="R579" s="802"/>
      <c r="S579" s="802"/>
      <c r="T579" s="802"/>
      <c r="U579" s="802"/>
      <c r="V579" s="803"/>
      <c r="W579" s="804" t="s">
        <v>44</v>
      </c>
      <c r="X579" s="805"/>
      <c r="Y579" s="806"/>
      <c r="Z579" s="820" t="s">
        <v>597</v>
      </c>
      <c r="AA579" s="821"/>
      <c r="AB579" s="821"/>
      <c r="AC579" s="821"/>
      <c r="AD579" s="821"/>
      <c r="AE579" s="821"/>
      <c r="AF579" s="821"/>
      <c r="AG579" s="821"/>
      <c r="AH579" s="821"/>
      <c r="AI579" s="821"/>
      <c r="AJ579" s="821"/>
      <c r="AK579" s="821"/>
      <c r="AL579" s="821"/>
      <c r="AM579" s="822"/>
      <c r="AN579" s="173"/>
      <c r="AO579" s="173"/>
      <c r="AR579" s="49"/>
      <c r="AS579" s="49"/>
    </row>
    <row r="580" spans="1:53" ht="33.75" customHeight="1">
      <c r="A580" s="215"/>
      <c r="B580" s="794" t="s">
        <v>585</v>
      </c>
      <c r="C580" s="795"/>
      <c r="D580" s="794" t="s">
        <v>280</v>
      </c>
      <c r="E580" s="796"/>
      <c r="F580" s="796"/>
      <c r="G580" s="795"/>
      <c r="H580" s="797"/>
      <c r="I580" s="796"/>
      <c r="J580" s="796"/>
      <c r="K580" s="795"/>
      <c r="L580" s="801" t="s">
        <v>568</v>
      </c>
      <c r="M580" s="802"/>
      <c r="N580" s="802"/>
      <c r="O580" s="802"/>
      <c r="P580" s="802"/>
      <c r="Q580" s="802"/>
      <c r="R580" s="802"/>
      <c r="S580" s="802"/>
      <c r="T580" s="802"/>
      <c r="U580" s="802"/>
      <c r="V580" s="803"/>
      <c r="W580" s="804" t="s">
        <v>44</v>
      </c>
      <c r="X580" s="805"/>
      <c r="Y580" s="806"/>
      <c r="Z580" s="879" t="s">
        <v>569</v>
      </c>
      <c r="AA580" s="880"/>
      <c r="AB580" s="880"/>
      <c r="AC580" s="880"/>
      <c r="AD580" s="880"/>
      <c r="AE580" s="880"/>
      <c r="AF580" s="880"/>
      <c r="AG580" s="880"/>
      <c r="AH580" s="880"/>
      <c r="AI580" s="880"/>
      <c r="AJ580" s="880"/>
      <c r="AK580" s="880"/>
      <c r="AL580" s="880"/>
      <c r="AM580" s="881"/>
      <c r="AN580" s="173"/>
      <c r="AO580" s="173"/>
      <c r="AP580" s="51"/>
      <c r="AQ580" s="51"/>
      <c r="AR580" s="51"/>
      <c r="AS580" s="51"/>
      <c r="AT580" s="217"/>
      <c r="AU580" s="217"/>
      <c r="AV580" s="217"/>
      <c r="AW580" s="217"/>
      <c r="AX580" s="217"/>
      <c r="AY580" s="217"/>
      <c r="AZ580" s="217"/>
      <c r="BA580" s="217"/>
    </row>
    <row r="581" spans="1:53" ht="43.5" customHeight="1">
      <c r="A581" s="215"/>
      <c r="B581" s="794" t="s">
        <v>586</v>
      </c>
      <c r="C581" s="795"/>
      <c r="D581" s="794" t="s">
        <v>280</v>
      </c>
      <c r="E581" s="796"/>
      <c r="F581" s="796"/>
      <c r="G581" s="795"/>
      <c r="H581" s="794"/>
      <c r="I581" s="796"/>
      <c r="J581" s="796"/>
      <c r="K581" s="795"/>
      <c r="L581" s="801" t="s">
        <v>363</v>
      </c>
      <c r="M581" s="802"/>
      <c r="N581" s="802"/>
      <c r="O581" s="802"/>
      <c r="P581" s="802"/>
      <c r="Q581" s="802"/>
      <c r="R581" s="802"/>
      <c r="S581" s="802"/>
      <c r="T581" s="802"/>
      <c r="U581" s="802"/>
      <c r="V581" s="803"/>
      <c r="W581" s="804" t="s">
        <v>44</v>
      </c>
      <c r="X581" s="805"/>
      <c r="Y581" s="806"/>
      <c r="Z581" s="879" t="s">
        <v>1048</v>
      </c>
      <c r="AA581" s="880"/>
      <c r="AB581" s="880"/>
      <c r="AC581" s="880"/>
      <c r="AD581" s="880"/>
      <c r="AE581" s="880"/>
      <c r="AF581" s="880"/>
      <c r="AG581" s="880"/>
      <c r="AH581" s="880"/>
      <c r="AI581" s="880"/>
      <c r="AJ581" s="880"/>
      <c r="AK581" s="880"/>
      <c r="AL581" s="880"/>
      <c r="AM581" s="881"/>
      <c r="AN581" s="173"/>
      <c r="AO581" s="173"/>
      <c r="AP581" s="51"/>
      <c r="AQ581" s="51"/>
      <c r="AR581" s="51"/>
      <c r="AS581" s="51"/>
      <c r="AT581" s="217"/>
      <c r="AU581" s="217"/>
      <c r="AV581" s="217"/>
      <c r="AW581" s="217"/>
      <c r="AX581" s="217"/>
      <c r="AY581" s="217"/>
      <c r="AZ581" s="217"/>
      <c r="BA581" s="217"/>
    </row>
    <row r="582" spans="1:53" ht="43.5" customHeight="1">
      <c r="A582" s="215"/>
      <c r="B582" s="794" t="s">
        <v>587</v>
      </c>
      <c r="C582" s="795"/>
      <c r="D582" s="794" t="s">
        <v>280</v>
      </c>
      <c r="E582" s="796"/>
      <c r="F582" s="796"/>
      <c r="G582" s="795"/>
      <c r="H582" s="794"/>
      <c r="I582" s="796"/>
      <c r="J582" s="796"/>
      <c r="K582" s="795"/>
      <c r="L582" s="801" t="s">
        <v>362</v>
      </c>
      <c r="M582" s="802"/>
      <c r="N582" s="802"/>
      <c r="O582" s="802"/>
      <c r="P582" s="802"/>
      <c r="Q582" s="802"/>
      <c r="R582" s="802"/>
      <c r="S582" s="802"/>
      <c r="T582" s="802"/>
      <c r="U582" s="802"/>
      <c r="V582" s="803"/>
      <c r="W582" s="804" t="s">
        <v>44</v>
      </c>
      <c r="X582" s="805"/>
      <c r="Y582" s="806"/>
      <c r="Z582" s="820" t="s">
        <v>570</v>
      </c>
      <c r="AA582" s="821"/>
      <c r="AB582" s="821"/>
      <c r="AC582" s="821"/>
      <c r="AD582" s="821"/>
      <c r="AE582" s="821"/>
      <c r="AF582" s="821"/>
      <c r="AG582" s="821"/>
      <c r="AH582" s="821"/>
      <c r="AI582" s="821"/>
      <c r="AJ582" s="821"/>
      <c r="AK582" s="821"/>
      <c r="AL582" s="821"/>
      <c r="AM582" s="822"/>
      <c r="AN582" s="173"/>
      <c r="AO582" s="173"/>
      <c r="AP582" s="51"/>
      <c r="AQ582" s="51"/>
      <c r="AR582" s="51"/>
      <c r="AS582" s="51"/>
      <c r="AT582" s="217"/>
      <c r="AU582" s="217"/>
      <c r="AV582" s="217"/>
      <c r="AW582" s="217"/>
      <c r="AX582" s="217"/>
      <c r="AY582" s="217"/>
      <c r="AZ582" s="217"/>
      <c r="BA582" s="217"/>
    </row>
    <row r="583" spans="1:53" ht="48" customHeight="1">
      <c r="A583" s="215"/>
      <c r="B583" s="794" t="s">
        <v>588</v>
      </c>
      <c r="C583" s="795"/>
      <c r="D583" s="794" t="s">
        <v>280</v>
      </c>
      <c r="E583" s="796"/>
      <c r="F583" s="796"/>
      <c r="G583" s="795"/>
      <c r="H583" s="794"/>
      <c r="I583" s="796"/>
      <c r="J583" s="796"/>
      <c r="K583" s="795"/>
      <c r="L583" s="801" t="s">
        <v>571</v>
      </c>
      <c r="M583" s="802"/>
      <c r="N583" s="802"/>
      <c r="O583" s="802"/>
      <c r="P583" s="802"/>
      <c r="Q583" s="802"/>
      <c r="R583" s="802"/>
      <c r="S583" s="802"/>
      <c r="T583" s="802"/>
      <c r="U583" s="802"/>
      <c r="V583" s="803"/>
      <c r="W583" s="804" t="s">
        <v>44</v>
      </c>
      <c r="X583" s="805"/>
      <c r="Y583" s="806"/>
      <c r="Z583" s="820" t="s">
        <v>598</v>
      </c>
      <c r="AA583" s="821"/>
      <c r="AB583" s="821"/>
      <c r="AC583" s="821"/>
      <c r="AD583" s="821"/>
      <c r="AE583" s="821"/>
      <c r="AF583" s="821"/>
      <c r="AG583" s="821"/>
      <c r="AH583" s="821"/>
      <c r="AI583" s="821"/>
      <c r="AJ583" s="821"/>
      <c r="AK583" s="821"/>
      <c r="AL583" s="821"/>
      <c r="AM583" s="822"/>
      <c r="AN583" s="173"/>
      <c r="AO583" s="173"/>
      <c r="AP583" s="51"/>
      <c r="AQ583" s="51"/>
      <c r="AR583" s="51"/>
      <c r="AS583" s="51"/>
      <c r="AT583" s="217"/>
      <c r="AU583" s="217"/>
      <c r="AV583" s="217"/>
      <c r="AW583" s="217"/>
      <c r="AX583" s="217"/>
      <c r="AY583" s="217"/>
      <c r="AZ583" s="217"/>
      <c r="BA583" s="217"/>
    </row>
    <row r="584" spans="1:53" ht="39" customHeight="1">
      <c r="A584" s="215"/>
      <c r="B584" s="794" t="s">
        <v>589</v>
      </c>
      <c r="C584" s="795"/>
      <c r="D584" s="794" t="s">
        <v>280</v>
      </c>
      <c r="E584" s="796"/>
      <c r="F584" s="796"/>
      <c r="G584" s="795"/>
      <c r="H584" s="794"/>
      <c r="I584" s="796"/>
      <c r="J584" s="796"/>
      <c r="K584" s="795"/>
      <c r="L584" s="941" t="s">
        <v>364</v>
      </c>
      <c r="M584" s="942"/>
      <c r="N584" s="942"/>
      <c r="O584" s="942"/>
      <c r="P584" s="942"/>
      <c r="Q584" s="942"/>
      <c r="R584" s="942"/>
      <c r="S584" s="942"/>
      <c r="T584" s="942"/>
      <c r="U584" s="942"/>
      <c r="V584" s="943"/>
      <c r="W584" s="804" t="s">
        <v>44</v>
      </c>
      <c r="X584" s="805"/>
      <c r="Y584" s="806"/>
      <c r="Z584" s="820" t="s">
        <v>971</v>
      </c>
      <c r="AA584" s="821"/>
      <c r="AB584" s="821"/>
      <c r="AC584" s="821"/>
      <c r="AD584" s="821"/>
      <c r="AE584" s="821"/>
      <c r="AF584" s="821"/>
      <c r="AG584" s="821"/>
      <c r="AH584" s="821"/>
      <c r="AI584" s="821"/>
      <c r="AJ584" s="821"/>
      <c r="AK584" s="821"/>
      <c r="AL584" s="821"/>
      <c r="AM584" s="822"/>
      <c r="AN584" s="173"/>
      <c r="AO584" s="173"/>
      <c r="AP584" s="51"/>
      <c r="AQ584" s="51"/>
      <c r="AR584" s="51"/>
      <c r="AS584" s="51"/>
      <c r="AT584" s="217"/>
      <c r="AU584" s="217"/>
      <c r="AV584" s="217"/>
      <c r="AW584" s="217"/>
      <c r="AX584" s="217"/>
      <c r="AY584" s="217"/>
      <c r="AZ584" s="217"/>
      <c r="BA584" s="217"/>
    </row>
    <row r="585" spans="1:53" ht="33.75" customHeight="1">
      <c r="A585" s="215"/>
      <c r="B585" s="877" t="s">
        <v>590</v>
      </c>
      <c r="C585" s="878"/>
      <c r="D585" s="877" t="s">
        <v>280</v>
      </c>
      <c r="E585" s="928"/>
      <c r="F585" s="928"/>
      <c r="G585" s="878"/>
      <c r="H585" s="877"/>
      <c r="I585" s="928"/>
      <c r="J585" s="928"/>
      <c r="K585" s="878"/>
      <c r="L585" s="929" t="s">
        <v>572</v>
      </c>
      <c r="M585" s="930"/>
      <c r="N585" s="930"/>
      <c r="O585" s="930"/>
      <c r="P585" s="930"/>
      <c r="Q585" s="930"/>
      <c r="R585" s="930"/>
      <c r="S585" s="930"/>
      <c r="T585" s="930"/>
      <c r="U585" s="930"/>
      <c r="V585" s="931"/>
      <c r="W585" s="932" t="s">
        <v>44</v>
      </c>
      <c r="X585" s="933"/>
      <c r="Y585" s="934"/>
      <c r="Z585" s="740" t="s">
        <v>573</v>
      </c>
      <c r="AA585" s="741"/>
      <c r="AB585" s="741"/>
      <c r="AC585" s="741"/>
      <c r="AD585" s="741"/>
      <c r="AE585" s="741"/>
      <c r="AF585" s="741"/>
      <c r="AG585" s="741"/>
      <c r="AH585" s="741"/>
      <c r="AI585" s="741"/>
      <c r="AJ585" s="741"/>
      <c r="AK585" s="741"/>
      <c r="AL585" s="741"/>
      <c r="AM585" s="742"/>
      <c r="AN585" s="173"/>
      <c r="AO585" s="173"/>
      <c r="AP585" s="51"/>
      <c r="AQ585" s="51"/>
      <c r="AR585" s="51"/>
      <c r="AS585" s="51"/>
      <c r="AT585" s="217"/>
      <c r="AU585" s="217"/>
      <c r="AV585" s="217"/>
      <c r="AW585" s="217"/>
      <c r="AX585" s="217"/>
      <c r="AY585" s="217"/>
      <c r="AZ585" s="217"/>
      <c r="BA585" s="217"/>
    </row>
    <row r="586" spans="1:53" ht="15" customHeight="1">
      <c r="A586" s="215"/>
      <c r="B586" s="203"/>
      <c r="AN586" s="217"/>
      <c r="AO586" s="217"/>
      <c r="AP586" s="217"/>
      <c r="AQ586" s="51"/>
      <c r="AR586" s="217"/>
      <c r="AS586" s="217"/>
      <c r="AT586" s="217"/>
      <c r="AU586" s="217"/>
      <c r="AV586" s="217"/>
      <c r="AW586" s="217"/>
      <c r="AX586" s="217"/>
      <c r="AY586" s="217"/>
    </row>
    <row r="587" spans="1:53" ht="15" customHeight="1">
      <c r="A587" s="215"/>
      <c r="B587" s="203" t="s">
        <v>492</v>
      </c>
      <c r="AN587" s="217"/>
      <c r="AO587" s="217"/>
      <c r="AP587" s="217"/>
      <c r="AQ587" s="51"/>
      <c r="AR587" s="217"/>
      <c r="AS587" s="217"/>
      <c r="AT587" s="217"/>
      <c r="AU587" s="217"/>
      <c r="AV587" s="217"/>
      <c r="AW587" s="217"/>
      <c r="AX587" s="217"/>
      <c r="AY587" s="217"/>
    </row>
    <row r="588" spans="1:53" ht="20.100000000000001" customHeight="1">
      <c r="A588" s="215"/>
      <c r="B588" s="547" t="s">
        <v>578</v>
      </c>
      <c r="C588" s="549"/>
      <c r="D588" s="547" t="s">
        <v>278</v>
      </c>
      <c r="E588" s="548"/>
      <c r="F588" s="548"/>
      <c r="G588" s="549"/>
      <c r="H588" s="547" t="s">
        <v>565</v>
      </c>
      <c r="I588" s="548"/>
      <c r="J588" s="548"/>
      <c r="K588" s="549"/>
      <c r="L588" s="798" t="s">
        <v>39</v>
      </c>
      <c r="M588" s="799"/>
      <c r="N588" s="799"/>
      <c r="O588" s="799"/>
      <c r="P588" s="799"/>
      <c r="Q588" s="799"/>
      <c r="R588" s="799"/>
      <c r="S588" s="799"/>
      <c r="T588" s="799"/>
      <c r="U588" s="799"/>
      <c r="V588" s="800"/>
      <c r="W588" s="798" t="s">
        <v>40</v>
      </c>
      <c r="X588" s="799"/>
      <c r="Y588" s="800"/>
      <c r="Z588" s="798" t="s">
        <v>41</v>
      </c>
      <c r="AA588" s="799"/>
      <c r="AB588" s="799"/>
      <c r="AC588" s="799"/>
      <c r="AD588" s="799"/>
      <c r="AE588" s="799"/>
      <c r="AF588" s="799"/>
      <c r="AG588" s="799"/>
      <c r="AH588" s="799"/>
      <c r="AI588" s="799"/>
      <c r="AJ588" s="799"/>
      <c r="AK588" s="799"/>
      <c r="AL588" s="799"/>
      <c r="AM588" s="800"/>
      <c r="AN588" s="173"/>
      <c r="AO588" s="173"/>
      <c r="AP588" s="51"/>
      <c r="AQ588" s="51"/>
      <c r="AR588" s="51"/>
      <c r="AS588" s="216"/>
      <c r="AT588" s="217"/>
      <c r="AU588" s="217"/>
      <c r="AV588" s="217"/>
      <c r="AW588" s="217"/>
      <c r="AX588" s="217"/>
      <c r="AY588" s="217"/>
      <c r="AZ588" s="217"/>
      <c r="BA588" s="217"/>
    </row>
    <row r="589" spans="1:53" ht="30" customHeight="1">
      <c r="B589" s="847" t="s">
        <v>591</v>
      </c>
      <c r="C589" s="849"/>
      <c r="D589" s="847" t="s">
        <v>279</v>
      </c>
      <c r="E589" s="848"/>
      <c r="F589" s="848"/>
      <c r="G589" s="849"/>
      <c r="H589" s="867"/>
      <c r="I589" s="848"/>
      <c r="J589" s="848"/>
      <c r="K589" s="849"/>
      <c r="L589" s="938" t="s">
        <v>303</v>
      </c>
      <c r="M589" s="939"/>
      <c r="N589" s="939"/>
      <c r="O589" s="939"/>
      <c r="P589" s="939"/>
      <c r="Q589" s="939"/>
      <c r="R589" s="939"/>
      <c r="S589" s="939"/>
      <c r="T589" s="939"/>
      <c r="U589" s="939"/>
      <c r="V589" s="940"/>
      <c r="W589" s="908" t="s">
        <v>44</v>
      </c>
      <c r="X589" s="909"/>
      <c r="Y589" s="910"/>
      <c r="Z589" s="823" t="s">
        <v>574</v>
      </c>
      <c r="AA589" s="824"/>
      <c r="AB589" s="824"/>
      <c r="AC589" s="824"/>
      <c r="AD589" s="824"/>
      <c r="AE589" s="824"/>
      <c r="AF589" s="824"/>
      <c r="AG589" s="824"/>
      <c r="AH589" s="824"/>
      <c r="AI589" s="824"/>
      <c r="AJ589" s="824"/>
      <c r="AK589" s="824"/>
      <c r="AL589" s="824"/>
      <c r="AM589" s="825"/>
      <c r="AN589" s="173"/>
      <c r="AO589" s="173"/>
      <c r="AP589" s="51"/>
      <c r="AQ589" s="51"/>
      <c r="AR589" s="51"/>
      <c r="AS589" s="51"/>
      <c r="AT589" s="217"/>
      <c r="AU589" s="217"/>
      <c r="AV589" s="217"/>
      <c r="AW589" s="217"/>
      <c r="AX589" s="217"/>
      <c r="AY589" s="217"/>
      <c r="AZ589" s="217"/>
      <c r="BA589" s="217"/>
    </row>
    <row r="590" spans="1:53" ht="54" customHeight="1">
      <c r="B590" s="794" t="s">
        <v>592</v>
      </c>
      <c r="C590" s="795"/>
      <c r="D590" s="794" t="s">
        <v>279</v>
      </c>
      <c r="E590" s="796"/>
      <c r="F590" s="796"/>
      <c r="G590" s="795"/>
      <c r="H590" s="797"/>
      <c r="I590" s="796"/>
      <c r="J590" s="796"/>
      <c r="K590" s="795"/>
      <c r="L590" s="801" t="s">
        <v>302</v>
      </c>
      <c r="M590" s="802"/>
      <c r="N590" s="802"/>
      <c r="O590" s="802"/>
      <c r="P590" s="802"/>
      <c r="Q590" s="802"/>
      <c r="R590" s="802"/>
      <c r="S590" s="802"/>
      <c r="T590" s="802"/>
      <c r="U590" s="802"/>
      <c r="V590" s="803"/>
      <c r="W590" s="804" t="s">
        <v>44</v>
      </c>
      <c r="X590" s="805"/>
      <c r="Y590" s="806"/>
      <c r="Z590" s="879" t="s">
        <v>1049</v>
      </c>
      <c r="AA590" s="880"/>
      <c r="AB590" s="880"/>
      <c r="AC590" s="880"/>
      <c r="AD590" s="880"/>
      <c r="AE590" s="880"/>
      <c r="AF590" s="880"/>
      <c r="AG590" s="880"/>
      <c r="AH590" s="880"/>
      <c r="AI590" s="880"/>
      <c r="AJ590" s="880"/>
      <c r="AK590" s="880"/>
      <c r="AL590" s="880"/>
      <c r="AM590" s="881"/>
      <c r="AN590" s="173"/>
      <c r="AO590" s="173"/>
      <c r="AP590" s="51"/>
      <c r="AQ590" s="51"/>
      <c r="AR590" s="51"/>
      <c r="AS590" s="51"/>
      <c r="AT590" s="217"/>
      <c r="AU590" s="217"/>
      <c r="AV590" s="217"/>
      <c r="AW590" s="217"/>
      <c r="AX590" s="217"/>
      <c r="AY590" s="217"/>
      <c r="AZ590" s="217"/>
      <c r="BA590" s="217"/>
    </row>
    <row r="591" spans="1:53" ht="61.5" customHeight="1">
      <c r="B591" s="794" t="s">
        <v>593</v>
      </c>
      <c r="C591" s="795"/>
      <c r="D591" s="794" t="s">
        <v>279</v>
      </c>
      <c r="E591" s="796"/>
      <c r="F591" s="796"/>
      <c r="G591" s="795"/>
      <c r="H591" s="797"/>
      <c r="I591" s="796"/>
      <c r="J591" s="796"/>
      <c r="K591" s="795"/>
      <c r="L591" s="801" t="s">
        <v>575</v>
      </c>
      <c r="M591" s="802"/>
      <c r="N591" s="802"/>
      <c r="O591" s="802"/>
      <c r="P591" s="802"/>
      <c r="Q591" s="802"/>
      <c r="R591" s="802"/>
      <c r="S591" s="802"/>
      <c r="T591" s="802"/>
      <c r="U591" s="802"/>
      <c r="V591" s="803"/>
      <c r="W591" s="804" t="s">
        <v>44</v>
      </c>
      <c r="X591" s="805"/>
      <c r="Y591" s="806"/>
      <c r="Z591" s="879" t="s">
        <v>1050</v>
      </c>
      <c r="AA591" s="880"/>
      <c r="AB591" s="880"/>
      <c r="AC591" s="880"/>
      <c r="AD591" s="880"/>
      <c r="AE591" s="880"/>
      <c r="AF591" s="880"/>
      <c r="AG591" s="880"/>
      <c r="AH591" s="880"/>
      <c r="AI591" s="880"/>
      <c r="AJ591" s="880"/>
      <c r="AK591" s="880"/>
      <c r="AL591" s="880"/>
      <c r="AM591" s="881"/>
      <c r="AN591" s="173"/>
      <c r="AO591" s="173"/>
      <c r="AP591" s="51"/>
      <c r="AQ591" s="51"/>
      <c r="AR591" s="51"/>
      <c r="AS591" s="51"/>
      <c r="AT591" s="217"/>
      <c r="AU591" s="217"/>
      <c r="AV591" s="217"/>
      <c r="AW591" s="217"/>
      <c r="AX591" s="217"/>
      <c r="AY591" s="217"/>
      <c r="AZ591" s="217"/>
      <c r="BA591" s="217"/>
    </row>
    <row r="592" spans="1:53" ht="60" customHeight="1">
      <c r="B592" s="794" t="s">
        <v>594</v>
      </c>
      <c r="C592" s="795"/>
      <c r="D592" s="794" t="s">
        <v>279</v>
      </c>
      <c r="E592" s="796"/>
      <c r="F592" s="796"/>
      <c r="G592" s="795"/>
      <c r="H592" s="797"/>
      <c r="I592" s="796"/>
      <c r="J592" s="796"/>
      <c r="K592" s="795"/>
      <c r="L592" s="801" t="s">
        <v>354</v>
      </c>
      <c r="M592" s="802"/>
      <c r="N592" s="802"/>
      <c r="O592" s="802"/>
      <c r="P592" s="802"/>
      <c r="Q592" s="802"/>
      <c r="R592" s="802"/>
      <c r="S592" s="802"/>
      <c r="T592" s="802"/>
      <c r="U592" s="802"/>
      <c r="V592" s="803"/>
      <c r="W592" s="804" t="s">
        <v>44</v>
      </c>
      <c r="X592" s="805"/>
      <c r="Y592" s="806"/>
      <c r="Z592" s="879" t="s">
        <v>1051</v>
      </c>
      <c r="AA592" s="880"/>
      <c r="AB592" s="880"/>
      <c r="AC592" s="880"/>
      <c r="AD592" s="880"/>
      <c r="AE592" s="880"/>
      <c r="AF592" s="880"/>
      <c r="AG592" s="880"/>
      <c r="AH592" s="880"/>
      <c r="AI592" s="880"/>
      <c r="AJ592" s="880"/>
      <c r="AK592" s="880"/>
      <c r="AL592" s="880"/>
      <c r="AM592" s="881"/>
      <c r="AN592" s="173"/>
      <c r="AO592" s="173"/>
      <c r="AP592" s="51"/>
      <c r="AQ592" s="51"/>
      <c r="AR592" s="51"/>
      <c r="AS592" s="51"/>
      <c r="AT592" s="217"/>
      <c r="AU592" s="217"/>
      <c r="AV592" s="217"/>
      <c r="AW592" s="217"/>
      <c r="AX592" s="217"/>
      <c r="AY592" s="217"/>
      <c r="AZ592" s="217"/>
      <c r="BA592" s="217"/>
    </row>
    <row r="593" spans="1:53" ht="33.75" customHeight="1">
      <c r="B593" s="794" t="s">
        <v>595</v>
      </c>
      <c r="C593" s="795"/>
      <c r="D593" s="794" t="s">
        <v>279</v>
      </c>
      <c r="E593" s="796"/>
      <c r="F593" s="796"/>
      <c r="G593" s="795"/>
      <c r="H593" s="794"/>
      <c r="I593" s="796"/>
      <c r="J593" s="796"/>
      <c r="K593" s="795"/>
      <c r="L593" s="801" t="s">
        <v>283</v>
      </c>
      <c r="M593" s="802"/>
      <c r="N593" s="802"/>
      <c r="O593" s="802"/>
      <c r="P593" s="802"/>
      <c r="Q593" s="802"/>
      <c r="R593" s="802"/>
      <c r="S593" s="802"/>
      <c r="T593" s="802"/>
      <c r="U593" s="802"/>
      <c r="V593" s="803"/>
      <c r="W593" s="804" t="s">
        <v>284</v>
      </c>
      <c r="X593" s="805"/>
      <c r="Y593" s="806"/>
      <c r="Z593" s="820" t="s">
        <v>576</v>
      </c>
      <c r="AA593" s="821"/>
      <c r="AB593" s="821"/>
      <c r="AC593" s="821"/>
      <c r="AD593" s="821"/>
      <c r="AE593" s="821"/>
      <c r="AF593" s="821"/>
      <c r="AG593" s="821"/>
      <c r="AH593" s="821"/>
      <c r="AI593" s="821"/>
      <c r="AJ593" s="821"/>
      <c r="AK593" s="821"/>
      <c r="AL593" s="821"/>
      <c r="AM593" s="822"/>
      <c r="AN593" s="173"/>
      <c r="AO593" s="173"/>
      <c r="AP593" s="51"/>
      <c r="AQ593" s="51"/>
      <c r="AR593" s="51"/>
      <c r="AS593" s="51"/>
      <c r="AT593" s="217"/>
      <c r="AU593" s="217"/>
      <c r="AV593" s="217"/>
      <c r="AW593" s="217"/>
      <c r="AX593" s="217"/>
      <c r="AY593" s="217"/>
      <c r="AZ593" s="217"/>
      <c r="BA593" s="217"/>
    </row>
    <row r="594" spans="1:53" ht="33.75" customHeight="1">
      <c r="B594" s="729" t="s">
        <v>596</v>
      </c>
      <c r="C594" s="730"/>
      <c r="D594" s="729" t="s">
        <v>279</v>
      </c>
      <c r="E594" s="923"/>
      <c r="F594" s="923"/>
      <c r="G594" s="730"/>
      <c r="H594" s="924"/>
      <c r="I594" s="923"/>
      <c r="J594" s="923"/>
      <c r="K594" s="730"/>
      <c r="L594" s="935" t="s">
        <v>223</v>
      </c>
      <c r="M594" s="936"/>
      <c r="N594" s="936"/>
      <c r="O594" s="936"/>
      <c r="P594" s="936"/>
      <c r="Q594" s="936"/>
      <c r="R594" s="936"/>
      <c r="S594" s="936"/>
      <c r="T594" s="936"/>
      <c r="U594" s="936"/>
      <c r="V594" s="937"/>
      <c r="W594" s="925" t="s">
        <v>44</v>
      </c>
      <c r="X594" s="926"/>
      <c r="Y594" s="927"/>
      <c r="Z594" s="944" t="s">
        <v>577</v>
      </c>
      <c r="AA594" s="945"/>
      <c r="AB594" s="945"/>
      <c r="AC594" s="945"/>
      <c r="AD594" s="945"/>
      <c r="AE594" s="945"/>
      <c r="AF594" s="945"/>
      <c r="AG594" s="945"/>
      <c r="AH594" s="945"/>
      <c r="AI594" s="945"/>
      <c r="AJ594" s="945"/>
      <c r="AK594" s="945"/>
      <c r="AL594" s="945"/>
      <c r="AM594" s="946"/>
      <c r="AN594" s="173"/>
      <c r="AO594" s="173"/>
      <c r="AP594" s="51"/>
      <c r="AQ594" s="51"/>
      <c r="AR594" s="51"/>
      <c r="AS594" s="51"/>
      <c r="AT594" s="217"/>
      <c r="AU594" s="217"/>
      <c r="AV594" s="51" t="s">
        <v>992</v>
      </c>
      <c r="AW594" s="217"/>
      <c r="AX594" s="217"/>
      <c r="AY594" s="217"/>
      <c r="AZ594" s="217"/>
      <c r="BA594" s="217"/>
    </row>
    <row r="595" spans="1:53" ht="45.75" customHeight="1">
      <c r="B595" s="1242" t="s">
        <v>990</v>
      </c>
      <c r="C595" s="1244"/>
      <c r="D595" s="1242" t="s">
        <v>279</v>
      </c>
      <c r="E595" s="1243"/>
      <c r="F595" s="1243"/>
      <c r="G595" s="1244"/>
      <c r="H595" s="1350"/>
      <c r="I595" s="1243"/>
      <c r="J595" s="1243"/>
      <c r="K595" s="1244"/>
      <c r="L595" s="1351" t="s">
        <v>991</v>
      </c>
      <c r="M595" s="1352"/>
      <c r="N595" s="1352"/>
      <c r="O595" s="1352"/>
      <c r="P595" s="1352"/>
      <c r="Q595" s="1352"/>
      <c r="R595" s="1352"/>
      <c r="S595" s="1352"/>
      <c r="T595" s="1352"/>
      <c r="U595" s="1352"/>
      <c r="V595" s="1353"/>
      <c r="W595" s="1354" t="s">
        <v>44</v>
      </c>
      <c r="X595" s="1355"/>
      <c r="Y595" s="1356"/>
      <c r="Z595" s="1357" t="s">
        <v>1000</v>
      </c>
      <c r="AA595" s="1358"/>
      <c r="AB595" s="1358"/>
      <c r="AC595" s="1358"/>
      <c r="AD595" s="1358"/>
      <c r="AE595" s="1358"/>
      <c r="AF595" s="1358"/>
      <c r="AG595" s="1358"/>
      <c r="AH595" s="1358"/>
      <c r="AI595" s="1358"/>
      <c r="AJ595" s="1358"/>
      <c r="AK595" s="1358"/>
      <c r="AL595" s="1358"/>
      <c r="AM595" s="1359"/>
      <c r="AN595" s="173"/>
      <c r="AO595" s="173"/>
      <c r="AP595" s="51"/>
      <c r="AQ595" s="51"/>
      <c r="AR595" s="51"/>
      <c r="AS595" s="51"/>
      <c r="AT595" s="217"/>
      <c r="AU595" s="217"/>
      <c r="AV595" s="217"/>
      <c r="AW595" s="217"/>
      <c r="AX595" s="217"/>
      <c r="AY595" s="217"/>
      <c r="AZ595" s="217"/>
      <c r="BA595" s="217"/>
    </row>
    <row r="596" spans="1:53" ht="13.5">
      <c r="B596" s="203"/>
    </row>
    <row r="597" spans="1:53" ht="20.100000000000001" customHeight="1"/>
    <row r="598" spans="1:53" ht="20.100000000000001" customHeight="1"/>
    <row r="599" spans="1:53" ht="20.100000000000001" customHeight="1"/>
    <row r="600" spans="1:53" ht="20.100000000000001" customHeight="1"/>
    <row r="601" spans="1:53" ht="20.100000000000001" customHeight="1"/>
    <row r="602" spans="1:53" ht="20.100000000000001" customHeight="1"/>
    <row r="603" spans="1:53" ht="20.100000000000001" customHeight="1"/>
    <row r="604" spans="1:53" ht="20.100000000000001" customHeight="1"/>
    <row r="605" spans="1:53" ht="20.100000000000001" customHeight="1">
      <c r="A605" s="215"/>
      <c r="B605" s="215"/>
      <c r="C605" s="215"/>
      <c r="D605" s="215"/>
      <c r="E605" s="215"/>
      <c r="F605" s="215"/>
      <c r="G605" s="215"/>
      <c r="H605" s="215"/>
      <c r="I605" s="215"/>
      <c r="J605" s="215"/>
      <c r="K605" s="215"/>
      <c r="L605" s="215"/>
      <c r="M605" s="215"/>
      <c r="N605" s="215"/>
      <c r="O605" s="215"/>
      <c r="P605" s="215"/>
      <c r="Q605" s="215"/>
      <c r="R605" s="215"/>
      <c r="S605" s="215"/>
      <c r="T605" s="215"/>
      <c r="U605" s="215"/>
      <c r="V605" s="215"/>
      <c r="W605" s="215"/>
      <c r="X605" s="215"/>
      <c r="Y605" s="215"/>
      <c r="Z605" s="215"/>
      <c r="AA605" s="215"/>
      <c r="AB605" s="215"/>
      <c r="AC605" s="215"/>
      <c r="AD605" s="215"/>
      <c r="AE605" s="215"/>
      <c r="AF605" s="215"/>
      <c r="AG605" s="215"/>
      <c r="AH605" s="215"/>
      <c r="AI605" s="215"/>
      <c r="AJ605" s="215"/>
      <c r="AK605" s="215"/>
      <c r="AL605" s="215"/>
      <c r="AM605" s="215"/>
      <c r="AN605" s="215"/>
      <c r="AO605" s="215"/>
      <c r="AP605" s="215"/>
      <c r="AQ605" s="215"/>
    </row>
    <row r="606" spans="1:53" ht="20.100000000000001" customHeight="1">
      <c r="A606" s="215"/>
      <c r="B606" s="215"/>
      <c r="C606" s="215"/>
      <c r="D606" s="215"/>
      <c r="E606" s="215"/>
      <c r="F606" s="215"/>
      <c r="G606" s="215"/>
      <c r="H606" s="215"/>
      <c r="I606" s="215"/>
      <c r="J606" s="215"/>
      <c r="K606" s="215"/>
      <c r="L606" s="215"/>
      <c r="M606" s="215"/>
      <c r="N606" s="215"/>
      <c r="O606" s="215"/>
      <c r="P606" s="215"/>
      <c r="Q606" s="215"/>
      <c r="R606" s="215"/>
      <c r="S606" s="215"/>
      <c r="T606" s="215"/>
      <c r="U606" s="215"/>
      <c r="V606" s="215"/>
      <c r="W606" s="215"/>
      <c r="X606" s="215"/>
      <c r="Y606" s="215"/>
      <c r="Z606" s="215"/>
      <c r="AA606" s="215"/>
      <c r="AB606" s="215"/>
      <c r="AC606" s="215"/>
      <c r="AD606" s="215"/>
      <c r="AE606" s="215"/>
      <c r="AF606" s="215"/>
      <c r="AG606" s="215"/>
      <c r="AH606" s="215"/>
      <c r="AI606" s="215"/>
      <c r="AJ606" s="215"/>
      <c r="AK606" s="215"/>
      <c r="AL606" s="215"/>
      <c r="AM606" s="215"/>
      <c r="AN606" s="215"/>
      <c r="AO606" s="215"/>
      <c r="AP606" s="215"/>
      <c r="AQ606" s="215"/>
    </row>
    <row r="607" spans="1:53" ht="20.100000000000001" customHeight="1">
      <c r="A607" s="215"/>
      <c r="B607" s="215"/>
      <c r="C607" s="215"/>
      <c r="D607" s="215"/>
      <c r="E607" s="215"/>
      <c r="F607" s="215"/>
      <c r="G607" s="215"/>
      <c r="H607" s="215"/>
      <c r="I607" s="215"/>
      <c r="J607" s="215"/>
      <c r="K607" s="215"/>
      <c r="L607" s="215"/>
      <c r="M607" s="215"/>
      <c r="N607" s="215"/>
      <c r="O607" s="215"/>
      <c r="P607" s="215"/>
      <c r="Q607" s="215"/>
      <c r="R607" s="215"/>
      <c r="S607" s="215"/>
      <c r="T607" s="215"/>
      <c r="U607" s="215"/>
      <c r="V607" s="215"/>
      <c r="W607" s="215"/>
      <c r="X607" s="215"/>
      <c r="Y607" s="215"/>
      <c r="Z607" s="215"/>
      <c r="AA607" s="215"/>
      <c r="AB607" s="215"/>
      <c r="AC607" s="215"/>
      <c r="AD607" s="215"/>
      <c r="AE607" s="215"/>
      <c r="AF607" s="215"/>
      <c r="AG607" s="215"/>
      <c r="AH607" s="215"/>
      <c r="AI607" s="215"/>
      <c r="AJ607" s="215"/>
      <c r="AK607" s="215"/>
      <c r="AL607" s="215"/>
      <c r="AM607" s="215"/>
      <c r="AN607" s="215"/>
      <c r="AO607" s="215"/>
      <c r="AP607" s="215"/>
      <c r="AQ607" s="215"/>
    </row>
    <row r="608" spans="1:53" ht="20.100000000000001" customHeight="1">
      <c r="A608" s="215"/>
      <c r="B608" s="215"/>
      <c r="C608" s="215"/>
      <c r="D608" s="215"/>
      <c r="E608" s="215"/>
      <c r="F608" s="215"/>
      <c r="G608" s="215"/>
      <c r="H608" s="215"/>
      <c r="I608" s="215"/>
      <c r="J608" s="215"/>
      <c r="K608" s="215"/>
      <c r="L608" s="215"/>
      <c r="M608" s="215"/>
      <c r="N608" s="215"/>
      <c r="O608" s="215"/>
      <c r="P608" s="215"/>
      <c r="Q608" s="215"/>
      <c r="R608" s="215"/>
      <c r="S608" s="215"/>
      <c r="T608" s="215"/>
      <c r="U608" s="215"/>
      <c r="V608" s="215"/>
      <c r="W608" s="215"/>
      <c r="X608" s="215"/>
      <c r="Y608" s="215"/>
      <c r="Z608" s="215"/>
      <c r="AA608" s="215"/>
      <c r="AB608" s="215"/>
      <c r="AC608" s="215"/>
      <c r="AD608" s="215"/>
      <c r="AE608" s="215"/>
      <c r="AF608" s="215"/>
      <c r="AG608" s="215"/>
      <c r="AH608" s="215"/>
      <c r="AI608" s="215"/>
      <c r="AJ608" s="215"/>
      <c r="AK608" s="215"/>
      <c r="AL608" s="215"/>
      <c r="AM608" s="215"/>
      <c r="AN608" s="215"/>
      <c r="AO608" s="215"/>
      <c r="AP608" s="215"/>
      <c r="AQ608" s="215"/>
    </row>
    <row r="609" s="215" customFormat="1" ht="20.100000000000001" customHeight="1"/>
    <row r="610" s="215" customFormat="1" ht="20.100000000000001" customHeight="1"/>
    <row r="611" s="215" customFormat="1" ht="20.100000000000001" customHeight="1"/>
    <row r="612" s="215" customFormat="1" ht="20.100000000000001" customHeight="1"/>
    <row r="613" s="215" customFormat="1" ht="20.100000000000001" customHeight="1"/>
    <row r="614" s="215" customFormat="1" ht="20.100000000000001" customHeight="1"/>
    <row r="615" s="215" customFormat="1" ht="20.100000000000001" customHeight="1"/>
    <row r="616" s="215" customFormat="1" ht="20.100000000000001" customHeight="1"/>
    <row r="617" s="215" customFormat="1" ht="20.100000000000001" customHeight="1"/>
    <row r="618" s="215" customFormat="1" ht="20.100000000000001" customHeight="1"/>
    <row r="619" s="215" customFormat="1" ht="20.100000000000001" customHeight="1"/>
  </sheetData>
  <sheetProtection selectLockedCells="1"/>
  <mergeCells count="2117">
    <mergeCell ref="AH438:AK438"/>
    <mergeCell ref="AH439:AK439"/>
    <mergeCell ref="AA478:AC478"/>
    <mergeCell ref="R472:T472"/>
    <mergeCell ref="U455:W455"/>
    <mergeCell ref="AH401:AK401"/>
    <mergeCell ref="AH402:AK402"/>
    <mergeCell ref="Z400:AC400"/>
    <mergeCell ref="AD400:AG400"/>
    <mergeCell ref="K401:L401"/>
    <mergeCell ref="M401:Q401"/>
    <mergeCell ref="R401:U401"/>
    <mergeCell ref="V401:Y401"/>
    <mergeCell ref="Z401:AC401"/>
    <mergeCell ref="AD456:AG456"/>
    <mergeCell ref="R460:T460"/>
    <mergeCell ref="U460:W460"/>
    <mergeCell ref="AD458:AG458"/>
    <mergeCell ref="AD457:AG457"/>
    <mergeCell ref="AD401:AG401"/>
    <mergeCell ref="K402:L402"/>
    <mergeCell ref="G440:L440"/>
    <mergeCell ref="AA465:AC465"/>
    <mergeCell ref="L469:N469"/>
    <mergeCell ref="L470:N470"/>
    <mergeCell ref="AA473:AC473"/>
    <mergeCell ref="AA469:AC469"/>
    <mergeCell ref="R471:T471"/>
    <mergeCell ref="O452:AC452"/>
    <mergeCell ref="Z449:AC449"/>
    <mergeCell ref="AD449:AG449"/>
    <mergeCell ref="G415:G417"/>
    <mergeCell ref="AH419:AK419"/>
    <mergeCell ref="AD415:AG415"/>
    <mergeCell ref="M403:Q403"/>
    <mergeCell ref="R413:U413"/>
    <mergeCell ref="V413:Y413"/>
    <mergeCell ref="V414:Y414"/>
    <mergeCell ref="Z398:AC398"/>
    <mergeCell ref="AD398:AG398"/>
    <mergeCell ref="M404:Q404"/>
    <mergeCell ref="R404:U404"/>
    <mergeCell ref="V404:Y404"/>
    <mergeCell ref="Z404:AC404"/>
    <mergeCell ref="AD404:AG404"/>
    <mergeCell ref="AH413:AK413"/>
    <mergeCell ref="AH414:AK414"/>
    <mergeCell ref="AH415:AK415"/>
    <mergeCell ref="AH416:AK416"/>
    <mergeCell ref="H415:L415"/>
    <mergeCell ref="B595:C595"/>
    <mergeCell ref="D595:G595"/>
    <mergeCell ref="H595:K595"/>
    <mergeCell ref="L595:V595"/>
    <mergeCell ref="W595:Y595"/>
    <mergeCell ref="Z595:AM595"/>
    <mergeCell ref="R478:T478"/>
    <mergeCell ref="U475:W475"/>
    <mergeCell ref="AD462:AG462"/>
    <mergeCell ref="AD467:AG467"/>
    <mergeCell ref="AA462:AC462"/>
    <mergeCell ref="X463:Z463"/>
    <mergeCell ref="AD469:AG469"/>
    <mergeCell ref="R459:T459"/>
    <mergeCell ref="R469:T469"/>
    <mergeCell ref="AD466:AG466"/>
    <mergeCell ref="AF508:AH508"/>
    <mergeCell ref="AD472:AG472"/>
    <mergeCell ref="AD473:AG473"/>
    <mergeCell ref="R463:T463"/>
    <mergeCell ref="O456:Q456"/>
    <mergeCell ref="L476:N476"/>
    <mergeCell ref="R456:T456"/>
    <mergeCell ref="U456:W456"/>
    <mergeCell ref="X456:Z456"/>
    <mergeCell ref="AA456:AC456"/>
    <mergeCell ref="R457:T457"/>
    <mergeCell ref="U457:W457"/>
    <mergeCell ref="AA464:AC464"/>
    <mergeCell ref="AD474:AG474"/>
    <mergeCell ref="AD447:AG447"/>
    <mergeCell ref="AD471:AG471"/>
    <mergeCell ref="AA476:AC476"/>
    <mergeCell ref="AD465:AG465"/>
    <mergeCell ref="X457:Z457"/>
    <mergeCell ref="R476:T476"/>
    <mergeCell ref="U476:W476"/>
    <mergeCell ref="AD445:AG445"/>
    <mergeCell ref="X458:Z458"/>
    <mergeCell ref="AA458:AC458"/>
    <mergeCell ref="X454:Z454"/>
    <mergeCell ref="X459:Z459"/>
    <mergeCell ref="V447:Y447"/>
    <mergeCell ref="Z447:AC447"/>
    <mergeCell ref="R449:U449"/>
    <mergeCell ref="V449:Y449"/>
    <mergeCell ref="X455:Z455"/>
    <mergeCell ref="AA455:AC455"/>
    <mergeCell ref="R458:T458"/>
    <mergeCell ref="U458:W458"/>
    <mergeCell ref="AD463:AG463"/>
    <mergeCell ref="M366:V366"/>
    <mergeCell ref="M376:Q376"/>
    <mergeCell ref="R440:U440"/>
    <mergeCell ref="V440:Y440"/>
    <mergeCell ref="M446:Q446"/>
    <mergeCell ref="M445:Q445"/>
    <mergeCell ref="W294:AK295"/>
    <mergeCell ref="AD452:AG454"/>
    <mergeCell ref="R465:T465"/>
    <mergeCell ref="R445:U445"/>
    <mergeCell ref="Z446:AC446"/>
    <mergeCell ref="O468:Q468"/>
    <mergeCell ref="O469:Q469"/>
    <mergeCell ref="O470:Q470"/>
    <mergeCell ref="U463:W463"/>
    <mergeCell ref="AA457:AC457"/>
    <mergeCell ref="R467:T467"/>
    <mergeCell ref="U462:W462"/>
    <mergeCell ref="AD470:AG470"/>
    <mergeCell ref="AH398:AK398"/>
    <mergeCell ref="Z414:AC414"/>
    <mergeCell ref="M416:Q416"/>
    <mergeCell ref="Z411:AC411"/>
    <mergeCell ref="M419:Q419"/>
    <mergeCell ref="R415:U415"/>
    <mergeCell ref="V415:Y415"/>
    <mergeCell ref="R410:U410"/>
    <mergeCell ref="Z413:AC413"/>
    <mergeCell ref="AD413:AG413"/>
    <mergeCell ref="AH403:AK403"/>
    <mergeCell ref="AH404:AK404"/>
    <mergeCell ref="AH405:AK405"/>
    <mergeCell ref="V379:Y379"/>
    <mergeCell ref="R414:U414"/>
    <mergeCell ref="AD417:AG417"/>
    <mergeCell ref="V371:Y371"/>
    <mergeCell ref="Z417:AC417"/>
    <mergeCell ref="Z371:AC371"/>
    <mergeCell ref="V395:Y395"/>
    <mergeCell ref="Z395:AC395"/>
    <mergeCell ref="AD395:AG395"/>
    <mergeCell ref="R396:U396"/>
    <mergeCell ref="V396:Y396"/>
    <mergeCell ref="Z396:AC396"/>
    <mergeCell ref="M386:Q386"/>
    <mergeCell ref="M387:Q387"/>
    <mergeCell ref="AD414:AG414"/>
    <mergeCell ref="M400:Q400"/>
    <mergeCell ref="R400:U400"/>
    <mergeCell ref="V400:Y400"/>
    <mergeCell ref="R416:U416"/>
    <mergeCell ref="R417:U417"/>
    <mergeCell ref="B3:AM3"/>
    <mergeCell ref="G18:O18"/>
    <mergeCell ref="V17:AJ18"/>
    <mergeCell ref="H39:O39"/>
    <mergeCell ref="H40:O40"/>
    <mergeCell ref="H41:O41"/>
    <mergeCell ref="S155:AA155"/>
    <mergeCell ref="S156:AA156"/>
    <mergeCell ref="S157:AA157"/>
    <mergeCell ref="AB149:AK149"/>
    <mergeCell ref="AB150:AK150"/>
    <mergeCell ref="AB151:AK151"/>
    <mergeCell ref="AB152:AK152"/>
    <mergeCell ref="AB154:AK154"/>
    <mergeCell ref="AB155:AK155"/>
    <mergeCell ref="Y70:Z70"/>
    <mergeCell ref="Y131:AB131"/>
    <mergeCell ref="AC77:AD77"/>
    <mergeCell ref="AE77:AF77"/>
    <mergeCell ref="AA79:AB79"/>
    <mergeCell ref="T122:Z122"/>
    <mergeCell ref="AD104:AG104"/>
    <mergeCell ref="AE96:AF96"/>
    <mergeCell ref="AG96:AL96"/>
    <mergeCell ref="AE30:AJ30"/>
    <mergeCell ref="AE31:AJ31"/>
    <mergeCell ref="H126:K128"/>
    <mergeCell ref="F155:R155"/>
    <mergeCell ref="N84:P84"/>
    <mergeCell ref="F126:G135"/>
    <mergeCell ref="AC132:AD132"/>
    <mergeCell ref="AC79:AD79"/>
    <mergeCell ref="AE79:AF79"/>
    <mergeCell ref="N79:P79"/>
    <mergeCell ref="N80:P80"/>
    <mergeCell ref="N81:P81"/>
    <mergeCell ref="N82:P82"/>
    <mergeCell ref="N83:P83"/>
    <mergeCell ref="Q97:S97"/>
    <mergeCell ref="V166:Z166"/>
    <mergeCell ref="V164:Z164"/>
    <mergeCell ref="L131:M133"/>
    <mergeCell ref="N96:P96"/>
    <mergeCell ref="Q96:S96"/>
    <mergeCell ref="AA87:AB87"/>
    <mergeCell ref="K122:Q122"/>
    <mergeCell ref="L126:R126"/>
    <mergeCell ref="AB148:AK148"/>
    <mergeCell ref="AC129:AD129"/>
    <mergeCell ref="S127:V127"/>
    <mergeCell ref="W127:X127"/>
    <mergeCell ref="Y127:AB127"/>
    <mergeCell ref="AB153:AK153"/>
    <mergeCell ref="AC131:AD131"/>
    <mergeCell ref="F136:R136"/>
    <mergeCell ref="P166:R166"/>
    <mergeCell ref="F165:L165"/>
    <mergeCell ref="V165:Z165"/>
    <mergeCell ref="V161:Z162"/>
    <mergeCell ref="P164:R164"/>
    <mergeCell ref="N95:P95"/>
    <mergeCell ref="N97:P97"/>
    <mergeCell ref="W132:X132"/>
    <mergeCell ref="Y129:AB129"/>
    <mergeCell ref="S145:AA145"/>
    <mergeCell ref="S143:AA143"/>
    <mergeCell ref="Y93:Z93"/>
    <mergeCell ref="AE126:AH126"/>
    <mergeCell ref="F161:L162"/>
    <mergeCell ref="M162:O162"/>
    <mergeCell ref="M163:O163"/>
    <mergeCell ref="S164:U164"/>
    <mergeCell ref="N151:R151"/>
    <mergeCell ref="N92:P92"/>
    <mergeCell ref="N93:P93"/>
    <mergeCell ref="N94:P94"/>
    <mergeCell ref="AB145:AK145"/>
    <mergeCell ref="S149:AA149"/>
    <mergeCell ref="AC160:AJ160"/>
    <mergeCell ref="J107:Q107"/>
    <mergeCell ref="Z104:AC104"/>
    <mergeCell ref="AH104:AK104"/>
    <mergeCell ref="Y96:Z96"/>
    <mergeCell ref="AA96:AB96"/>
    <mergeCell ref="AG93:AL93"/>
    <mergeCell ref="AG157:AJ157"/>
    <mergeCell ref="AH105:AK106"/>
    <mergeCell ref="AG156:AJ156"/>
    <mergeCell ref="AC96:AD96"/>
    <mergeCell ref="AA161:AL162"/>
    <mergeCell ref="Y135:AB135"/>
    <mergeCell ref="AC135:AD135"/>
    <mergeCell ref="AB143:AK143"/>
    <mergeCell ref="S144:AA144"/>
    <mergeCell ref="S130:V130"/>
    <mergeCell ref="W130:X130"/>
    <mergeCell ref="V169:Z169"/>
    <mergeCell ref="Q133:R133"/>
    <mergeCell ref="Y124:AD125"/>
    <mergeCell ref="S124:X125"/>
    <mergeCell ref="AC130:AD130"/>
    <mergeCell ref="AB156:AF156"/>
    <mergeCell ref="S162:U162"/>
    <mergeCell ref="F166:L166"/>
    <mergeCell ref="F163:L163"/>
    <mergeCell ref="F164:L164"/>
    <mergeCell ref="P163:R163"/>
    <mergeCell ref="M164:O164"/>
    <mergeCell ref="H154:R154"/>
    <mergeCell ref="S150:AA150"/>
    <mergeCell ref="S151:AA151"/>
    <mergeCell ref="H148:K153"/>
    <mergeCell ref="L150:M152"/>
    <mergeCell ref="N150:R150"/>
    <mergeCell ref="S148:AA148"/>
    <mergeCell ref="S135:V135"/>
    <mergeCell ref="Y130:AB130"/>
    <mergeCell ref="M165:O165"/>
    <mergeCell ref="P165:R165"/>
    <mergeCell ref="M166:O166"/>
    <mergeCell ref="W133:X133"/>
    <mergeCell ref="Y133:AB133"/>
    <mergeCell ref="S129:V129"/>
    <mergeCell ref="W129:X129"/>
    <mergeCell ref="K142:Q142"/>
    <mergeCell ref="N152:R152"/>
    <mergeCell ref="S147:AA147"/>
    <mergeCell ref="W135:X135"/>
    <mergeCell ref="N76:P76"/>
    <mergeCell ref="AG76:AL76"/>
    <mergeCell ref="L130:R130"/>
    <mergeCell ref="H145:K147"/>
    <mergeCell ref="S126:V126"/>
    <mergeCell ref="W126:X126"/>
    <mergeCell ref="Y126:AB126"/>
    <mergeCell ref="AC126:AD126"/>
    <mergeCell ref="Y128:AB128"/>
    <mergeCell ref="AC128:AD128"/>
    <mergeCell ref="H129:K134"/>
    <mergeCell ref="S131:V131"/>
    <mergeCell ref="W131:X131"/>
    <mergeCell ref="S133:V133"/>
    <mergeCell ref="Y92:Z92"/>
    <mergeCell ref="N88:P88"/>
    <mergeCell ref="N89:P89"/>
    <mergeCell ref="N90:P90"/>
    <mergeCell ref="Y136:AB136"/>
    <mergeCell ref="Y88:Z88"/>
    <mergeCell ref="AA88:AB88"/>
    <mergeCell ref="AC88:AD88"/>
    <mergeCell ref="H135:R135"/>
    <mergeCell ref="AA89:AB89"/>
    <mergeCell ref="N91:P91"/>
    <mergeCell ref="V107:Y107"/>
    <mergeCell ref="AB147:AK147"/>
    <mergeCell ref="AC127:AD127"/>
    <mergeCell ref="S128:V128"/>
    <mergeCell ref="W128:X128"/>
    <mergeCell ref="Y132:AB132"/>
    <mergeCell ref="S146:AA146"/>
    <mergeCell ref="AC69:AD69"/>
    <mergeCell ref="AE69:AF69"/>
    <mergeCell ref="Q93:S93"/>
    <mergeCell ref="G12:O12"/>
    <mergeCell ref="G13:O13"/>
    <mergeCell ref="G14:O14"/>
    <mergeCell ref="V14:AH14"/>
    <mergeCell ref="O114:P114"/>
    <mergeCell ref="X114:Y114"/>
    <mergeCell ref="F32:M32"/>
    <mergeCell ref="F33:M33"/>
    <mergeCell ref="F56:N56"/>
    <mergeCell ref="O56:U56"/>
    <mergeCell ref="V56:AK56"/>
    <mergeCell ref="F104:Q104"/>
    <mergeCell ref="R104:U104"/>
    <mergeCell ref="V104:Y104"/>
    <mergeCell ref="AG72:AL72"/>
    <mergeCell ref="AG73:AL73"/>
    <mergeCell ref="AG74:AL74"/>
    <mergeCell ref="O57:U57"/>
    <mergeCell ref="AG77:AL77"/>
    <mergeCell ref="AE81:AF81"/>
    <mergeCell ref="AG83:AL83"/>
    <mergeCell ref="AC87:AD87"/>
    <mergeCell ref="AA81:AB81"/>
    <mergeCell ref="AC81:AD81"/>
    <mergeCell ref="N75:P75"/>
    <mergeCell ref="Q88:S88"/>
    <mergeCell ref="Q89:S89"/>
    <mergeCell ref="Q92:S92"/>
    <mergeCell ref="Q72:S72"/>
    <mergeCell ref="L127:R127"/>
    <mergeCell ref="L129:R129"/>
    <mergeCell ref="AE134:AH134"/>
    <mergeCell ref="AE135:AH135"/>
    <mergeCell ref="AE136:AH136"/>
    <mergeCell ref="S123:AD123"/>
    <mergeCell ref="N133:P133"/>
    <mergeCell ref="AC136:AD136"/>
    <mergeCell ref="AC133:AD133"/>
    <mergeCell ref="S134:V134"/>
    <mergeCell ref="W134:X134"/>
    <mergeCell ref="Y134:AB134"/>
    <mergeCell ref="AC134:AD134"/>
    <mergeCell ref="AE127:AH127"/>
    <mergeCell ref="AE128:AH128"/>
    <mergeCell ref="AE129:AH129"/>
    <mergeCell ref="AE130:AH130"/>
    <mergeCell ref="AE131:AH131"/>
    <mergeCell ref="S132:V132"/>
    <mergeCell ref="T69:X69"/>
    <mergeCell ref="T70:X70"/>
    <mergeCell ref="T71:X71"/>
    <mergeCell ref="T72:X72"/>
    <mergeCell ref="T91:X91"/>
    <mergeCell ref="AC72:AD72"/>
    <mergeCell ref="AE72:AF72"/>
    <mergeCell ref="AG86:AL86"/>
    <mergeCell ref="AG68:AL68"/>
    <mergeCell ref="AG69:AL69"/>
    <mergeCell ref="N131:P131"/>
    <mergeCell ref="N132:P132"/>
    <mergeCell ref="F123:R125"/>
    <mergeCell ref="Q95:S95"/>
    <mergeCell ref="N78:P78"/>
    <mergeCell ref="AE95:AF95"/>
    <mergeCell ref="AG92:AL92"/>
    <mergeCell ref="AC73:AD73"/>
    <mergeCell ref="AE73:AF73"/>
    <mergeCell ref="Y74:Z74"/>
    <mergeCell ref="AE74:AF74"/>
    <mergeCell ref="AE70:AF70"/>
    <mergeCell ref="Y71:Z71"/>
    <mergeCell ref="AC80:AD80"/>
    <mergeCell ref="AE80:AF80"/>
    <mergeCell ref="AI128:AL128"/>
    <mergeCell ref="AA83:AB83"/>
    <mergeCell ref="AC83:AD83"/>
    <mergeCell ref="T78:X78"/>
    <mergeCell ref="T79:X79"/>
    <mergeCell ref="Y87:Z87"/>
    <mergeCell ref="T82:X82"/>
    <mergeCell ref="T83:X83"/>
    <mergeCell ref="T84:X84"/>
    <mergeCell ref="T85:X85"/>
    <mergeCell ref="T86:X86"/>
    <mergeCell ref="T87:X87"/>
    <mergeCell ref="T88:X88"/>
    <mergeCell ref="T89:X89"/>
    <mergeCell ref="AE123:AH125"/>
    <mergeCell ref="AE88:AF88"/>
    <mergeCell ref="AC90:AD90"/>
    <mergeCell ref="AE90:AF90"/>
    <mergeCell ref="AG75:AL75"/>
    <mergeCell ref="AA70:AB70"/>
    <mergeCell ref="AI123:AL123"/>
    <mergeCell ref="AG78:AL78"/>
    <mergeCell ref="AG79:AL79"/>
    <mergeCell ref="AG80:AL80"/>
    <mergeCell ref="Y85:Z85"/>
    <mergeCell ref="AE82:AF82"/>
    <mergeCell ref="Y83:Z83"/>
    <mergeCell ref="Y90:Z90"/>
    <mergeCell ref="AG82:AL82"/>
    <mergeCell ref="Y77:Z77"/>
    <mergeCell ref="AA95:AB95"/>
    <mergeCell ref="AC95:AD95"/>
    <mergeCell ref="AC82:AD82"/>
    <mergeCell ref="AG70:AL70"/>
    <mergeCell ref="AG71:AL71"/>
    <mergeCell ref="AA77:AB77"/>
    <mergeCell ref="AD105:AG106"/>
    <mergeCell ref="AG84:AL84"/>
    <mergeCell ref="AG85:AL85"/>
    <mergeCell ref="X57:AA57"/>
    <mergeCell ref="AD57:AK57"/>
    <mergeCell ref="S136:V136"/>
    <mergeCell ref="W136:X136"/>
    <mergeCell ref="F143:R144"/>
    <mergeCell ref="F34:M34"/>
    <mergeCell ref="Z107:AC107"/>
    <mergeCell ref="AD107:AG107"/>
    <mergeCell ref="AH107:AK107"/>
    <mergeCell ref="Y73:Z73"/>
    <mergeCell ref="AA73:AB73"/>
    <mergeCell ref="Q82:S82"/>
    <mergeCell ref="Q85:S85"/>
    <mergeCell ref="Y82:Z82"/>
    <mergeCell ref="AA82:AB82"/>
    <mergeCell ref="Q90:S90"/>
    <mergeCell ref="Q91:S91"/>
    <mergeCell ref="AA86:AB86"/>
    <mergeCell ref="AC86:AD86"/>
    <mergeCell ref="AE86:AF86"/>
    <mergeCell ref="AE132:AH132"/>
    <mergeCell ref="AE133:AH133"/>
    <mergeCell ref="AI126:AL126"/>
    <mergeCell ref="AI127:AL127"/>
    <mergeCell ref="Q132:R132"/>
    <mergeCell ref="T65:AF65"/>
    <mergeCell ref="T142:Z142"/>
    <mergeCell ref="E75:M75"/>
    <mergeCell ref="E96:M96"/>
    <mergeCell ref="E65:M66"/>
    <mergeCell ref="E74:M74"/>
    <mergeCell ref="Q71:S71"/>
    <mergeCell ref="Q84:S84"/>
    <mergeCell ref="Y84:Z84"/>
    <mergeCell ref="T90:X90"/>
    <mergeCell ref="AG97:AL97"/>
    <mergeCell ref="Q86:S86"/>
    <mergeCell ref="Q87:S87"/>
    <mergeCell ref="Q83:S83"/>
    <mergeCell ref="AC68:AD68"/>
    <mergeCell ref="AE68:AF68"/>
    <mergeCell ref="AA71:AB71"/>
    <mergeCell ref="AG67:AL67"/>
    <mergeCell ref="Y66:Z66"/>
    <mergeCell ref="AA66:AB66"/>
    <mergeCell ref="Y81:Z81"/>
    <mergeCell ref="AC78:AD78"/>
    <mergeCell ref="AE78:AF78"/>
    <mergeCell ref="Y75:Z75"/>
    <mergeCell ref="Y69:Z69"/>
    <mergeCell ref="AA69:AB69"/>
    <mergeCell ref="Q78:S78"/>
    <mergeCell ref="Q79:S79"/>
    <mergeCell ref="AG81:AL81"/>
    <mergeCell ref="Y80:Z80"/>
    <mergeCell ref="AA80:AB80"/>
    <mergeCell ref="T68:X68"/>
    <mergeCell ref="AC84:AD84"/>
    <mergeCell ref="Q69:S69"/>
    <mergeCell ref="Q70:S70"/>
    <mergeCell ref="AG95:AL95"/>
    <mergeCell ref="AG65:AL66"/>
    <mergeCell ref="AE67:AF67"/>
    <mergeCell ref="AE83:AF83"/>
    <mergeCell ref="E84:M84"/>
    <mergeCell ref="T80:X80"/>
    <mergeCell ref="F167:L167"/>
    <mergeCell ref="F168:L168"/>
    <mergeCell ref="S167:U167"/>
    <mergeCell ref="S168:U168"/>
    <mergeCell ref="O28:T28"/>
    <mergeCell ref="W28:AB28"/>
    <mergeCell ref="W30:AB30"/>
    <mergeCell ref="W31:AB31"/>
    <mergeCell ref="W29:AB29"/>
    <mergeCell ref="W32:AB32"/>
    <mergeCell ref="W33:AB33"/>
    <mergeCell ref="E86:M86"/>
    <mergeCell ref="E72:M72"/>
    <mergeCell ref="F145:G154"/>
    <mergeCell ref="S152:AA152"/>
    <mergeCell ref="S153:AA153"/>
    <mergeCell ref="S154:AA154"/>
    <mergeCell ref="Y79:Z79"/>
    <mergeCell ref="N77:P77"/>
    <mergeCell ref="AA90:AB90"/>
    <mergeCell ref="Q131:R131"/>
    <mergeCell ref="M161:U161"/>
    <mergeCell ref="S163:U163"/>
    <mergeCell ref="F137:R137"/>
    <mergeCell ref="F156:R156"/>
    <mergeCell ref="F157:R157"/>
    <mergeCell ref="AB157:AF157"/>
    <mergeCell ref="V163:Z163"/>
    <mergeCell ref="F57:N57"/>
    <mergeCell ref="AE66:AF66"/>
    <mergeCell ref="F6:O6"/>
    <mergeCell ref="P6:AK6"/>
    <mergeCell ref="F7:O7"/>
    <mergeCell ref="P7:AK7"/>
    <mergeCell ref="F28:M28"/>
    <mergeCell ref="F31:M31"/>
    <mergeCell ref="K23:M23"/>
    <mergeCell ref="W23:Y23"/>
    <mergeCell ref="F26:M27"/>
    <mergeCell ref="V26:AC26"/>
    <mergeCell ref="N27:U27"/>
    <mergeCell ref="V27:AC27"/>
    <mergeCell ref="AD27:AK27"/>
    <mergeCell ref="F29:M29"/>
    <mergeCell ref="F30:M30"/>
    <mergeCell ref="G17:O17"/>
    <mergeCell ref="O34:T34"/>
    <mergeCell ref="O33:T33"/>
    <mergeCell ref="O32:T32"/>
    <mergeCell ref="O31:T31"/>
    <mergeCell ref="AE28:AJ28"/>
    <mergeCell ref="AE29:AJ29"/>
    <mergeCell ref="W34:AB34"/>
    <mergeCell ref="O30:T30"/>
    <mergeCell ref="O29:T29"/>
    <mergeCell ref="AE32:AJ32"/>
    <mergeCell ref="AE33:AJ33"/>
    <mergeCell ref="AE34:AJ34"/>
    <mergeCell ref="AB146:AK146"/>
    <mergeCell ref="AC66:AD66"/>
    <mergeCell ref="P167:R167"/>
    <mergeCell ref="M168:O168"/>
    <mergeCell ref="P168:R168"/>
    <mergeCell ref="M169:O169"/>
    <mergeCell ref="P169:R169"/>
    <mergeCell ref="P162:R162"/>
    <mergeCell ref="M174:O174"/>
    <mergeCell ref="P174:R174"/>
    <mergeCell ref="S174:U174"/>
    <mergeCell ref="M167:O167"/>
    <mergeCell ref="F180:T180"/>
    <mergeCell ref="Z180:AK180"/>
    <mergeCell ref="F181:T181"/>
    <mergeCell ref="Z181:AK181"/>
    <mergeCell ref="S169:U169"/>
    <mergeCell ref="P170:R170"/>
    <mergeCell ref="S170:U170"/>
    <mergeCell ref="S166:U166"/>
    <mergeCell ref="U181:Y181"/>
    <mergeCell ref="M170:O170"/>
    <mergeCell ref="F172:L172"/>
    <mergeCell ref="F174:L174"/>
    <mergeCell ref="F170:L170"/>
    <mergeCell ref="P173:R173"/>
    <mergeCell ref="V167:Z167"/>
    <mergeCell ref="V168:Z168"/>
    <mergeCell ref="S165:U165"/>
    <mergeCell ref="F169:L169"/>
    <mergeCell ref="E76:M76"/>
    <mergeCell ref="U178:Y178"/>
    <mergeCell ref="U188:Y188"/>
    <mergeCell ref="AA174:AL174"/>
    <mergeCell ref="V174:Z174"/>
    <mergeCell ref="AB177:AI177"/>
    <mergeCell ref="P171:R171"/>
    <mergeCell ref="S171:U171"/>
    <mergeCell ref="M172:O172"/>
    <mergeCell ref="P172:R172"/>
    <mergeCell ref="S172:U172"/>
    <mergeCell ref="M173:O173"/>
    <mergeCell ref="U182:Y182"/>
    <mergeCell ref="N213:R213"/>
    <mergeCell ref="F202:L202"/>
    <mergeCell ref="M202:AK202"/>
    <mergeCell ref="F203:L203"/>
    <mergeCell ref="M203:AK203"/>
    <mergeCell ref="F211:M211"/>
    <mergeCell ref="N211:T211"/>
    <mergeCell ref="U211:AK211"/>
    <mergeCell ref="F212:M212"/>
    <mergeCell ref="N212:R212"/>
    <mergeCell ref="S173:U173"/>
    <mergeCell ref="F186:T186"/>
    <mergeCell ref="V173:Z173"/>
    <mergeCell ref="F189:T189"/>
    <mergeCell ref="U189:Y189"/>
    <mergeCell ref="Z189:AK189"/>
    <mergeCell ref="F190:T190"/>
    <mergeCell ref="U190:Y190"/>
    <mergeCell ref="Z190:AK190"/>
    <mergeCell ref="F191:T191"/>
    <mergeCell ref="F178:T178"/>
    <mergeCell ref="Z178:AK178"/>
    <mergeCell ref="F179:T179"/>
    <mergeCell ref="Z179:AK179"/>
    <mergeCell ref="F171:L171"/>
    <mergeCell ref="M171:O171"/>
    <mergeCell ref="V170:Z170"/>
    <mergeCell ref="V171:Z171"/>
    <mergeCell ref="V172:Z172"/>
    <mergeCell ref="U186:Y186"/>
    <mergeCell ref="Z186:AK186"/>
    <mergeCell ref="U183:Y183"/>
    <mergeCell ref="U185:Y185"/>
    <mergeCell ref="F173:L173"/>
    <mergeCell ref="AC246:AE246"/>
    <mergeCell ref="M201:AK201"/>
    <mergeCell ref="U212:AK212"/>
    <mergeCell ref="AF241:AH242"/>
    <mergeCell ref="AI240:AL242"/>
    <mergeCell ref="Q242:S242"/>
    <mergeCell ref="U184:Y184"/>
    <mergeCell ref="Z184:AK184"/>
    <mergeCell ref="F240:M242"/>
    <mergeCell ref="G231:Q231"/>
    <mergeCell ref="W231:AG231"/>
    <mergeCell ref="F182:T182"/>
    <mergeCell ref="Z182:AK182"/>
    <mergeCell ref="U179:Y179"/>
    <mergeCell ref="U180:Y180"/>
    <mergeCell ref="F183:T183"/>
    <mergeCell ref="Z183:AK183"/>
    <mergeCell ref="U192:Y192"/>
    <mergeCell ref="F215:M215"/>
    <mergeCell ref="N215:R215"/>
    <mergeCell ref="U215:AK215"/>
    <mergeCell ref="F204:L204"/>
    <mergeCell ref="M204:AK204"/>
    <mergeCell ref="Q247:S247"/>
    <mergeCell ref="T247:V247"/>
    <mergeCell ref="W247:Y247"/>
    <mergeCell ref="Z247:AB247"/>
    <mergeCell ref="AC247:AE247"/>
    <mergeCell ref="Q248:S248"/>
    <mergeCell ref="AI243:AL243"/>
    <mergeCell ref="AI244:AL244"/>
    <mergeCell ref="F192:T192"/>
    <mergeCell ref="Z192:AK192"/>
    <mergeCell ref="F199:L199"/>
    <mergeCell ref="M199:AK199"/>
    <mergeCell ref="F200:L200"/>
    <mergeCell ref="M200:AK200"/>
    <mergeCell ref="V227:AH227"/>
    <mergeCell ref="AI227:AK227"/>
    <mergeCell ref="V225:AH225"/>
    <mergeCell ref="AI225:AK225"/>
    <mergeCell ref="K219:Q219"/>
    <mergeCell ref="T219:Z219"/>
    <mergeCell ref="F220:J220"/>
    <mergeCell ref="K220:AK220"/>
    <mergeCell ref="F213:H214"/>
    <mergeCell ref="I213:M213"/>
    <mergeCell ref="F201:L201"/>
    <mergeCell ref="F226:R226"/>
    <mergeCell ref="U213:AK213"/>
    <mergeCell ref="I214:M214"/>
    <mergeCell ref="N214:R214"/>
    <mergeCell ref="AF249:AH249"/>
    <mergeCell ref="U214:AK214"/>
    <mergeCell ref="O237:Q237"/>
    <mergeCell ref="AA237:AC237"/>
    <mergeCell ref="F230:R230"/>
    <mergeCell ref="S230:U232"/>
    <mergeCell ref="V230:AH230"/>
    <mergeCell ref="AI230:AK232"/>
    <mergeCell ref="G232:Q232"/>
    <mergeCell ref="W232:AG232"/>
    <mergeCell ref="H243:M243"/>
    <mergeCell ref="AC243:AE243"/>
    <mergeCell ref="Z248:AB248"/>
    <mergeCell ref="AC248:AE248"/>
    <mergeCell ref="AF243:AH243"/>
    <mergeCell ref="N243:P243"/>
    <mergeCell ref="AC245:AE245"/>
    <mergeCell ref="AC242:AE242"/>
    <mergeCell ref="AF248:AH248"/>
    <mergeCell ref="S225:U225"/>
    <mergeCell ref="N240:P242"/>
    <mergeCell ref="Z245:AB245"/>
    <mergeCell ref="N247:P247"/>
    <mergeCell ref="N248:P248"/>
    <mergeCell ref="N249:P249"/>
    <mergeCell ref="Q245:S245"/>
    <mergeCell ref="T245:V245"/>
    <mergeCell ref="W245:Y245"/>
    <mergeCell ref="Z246:AB246"/>
    <mergeCell ref="F227:R227"/>
    <mergeCell ref="S227:U227"/>
    <mergeCell ref="W242:Y242"/>
    <mergeCell ref="Z242:AB242"/>
    <mergeCell ref="J268:V269"/>
    <mergeCell ref="W268:AK269"/>
    <mergeCell ref="Q244:S244"/>
    <mergeCell ref="T250:V250"/>
    <mergeCell ref="Z250:AB250"/>
    <mergeCell ref="J266:V267"/>
    <mergeCell ref="W266:AK267"/>
    <mergeCell ref="Q240:AH240"/>
    <mergeCell ref="F259:K259"/>
    <mergeCell ref="L259:AD259"/>
    <mergeCell ref="AE259:AK259"/>
    <mergeCell ref="F260:K260"/>
    <mergeCell ref="L260:AD260"/>
    <mergeCell ref="AE260:AK260"/>
    <mergeCell ref="F257:K257"/>
    <mergeCell ref="Q243:S243"/>
    <mergeCell ref="T243:V243"/>
    <mergeCell ref="W243:Y243"/>
    <mergeCell ref="T244:V244"/>
    <mergeCell ref="W244:Y244"/>
    <mergeCell ref="Z244:AB244"/>
    <mergeCell ref="J325:V326"/>
    <mergeCell ref="W325:AK326"/>
    <mergeCell ref="F289:I289"/>
    <mergeCell ref="J294:V295"/>
    <mergeCell ref="J296:V297"/>
    <mergeCell ref="AC244:AE244"/>
    <mergeCell ref="F297:I297"/>
    <mergeCell ref="F298:I298"/>
    <mergeCell ref="AF244:AH244"/>
    <mergeCell ref="AF247:AH247"/>
    <mergeCell ref="AF245:AH245"/>
    <mergeCell ref="AF246:AH246"/>
    <mergeCell ref="AF250:AH250"/>
    <mergeCell ref="F309:I309"/>
    <mergeCell ref="N250:P250"/>
    <mergeCell ref="J264:AK264"/>
    <mergeCell ref="F265:I265"/>
    <mergeCell ref="J265:V265"/>
    <mergeCell ref="W265:AK265"/>
    <mergeCell ref="F266:I266"/>
    <mergeCell ref="J270:V271"/>
    <mergeCell ref="J274:V275"/>
    <mergeCell ref="W274:AK275"/>
    <mergeCell ref="W288:AK289"/>
    <mergeCell ref="F356:I356"/>
    <mergeCell ref="F353:I353"/>
    <mergeCell ref="F354:I354"/>
    <mergeCell ref="W298:AK299"/>
    <mergeCell ref="W327:AK328"/>
    <mergeCell ref="F328:I328"/>
    <mergeCell ref="J331:V332"/>
    <mergeCell ref="W331:AK332"/>
    <mergeCell ref="F332:I332"/>
    <mergeCell ref="T246:V246"/>
    <mergeCell ref="F299:I299"/>
    <mergeCell ref="F250:M250"/>
    <mergeCell ref="AI248:AL248"/>
    <mergeCell ref="AI250:AL250"/>
    <mergeCell ref="T248:V248"/>
    <mergeCell ref="W248:Y248"/>
    <mergeCell ref="AI245:AL245"/>
    <mergeCell ref="J337:V338"/>
    <mergeCell ref="W351:AK351"/>
    <mergeCell ref="F294:I294"/>
    <mergeCell ref="W323:AK324"/>
    <mergeCell ref="J313:V314"/>
    <mergeCell ref="F296:I296"/>
    <mergeCell ref="W313:AK314"/>
    <mergeCell ref="R560:V560"/>
    <mergeCell ref="Z440:AC440"/>
    <mergeCell ref="AD440:AG440"/>
    <mergeCell ref="B65:D66"/>
    <mergeCell ref="Q67:S67"/>
    <mergeCell ref="Q65:S66"/>
    <mergeCell ref="Y76:Z76"/>
    <mergeCell ref="AA76:AB76"/>
    <mergeCell ref="AC76:AD76"/>
    <mergeCell ref="AE76:AF76"/>
    <mergeCell ref="AA75:AB75"/>
    <mergeCell ref="AC75:AD75"/>
    <mergeCell ref="AE75:AF75"/>
    <mergeCell ref="AC70:AD70"/>
    <mergeCell ref="AC71:AD71"/>
    <mergeCell ref="AE71:AF71"/>
    <mergeCell ref="AA74:AB74"/>
    <mergeCell ref="AC74:AD74"/>
    <mergeCell ref="B69:D69"/>
    <mergeCell ref="S229:U229"/>
    <mergeCell ref="F284:I284"/>
    <mergeCell ref="F281:I281"/>
    <mergeCell ref="F282:I282"/>
    <mergeCell ref="F278:I278"/>
    <mergeCell ref="N244:P244"/>
    <mergeCell ref="AG560:AK560"/>
    <mergeCell ref="F355:I355"/>
    <mergeCell ref="AC67:AD67"/>
    <mergeCell ref="F271:I271"/>
    <mergeCell ref="N246:P246"/>
    <mergeCell ref="Q246:S246"/>
    <mergeCell ref="H244:M244"/>
    <mergeCell ref="H245:M245"/>
    <mergeCell ref="E94:M94"/>
    <mergeCell ref="AA85:AB85"/>
    <mergeCell ref="AB144:AK144"/>
    <mergeCell ref="AE97:AF97"/>
    <mergeCell ref="T67:X67"/>
    <mergeCell ref="AI129:AL129"/>
    <mergeCell ref="AI130:AL130"/>
    <mergeCell ref="AI131:AL131"/>
    <mergeCell ref="AI132:AL132"/>
    <mergeCell ref="AI125:AL125"/>
    <mergeCell ref="F350:I350"/>
    <mergeCell ref="J350:AK350"/>
    <mergeCell ref="L257:AD257"/>
    <mergeCell ref="AE257:AK257"/>
    <mergeCell ref="F258:K258"/>
    <mergeCell ref="L258:AD258"/>
    <mergeCell ref="AE258:AK258"/>
    <mergeCell ref="F272:I272"/>
    <mergeCell ref="F267:I267"/>
    <mergeCell ref="F285:I285"/>
    <mergeCell ref="F312:I312"/>
    <mergeCell ref="F274:I274"/>
    <mergeCell ref="F268:I268"/>
    <mergeCell ref="W337:AK338"/>
    <mergeCell ref="W311:AK312"/>
    <mergeCell ref="F229:R229"/>
    <mergeCell ref="J358:V359"/>
    <mergeCell ref="W358:AK359"/>
    <mergeCell ref="J278:AK278"/>
    <mergeCell ref="AB560:AF560"/>
    <mergeCell ref="AI246:AL246"/>
    <mergeCell ref="K97:M97"/>
    <mergeCell ref="E97:J97"/>
    <mergeCell ref="T97:X97"/>
    <mergeCell ref="AC89:AD89"/>
    <mergeCell ref="AG91:AL91"/>
    <mergeCell ref="AI508:AL508"/>
    <mergeCell ref="W512:Y512"/>
    <mergeCell ref="Z512:AB512"/>
    <mergeCell ref="R466:T466"/>
    <mergeCell ref="U466:W466"/>
    <mergeCell ref="AA460:AC460"/>
    <mergeCell ref="R461:T461"/>
    <mergeCell ref="U461:W461"/>
    <mergeCell ref="X461:Z461"/>
    <mergeCell ref="AA461:AC461"/>
    <mergeCell ref="W508:Y508"/>
    <mergeCell ref="Z508:AB508"/>
    <mergeCell ref="W516:Y516"/>
    <mergeCell ref="W250:Y250"/>
    <mergeCell ref="J351:V351"/>
    <mergeCell ref="AH377:AK377"/>
    <mergeCell ref="AH378:AK378"/>
    <mergeCell ref="AH379:AK379"/>
    <mergeCell ref="AH380:AK380"/>
    <mergeCell ref="AH381:AK381"/>
    <mergeCell ref="AH384:AK384"/>
    <mergeCell ref="W293:AK293"/>
    <mergeCell ref="B70:D70"/>
    <mergeCell ref="E70:M70"/>
    <mergeCell ref="B71:D71"/>
    <mergeCell ref="Y72:Z72"/>
    <mergeCell ref="AA72:AB72"/>
    <mergeCell ref="B72:D72"/>
    <mergeCell ref="B76:D76"/>
    <mergeCell ref="T81:X81"/>
    <mergeCell ref="Q77:S77"/>
    <mergeCell ref="AA78:AB78"/>
    <mergeCell ref="B81:D81"/>
    <mergeCell ref="E81:M81"/>
    <mergeCell ref="Q80:S80"/>
    <mergeCell ref="Q81:S81"/>
    <mergeCell ref="B67:D67"/>
    <mergeCell ref="E67:M67"/>
    <mergeCell ref="B68:D68"/>
    <mergeCell ref="E68:M68"/>
    <mergeCell ref="Q68:S68"/>
    <mergeCell ref="N70:P70"/>
    <mergeCell ref="N71:P71"/>
    <mergeCell ref="N72:P72"/>
    <mergeCell ref="B74:D74"/>
    <mergeCell ref="B75:D75"/>
    <mergeCell ref="N67:P67"/>
    <mergeCell ref="N68:P68"/>
    <mergeCell ref="E69:M69"/>
    <mergeCell ref="B73:D73"/>
    <mergeCell ref="E73:M73"/>
    <mergeCell ref="Y68:Z68"/>
    <mergeCell ref="AA68:AB68"/>
    <mergeCell ref="E71:M71"/>
    <mergeCell ref="B82:D82"/>
    <mergeCell ref="B96:D96"/>
    <mergeCell ref="B89:D89"/>
    <mergeCell ref="B90:D90"/>
    <mergeCell ref="B95:D95"/>
    <mergeCell ref="B83:D83"/>
    <mergeCell ref="B92:D92"/>
    <mergeCell ref="E92:M92"/>
    <mergeCell ref="B93:D93"/>
    <mergeCell ref="E93:M93"/>
    <mergeCell ref="B94:D94"/>
    <mergeCell ref="V411:Y411"/>
    <mergeCell ref="B87:D87"/>
    <mergeCell ref="E87:M87"/>
    <mergeCell ref="B88:D88"/>
    <mergeCell ref="E85:M85"/>
    <mergeCell ref="B85:D85"/>
    <mergeCell ref="B84:D84"/>
    <mergeCell ref="F358:I358"/>
    <mergeCell ref="F359:I359"/>
    <mergeCell ref="F279:I279"/>
    <mergeCell ref="F273:I273"/>
    <mergeCell ref="F275:I275"/>
    <mergeCell ref="J282:V283"/>
    <mergeCell ref="W282:AK283"/>
    <mergeCell ref="F283:I283"/>
    <mergeCell ref="J284:V285"/>
    <mergeCell ref="W284:AK285"/>
    <mergeCell ref="F351:I351"/>
    <mergeCell ref="AE84:AF84"/>
    <mergeCell ref="R376:U376"/>
    <mergeCell ref="R379:U379"/>
    <mergeCell ref="M544:Q545"/>
    <mergeCell ref="W524:AK524"/>
    <mergeCell ref="AB539:AF539"/>
    <mergeCell ref="AG539:AK539"/>
    <mergeCell ref="X476:Z476"/>
    <mergeCell ref="R474:T474"/>
    <mergeCell ref="R559:V559"/>
    <mergeCell ref="W486:AK486"/>
    <mergeCell ref="N507:P507"/>
    <mergeCell ref="N509:P509"/>
    <mergeCell ref="R477:T477"/>
    <mergeCell ref="U477:W477"/>
    <mergeCell ref="R539:V539"/>
    <mergeCell ref="J529:V530"/>
    <mergeCell ref="J487:V488"/>
    <mergeCell ref="AB558:AF559"/>
    <mergeCell ref="R548:V548"/>
    <mergeCell ref="R542:V542"/>
    <mergeCell ref="W544:AA545"/>
    <mergeCell ref="Q515:S515"/>
    <mergeCell ref="F514:M514"/>
    <mergeCell ref="F515:M515"/>
    <mergeCell ref="F513:M513"/>
    <mergeCell ref="N513:P513"/>
    <mergeCell ref="F540:L541"/>
    <mergeCell ref="F527:I527"/>
    <mergeCell ref="N508:P508"/>
    <mergeCell ref="L474:N474"/>
    <mergeCell ref="O475:Q475"/>
    <mergeCell ref="O474:Q474"/>
    <mergeCell ref="X475:Z475"/>
    <mergeCell ref="B86:D86"/>
    <mergeCell ref="J489:V490"/>
    <mergeCell ref="N504:P504"/>
    <mergeCell ref="AC505:AE505"/>
    <mergeCell ref="F505:M505"/>
    <mergeCell ref="F491:I491"/>
    <mergeCell ref="Q508:S508"/>
    <mergeCell ref="AH477:AL478"/>
    <mergeCell ref="AH475:AL476"/>
    <mergeCell ref="AH473:AL474"/>
    <mergeCell ref="O478:Q478"/>
    <mergeCell ref="G443:L443"/>
    <mergeCell ref="U478:W478"/>
    <mergeCell ref="T502:V502"/>
    <mergeCell ref="W502:Y502"/>
    <mergeCell ref="Z502:AB502"/>
    <mergeCell ref="O457:Q457"/>
    <mergeCell ref="H447:J447"/>
    <mergeCell ref="K445:L445"/>
    <mergeCell ref="K446:L446"/>
    <mergeCell ref="R441:U441"/>
    <mergeCell ref="AC250:AE250"/>
    <mergeCell ref="Q250:S250"/>
    <mergeCell ref="F105:Q106"/>
    <mergeCell ref="R105:U106"/>
    <mergeCell ref="R107:U107"/>
    <mergeCell ref="V105:Y106"/>
    <mergeCell ref="Z105:AC106"/>
    <mergeCell ref="F503:M503"/>
    <mergeCell ref="L456:N456"/>
    <mergeCell ref="L457:N457"/>
    <mergeCell ref="N86:P86"/>
    <mergeCell ref="AG94:AL94"/>
    <mergeCell ref="AE87:AF87"/>
    <mergeCell ref="Q94:S94"/>
    <mergeCell ref="D572:G572"/>
    <mergeCell ref="H572:K572"/>
    <mergeCell ref="L572:V572"/>
    <mergeCell ref="W572:Y572"/>
    <mergeCell ref="F506:M506"/>
    <mergeCell ref="W503:Y503"/>
    <mergeCell ref="X477:Z477"/>
    <mergeCell ref="X471:Z471"/>
    <mergeCell ref="AA471:AC471"/>
    <mergeCell ref="O477:Q477"/>
    <mergeCell ref="W560:AA560"/>
    <mergeCell ref="AB561:AF561"/>
    <mergeCell ref="Q505:S505"/>
    <mergeCell ref="Q509:S509"/>
    <mergeCell ref="E560:L561"/>
    <mergeCell ref="W561:AA561"/>
    <mergeCell ref="F485:I485"/>
    <mergeCell ref="O460:Q460"/>
    <mergeCell ref="O461:Q461"/>
    <mergeCell ref="E552:E559"/>
    <mergeCell ref="AB556:AF557"/>
    <mergeCell ref="R541:V541"/>
    <mergeCell ref="R544:V544"/>
    <mergeCell ref="T511:V511"/>
    <mergeCell ref="R545:V545"/>
    <mergeCell ref="R558:V558"/>
    <mergeCell ref="M561:Q561"/>
    <mergeCell ref="R561:V561"/>
    <mergeCell ref="R551:V551"/>
    <mergeCell ref="Z593:AM593"/>
    <mergeCell ref="W589:Y589"/>
    <mergeCell ref="L584:V584"/>
    <mergeCell ref="W584:Y584"/>
    <mergeCell ref="H583:K583"/>
    <mergeCell ref="Z581:AM581"/>
    <mergeCell ref="Z578:AM578"/>
    <mergeCell ref="AG548:AK549"/>
    <mergeCell ref="AG552:AK553"/>
    <mergeCell ref="AB554:AF555"/>
    <mergeCell ref="AB546:AF547"/>
    <mergeCell ref="AB548:AF549"/>
    <mergeCell ref="Z594:AM594"/>
    <mergeCell ref="O464:Q464"/>
    <mergeCell ref="O465:Q465"/>
    <mergeCell ref="M560:Q560"/>
    <mergeCell ref="Z589:AM589"/>
    <mergeCell ref="L592:V592"/>
    <mergeCell ref="W592:Y592"/>
    <mergeCell ref="Z592:AM592"/>
    <mergeCell ref="H570:K570"/>
    <mergeCell ref="L570:V570"/>
    <mergeCell ref="L578:V578"/>
    <mergeCell ref="L579:V579"/>
    <mergeCell ref="L582:V582"/>
    <mergeCell ref="L591:V591"/>
    <mergeCell ref="W591:Y591"/>
    <mergeCell ref="Z591:AM591"/>
    <mergeCell ref="W529:AK530"/>
    <mergeCell ref="Z572:AM572"/>
    <mergeCell ref="H571:K571"/>
    <mergeCell ref="L571:V571"/>
    <mergeCell ref="D594:G594"/>
    <mergeCell ref="H594:K594"/>
    <mergeCell ref="D589:G589"/>
    <mergeCell ref="H589:K589"/>
    <mergeCell ref="W577:Y577"/>
    <mergeCell ref="W576:Y576"/>
    <mergeCell ref="W578:Y578"/>
    <mergeCell ref="W579:Y579"/>
    <mergeCell ref="W582:Y582"/>
    <mergeCell ref="W581:Y581"/>
    <mergeCell ref="W594:Y594"/>
    <mergeCell ref="D590:G590"/>
    <mergeCell ref="W590:Y590"/>
    <mergeCell ref="D585:G585"/>
    <mergeCell ref="H585:K585"/>
    <mergeCell ref="L585:V585"/>
    <mergeCell ref="W585:Y585"/>
    <mergeCell ref="D580:G580"/>
    <mergeCell ref="D593:G593"/>
    <mergeCell ref="D592:G592"/>
    <mergeCell ref="H592:K592"/>
    <mergeCell ref="L594:V594"/>
    <mergeCell ref="L589:V589"/>
    <mergeCell ref="H580:K580"/>
    <mergeCell ref="L580:V580"/>
    <mergeCell ref="W580:Y580"/>
    <mergeCell ref="H579:K579"/>
    <mergeCell ref="H593:K593"/>
    <mergeCell ref="L593:V593"/>
    <mergeCell ref="W593:Y593"/>
    <mergeCell ref="L590:V590"/>
    <mergeCell ref="W588:Y588"/>
    <mergeCell ref="Z580:AM580"/>
    <mergeCell ref="Z571:AM571"/>
    <mergeCell ref="Z583:AM583"/>
    <mergeCell ref="H575:K575"/>
    <mergeCell ref="Z588:AM588"/>
    <mergeCell ref="D570:G570"/>
    <mergeCell ref="R557:V557"/>
    <mergeCell ref="W570:Y570"/>
    <mergeCell ref="F546:L547"/>
    <mergeCell ref="F548:L549"/>
    <mergeCell ref="R554:V554"/>
    <mergeCell ref="W558:AA559"/>
    <mergeCell ref="R555:V555"/>
    <mergeCell ref="R547:V547"/>
    <mergeCell ref="M546:Q547"/>
    <mergeCell ref="R549:V549"/>
    <mergeCell ref="AG556:AK557"/>
    <mergeCell ref="W548:AA549"/>
    <mergeCell ref="W550:AA551"/>
    <mergeCell ref="W552:AA553"/>
    <mergeCell ref="AG561:AK561"/>
    <mergeCell ref="AB550:AF551"/>
    <mergeCell ref="R552:V552"/>
    <mergeCell ref="AG550:AK551"/>
    <mergeCell ref="AG546:AK547"/>
    <mergeCell ref="AB552:AF553"/>
    <mergeCell ref="A568:AL568"/>
    <mergeCell ref="B570:C570"/>
    <mergeCell ref="B571:C571"/>
    <mergeCell ref="B572:C572"/>
    <mergeCell ref="D575:G575"/>
    <mergeCell ref="F487:I487"/>
    <mergeCell ref="F490:I490"/>
    <mergeCell ref="AI505:AL505"/>
    <mergeCell ref="AI506:AL506"/>
    <mergeCell ref="M413:Q413"/>
    <mergeCell ref="M414:Q414"/>
    <mergeCell ref="M415:Q415"/>
    <mergeCell ref="R418:U418"/>
    <mergeCell ref="M542:Q543"/>
    <mergeCell ref="Z590:AM590"/>
    <mergeCell ref="Q501:S501"/>
    <mergeCell ref="Q503:S503"/>
    <mergeCell ref="F469:K470"/>
    <mergeCell ref="F552:L553"/>
    <mergeCell ref="F554:L555"/>
    <mergeCell ref="F556:L557"/>
    <mergeCell ref="F509:M509"/>
    <mergeCell ref="W539:AA539"/>
    <mergeCell ref="F528:I528"/>
    <mergeCell ref="F529:I529"/>
    <mergeCell ref="F526:I526"/>
    <mergeCell ref="N503:P503"/>
    <mergeCell ref="Z507:AB507"/>
    <mergeCell ref="AC507:AE507"/>
    <mergeCell ref="AD468:AG468"/>
    <mergeCell ref="AD477:AG477"/>
    <mergeCell ref="AD478:AG478"/>
    <mergeCell ref="AD461:AG461"/>
    <mergeCell ref="J426:V427"/>
    <mergeCell ref="L458:N458"/>
    <mergeCell ref="R540:V540"/>
    <mergeCell ref="W571:Y571"/>
    <mergeCell ref="Y97:Z97"/>
    <mergeCell ref="AA97:AB97"/>
    <mergeCell ref="M420:Q420"/>
    <mergeCell ref="R411:U411"/>
    <mergeCell ref="O455:Q455"/>
    <mergeCell ref="O453:Q453"/>
    <mergeCell ref="M442:Q442"/>
    <mergeCell ref="B593:C593"/>
    <mergeCell ref="B578:C578"/>
    <mergeCell ref="H576:K576"/>
    <mergeCell ref="B77:D77"/>
    <mergeCell ref="E77:M77"/>
    <mergeCell ref="B78:D78"/>
    <mergeCell ref="E78:M78"/>
    <mergeCell ref="B79:D79"/>
    <mergeCell ref="E79:M79"/>
    <mergeCell ref="B80:D80"/>
    <mergeCell ref="E80:M80"/>
    <mergeCell ref="E88:M88"/>
    <mergeCell ref="E91:M91"/>
    <mergeCell ref="F558:L559"/>
    <mergeCell ref="M552:Q553"/>
    <mergeCell ref="M554:Q555"/>
    <mergeCell ref="M556:Q557"/>
    <mergeCell ref="M558:Q559"/>
    <mergeCell ref="M540:Q541"/>
    <mergeCell ref="F511:M511"/>
    <mergeCell ref="N511:P511"/>
    <mergeCell ref="Q511:S511"/>
    <mergeCell ref="R543:V543"/>
    <mergeCell ref="B581:C581"/>
    <mergeCell ref="B582:C582"/>
    <mergeCell ref="W546:AA547"/>
    <mergeCell ref="AG554:AK555"/>
    <mergeCell ref="W540:AA541"/>
    <mergeCell ref="AG558:AK559"/>
    <mergeCell ref="F455:K456"/>
    <mergeCell ref="F457:K458"/>
    <mergeCell ref="F475:K476"/>
    <mergeCell ref="B97:D97"/>
    <mergeCell ref="D571:G571"/>
    <mergeCell ref="L577:V577"/>
    <mergeCell ref="D577:G577"/>
    <mergeCell ref="H577:K577"/>
    <mergeCell ref="D576:G576"/>
    <mergeCell ref="J523:AK523"/>
    <mergeCell ref="R412:U412"/>
    <mergeCell ref="R391:U391"/>
    <mergeCell ref="Z394:AC394"/>
    <mergeCell ref="Z397:AC397"/>
    <mergeCell ref="F331:I331"/>
    <mergeCell ref="R556:V556"/>
    <mergeCell ref="F419:L419"/>
    <mergeCell ref="G418:L418"/>
    <mergeCell ref="F421:L421"/>
    <mergeCell ref="R553:V553"/>
    <mergeCell ref="M548:Q549"/>
    <mergeCell ref="W511:Y511"/>
    <mergeCell ref="Z511:AB511"/>
    <mergeCell ref="Z570:AM570"/>
    <mergeCell ref="W554:AA555"/>
    <mergeCell ref="W556:AA557"/>
    <mergeCell ref="L576:V576"/>
    <mergeCell ref="Z575:AM575"/>
    <mergeCell ref="R546:V546"/>
    <mergeCell ref="D591:G591"/>
    <mergeCell ref="F542:L543"/>
    <mergeCell ref="F544:L545"/>
    <mergeCell ref="E539:L539"/>
    <mergeCell ref="F530:I530"/>
    <mergeCell ref="F531:I531"/>
    <mergeCell ref="T516:V516"/>
    <mergeCell ref="Z509:AB509"/>
    <mergeCell ref="AC509:AE509"/>
    <mergeCell ref="H591:K591"/>
    <mergeCell ref="R550:V550"/>
    <mergeCell ref="Z584:AM584"/>
    <mergeCell ref="E95:M95"/>
    <mergeCell ref="L581:V581"/>
    <mergeCell ref="Z577:AM577"/>
    <mergeCell ref="Z576:AM576"/>
    <mergeCell ref="F494:I494"/>
    <mergeCell ref="AC516:AE516"/>
    <mergeCell ref="H578:K578"/>
    <mergeCell ref="E540:E551"/>
    <mergeCell ref="X478:Z478"/>
    <mergeCell ref="N505:P505"/>
    <mergeCell ref="N506:P506"/>
    <mergeCell ref="L477:N477"/>
    <mergeCell ref="AF510:AH510"/>
    <mergeCell ref="Q512:S512"/>
    <mergeCell ref="Q516:S516"/>
    <mergeCell ref="F512:M512"/>
    <mergeCell ref="F516:M516"/>
    <mergeCell ref="Z579:AM579"/>
    <mergeCell ref="Z582:AM582"/>
    <mergeCell ref="B592:C592"/>
    <mergeCell ref="B579:C579"/>
    <mergeCell ref="B580:C580"/>
    <mergeCell ref="D578:G578"/>
    <mergeCell ref="D584:G584"/>
    <mergeCell ref="D579:G579"/>
    <mergeCell ref="D582:G582"/>
    <mergeCell ref="H582:K582"/>
    <mergeCell ref="H590:K590"/>
    <mergeCell ref="L588:V588"/>
    <mergeCell ref="H584:K584"/>
    <mergeCell ref="D583:G583"/>
    <mergeCell ref="L583:V583"/>
    <mergeCell ref="W583:Y583"/>
    <mergeCell ref="B591:C591"/>
    <mergeCell ref="B590:C590"/>
    <mergeCell ref="M550:Q551"/>
    <mergeCell ref="D581:G581"/>
    <mergeCell ref="H581:K581"/>
    <mergeCell ref="F550:L551"/>
    <mergeCell ref="B583:C583"/>
    <mergeCell ref="B584:C584"/>
    <mergeCell ref="B585:C585"/>
    <mergeCell ref="B588:C588"/>
    <mergeCell ref="B589:C589"/>
    <mergeCell ref="D588:G588"/>
    <mergeCell ref="H588:K588"/>
    <mergeCell ref="L575:V575"/>
    <mergeCell ref="W575:Y575"/>
    <mergeCell ref="B575:C575"/>
    <mergeCell ref="B576:C576"/>
    <mergeCell ref="B577:C577"/>
    <mergeCell ref="AB540:AF541"/>
    <mergeCell ref="Z513:AB513"/>
    <mergeCell ref="AC513:AE513"/>
    <mergeCell ref="AF513:AH513"/>
    <mergeCell ref="AI513:AL513"/>
    <mergeCell ref="Q514:S514"/>
    <mergeCell ref="T505:V505"/>
    <mergeCell ref="W542:AA543"/>
    <mergeCell ref="AF509:AH509"/>
    <mergeCell ref="T506:V506"/>
    <mergeCell ref="Z505:AB505"/>
    <mergeCell ref="M539:Q539"/>
    <mergeCell ref="AB544:AF545"/>
    <mergeCell ref="F525:I525"/>
    <mergeCell ref="AG542:AK543"/>
    <mergeCell ref="AG544:AK545"/>
    <mergeCell ref="AF507:AH507"/>
    <mergeCell ref="T509:V509"/>
    <mergeCell ref="Z506:AB506"/>
    <mergeCell ref="AC506:AE506"/>
    <mergeCell ref="Q506:S506"/>
    <mergeCell ref="F507:M507"/>
    <mergeCell ref="F533:I533"/>
    <mergeCell ref="AF505:AH505"/>
    <mergeCell ref="AF506:AH506"/>
    <mergeCell ref="AB542:AF543"/>
    <mergeCell ref="Z517:AB517"/>
    <mergeCell ref="AC517:AE517"/>
    <mergeCell ref="AF517:AH517"/>
    <mergeCell ref="AI517:AL517"/>
    <mergeCell ref="N514:P514"/>
    <mergeCell ref="Q513:S513"/>
    <mergeCell ref="W505:Y505"/>
    <mergeCell ref="W506:Y506"/>
    <mergeCell ref="W507:Y507"/>
    <mergeCell ref="Q510:S510"/>
    <mergeCell ref="W525:AK526"/>
    <mergeCell ref="J527:V528"/>
    <mergeCell ref="W527:AK528"/>
    <mergeCell ref="AI516:AL516"/>
    <mergeCell ref="W504:Y504"/>
    <mergeCell ref="T504:V504"/>
    <mergeCell ref="F508:M508"/>
    <mergeCell ref="Z516:AB516"/>
    <mergeCell ref="AC512:AE512"/>
    <mergeCell ref="AI507:AL507"/>
    <mergeCell ref="Q507:S507"/>
    <mergeCell ref="W509:Y509"/>
    <mergeCell ref="N516:P516"/>
    <mergeCell ref="T508:V508"/>
    <mergeCell ref="T507:V507"/>
    <mergeCell ref="AF511:AH511"/>
    <mergeCell ref="F517:M517"/>
    <mergeCell ref="N517:P517"/>
    <mergeCell ref="Q517:S517"/>
    <mergeCell ref="T517:V517"/>
    <mergeCell ref="W517:Y517"/>
    <mergeCell ref="AC508:AE508"/>
    <mergeCell ref="T513:V513"/>
    <mergeCell ref="W513:Y513"/>
    <mergeCell ref="F523:I523"/>
    <mergeCell ref="L460:N460"/>
    <mergeCell ref="L461:N461"/>
    <mergeCell ref="R462:T462"/>
    <mergeCell ref="O458:Q458"/>
    <mergeCell ref="AH467:AL468"/>
    <mergeCell ref="AH465:AL466"/>
    <mergeCell ref="R446:U446"/>
    <mergeCell ref="V446:Y446"/>
    <mergeCell ref="AG540:AK541"/>
    <mergeCell ref="N512:P512"/>
    <mergeCell ref="T510:V510"/>
    <mergeCell ref="W510:Y510"/>
    <mergeCell ref="Z510:AB510"/>
    <mergeCell ref="AC510:AE510"/>
    <mergeCell ref="T512:V512"/>
    <mergeCell ref="F504:M504"/>
    <mergeCell ref="AI504:AL504"/>
    <mergeCell ref="AI511:AL511"/>
    <mergeCell ref="AI512:AL512"/>
    <mergeCell ref="AF512:AH512"/>
    <mergeCell ref="AF516:AH516"/>
    <mergeCell ref="J531:V532"/>
    <mergeCell ref="W531:AK532"/>
    <mergeCell ref="F532:I532"/>
    <mergeCell ref="J524:V524"/>
    <mergeCell ref="AC504:AE504"/>
    <mergeCell ref="J533:V534"/>
    <mergeCell ref="W533:AK534"/>
    <mergeCell ref="F534:I534"/>
    <mergeCell ref="AC511:AE511"/>
    <mergeCell ref="F524:I524"/>
    <mergeCell ref="J525:V526"/>
    <mergeCell ref="B594:C594"/>
    <mergeCell ref="F11:O11"/>
    <mergeCell ref="F15:O15"/>
    <mergeCell ref="F16:O16"/>
    <mergeCell ref="Z585:AM585"/>
    <mergeCell ref="F249:M249"/>
    <mergeCell ref="Q249:S249"/>
    <mergeCell ref="T249:V249"/>
    <mergeCell ref="W249:Y249"/>
    <mergeCell ref="Z249:AB249"/>
    <mergeCell ref="AC249:AE249"/>
    <mergeCell ref="AI249:AL249"/>
    <mergeCell ref="F510:M510"/>
    <mergeCell ref="R408:U408"/>
    <mergeCell ref="V408:Y408"/>
    <mergeCell ref="Z408:AC408"/>
    <mergeCell ref="AD408:AG408"/>
    <mergeCell ref="AE364:AK364"/>
    <mergeCell ref="M365:V365"/>
    <mergeCell ref="W365:AD365"/>
    <mergeCell ref="AE365:AK365"/>
    <mergeCell ref="AI509:AL509"/>
    <mergeCell ref="N510:P510"/>
    <mergeCell ref="Z504:AB504"/>
    <mergeCell ref="AI503:AL503"/>
    <mergeCell ref="AI510:AL510"/>
    <mergeCell ref="K447:L447"/>
    <mergeCell ref="R468:T468"/>
    <mergeCell ref="U468:W468"/>
    <mergeCell ref="F473:K474"/>
    <mergeCell ref="F471:K472"/>
    <mergeCell ref="O476:Q476"/>
    <mergeCell ref="W356:AK357"/>
    <mergeCell ref="F357:I357"/>
    <mergeCell ref="AE366:AK366"/>
    <mergeCell ref="M418:Q418"/>
    <mergeCell ref="Z379:AC379"/>
    <mergeCell ref="AD371:AG371"/>
    <mergeCell ref="R371:U371"/>
    <mergeCell ref="R373:U373"/>
    <mergeCell ref="Z415:AC415"/>
    <mergeCell ref="T242:V242"/>
    <mergeCell ref="F352:I352"/>
    <mergeCell ref="J352:V353"/>
    <mergeCell ref="W352:AK353"/>
    <mergeCell ref="J354:V355"/>
    <mergeCell ref="W354:AK355"/>
    <mergeCell ref="J356:V357"/>
    <mergeCell ref="AD421:AG421"/>
    <mergeCell ref="J309:V310"/>
    <mergeCell ref="W309:AK310"/>
    <mergeCell ref="F286:I286"/>
    <mergeCell ref="J286:V287"/>
    <mergeCell ref="F403:J405"/>
    <mergeCell ref="K403:L403"/>
    <mergeCell ref="K404:L404"/>
    <mergeCell ref="V373:Y373"/>
    <mergeCell ref="F269:I269"/>
    <mergeCell ref="N245:P245"/>
    <mergeCell ref="F243:G248"/>
    <mergeCell ref="AH375:AK375"/>
    <mergeCell ref="AH376:AK376"/>
    <mergeCell ref="AD377:AG377"/>
    <mergeCell ref="M378:Q378"/>
    <mergeCell ref="AC502:AE502"/>
    <mergeCell ref="AF500:AH502"/>
    <mergeCell ref="AI500:AL502"/>
    <mergeCell ref="AD420:AG420"/>
    <mergeCell ref="W366:AD366"/>
    <mergeCell ref="J279:V279"/>
    <mergeCell ref="W279:AK279"/>
    <mergeCell ref="J307:AK307"/>
    <mergeCell ref="J308:V308"/>
    <mergeCell ref="W308:AK308"/>
    <mergeCell ref="J292:AK292"/>
    <mergeCell ref="J327:V328"/>
    <mergeCell ref="W426:AK427"/>
    <mergeCell ref="J428:V429"/>
    <mergeCell ref="W428:AK429"/>
    <mergeCell ref="L475:N475"/>
    <mergeCell ref="G410:L410"/>
    <mergeCell ref="V420:Y420"/>
    <mergeCell ref="Z420:AC420"/>
    <mergeCell ref="AD388:AG388"/>
    <mergeCell ref="AD391:AG391"/>
    <mergeCell ref="AH371:AK371"/>
    <mergeCell ref="AH372:AK372"/>
    <mergeCell ref="AH373:AK373"/>
    <mergeCell ref="AH374:AK374"/>
    <mergeCell ref="F488:I488"/>
    <mergeCell ref="G445:G447"/>
    <mergeCell ref="AH455:AL456"/>
    <mergeCell ref="AH457:AL458"/>
    <mergeCell ref="Z416:AC416"/>
    <mergeCell ref="F307:I307"/>
    <mergeCell ref="F308:I308"/>
    <mergeCell ref="R455:T455"/>
    <mergeCell ref="U474:W474"/>
    <mergeCell ref="X474:Z474"/>
    <mergeCell ref="AA474:AC474"/>
    <mergeCell ref="R475:T475"/>
    <mergeCell ref="AD455:AG455"/>
    <mergeCell ref="AD459:AG459"/>
    <mergeCell ref="AD460:AG460"/>
    <mergeCell ref="AH448:AK448"/>
    <mergeCell ref="AH449:AK449"/>
    <mergeCell ref="O462:Q462"/>
    <mergeCell ref="O463:Q463"/>
    <mergeCell ref="W487:AK488"/>
    <mergeCell ref="AE367:AK367"/>
    <mergeCell ref="R388:U388"/>
    <mergeCell ref="M417:Q417"/>
    <mergeCell ref="R395:U395"/>
    <mergeCell ref="V391:Y391"/>
    <mergeCell ref="V376:Y376"/>
    <mergeCell ref="Z373:AC373"/>
    <mergeCell ref="R382:U382"/>
    <mergeCell ref="M395:Q395"/>
    <mergeCell ref="M396:Q396"/>
    <mergeCell ref="M394:Q394"/>
    <mergeCell ref="V393:Y393"/>
    <mergeCell ref="Z393:AC393"/>
    <mergeCell ref="W434:AK435"/>
    <mergeCell ref="AH420:AK420"/>
    <mergeCell ref="R420:U420"/>
    <mergeCell ref="AH442:AK442"/>
    <mergeCell ref="J430:V431"/>
    <mergeCell ref="W430:AK431"/>
    <mergeCell ref="AF503:AH503"/>
    <mergeCell ref="AF504:AH504"/>
    <mergeCell ref="V438:Y438"/>
    <mergeCell ref="W489:AK490"/>
    <mergeCell ref="J491:V492"/>
    <mergeCell ref="W491:AK492"/>
    <mergeCell ref="X468:Z468"/>
    <mergeCell ref="AA468:AC468"/>
    <mergeCell ref="R464:T464"/>
    <mergeCell ref="U464:W464"/>
    <mergeCell ref="X466:Z466"/>
    <mergeCell ref="AA466:AC466"/>
    <mergeCell ref="AH471:AL472"/>
    <mergeCell ref="G442:L442"/>
    <mergeCell ref="M438:Q439"/>
    <mergeCell ref="F500:M502"/>
    <mergeCell ref="N500:P502"/>
    <mergeCell ref="Q502:S502"/>
    <mergeCell ref="Z503:AB503"/>
    <mergeCell ref="G441:L441"/>
    <mergeCell ref="F440:F442"/>
    <mergeCell ref="AD475:AG475"/>
    <mergeCell ref="AD476:AG476"/>
    <mergeCell ref="AA475:AC475"/>
    <mergeCell ref="U465:W465"/>
    <mergeCell ref="X465:Z465"/>
    <mergeCell ref="X472:Z472"/>
    <mergeCell ref="AA472:AC472"/>
    <mergeCell ref="U459:W459"/>
    <mergeCell ref="L462:N462"/>
    <mergeCell ref="L464:N464"/>
    <mergeCell ref="AH441:AK441"/>
    <mergeCell ref="E83:M83"/>
    <mergeCell ref="N65:P66"/>
    <mergeCell ref="V226:AH226"/>
    <mergeCell ref="V417:Y417"/>
    <mergeCell ref="M389:Q389"/>
    <mergeCell ref="M399:Q399"/>
    <mergeCell ref="AD375:AG375"/>
    <mergeCell ref="Z377:AC377"/>
    <mergeCell ref="M373:Q373"/>
    <mergeCell ref="Z376:AC376"/>
    <mergeCell ref="AC85:AD85"/>
    <mergeCell ref="AE85:AF85"/>
    <mergeCell ref="Y86:Z86"/>
    <mergeCell ref="AC93:AD93"/>
    <mergeCell ref="AE93:AF93"/>
    <mergeCell ref="Y94:Z94"/>
    <mergeCell ref="AA93:AB93"/>
    <mergeCell ref="AC97:AD97"/>
    <mergeCell ref="K394:L394"/>
    <mergeCell ref="V397:Y397"/>
    <mergeCell ref="V403:Y403"/>
    <mergeCell ref="M367:V367"/>
    <mergeCell ref="W367:AD367"/>
    <mergeCell ref="AE94:AF94"/>
    <mergeCell ref="AA92:AB92"/>
    <mergeCell ref="AC92:AD92"/>
    <mergeCell ref="Y95:Z95"/>
    <mergeCell ref="Y78:Z78"/>
    <mergeCell ref="AE92:AF92"/>
    <mergeCell ref="V228:AH228"/>
    <mergeCell ref="F292:I292"/>
    <mergeCell ref="F293:I293"/>
    <mergeCell ref="F429:I429"/>
    <mergeCell ref="F428:I428"/>
    <mergeCell ref="R444:U444"/>
    <mergeCell ref="F438:L439"/>
    <mergeCell ref="W364:AD364"/>
    <mergeCell ref="AD419:AG419"/>
    <mergeCell ref="V418:Y418"/>
    <mergeCell ref="Z418:AC418"/>
    <mergeCell ref="V394:Y394"/>
    <mergeCell ref="AD385:AG385"/>
    <mergeCell ref="Z403:AC403"/>
    <mergeCell ref="Z412:AC412"/>
    <mergeCell ref="M411:Q411"/>
    <mergeCell ref="M412:Q412"/>
    <mergeCell ref="AD412:AG412"/>
    <mergeCell ref="Z410:AC410"/>
    <mergeCell ref="R393:U393"/>
    <mergeCell ref="H392:I392"/>
    <mergeCell ref="M405:Q405"/>
    <mergeCell ref="R405:U405"/>
    <mergeCell ref="V405:Y405"/>
    <mergeCell ref="V377:Y377"/>
    <mergeCell ref="Z439:AC439"/>
    <mergeCell ref="F413:F418"/>
    <mergeCell ref="G413:L413"/>
    <mergeCell ref="G414:L414"/>
    <mergeCell ref="G411:L411"/>
    <mergeCell ref="F410:F412"/>
    <mergeCell ref="F427:I427"/>
    <mergeCell ref="R378:U378"/>
    <mergeCell ref="V378:Y378"/>
    <mergeCell ref="Z378:AC378"/>
    <mergeCell ref="AH443:AK443"/>
    <mergeCell ref="AH444:AK444"/>
    <mergeCell ref="H445:J445"/>
    <mergeCell ref="AH459:AL460"/>
    <mergeCell ref="AH461:AL462"/>
    <mergeCell ref="Q500:AE500"/>
    <mergeCell ref="T501:V501"/>
    <mergeCell ref="Q504:S504"/>
    <mergeCell ref="Z501:AB501"/>
    <mergeCell ref="AC501:AE501"/>
    <mergeCell ref="L455:N455"/>
    <mergeCell ref="AA477:AC477"/>
    <mergeCell ref="AC503:AE503"/>
    <mergeCell ref="F492:I492"/>
    <mergeCell ref="F493:I493"/>
    <mergeCell ref="J493:V494"/>
    <mergeCell ref="W493:AK494"/>
    <mergeCell ref="T503:V503"/>
    <mergeCell ref="W501:Y501"/>
    <mergeCell ref="F486:I486"/>
    <mergeCell ref="J486:V486"/>
    <mergeCell ref="J485:AK485"/>
    <mergeCell ref="AA470:AC470"/>
    <mergeCell ref="U471:W471"/>
    <mergeCell ref="O459:Q459"/>
    <mergeCell ref="R453:T453"/>
    <mergeCell ref="U453:W453"/>
    <mergeCell ref="X453:Z453"/>
    <mergeCell ref="Z445:AC445"/>
    <mergeCell ref="AH452:AL454"/>
    <mergeCell ref="F489:I489"/>
    <mergeCell ref="AH469:AL470"/>
    <mergeCell ref="O472:Q472"/>
    <mergeCell ref="O473:Q473"/>
    <mergeCell ref="U472:W472"/>
    <mergeCell ref="AA459:AC459"/>
    <mergeCell ref="F495:I495"/>
    <mergeCell ref="J495:V496"/>
    <mergeCell ref="W495:AK496"/>
    <mergeCell ref="F496:I496"/>
    <mergeCell ref="F477:K478"/>
    <mergeCell ref="X462:Z462"/>
    <mergeCell ref="F467:K468"/>
    <mergeCell ref="F465:K466"/>
    <mergeCell ref="F463:K464"/>
    <mergeCell ref="F461:K462"/>
    <mergeCell ref="F459:K460"/>
    <mergeCell ref="O466:Q466"/>
    <mergeCell ref="R473:T473"/>
    <mergeCell ref="U473:W473"/>
    <mergeCell ref="X473:Z473"/>
    <mergeCell ref="AA463:AC463"/>
    <mergeCell ref="L463:N463"/>
    <mergeCell ref="L466:N466"/>
    <mergeCell ref="L467:N467"/>
    <mergeCell ref="L468:N468"/>
    <mergeCell ref="L473:N473"/>
    <mergeCell ref="AH463:AL464"/>
    <mergeCell ref="O467:Q467"/>
    <mergeCell ref="X467:Z467"/>
    <mergeCell ref="AA467:AC467"/>
    <mergeCell ref="AD464:AG464"/>
    <mergeCell ref="L478:N478"/>
    <mergeCell ref="L459:N459"/>
    <mergeCell ref="E82:M82"/>
    <mergeCell ref="AA84:AB84"/>
    <mergeCell ref="W425:AK425"/>
    <mergeCell ref="R442:U442"/>
    <mergeCell ref="H446:J446"/>
    <mergeCell ref="F431:I431"/>
    <mergeCell ref="F432:I432"/>
    <mergeCell ref="J432:V433"/>
    <mergeCell ref="W432:AK433"/>
    <mergeCell ref="AH445:AK445"/>
    <mergeCell ref="AH446:AK446"/>
    <mergeCell ref="AH447:AK447"/>
    <mergeCell ref="AI228:AK228"/>
    <mergeCell ref="V229:AH229"/>
    <mergeCell ref="X460:Z460"/>
    <mergeCell ref="Z448:AC448"/>
    <mergeCell ref="AD448:AG448"/>
    <mergeCell ref="V444:Y444"/>
    <mergeCell ref="Z444:AC444"/>
    <mergeCell ref="R443:U443"/>
    <mergeCell ref="V443:Y443"/>
    <mergeCell ref="Z443:AC443"/>
    <mergeCell ref="AD443:AG443"/>
    <mergeCell ref="F264:I264"/>
    <mergeCell ref="H246:M246"/>
    <mergeCell ref="Z243:AB243"/>
    <mergeCell ref="W296:AK297"/>
    <mergeCell ref="J298:V299"/>
    <mergeCell ref="F295:I295"/>
    <mergeCell ref="AG87:AL87"/>
    <mergeCell ref="Y91:Z91"/>
    <mergeCell ref="AA91:AB91"/>
    <mergeCell ref="F50:K50"/>
    <mergeCell ref="L50:Q50"/>
    <mergeCell ref="R50:W50"/>
    <mergeCell ref="X50:AC50"/>
    <mergeCell ref="F51:K51"/>
    <mergeCell ref="L51:Q51"/>
    <mergeCell ref="R51:W51"/>
    <mergeCell ref="X51:AC51"/>
    <mergeCell ref="T94:X94"/>
    <mergeCell ref="T95:X95"/>
    <mergeCell ref="T96:X96"/>
    <mergeCell ref="T73:X73"/>
    <mergeCell ref="T74:X74"/>
    <mergeCell ref="T75:X75"/>
    <mergeCell ref="T76:X76"/>
    <mergeCell ref="T77:X77"/>
    <mergeCell ref="T66:X66"/>
    <mergeCell ref="AA94:AB94"/>
    <mergeCell ref="AC94:AD94"/>
    <mergeCell ref="T92:X92"/>
    <mergeCell ref="T93:X93"/>
    <mergeCell ref="N85:P85"/>
    <mergeCell ref="N87:P87"/>
    <mergeCell ref="N73:P73"/>
    <mergeCell ref="Q73:S73"/>
    <mergeCell ref="Q74:S74"/>
    <mergeCell ref="Q75:S75"/>
    <mergeCell ref="Q76:S76"/>
    <mergeCell ref="N69:P69"/>
    <mergeCell ref="N74:P74"/>
    <mergeCell ref="Y67:Z67"/>
    <mergeCell ref="AA67:AB67"/>
    <mergeCell ref="AC91:AD91"/>
    <mergeCell ref="AG88:AL88"/>
    <mergeCell ref="AG89:AL89"/>
    <mergeCell ref="AG90:AL90"/>
    <mergeCell ref="S226:U226"/>
    <mergeCell ref="AI229:AK229"/>
    <mergeCell ref="F188:T188"/>
    <mergeCell ref="Z188:AK188"/>
    <mergeCell ref="F185:T185"/>
    <mergeCell ref="Z185:AK185"/>
    <mergeCell ref="F187:T187"/>
    <mergeCell ref="Z187:AK187"/>
    <mergeCell ref="U187:Y187"/>
    <mergeCell ref="F221:J221"/>
    <mergeCell ref="K221:AK221"/>
    <mergeCell ref="F224:U224"/>
    <mergeCell ref="V224:AK224"/>
    <mergeCell ref="F225:R225"/>
    <mergeCell ref="L116:AK116"/>
    <mergeCell ref="F117:AL118"/>
    <mergeCell ref="Z194:AK194"/>
    <mergeCell ref="F193:T194"/>
    <mergeCell ref="U193:Y194"/>
    <mergeCell ref="B101:AM101"/>
    <mergeCell ref="B102:AM102"/>
    <mergeCell ref="AE89:AF89"/>
    <mergeCell ref="E89:M89"/>
    <mergeCell ref="E90:M90"/>
    <mergeCell ref="Y89:Z89"/>
    <mergeCell ref="AI226:AK226"/>
    <mergeCell ref="B91:D91"/>
    <mergeCell ref="AE91:AF91"/>
    <mergeCell ref="F311:I311"/>
    <mergeCell ref="F302:I302"/>
    <mergeCell ref="J302:V303"/>
    <mergeCell ref="J311:V312"/>
    <mergeCell ref="W302:AK303"/>
    <mergeCell ref="F303:I303"/>
    <mergeCell ref="J272:V273"/>
    <mergeCell ref="W270:AK271"/>
    <mergeCell ref="W272:AK273"/>
    <mergeCell ref="AI133:AL133"/>
    <mergeCell ref="AI134:AL134"/>
    <mergeCell ref="AI135:AL135"/>
    <mergeCell ref="AI136:AL136"/>
    <mergeCell ref="S137:AL137"/>
    <mergeCell ref="F288:I288"/>
    <mergeCell ref="J288:V289"/>
    <mergeCell ref="J300:V301"/>
    <mergeCell ref="W300:AK301"/>
    <mergeCell ref="F301:I301"/>
    <mergeCell ref="J293:V293"/>
    <mergeCell ref="F280:I280"/>
    <mergeCell ref="J280:V281"/>
    <mergeCell ref="W280:AK281"/>
    <mergeCell ref="F300:I300"/>
    <mergeCell ref="F228:R228"/>
    <mergeCell ref="S228:U228"/>
    <mergeCell ref="W246:Y246"/>
    <mergeCell ref="AI247:AL247"/>
    <mergeCell ref="F184:T184"/>
    <mergeCell ref="W286:AK287"/>
    <mergeCell ref="F287:I287"/>
    <mergeCell ref="F270:I270"/>
    <mergeCell ref="W345:AK346"/>
    <mergeCell ref="F346:I346"/>
    <mergeCell ref="F340:I340"/>
    <mergeCell ref="F341:I341"/>
    <mergeCell ref="F338:I338"/>
    <mergeCell ref="F339:I339"/>
    <mergeCell ref="F335:I335"/>
    <mergeCell ref="J335:AK335"/>
    <mergeCell ref="F336:I336"/>
    <mergeCell ref="F310:I310"/>
    <mergeCell ref="F364:L364"/>
    <mergeCell ref="M364:V364"/>
    <mergeCell ref="F360:I360"/>
    <mergeCell ref="J360:V361"/>
    <mergeCell ref="W360:AK361"/>
    <mergeCell ref="F361:I361"/>
    <mergeCell ref="J315:V316"/>
    <mergeCell ref="W315:AK316"/>
    <mergeCell ref="F316:I316"/>
    <mergeCell ref="F317:I317"/>
    <mergeCell ref="J317:V318"/>
    <mergeCell ref="W317:AK318"/>
    <mergeCell ref="F318:I318"/>
    <mergeCell ref="J323:V324"/>
    <mergeCell ref="F314:I314"/>
    <mergeCell ref="F315:I315"/>
    <mergeCell ref="F313:I313"/>
    <mergeCell ref="F330:I330"/>
    <mergeCell ref="F326:I326"/>
    <mergeCell ref="F327:I327"/>
    <mergeCell ref="F324:I324"/>
    <mergeCell ref="F325:I325"/>
    <mergeCell ref="F321:I321"/>
    <mergeCell ref="J321:AK321"/>
    <mergeCell ref="F322:I322"/>
    <mergeCell ref="J322:V322"/>
    <mergeCell ref="W322:AK322"/>
    <mergeCell ref="F323:I323"/>
    <mergeCell ref="AH421:AK421"/>
    <mergeCell ref="M440:Q440"/>
    <mergeCell ref="M441:Q441"/>
    <mergeCell ref="F433:I433"/>
    <mergeCell ref="F434:I434"/>
    <mergeCell ref="J434:V435"/>
    <mergeCell ref="R438:U438"/>
    <mergeCell ref="J424:AK424"/>
    <mergeCell ref="F426:I426"/>
    <mergeCell ref="AH440:AK440"/>
    <mergeCell ref="F425:I425"/>
    <mergeCell ref="J425:V425"/>
    <mergeCell ref="V439:Y439"/>
    <mergeCell ref="M421:Q421"/>
    <mergeCell ref="G385:J387"/>
    <mergeCell ref="F343:I343"/>
    <mergeCell ref="J343:V344"/>
    <mergeCell ref="W343:AK344"/>
    <mergeCell ref="F344:I344"/>
    <mergeCell ref="F345:I345"/>
    <mergeCell ref="J345:V346"/>
    <mergeCell ref="F337:I337"/>
    <mergeCell ref="J339:V340"/>
    <mergeCell ref="W339:AK340"/>
    <mergeCell ref="J341:V342"/>
    <mergeCell ref="W341:AK342"/>
    <mergeCell ref="F342:I342"/>
    <mergeCell ref="L465:N465"/>
    <mergeCell ref="Z372:AC372"/>
    <mergeCell ref="AD372:AG372"/>
    <mergeCell ref="F408:L409"/>
    <mergeCell ref="M408:Q409"/>
    <mergeCell ref="R409:U409"/>
    <mergeCell ref="V409:Y409"/>
    <mergeCell ref="Z409:AC409"/>
    <mergeCell ref="AD409:AG409"/>
    <mergeCell ref="M379:Q379"/>
    <mergeCell ref="M382:Q382"/>
    <mergeCell ref="M385:Q385"/>
    <mergeCell ref="M388:Q388"/>
    <mergeCell ref="M391:Q391"/>
    <mergeCell ref="H388:J388"/>
    <mergeCell ref="H391:J391"/>
    <mergeCell ref="H394:J394"/>
    <mergeCell ref="H389:I389"/>
    <mergeCell ref="Z382:AC382"/>
    <mergeCell ref="H395:I395"/>
    <mergeCell ref="AD439:AG439"/>
    <mergeCell ref="X464:Z464"/>
    <mergeCell ref="V442:Y442"/>
    <mergeCell ref="F449:L449"/>
    <mergeCell ref="M449:Q449"/>
    <mergeCell ref="G444:L444"/>
    <mergeCell ref="K395:L395"/>
    <mergeCell ref="K396:L396"/>
    <mergeCell ref="AD396:AG396"/>
    <mergeCell ref="M390:Q390"/>
    <mergeCell ref="AD411:AG411"/>
    <mergeCell ref="U469:W469"/>
    <mergeCell ref="X469:Z469"/>
    <mergeCell ref="R470:T470"/>
    <mergeCell ref="U470:W470"/>
    <mergeCell ref="X470:Z470"/>
    <mergeCell ref="V412:Y412"/>
    <mergeCell ref="K405:L405"/>
    <mergeCell ref="Z405:AC405"/>
    <mergeCell ref="AD405:AG405"/>
    <mergeCell ref="F400:J402"/>
    <mergeCell ref="AD410:AG410"/>
    <mergeCell ref="R397:U397"/>
    <mergeCell ref="M392:Q392"/>
    <mergeCell ref="M393:Q393"/>
    <mergeCell ref="G388:G396"/>
    <mergeCell ref="G397:J399"/>
    <mergeCell ref="K397:L397"/>
    <mergeCell ref="K398:L398"/>
    <mergeCell ref="M398:Q398"/>
    <mergeCell ref="R398:U398"/>
    <mergeCell ref="V398:Y398"/>
    <mergeCell ref="Z388:AC388"/>
    <mergeCell ref="M402:Q402"/>
    <mergeCell ref="R402:U402"/>
    <mergeCell ref="V402:Y402"/>
    <mergeCell ref="Z402:AC402"/>
    <mergeCell ref="AD402:AG402"/>
    <mergeCell ref="K399:L399"/>
    <mergeCell ref="F435:I435"/>
    <mergeCell ref="R439:U439"/>
    <mergeCell ref="F424:I424"/>
    <mergeCell ref="Z421:AC421"/>
    <mergeCell ref="Z384:AC384"/>
    <mergeCell ref="AD384:AG384"/>
    <mergeCell ref="R386:U386"/>
    <mergeCell ref="V386:Y386"/>
    <mergeCell ref="Z386:AC386"/>
    <mergeCell ref="K386:L386"/>
    <mergeCell ref="F371:L372"/>
    <mergeCell ref="M371:Q372"/>
    <mergeCell ref="R372:U372"/>
    <mergeCell ref="V372:Y372"/>
    <mergeCell ref="F373:F381"/>
    <mergeCell ref="L471:N471"/>
    <mergeCell ref="L472:N472"/>
    <mergeCell ref="F430:I430"/>
    <mergeCell ref="R448:U448"/>
    <mergeCell ref="V448:Y448"/>
    <mergeCell ref="V445:Y445"/>
    <mergeCell ref="Z442:AC442"/>
    <mergeCell ref="AD442:AG442"/>
    <mergeCell ref="F443:F447"/>
    <mergeCell ref="R447:U447"/>
    <mergeCell ref="F448:L448"/>
    <mergeCell ref="M447:Q447"/>
    <mergeCell ref="M448:Q448"/>
    <mergeCell ref="V441:Y441"/>
    <mergeCell ref="Z441:AC441"/>
    <mergeCell ref="AD441:AG441"/>
    <mergeCell ref="G412:L412"/>
    <mergeCell ref="H417:L417"/>
    <mergeCell ref="H416:L416"/>
    <mergeCell ref="O471:Q471"/>
    <mergeCell ref="U467:W467"/>
    <mergeCell ref="V385:Y385"/>
    <mergeCell ref="M383:Q383"/>
    <mergeCell ref="M384:Q384"/>
    <mergeCell ref="R385:U385"/>
    <mergeCell ref="V382:Y382"/>
    <mergeCell ref="AD382:AG382"/>
    <mergeCell ref="F452:K454"/>
    <mergeCell ref="L452:N454"/>
    <mergeCell ref="O454:Q454"/>
    <mergeCell ref="R454:T454"/>
    <mergeCell ref="U454:W454"/>
    <mergeCell ref="AA454:AC454"/>
    <mergeCell ref="AA453:AC453"/>
    <mergeCell ref="AD446:AG446"/>
    <mergeCell ref="AD394:AG394"/>
    <mergeCell ref="AD397:AG397"/>
    <mergeCell ref="AD403:AG403"/>
    <mergeCell ref="V388:Y388"/>
    <mergeCell ref="V416:Y416"/>
    <mergeCell ref="M444:Q444"/>
    <mergeCell ref="M443:Q443"/>
    <mergeCell ref="AD418:AG418"/>
    <mergeCell ref="Z419:AC419"/>
    <mergeCell ref="R421:U421"/>
    <mergeCell ref="V421:Y421"/>
    <mergeCell ref="F420:L420"/>
    <mergeCell ref="AD444:AG444"/>
    <mergeCell ref="Z438:AC438"/>
    <mergeCell ref="AD438:AG438"/>
    <mergeCell ref="F382:F396"/>
    <mergeCell ref="Z391:AC391"/>
    <mergeCell ref="V384:Y384"/>
    <mergeCell ref="AD393:AG393"/>
    <mergeCell ref="AD378:AG378"/>
    <mergeCell ref="G382:J384"/>
    <mergeCell ref="K387:L387"/>
    <mergeCell ref="J336:V336"/>
    <mergeCell ref="W336:AK336"/>
    <mergeCell ref="AH382:AK382"/>
    <mergeCell ref="AH383:AK383"/>
    <mergeCell ref="AD381:AG381"/>
    <mergeCell ref="K378:L378"/>
    <mergeCell ref="K373:L373"/>
    <mergeCell ref="K374:L374"/>
    <mergeCell ref="G373:J375"/>
    <mergeCell ref="K375:L375"/>
    <mergeCell ref="M374:Q374"/>
    <mergeCell ref="M375:Q375"/>
    <mergeCell ref="R374:U374"/>
    <mergeCell ref="V374:Y374"/>
    <mergeCell ref="Z374:AC374"/>
    <mergeCell ref="AD374:AG374"/>
    <mergeCell ref="R375:U375"/>
    <mergeCell ref="V375:Y375"/>
    <mergeCell ref="Z375:AC375"/>
    <mergeCell ref="K377:L377"/>
    <mergeCell ref="G379:J381"/>
    <mergeCell ref="AD373:AG373"/>
    <mergeCell ref="AD376:AG376"/>
    <mergeCell ref="R384:U384"/>
    <mergeCell ref="K379:L379"/>
    <mergeCell ref="AD380:AG380"/>
    <mergeCell ref="K381:L381"/>
    <mergeCell ref="M381:Q381"/>
    <mergeCell ref="AD389:AG389"/>
    <mergeCell ref="R390:U390"/>
    <mergeCell ref="V390:Y390"/>
    <mergeCell ref="Z390:AC390"/>
    <mergeCell ref="AD390:AG390"/>
    <mergeCell ref="R392:U392"/>
    <mergeCell ref="V392:Y392"/>
    <mergeCell ref="Z392:AC392"/>
    <mergeCell ref="AD392:AG392"/>
    <mergeCell ref="R387:U387"/>
    <mergeCell ref="V387:Y387"/>
    <mergeCell ref="K380:L380"/>
    <mergeCell ref="M380:Q380"/>
    <mergeCell ref="R380:U380"/>
    <mergeCell ref="V380:Y380"/>
    <mergeCell ref="Z380:AC380"/>
    <mergeCell ref="F329:I329"/>
    <mergeCell ref="J329:V330"/>
    <mergeCell ref="W329:AK330"/>
    <mergeCell ref="R381:U381"/>
    <mergeCell ref="V381:Y381"/>
    <mergeCell ref="Z381:AC381"/>
    <mergeCell ref="K382:L382"/>
    <mergeCell ref="K383:L383"/>
    <mergeCell ref="AD379:AG379"/>
    <mergeCell ref="K384:L384"/>
    <mergeCell ref="Z385:AC385"/>
    <mergeCell ref="K385:L385"/>
    <mergeCell ref="R383:U383"/>
    <mergeCell ref="V383:Y383"/>
    <mergeCell ref="Z383:AC383"/>
    <mergeCell ref="AD383:AG383"/>
    <mergeCell ref="AH391:AK391"/>
    <mergeCell ref="AH392:AK392"/>
    <mergeCell ref="AH393:AK393"/>
    <mergeCell ref="AH394:AK394"/>
    <mergeCell ref="AH395:AK395"/>
    <mergeCell ref="AH396:AK396"/>
    <mergeCell ref="AH397:AK397"/>
    <mergeCell ref="AH400:AK400"/>
    <mergeCell ref="Z387:AC387"/>
    <mergeCell ref="V410:Y410"/>
    <mergeCell ref="R399:U399"/>
    <mergeCell ref="V399:Y399"/>
    <mergeCell ref="Z399:AC399"/>
    <mergeCell ref="AD399:AG399"/>
    <mergeCell ref="V389:Y389"/>
    <mergeCell ref="Z389:AC389"/>
    <mergeCell ref="G376:J378"/>
    <mergeCell ref="M377:Q377"/>
    <mergeCell ref="R377:U377"/>
    <mergeCell ref="AD386:AG386"/>
    <mergeCell ref="M410:Q410"/>
    <mergeCell ref="M397:Q397"/>
    <mergeCell ref="R394:U394"/>
    <mergeCell ref="K400:L400"/>
    <mergeCell ref="AD387:AG387"/>
    <mergeCell ref="K388:L388"/>
    <mergeCell ref="K389:L389"/>
    <mergeCell ref="K390:L390"/>
    <mergeCell ref="K391:L391"/>
    <mergeCell ref="K392:L392"/>
    <mergeCell ref="K393:L393"/>
    <mergeCell ref="R389:U389"/>
    <mergeCell ref="N515:P515"/>
    <mergeCell ref="AI514:AL514"/>
    <mergeCell ref="AI515:AL515"/>
    <mergeCell ref="T514:V514"/>
    <mergeCell ref="T515:V515"/>
    <mergeCell ref="W514:Y514"/>
    <mergeCell ref="W515:Y515"/>
    <mergeCell ref="Z514:AB514"/>
    <mergeCell ref="Z515:AB515"/>
    <mergeCell ref="AC514:AE514"/>
    <mergeCell ref="AC515:AE515"/>
    <mergeCell ref="AF514:AH514"/>
    <mergeCell ref="AF515:AH515"/>
    <mergeCell ref="K376:L376"/>
    <mergeCell ref="AH399:AK399"/>
    <mergeCell ref="AH408:AK408"/>
    <mergeCell ref="AH409:AK409"/>
    <mergeCell ref="AH410:AK410"/>
    <mergeCell ref="AH411:AK411"/>
    <mergeCell ref="AH412:AK412"/>
    <mergeCell ref="AH417:AK417"/>
    <mergeCell ref="AH418:AK418"/>
    <mergeCell ref="R403:U403"/>
    <mergeCell ref="AD416:AG416"/>
    <mergeCell ref="V419:Y419"/>
    <mergeCell ref="R419:U419"/>
    <mergeCell ref="AH385:AK385"/>
    <mergeCell ref="AH386:AK386"/>
    <mergeCell ref="AH387:AK387"/>
    <mergeCell ref="AH388:AK388"/>
    <mergeCell ref="AH389:AK389"/>
    <mergeCell ref="AH390:AK390"/>
  </mergeCells>
  <phoneticPr fontId="2"/>
  <dataValidations count="8">
    <dataValidation type="list" allowBlank="1" showInputMessage="1" showErrorMessage="1" sqref="S65815:S65820 JO65815:JO65820 TK65815:TK65820 ADG65815:ADG65820 ANC65815:ANC65820 AWY65815:AWY65820 BGU65815:BGU65820 BQQ65815:BQQ65820 CAM65815:CAM65820 CKI65815:CKI65820 CUE65815:CUE65820 DEA65815:DEA65820 DNW65815:DNW65820 DXS65815:DXS65820 EHO65815:EHO65820 ERK65815:ERK65820 FBG65815:FBG65820 FLC65815:FLC65820 FUY65815:FUY65820 GEU65815:GEU65820 GOQ65815:GOQ65820 GYM65815:GYM65820 HII65815:HII65820 HSE65815:HSE65820 ICA65815:ICA65820 ILW65815:ILW65820 IVS65815:IVS65820 JFO65815:JFO65820 JPK65815:JPK65820 JZG65815:JZG65820 KJC65815:KJC65820 KSY65815:KSY65820 LCU65815:LCU65820 LMQ65815:LMQ65820 LWM65815:LWM65820 MGI65815:MGI65820 MQE65815:MQE65820 NAA65815:NAA65820 NJW65815:NJW65820 NTS65815:NTS65820 ODO65815:ODO65820 ONK65815:ONK65820 OXG65815:OXG65820 PHC65815:PHC65820 PQY65815:PQY65820 QAU65815:QAU65820 QKQ65815:QKQ65820 QUM65815:QUM65820 REI65815:REI65820 ROE65815:ROE65820 RYA65815:RYA65820 SHW65815:SHW65820 SRS65815:SRS65820 TBO65815:TBO65820 TLK65815:TLK65820 TVG65815:TVG65820 UFC65815:UFC65820 UOY65815:UOY65820 UYU65815:UYU65820 VIQ65815:VIQ65820 VSM65815:VSM65820 WCI65815:WCI65820 WME65815:WME65820 WWA65815:WWA65820 S131351:S131356 JO131351:JO131356 TK131351:TK131356 ADG131351:ADG131356 ANC131351:ANC131356 AWY131351:AWY131356 BGU131351:BGU131356 BQQ131351:BQQ131356 CAM131351:CAM131356 CKI131351:CKI131356 CUE131351:CUE131356 DEA131351:DEA131356 DNW131351:DNW131356 DXS131351:DXS131356 EHO131351:EHO131356 ERK131351:ERK131356 FBG131351:FBG131356 FLC131351:FLC131356 FUY131351:FUY131356 GEU131351:GEU131356 GOQ131351:GOQ131356 GYM131351:GYM131356 HII131351:HII131356 HSE131351:HSE131356 ICA131351:ICA131356 ILW131351:ILW131356 IVS131351:IVS131356 JFO131351:JFO131356 JPK131351:JPK131356 JZG131351:JZG131356 KJC131351:KJC131356 KSY131351:KSY131356 LCU131351:LCU131356 LMQ131351:LMQ131356 LWM131351:LWM131356 MGI131351:MGI131356 MQE131351:MQE131356 NAA131351:NAA131356 NJW131351:NJW131356 NTS131351:NTS131356 ODO131351:ODO131356 ONK131351:ONK131356 OXG131351:OXG131356 PHC131351:PHC131356 PQY131351:PQY131356 QAU131351:QAU131356 QKQ131351:QKQ131356 QUM131351:QUM131356 REI131351:REI131356 ROE131351:ROE131356 RYA131351:RYA131356 SHW131351:SHW131356 SRS131351:SRS131356 TBO131351:TBO131356 TLK131351:TLK131356 TVG131351:TVG131356 UFC131351:UFC131356 UOY131351:UOY131356 UYU131351:UYU131356 VIQ131351:VIQ131356 VSM131351:VSM131356 WCI131351:WCI131356 WME131351:WME131356 WWA131351:WWA131356 S196887:S196892 JO196887:JO196892 TK196887:TK196892 ADG196887:ADG196892 ANC196887:ANC196892 AWY196887:AWY196892 BGU196887:BGU196892 BQQ196887:BQQ196892 CAM196887:CAM196892 CKI196887:CKI196892 CUE196887:CUE196892 DEA196887:DEA196892 DNW196887:DNW196892 DXS196887:DXS196892 EHO196887:EHO196892 ERK196887:ERK196892 FBG196887:FBG196892 FLC196887:FLC196892 FUY196887:FUY196892 GEU196887:GEU196892 GOQ196887:GOQ196892 GYM196887:GYM196892 HII196887:HII196892 HSE196887:HSE196892 ICA196887:ICA196892 ILW196887:ILW196892 IVS196887:IVS196892 JFO196887:JFO196892 JPK196887:JPK196892 JZG196887:JZG196892 KJC196887:KJC196892 KSY196887:KSY196892 LCU196887:LCU196892 LMQ196887:LMQ196892 LWM196887:LWM196892 MGI196887:MGI196892 MQE196887:MQE196892 NAA196887:NAA196892 NJW196887:NJW196892 NTS196887:NTS196892 ODO196887:ODO196892 ONK196887:ONK196892 OXG196887:OXG196892 PHC196887:PHC196892 PQY196887:PQY196892 QAU196887:QAU196892 QKQ196887:QKQ196892 QUM196887:QUM196892 REI196887:REI196892 ROE196887:ROE196892 RYA196887:RYA196892 SHW196887:SHW196892 SRS196887:SRS196892 TBO196887:TBO196892 TLK196887:TLK196892 TVG196887:TVG196892 UFC196887:UFC196892 UOY196887:UOY196892 UYU196887:UYU196892 VIQ196887:VIQ196892 VSM196887:VSM196892 WCI196887:WCI196892 WME196887:WME196892 WWA196887:WWA196892 S262423:S262428 JO262423:JO262428 TK262423:TK262428 ADG262423:ADG262428 ANC262423:ANC262428 AWY262423:AWY262428 BGU262423:BGU262428 BQQ262423:BQQ262428 CAM262423:CAM262428 CKI262423:CKI262428 CUE262423:CUE262428 DEA262423:DEA262428 DNW262423:DNW262428 DXS262423:DXS262428 EHO262423:EHO262428 ERK262423:ERK262428 FBG262423:FBG262428 FLC262423:FLC262428 FUY262423:FUY262428 GEU262423:GEU262428 GOQ262423:GOQ262428 GYM262423:GYM262428 HII262423:HII262428 HSE262423:HSE262428 ICA262423:ICA262428 ILW262423:ILW262428 IVS262423:IVS262428 JFO262423:JFO262428 JPK262423:JPK262428 JZG262423:JZG262428 KJC262423:KJC262428 KSY262423:KSY262428 LCU262423:LCU262428 LMQ262423:LMQ262428 LWM262423:LWM262428 MGI262423:MGI262428 MQE262423:MQE262428 NAA262423:NAA262428 NJW262423:NJW262428 NTS262423:NTS262428 ODO262423:ODO262428 ONK262423:ONK262428 OXG262423:OXG262428 PHC262423:PHC262428 PQY262423:PQY262428 QAU262423:QAU262428 QKQ262423:QKQ262428 QUM262423:QUM262428 REI262423:REI262428 ROE262423:ROE262428 RYA262423:RYA262428 SHW262423:SHW262428 SRS262423:SRS262428 TBO262423:TBO262428 TLK262423:TLK262428 TVG262423:TVG262428 UFC262423:UFC262428 UOY262423:UOY262428 UYU262423:UYU262428 VIQ262423:VIQ262428 VSM262423:VSM262428 WCI262423:WCI262428 WME262423:WME262428 WWA262423:WWA262428 S327959:S327964 JO327959:JO327964 TK327959:TK327964 ADG327959:ADG327964 ANC327959:ANC327964 AWY327959:AWY327964 BGU327959:BGU327964 BQQ327959:BQQ327964 CAM327959:CAM327964 CKI327959:CKI327964 CUE327959:CUE327964 DEA327959:DEA327964 DNW327959:DNW327964 DXS327959:DXS327964 EHO327959:EHO327964 ERK327959:ERK327964 FBG327959:FBG327964 FLC327959:FLC327964 FUY327959:FUY327964 GEU327959:GEU327964 GOQ327959:GOQ327964 GYM327959:GYM327964 HII327959:HII327964 HSE327959:HSE327964 ICA327959:ICA327964 ILW327959:ILW327964 IVS327959:IVS327964 JFO327959:JFO327964 JPK327959:JPK327964 JZG327959:JZG327964 KJC327959:KJC327964 KSY327959:KSY327964 LCU327959:LCU327964 LMQ327959:LMQ327964 LWM327959:LWM327964 MGI327959:MGI327964 MQE327959:MQE327964 NAA327959:NAA327964 NJW327959:NJW327964 NTS327959:NTS327964 ODO327959:ODO327964 ONK327959:ONK327964 OXG327959:OXG327964 PHC327959:PHC327964 PQY327959:PQY327964 QAU327959:QAU327964 QKQ327959:QKQ327964 QUM327959:QUM327964 REI327959:REI327964 ROE327959:ROE327964 RYA327959:RYA327964 SHW327959:SHW327964 SRS327959:SRS327964 TBO327959:TBO327964 TLK327959:TLK327964 TVG327959:TVG327964 UFC327959:UFC327964 UOY327959:UOY327964 UYU327959:UYU327964 VIQ327959:VIQ327964 VSM327959:VSM327964 WCI327959:WCI327964 WME327959:WME327964 WWA327959:WWA327964 S393495:S393500 JO393495:JO393500 TK393495:TK393500 ADG393495:ADG393500 ANC393495:ANC393500 AWY393495:AWY393500 BGU393495:BGU393500 BQQ393495:BQQ393500 CAM393495:CAM393500 CKI393495:CKI393500 CUE393495:CUE393500 DEA393495:DEA393500 DNW393495:DNW393500 DXS393495:DXS393500 EHO393495:EHO393500 ERK393495:ERK393500 FBG393495:FBG393500 FLC393495:FLC393500 FUY393495:FUY393500 GEU393495:GEU393500 GOQ393495:GOQ393500 GYM393495:GYM393500 HII393495:HII393500 HSE393495:HSE393500 ICA393495:ICA393500 ILW393495:ILW393500 IVS393495:IVS393500 JFO393495:JFO393500 JPK393495:JPK393500 JZG393495:JZG393500 KJC393495:KJC393500 KSY393495:KSY393500 LCU393495:LCU393500 LMQ393495:LMQ393500 LWM393495:LWM393500 MGI393495:MGI393500 MQE393495:MQE393500 NAA393495:NAA393500 NJW393495:NJW393500 NTS393495:NTS393500 ODO393495:ODO393500 ONK393495:ONK393500 OXG393495:OXG393500 PHC393495:PHC393500 PQY393495:PQY393500 QAU393495:QAU393500 QKQ393495:QKQ393500 QUM393495:QUM393500 REI393495:REI393500 ROE393495:ROE393500 RYA393495:RYA393500 SHW393495:SHW393500 SRS393495:SRS393500 TBO393495:TBO393500 TLK393495:TLK393500 TVG393495:TVG393500 UFC393495:UFC393500 UOY393495:UOY393500 UYU393495:UYU393500 VIQ393495:VIQ393500 VSM393495:VSM393500 WCI393495:WCI393500 WME393495:WME393500 WWA393495:WWA393500 S459031:S459036 JO459031:JO459036 TK459031:TK459036 ADG459031:ADG459036 ANC459031:ANC459036 AWY459031:AWY459036 BGU459031:BGU459036 BQQ459031:BQQ459036 CAM459031:CAM459036 CKI459031:CKI459036 CUE459031:CUE459036 DEA459031:DEA459036 DNW459031:DNW459036 DXS459031:DXS459036 EHO459031:EHO459036 ERK459031:ERK459036 FBG459031:FBG459036 FLC459031:FLC459036 FUY459031:FUY459036 GEU459031:GEU459036 GOQ459031:GOQ459036 GYM459031:GYM459036 HII459031:HII459036 HSE459031:HSE459036 ICA459031:ICA459036 ILW459031:ILW459036 IVS459031:IVS459036 JFO459031:JFO459036 JPK459031:JPK459036 JZG459031:JZG459036 KJC459031:KJC459036 KSY459031:KSY459036 LCU459031:LCU459036 LMQ459031:LMQ459036 LWM459031:LWM459036 MGI459031:MGI459036 MQE459031:MQE459036 NAA459031:NAA459036 NJW459031:NJW459036 NTS459031:NTS459036 ODO459031:ODO459036 ONK459031:ONK459036 OXG459031:OXG459036 PHC459031:PHC459036 PQY459031:PQY459036 QAU459031:QAU459036 QKQ459031:QKQ459036 QUM459031:QUM459036 REI459031:REI459036 ROE459031:ROE459036 RYA459031:RYA459036 SHW459031:SHW459036 SRS459031:SRS459036 TBO459031:TBO459036 TLK459031:TLK459036 TVG459031:TVG459036 UFC459031:UFC459036 UOY459031:UOY459036 UYU459031:UYU459036 VIQ459031:VIQ459036 VSM459031:VSM459036 WCI459031:WCI459036 WME459031:WME459036 WWA459031:WWA459036 S524567:S524572 JO524567:JO524572 TK524567:TK524572 ADG524567:ADG524572 ANC524567:ANC524572 AWY524567:AWY524572 BGU524567:BGU524572 BQQ524567:BQQ524572 CAM524567:CAM524572 CKI524567:CKI524572 CUE524567:CUE524572 DEA524567:DEA524572 DNW524567:DNW524572 DXS524567:DXS524572 EHO524567:EHO524572 ERK524567:ERK524572 FBG524567:FBG524572 FLC524567:FLC524572 FUY524567:FUY524572 GEU524567:GEU524572 GOQ524567:GOQ524572 GYM524567:GYM524572 HII524567:HII524572 HSE524567:HSE524572 ICA524567:ICA524572 ILW524567:ILW524572 IVS524567:IVS524572 JFO524567:JFO524572 JPK524567:JPK524572 JZG524567:JZG524572 KJC524567:KJC524572 KSY524567:KSY524572 LCU524567:LCU524572 LMQ524567:LMQ524572 LWM524567:LWM524572 MGI524567:MGI524572 MQE524567:MQE524572 NAA524567:NAA524572 NJW524567:NJW524572 NTS524567:NTS524572 ODO524567:ODO524572 ONK524567:ONK524572 OXG524567:OXG524572 PHC524567:PHC524572 PQY524567:PQY524572 QAU524567:QAU524572 QKQ524567:QKQ524572 QUM524567:QUM524572 REI524567:REI524572 ROE524567:ROE524572 RYA524567:RYA524572 SHW524567:SHW524572 SRS524567:SRS524572 TBO524567:TBO524572 TLK524567:TLK524572 TVG524567:TVG524572 UFC524567:UFC524572 UOY524567:UOY524572 UYU524567:UYU524572 VIQ524567:VIQ524572 VSM524567:VSM524572 WCI524567:WCI524572 WME524567:WME524572 WWA524567:WWA524572 S590103:S590108 JO590103:JO590108 TK590103:TK590108 ADG590103:ADG590108 ANC590103:ANC590108 AWY590103:AWY590108 BGU590103:BGU590108 BQQ590103:BQQ590108 CAM590103:CAM590108 CKI590103:CKI590108 CUE590103:CUE590108 DEA590103:DEA590108 DNW590103:DNW590108 DXS590103:DXS590108 EHO590103:EHO590108 ERK590103:ERK590108 FBG590103:FBG590108 FLC590103:FLC590108 FUY590103:FUY590108 GEU590103:GEU590108 GOQ590103:GOQ590108 GYM590103:GYM590108 HII590103:HII590108 HSE590103:HSE590108 ICA590103:ICA590108 ILW590103:ILW590108 IVS590103:IVS590108 JFO590103:JFO590108 JPK590103:JPK590108 JZG590103:JZG590108 KJC590103:KJC590108 KSY590103:KSY590108 LCU590103:LCU590108 LMQ590103:LMQ590108 LWM590103:LWM590108 MGI590103:MGI590108 MQE590103:MQE590108 NAA590103:NAA590108 NJW590103:NJW590108 NTS590103:NTS590108 ODO590103:ODO590108 ONK590103:ONK590108 OXG590103:OXG590108 PHC590103:PHC590108 PQY590103:PQY590108 QAU590103:QAU590108 QKQ590103:QKQ590108 QUM590103:QUM590108 REI590103:REI590108 ROE590103:ROE590108 RYA590103:RYA590108 SHW590103:SHW590108 SRS590103:SRS590108 TBO590103:TBO590108 TLK590103:TLK590108 TVG590103:TVG590108 UFC590103:UFC590108 UOY590103:UOY590108 UYU590103:UYU590108 VIQ590103:VIQ590108 VSM590103:VSM590108 WCI590103:WCI590108 WME590103:WME590108 WWA590103:WWA590108 S655639:S655644 JO655639:JO655644 TK655639:TK655644 ADG655639:ADG655644 ANC655639:ANC655644 AWY655639:AWY655644 BGU655639:BGU655644 BQQ655639:BQQ655644 CAM655639:CAM655644 CKI655639:CKI655644 CUE655639:CUE655644 DEA655639:DEA655644 DNW655639:DNW655644 DXS655639:DXS655644 EHO655639:EHO655644 ERK655639:ERK655644 FBG655639:FBG655644 FLC655639:FLC655644 FUY655639:FUY655644 GEU655639:GEU655644 GOQ655639:GOQ655644 GYM655639:GYM655644 HII655639:HII655644 HSE655639:HSE655644 ICA655639:ICA655644 ILW655639:ILW655644 IVS655639:IVS655644 JFO655639:JFO655644 JPK655639:JPK655644 JZG655639:JZG655644 KJC655639:KJC655644 KSY655639:KSY655644 LCU655639:LCU655644 LMQ655639:LMQ655644 LWM655639:LWM655644 MGI655639:MGI655644 MQE655639:MQE655644 NAA655639:NAA655644 NJW655639:NJW655644 NTS655639:NTS655644 ODO655639:ODO655644 ONK655639:ONK655644 OXG655639:OXG655644 PHC655639:PHC655644 PQY655639:PQY655644 QAU655639:QAU655644 QKQ655639:QKQ655644 QUM655639:QUM655644 REI655639:REI655644 ROE655639:ROE655644 RYA655639:RYA655644 SHW655639:SHW655644 SRS655639:SRS655644 TBO655639:TBO655644 TLK655639:TLK655644 TVG655639:TVG655644 UFC655639:UFC655644 UOY655639:UOY655644 UYU655639:UYU655644 VIQ655639:VIQ655644 VSM655639:VSM655644 WCI655639:WCI655644 WME655639:WME655644 WWA655639:WWA655644 S721175:S721180 JO721175:JO721180 TK721175:TK721180 ADG721175:ADG721180 ANC721175:ANC721180 AWY721175:AWY721180 BGU721175:BGU721180 BQQ721175:BQQ721180 CAM721175:CAM721180 CKI721175:CKI721180 CUE721175:CUE721180 DEA721175:DEA721180 DNW721175:DNW721180 DXS721175:DXS721180 EHO721175:EHO721180 ERK721175:ERK721180 FBG721175:FBG721180 FLC721175:FLC721180 FUY721175:FUY721180 GEU721175:GEU721180 GOQ721175:GOQ721180 GYM721175:GYM721180 HII721175:HII721180 HSE721175:HSE721180 ICA721175:ICA721180 ILW721175:ILW721180 IVS721175:IVS721180 JFO721175:JFO721180 JPK721175:JPK721180 JZG721175:JZG721180 KJC721175:KJC721180 KSY721175:KSY721180 LCU721175:LCU721180 LMQ721175:LMQ721180 LWM721175:LWM721180 MGI721175:MGI721180 MQE721175:MQE721180 NAA721175:NAA721180 NJW721175:NJW721180 NTS721175:NTS721180 ODO721175:ODO721180 ONK721175:ONK721180 OXG721175:OXG721180 PHC721175:PHC721180 PQY721175:PQY721180 QAU721175:QAU721180 QKQ721175:QKQ721180 QUM721175:QUM721180 REI721175:REI721180 ROE721175:ROE721180 RYA721175:RYA721180 SHW721175:SHW721180 SRS721175:SRS721180 TBO721175:TBO721180 TLK721175:TLK721180 TVG721175:TVG721180 UFC721175:UFC721180 UOY721175:UOY721180 UYU721175:UYU721180 VIQ721175:VIQ721180 VSM721175:VSM721180 WCI721175:WCI721180 WME721175:WME721180 WWA721175:WWA721180 S786711:S786716 JO786711:JO786716 TK786711:TK786716 ADG786711:ADG786716 ANC786711:ANC786716 AWY786711:AWY786716 BGU786711:BGU786716 BQQ786711:BQQ786716 CAM786711:CAM786716 CKI786711:CKI786716 CUE786711:CUE786716 DEA786711:DEA786716 DNW786711:DNW786716 DXS786711:DXS786716 EHO786711:EHO786716 ERK786711:ERK786716 FBG786711:FBG786716 FLC786711:FLC786716 FUY786711:FUY786716 GEU786711:GEU786716 GOQ786711:GOQ786716 GYM786711:GYM786716 HII786711:HII786716 HSE786711:HSE786716 ICA786711:ICA786716 ILW786711:ILW786716 IVS786711:IVS786716 JFO786711:JFO786716 JPK786711:JPK786716 JZG786711:JZG786716 KJC786711:KJC786716 KSY786711:KSY786716 LCU786711:LCU786716 LMQ786711:LMQ786716 LWM786711:LWM786716 MGI786711:MGI786716 MQE786711:MQE786716 NAA786711:NAA786716 NJW786711:NJW786716 NTS786711:NTS786716 ODO786711:ODO786716 ONK786711:ONK786716 OXG786711:OXG786716 PHC786711:PHC786716 PQY786711:PQY786716 QAU786711:QAU786716 QKQ786711:QKQ786716 QUM786711:QUM786716 REI786711:REI786716 ROE786711:ROE786716 RYA786711:RYA786716 SHW786711:SHW786716 SRS786711:SRS786716 TBO786711:TBO786716 TLK786711:TLK786716 TVG786711:TVG786716 UFC786711:UFC786716 UOY786711:UOY786716 UYU786711:UYU786716 VIQ786711:VIQ786716 VSM786711:VSM786716 WCI786711:WCI786716 WME786711:WME786716 WWA786711:WWA786716 S852247:S852252 JO852247:JO852252 TK852247:TK852252 ADG852247:ADG852252 ANC852247:ANC852252 AWY852247:AWY852252 BGU852247:BGU852252 BQQ852247:BQQ852252 CAM852247:CAM852252 CKI852247:CKI852252 CUE852247:CUE852252 DEA852247:DEA852252 DNW852247:DNW852252 DXS852247:DXS852252 EHO852247:EHO852252 ERK852247:ERK852252 FBG852247:FBG852252 FLC852247:FLC852252 FUY852247:FUY852252 GEU852247:GEU852252 GOQ852247:GOQ852252 GYM852247:GYM852252 HII852247:HII852252 HSE852247:HSE852252 ICA852247:ICA852252 ILW852247:ILW852252 IVS852247:IVS852252 JFO852247:JFO852252 JPK852247:JPK852252 JZG852247:JZG852252 KJC852247:KJC852252 KSY852247:KSY852252 LCU852247:LCU852252 LMQ852247:LMQ852252 LWM852247:LWM852252 MGI852247:MGI852252 MQE852247:MQE852252 NAA852247:NAA852252 NJW852247:NJW852252 NTS852247:NTS852252 ODO852247:ODO852252 ONK852247:ONK852252 OXG852247:OXG852252 PHC852247:PHC852252 PQY852247:PQY852252 QAU852247:QAU852252 QKQ852247:QKQ852252 QUM852247:QUM852252 REI852247:REI852252 ROE852247:ROE852252 RYA852247:RYA852252 SHW852247:SHW852252 SRS852247:SRS852252 TBO852247:TBO852252 TLK852247:TLK852252 TVG852247:TVG852252 UFC852247:UFC852252 UOY852247:UOY852252 UYU852247:UYU852252 VIQ852247:VIQ852252 VSM852247:VSM852252 WCI852247:WCI852252 WME852247:WME852252 WWA852247:WWA852252 S917783:S917788 JO917783:JO917788 TK917783:TK917788 ADG917783:ADG917788 ANC917783:ANC917788 AWY917783:AWY917788 BGU917783:BGU917788 BQQ917783:BQQ917788 CAM917783:CAM917788 CKI917783:CKI917788 CUE917783:CUE917788 DEA917783:DEA917788 DNW917783:DNW917788 DXS917783:DXS917788 EHO917783:EHO917788 ERK917783:ERK917788 FBG917783:FBG917788 FLC917783:FLC917788 FUY917783:FUY917788 GEU917783:GEU917788 GOQ917783:GOQ917788 GYM917783:GYM917788 HII917783:HII917788 HSE917783:HSE917788 ICA917783:ICA917788 ILW917783:ILW917788 IVS917783:IVS917788 JFO917783:JFO917788 JPK917783:JPK917788 JZG917783:JZG917788 KJC917783:KJC917788 KSY917783:KSY917788 LCU917783:LCU917788 LMQ917783:LMQ917788 LWM917783:LWM917788 MGI917783:MGI917788 MQE917783:MQE917788 NAA917783:NAA917788 NJW917783:NJW917788 NTS917783:NTS917788 ODO917783:ODO917788 ONK917783:ONK917788 OXG917783:OXG917788 PHC917783:PHC917788 PQY917783:PQY917788 QAU917783:QAU917788 QKQ917783:QKQ917788 QUM917783:QUM917788 REI917783:REI917788 ROE917783:ROE917788 RYA917783:RYA917788 SHW917783:SHW917788 SRS917783:SRS917788 TBO917783:TBO917788 TLK917783:TLK917788 TVG917783:TVG917788 UFC917783:UFC917788 UOY917783:UOY917788 UYU917783:UYU917788 VIQ917783:VIQ917788 VSM917783:VSM917788 WCI917783:WCI917788 WME917783:WME917788 WWA917783:WWA917788 S983319:S983324 JO983319:JO983324 TK983319:TK983324 ADG983319:ADG983324 ANC983319:ANC983324 AWY983319:AWY983324 BGU983319:BGU983324 BQQ983319:BQQ983324 CAM983319:CAM983324 CKI983319:CKI983324 CUE983319:CUE983324 DEA983319:DEA983324 DNW983319:DNW983324 DXS983319:DXS983324 EHO983319:EHO983324 ERK983319:ERK983324 FBG983319:FBG983324 FLC983319:FLC983324 FUY983319:FUY983324 GEU983319:GEU983324 GOQ983319:GOQ983324 GYM983319:GYM983324 HII983319:HII983324 HSE983319:HSE983324 ICA983319:ICA983324 ILW983319:ILW983324 IVS983319:IVS983324 JFO983319:JFO983324 JPK983319:JPK983324 JZG983319:JZG983324 KJC983319:KJC983324 KSY983319:KSY983324 LCU983319:LCU983324 LMQ983319:LMQ983324 LWM983319:LWM983324 MGI983319:MGI983324 MQE983319:MQE983324 NAA983319:NAA983324 NJW983319:NJW983324 NTS983319:NTS983324 ODO983319:ODO983324 ONK983319:ONK983324 OXG983319:OXG983324 PHC983319:PHC983324 PQY983319:PQY983324 QAU983319:QAU983324 QKQ983319:QKQ983324 QUM983319:QUM983324 REI983319:REI983324 ROE983319:ROE983324 RYA983319:RYA983324 SHW983319:SHW983324 SRS983319:SRS983324 TBO983319:TBO983324 TLK983319:TLK983324 TVG983319:TVG983324 UFC983319:UFC983324 UOY983319:UOY983324 UYU983319:UYU983324 VIQ983319:VIQ983324 VSM983319:VSM983324 WCI983319:WCI983324 WME983319:WME983324 WWA983319:WWA983324 S65822 JO65822 TK65822 ADG65822 ANC65822 AWY65822 BGU65822 BQQ65822 CAM65822 CKI65822 CUE65822 DEA65822 DNW65822 DXS65822 EHO65822 ERK65822 FBG65822 FLC65822 FUY65822 GEU65822 GOQ65822 GYM65822 HII65822 HSE65822 ICA65822 ILW65822 IVS65822 JFO65822 JPK65822 JZG65822 KJC65822 KSY65822 LCU65822 LMQ65822 LWM65822 MGI65822 MQE65822 NAA65822 NJW65822 NTS65822 ODO65822 ONK65822 OXG65822 PHC65822 PQY65822 QAU65822 QKQ65822 QUM65822 REI65822 ROE65822 RYA65822 SHW65822 SRS65822 TBO65822 TLK65822 TVG65822 UFC65822 UOY65822 UYU65822 VIQ65822 VSM65822 WCI65822 WME65822 WWA65822 S131358 JO131358 TK131358 ADG131358 ANC131358 AWY131358 BGU131358 BQQ131358 CAM131358 CKI131358 CUE131358 DEA131358 DNW131358 DXS131358 EHO131358 ERK131358 FBG131358 FLC131358 FUY131358 GEU131358 GOQ131358 GYM131358 HII131358 HSE131358 ICA131358 ILW131358 IVS131358 JFO131358 JPK131358 JZG131358 KJC131358 KSY131358 LCU131358 LMQ131358 LWM131358 MGI131358 MQE131358 NAA131358 NJW131358 NTS131358 ODO131358 ONK131358 OXG131358 PHC131358 PQY131358 QAU131358 QKQ131358 QUM131358 REI131358 ROE131358 RYA131358 SHW131358 SRS131358 TBO131358 TLK131358 TVG131358 UFC131358 UOY131358 UYU131358 VIQ131358 VSM131358 WCI131358 WME131358 WWA131358 S196894 JO196894 TK196894 ADG196894 ANC196894 AWY196894 BGU196894 BQQ196894 CAM196894 CKI196894 CUE196894 DEA196894 DNW196894 DXS196894 EHO196894 ERK196894 FBG196894 FLC196894 FUY196894 GEU196894 GOQ196894 GYM196894 HII196894 HSE196894 ICA196894 ILW196894 IVS196894 JFO196894 JPK196894 JZG196894 KJC196894 KSY196894 LCU196894 LMQ196894 LWM196894 MGI196894 MQE196894 NAA196894 NJW196894 NTS196894 ODO196894 ONK196894 OXG196894 PHC196894 PQY196894 QAU196894 QKQ196894 QUM196894 REI196894 ROE196894 RYA196894 SHW196894 SRS196894 TBO196894 TLK196894 TVG196894 UFC196894 UOY196894 UYU196894 VIQ196894 VSM196894 WCI196894 WME196894 WWA196894 S262430 JO262430 TK262430 ADG262430 ANC262430 AWY262430 BGU262430 BQQ262430 CAM262430 CKI262430 CUE262430 DEA262430 DNW262430 DXS262430 EHO262430 ERK262430 FBG262430 FLC262430 FUY262430 GEU262430 GOQ262430 GYM262430 HII262430 HSE262430 ICA262430 ILW262430 IVS262430 JFO262430 JPK262430 JZG262430 KJC262430 KSY262430 LCU262430 LMQ262430 LWM262430 MGI262430 MQE262430 NAA262430 NJW262430 NTS262430 ODO262430 ONK262430 OXG262430 PHC262430 PQY262430 QAU262430 QKQ262430 QUM262430 REI262430 ROE262430 RYA262430 SHW262430 SRS262430 TBO262430 TLK262430 TVG262430 UFC262430 UOY262430 UYU262430 VIQ262430 VSM262430 WCI262430 WME262430 WWA262430 S327966 JO327966 TK327966 ADG327966 ANC327966 AWY327966 BGU327966 BQQ327966 CAM327966 CKI327966 CUE327966 DEA327966 DNW327966 DXS327966 EHO327966 ERK327966 FBG327966 FLC327966 FUY327966 GEU327966 GOQ327966 GYM327966 HII327966 HSE327966 ICA327966 ILW327966 IVS327966 JFO327966 JPK327966 JZG327966 KJC327966 KSY327966 LCU327966 LMQ327966 LWM327966 MGI327966 MQE327966 NAA327966 NJW327966 NTS327966 ODO327966 ONK327966 OXG327966 PHC327966 PQY327966 QAU327966 QKQ327966 QUM327966 REI327966 ROE327966 RYA327966 SHW327966 SRS327966 TBO327966 TLK327966 TVG327966 UFC327966 UOY327966 UYU327966 VIQ327966 VSM327966 WCI327966 WME327966 WWA327966 S393502 JO393502 TK393502 ADG393502 ANC393502 AWY393502 BGU393502 BQQ393502 CAM393502 CKI393502 CUE393502 DEA393502 DNW393502 DXS393502 EHO393502 ERK393502 FBG393502 FLC393502 FUY393502 GEU393502 GOQ393502 GYM393502 HII393502 HSE393502 ICA393502 ILW393502 IVS393502 JFO393502 JPK393502 JZG393502 KJC393502 KSY393502 LCU393502 LMQ393502 LWM393502 MGI393502 MQE393502 NAA393502 NJW393502 NTS393502 ODO393502 ONK393502 OXG393502 PHC393502 PQY393502 QAU393502 QKQ393502 QUM393502 REI393502 ROE393502 RYA393502 SHW393502 SRS393502 TBO393502 TLK393502 TVG393502 UFC393502 UOY393502 UYU393502 VIQ393502 VSM393502 WCI393502 WME393502 WWA393502 S459038 JO459038 TK459038 ADG459038 ANC459038 AWY459038 BGU459038 BQQ459038 CAM459038 CKI459038 CUE459038 DEA459038 DNW459038 DXS459038 EHO459038 ERK459038 FBG459038 FLC459038 FUY459038 GEU459038 GOQ459038 GYM459038 HII459038 HSE459038 ICA459038 ILW459038 IVS459038 JFO459038 JPK459038 JZG459038 KJC459038 KSY459038 LCU459038 LMQ459038 LWM459038 MGI459038 MQE459038 NAA459038 NJW459038 NTS459038 ODO459038 ONK459038 OXG459038 PHC459038 PQY459038 QAU459038 QKQ459038 QUM459038 REI459038 ROE459038 RYA459038 SHW459038 SRS459038 TBO459038 TLK459038 TVG459038 UFC459038 UOY459038 UYU459038 VIQ459038 VSM459038 WCI459038 WME459038 WWA459038 S524574 JO524574 TK524574 ADG524574 ANC524574 AWY524574 BGU524574 BQQ524574 CAM524574 CKI524574 CUE524574 DEA524574 DNW524574 DXS524574 EHO524574 ERK524574 FBG524574 FLC524574 FUY524574 GEU524574 GOQ524574 GYM524574 HII524574 HSE524574 ICA524574 ILW524574 IVS524574 JFO524574 JPK524574 JZG524574 KJC524574 KSY524574 LCU524574 LMQ524574 LWM524574 MGI524574 MQE524574 NAA524574 NJW524574 NTS524574 ODO524574 ONK524574 OXG524574 PHC524574 PQY524574 QAU524574 QKQ524574 QUM524574 REI524574 ROE524574 RYA524574 SHW524574 SRS524574 TBO524574 TLK524574 TVG524574 UFC524574 UOY524574 UYU524574 VIQ524574 VSM524574 WCI524574 WME524574 WWA524574 S590110 JO590110 TK590110 ADG590110 ANC590110 AWY590110 BGU590110 BQQ590110 CAM590110 CKI590110 CUE590110 DEA590110 DNW590110 DXS590110 EHO590110 ERK590110 FBG590110 FLC590110 FUY590110 GEU590110 GOQ590110 GYM590110 HII590110 HSE590110 ICA590110 ILW590110 IVS590110 JFO590110 JPK590110 JZG590110 KJC590110 KSY590110 LCU590110 LMQ590110 LWM590110 MGI590110 MQE590110 NAA590110 NJW590110 NTS590110 ODO590110 ONK590110 OXG590110 PHC590110 PQY590110 QAU590110 QKQ590110 QUM590110 REI590110 ROE590110 RYA590110 SHW590110 SRS590110 TBO590110 TLK590110 TVG590110 UFC590110 UOY590110 UYU590110 VIQ590110 VSM590110 WCI590110 WME590110 WWA590110 S655646 JO655646 TK655646 ADG655646 ANC655646 AWY655646 BGU655646 BQQ655646 CAM655646 CKI655646 CUE655646 DEA655646 DNW655646 DXS655646 EHO655646 ERK655646 FBG655646 FLC655646 FUY655646 GEU655646 GOQ655646 GYM655646 HII655646 HSE655646 ICA655646 ILW655646 IVS655646 JFO655646 JPK655646 JZG655646 KJC655646 KSY655646 LCU655646 LMQ655646 LWM655646 MGI655646 MQE655646 NAA655646 NJW655646 NTS655646 ODO655646 ONK655646 OXG655646 PHC655646 PQY655646 QAU655646 QKQ655646 QUM655646 REI655646 ROE655646 RYA655646 SHW655646 SRS655646 TBO655646 TLK655646 TVG655646 UFC655646 UOY655646 UYU655646 VIQ655646 VSM655646 WCI655646 WME655646 WWA655646 S721182 JO721182 TK721182 ADG721182 ANC721182 AWY721182 BGU721182 BQQ721182 CAM721182 CKI721182 CUE721182 DEA721182 DNW721182 DXS721182 EHO721182 ERK721182 FBG721182 FLC721182 FUY721182 GEU721182 GOQ721182 GYM721182 HII721182 HSE721182 ICA721182 ILW721182 IVS721182 JFO721182 JPK721182 JZG721182 KJC721182 KSY721182 LCU721182 LMQ721182 LWM721182 MGI721182 MQE721182 NAA721182 NJW721182 NTS721182 ODO721182 ONK721182 OXG721182 PHC721182 PQY721182 QAU721182 QKQ721182 QUM721182 REI721182 ROE721182 RYA721182 SHW721182 SRS721182 TBO721182 TLK721182 TVG721182 UFC721182 UOY721182 UYU721182 VIQ721182 VSM721182 WCI721182 WME721182 WWA721182 S786718 JO786718 TK786718 ADG786718 ANC786718 AWY786718 BGU786718 BQQ786718 CAM786718 CKI786718 CUE786718 DEA786718 DNW786718 DXS786718 EHO786718 ERK786718 FBG786718 FLC786718 FUY786718 GEU786718 GOQ786718 GYM786718 HII786718 HSE786718 ICA786718 ILW786718 IVS786718 JFO786718 JPK786718 JZG786718 KJC786718 KSY786718 LCU786718 LMQ786718 LWM786718 MGI786718 MQE786718 NAA786718 NJW786718 NTS786718 ODO786718 ONK786718 OXG786718 PHC786718 PQY786718 QAU786718 QKQ786718 QUM786718 REI786718 ROE786718 RYA786718 SHW786718 SRS786718 TBO786718 TLK786718 TVG786718 UFC786718 UOY786718 UYU786718 VIQ786718 VSM786718 WCI786718 WME786718 WWA786718 S852254 JO852254 TK852254 ADG852254 ANC852254 AWY852254 BGU852254 BQQ852254 CAM852254 CKI852254 CUE852254 DEA852254 DNW852254 DXS852254 EHO852254 ERK852254 FBG852254 FLC852254 FUY852254 GEU852254 GOQ852254 GYM852254 HII852254 HSE852254 ICA852254 ILW852254 IVS852254 JFO852254 JPK852254 JZG852254 KJC852254 KSY852254 LCU852254 LMQ852254 LWM852254 MGI852254 MQE852254 NAA852254 NJW852254 NTS852254 ODO852254 ONK852254 OXG852254 PHC852254 PQY852254 QAU852254 QKQ852254 QUM852254 REI852254 ROE852254 RYA852254 SHW852254 SRS852254 TBO852254 TLK852254 TVG852254 UFC852254 UOY852254 UYU852254 VIQ852254 VSM852254 WCI852254 WME852254 WWA852254 S917790 JO917790 TK917790 ADG917790 ANC917790 AWY917790 BGU917790 BQQ917790 CAM917790 CKI917790 CUE917790 DEA917790 DNW917790 DXS917790 EHO917790 ERK917790 FBG917790 FLC917790 FUY917790 GEU917790 GOQ917790 GYM917790 HII917790 HSE917790 ICA917790 ILW917790 IVS917790 JFO917790 JPK917790 JZG917790 KJC917790 KSY917790 LCU917790 LMQ917790 LWM917790 MGI917790 MQE917790 NAA917790 NJW917790 NTS917790 ODO917790 ONK917790 OXG917790 PHC917790 PQY917790 QAU917790 QKQ917790 QUM917790 REI917790 ROE917790 RYA917790 SHW917790 SRS917790 TBO917790 TLK917790 TVG917790 UFC917790 UOY917790 UYU917790 VIQ917790 VSM917790 WCI917790 WME917790 WWA917790 S983326 JO983326 TK983326 ADG983326 ANC983326 AWY983326 BGU983326 BQQ983326 CAM983326 CKI983326 CUE983326 DEA983326 DNW983326 DXS983326 EHO983326 ERK983326 FBG983326 FLC983326 FUY983326 GEU983326 GOQ983326 GYM983326 HII983326 HSE983326 ICA983326 ILW983326 IVS983326 JFO983326 JPK983326 JZG983326 KJC983326 KSY983326 LCU983326 LMQ983326 LWM983326 MGI983326 MQE983326 NAA983326 NJW983326 NTS983326 ODO983326 ONK983326 OXG983326 PHC983326 PQY983326 QAU983326 QKQ983326 QUM983326 REI983326 ROE983326 RYA983326 SHW983326 SRS983326 TBO983326 TLK983326 TVG983326 UFC983326 UOY983326 UYU983326 VIQ983326 VSM983326 WCI983326 WME983326 WWA983326 AI65822 KE65822 UA65822 ADW65822 ANS65822 AXO65822 BHK65822 BRG65822 CBC65822 CKY65822 CUU65822 DEQ65822 DOM65822 DYI65822 EIE65822 ESA65822 FBW65822 FLS65822 FVO65822 GFK65822 GPG65822 GZC65822 HIY65822 HSU65822 ICQ65822 IMM65822 IWI65822 JGE65822 JQA65822 JZW65822 KJS65822 KTO65822 LDK65822 LNG65822 LXC65822 MGY65822 MQU65822 NAQ65822 NKM65822 NUI65822 OEE65822 OOA65822 OXW65822 PHS65822 PRO65822 QBK65822 QLG65822 QVC65822 REY65822 ROU65822 RYQ65822 SIM65822 SSI65822 TCE65822 TMA65822 TVW65822 UFS65822 UPO65822 UZK65822 VJG65822 VTC65822 WCY65822 WMU65822 WWQ65822 AI131358 KE131358 UA131358 ADW131358 ANS131358 AXO131358 BHK131358 BRG131358 CBC131358 CKY131358 CUU131358 DEQ131358 DOM131358 DYI131358 EIE131358 ESA131358 FBW131358 FLS131358 FVO131358 GFK131358 GPG131358 GZC131358 HIY131358 HSU131358 ICQ131358 IMM131358 IWI131358 JGE131358 JQA131358 JZW131358 KJS131358 KTO131358 LDK131358 LNG131358 LXC131358 MGY131358 MQU131358 NAQ131358 NKM131358 NUI131358 OEE131358 OOA131358 OXW131358 PHS131358 PRO131358 QBK131358 QLG131358 QVC131358 REY131358 ROU131358 RYQ131358 SIM131358 SSI131358 TCE131358 TMA131358 TVW131358 UFS131358 UPO131358 UZK131358 VJG131358 VTC131358 WCY131358 WMU131358 WWQ131358 AI196894 KE196894 UA196894 ADW196894 ANS196894 AXO196894 BHK196894 BRG196894 CBC196894 CKY196894 CUU196894 DEQ196894 DOM196894 DYI196894 EIE196894 ESA196894 FBW196894 FLS196894 FVO196894 GFK196894 GPG196894 GZC196894 HIY196894 HSU196894 ICQ196894 IMM196894 IWI196894 JGE196894 JQA196894 JZW196894 KJS196894 KTO196894 LDK196894 LNG196894 LXC196894 MGY196894 MQU196894 NAQ196894 NKM196894 NUI196894 OEE196894 OOA196894 OXW196894 PHS196894 PRO196894 QBK196894 QLG196894 QVC196894 REY196894 ROU196894 RYQ196894 SIM196894 SSI196894 TCE196894 TMA196894 TVW196894 UFS196894 UPO196894 UZK196894 VJG196894 VTC196894 WCY196894 WMU196894 WWQ196894 AI262430 KE262430 UA262430 ADW262430 ANS262430 AXO262430 BHK262430 BRG262430 CBC262430 CKY262430 CUU262430 DEQ262430 DOM262430 DYI262430 EIE262430 ESA262430 FBW262430 FLS262430 FVO262430 GFK262430 GPG262430 GZC262430 HIY262430 HSU262430 ICQ262430 IMM262430 IWI262430 JGE262430 JQA262430 JZW262430 KJS262430 KTO262430 LDK262430 LNG262430 LXC262430 MGY262430 MQU262430 NAQ262430 NKM262430 NUI262430 OEE262430 OOA262430 OXW262430 PHS262430 PRO262430 QBK262430 QLG262430 QVC262430 REY262430 ROU262430 RYQ262430 SIM262430 SSI262430 TCE262430 TMA262430 TVW262430 UFS262430 UPO262430 UZK262430 VJG262430 VTC262430 WCY262430 WMU262430 WWQ262430 AI327966 KE327966 UA327966 ADW327966 ANS327966 AXO327966 BHK327966 BRG327966 CBC327966 CKY327966 CUU327966 DEQ327966 DOM327966 DYI327966 EIE327966 ESA327966 FBW327966 FLS327966 FVO327966 GFK327966 GPG327966 GZC327966 HIY327966 HSU327966 ICQ327966 IMM327966 IWI327966 JGE327966 JQA327966 JZW327966 KJS327966 KTO327966 LDK327966 LNG327966 LXC327966 MGY327966 MQU327966 NAQ327966 NKM327966 NUI327966 OEE327966 OOA327966 OXW327966 PHS327966 PRO327966 QBK327966 QLG327966 QVC327966 REY327966 ROU327966 RYQ327966 SIM327966 SSI327966 TCE327966 TMA327966 TVW327966 UFS327966 UPO327966 UZK327966 VJG327966 VTC327966 WCY327966 WMU327966 WWQ327966 AI393502 KE393502 UA393502 ADW393502 ANS393502 AXO393502 BHK393502 BRG393502 CBC393502 CKY393502 CUU393502 DEQ393502 DOM393502 DYI393502 EIE393502 ESA393502 FBW393502 FLS393502 FVO393502 GFK393502 GPG393502 GZC393502 HIY393502 HSU393502 ICQ393502 IMM393502 IWI393502 JGE393502 JQA393502 JZW393502 KJS393502 KTO393502 LDK393502 LNG393502 LXC393502 MGY393502 MQU393502 NAQ393502 NKM393502 NUI393502 OEE393502 OOA393502 OXW393502 PHS393502 PRO393502 QBK393502 QLG393502 QVC393502 REY393502 ROU393502 RYQ393502 SIM393502 SSI393502 TCE393502 TMA393502 TVW393502 UFS393502 UPO393502 UZK393502 VJG393502 VTC393502 WCY393502 WMU393502 WWQ393502 AI459038 KE459038 UA459038 ADW459038 ANS459038 AXO459038 BHK459038 BRG459038 CBC459038 CKY459038 CUU459038 DEQ459038 DOM459038 DYI459038 EIE459038 ESA459038 FBW459038 FLS459038 FVO459038 GFK459038 GPG459038 GZC459038 HIY459038 HSU459038 ICQ459038 IMM459038 IWI459038 JGE459038 JQA459038 JZW459038 KJS459038 KTO459038 LDK459038 LNG459038 LXC459038 MGY459038 MQU459038 NAQ459038 NKM459038 NUI459038 OEE459038 OOA459038 OXW459038 PHS459038 PRO459038 QBK459038 QLG459038 QVC459038 REY459038 ROU459038 RYQ459038 SIM459038 SSI459038 TCE459038 TMA459038 TVW459038 UFS459038 UPO459038 UZK459038 VJG459038 VTC459038 WCY459038 WMU459038 WWQ459038 AI524574 KE524574 UA524574 ADW524574 ANS524574 AXO524574 BHK524574 BRG524574 CBC524574 CKY524574 CUU524574 DEQ524574 DOM524574 DYI524574 EIE524574 ESA524574 FBW524574 FLS524574 FVO524574 GFK524574 GPG524574 GZC524574 HIY524574 HSU524574 ICQ524574 IMM524574 IWI524574 JGE524574 JQA524574 JZW524574 KJS524574 KTO524574 LDK524574 LNG524574 LXC524574 MGY524574 MQU524574 NAQ524574 NKM524574 NUI524574 OEE524574 OOA524574 OXW524574 PHS524574 PRO524574 QBK524574 QLG524574 QVC524574 REY524574 ROU524574 RYQ524574 SIM524574 SSI524574 TCE524574 TMA524574 TVW524574 UFS524574 UPO524574 UZK524574 VJG524574 VTC524574 WCY524574 WMU524574 WWQ524574 AI590110 KE590110 UA590110 ADW590110 ANS590110 AXO590110 BHK590110 BRG590110 CBC590110 CKY590110 CUU590110 DEQ590110 DOM590110 DYI590110 EIE590110 ESA590110 FBW590110 FLS590110 FVO590110 GFK590110 GPG590110 GZC590110 HIY590110 HSU590110 ICQ590110 IMM590110 IWI590110 JGE590110 JQA590110 JZW590110 KJS590110 KTO590110 LDK590110 LNG590110 LXC590110 MGY590110 MQU590110 NAQ590110 NKM590110 NUI590110 OEE590110 OOA590110 OXW590110 PHS590110 PRO590110 QBK590110 QLG590110 QVC590110 REY590110 ROU590110 RYQ590110 SIM590110 SSI590110 TCE590110 TMA590110 TVW590110 UFS590110 UPO590110 UZK590110 VJG590110 VTC590110 WCY590110 WMU590110 WWQ590110 AI655646 KE655646 UA655646 ADW655646 ANS655646 AXO655646 BHK655646 BRG655646 CBC655646 CKY655646 CUU655646 DEQ655646 DOM655646 DYI655646 EIE655646 ESA655646 FBW655646 FLS655646 FVO655646 GFK655646 GPG655646 GZC655646 HIY655646 HSU655646 ICQ655646 IMM655646 IWI655646 JGE655646 JQA655646 JZW655646 KJS655646 KTO655646 LDK655646 LNG655646 LXC655646 MGY655646 MQU655646 NAQ655646 NKM655646 NUI655646 OEE655646 OOA655646 OXW655646 PHS655646 PRO655646 QBK655646 QLG655646 QVC655646 REY655646 ROU655646 RYQ655646 SIM655646 SSI655646 TCE655646 TMA655646 TVW655646 UFS655646 UPO655646 UZK655646 VJG655646 VTC655646 WCY655646 WMU655646 WWQ655646 AI721182 KE721182 UA721182 ADW721182 ANS721182 AXO721182 BHK721182 BRG721182 CBC721182 CKY721182 CUU721182 DEQ721182 DOM721182 DYI721182 EIE721182 ESA721182 FBW721182 FLS721182 FVO721182 GFK721182 GPG721182 GZC721182 HIY721182 HSU721182 ICQ721182 IMM721182 IWI721182 JGE721182 JQA721182 JZW721182 KJS721182 KTO721182 LDK721182 LNG721182 LXC721182 MGY721182 MQU721182 NAQ721182 NKM721182 NUI721182 OEE721182 OOA721182 OXW721182 PHS721182 PRO721182 QBK721182 QLG721182 QVC721182 REY721182 ROU721182 RYQ721182 SIM721182 SSI721182 TCE721182 TMA721182 TVW721182 UFS721182 UPO721182 UZK721182 VJG721182 VTC721182 WCY721182 WMU721182 WWQ721182 AI786718 KE786718 UA786718 ADW786718 ANS786718 AXO786718 BHK786718 BRG786718 CBC786718 CKY786718 CUU786718 DEQ786718 DOM786718 DYI786718 EIE786718 ESA786718 FBW786718 FLS786718 FVO786718 GFK786718 GPG786718 GZC786718 HIY786718 HSU786718 ICQ786718 IMM786718 IWI786718 JGE786718 JQA786718 JZW786718 KJS786718 KTO786718 LDK786718 LNG786718 LXC786718 MGY786718 MQU786718 NAQ786718 NKM786718 NUI786718 OEE786718 OOA786718 OXW786718 PHS786718 PRO786718 QBK786718 QLG786718 QVC786718 REY786718 ROU786718 RYQ786718 SIM786718 SSI786718 TCE786718 TMA786718 TVW786718 UFS786718 UPO786718 UZK786718 VJG786718 VTC786718 WCY786718 WMU786718 WWQ786718 AI852254 KE852254 UA852254 ADW852254 ANS852254 AXO852254 BHK852254 BRG852254 CBC852254 CKY852254 CUU852254 DEQ852254 DOM852254 DYI852254 EIE852254 ESA852254 FBW852254 FLS852254 FVO852254 GFK852254 GPG852254 GZC852254 HIY852254 HSU852254 ICQ852254 IMM852254 IWI852254 JGE852254 JQA852254 JZW852254 KJS852254 KTO852254 LDK852254 LNG852254 LXC852254 MGY852254 MQU852254 NAQ852254 NKM852254 NUI852254 OEE852254 OOA852254 OXW852254 PHS852254 PRO852254 QBK852254 QLG852254 QVC852254 REY852254 ROU852254 RYQ852254 SIM852254 SSI852254 TCE852254 TMA852254 TVW852254 UFS852254 UPO852254 UZK852254 VJG852254 VTC852254 WCY852254 WMU852254 WWQ852254 AI917790 KE917790 UA917790 ADW917790 ANS917790 AXO917790 BHK917790 BRG917790 CBC917790 CKY917790 CUU917790 DEQ917790 DOM917790 DYI917790 EIE917790 ESA917790 FBW917790 FLS917790 FVO917790 GFK917790 GPG917790 GZC917790 HIY917790 HSU917790 ICQ917790 IMM917790 IWI917790 JGE917790 JQA917790 JZW917790 KJS917790 KTO917790 LDK917790 LNG917790 LXC917790 MGY917790 MQU917790 NAQ917790 NKM917790 NUI917790 OEE917790 OOA917790 OXW917790 PHS917790 PRO917790 QBK917790 QLG917790 QVC917790 REY917790 ROU917790 RYQ917790 SIM917790 SSI917790 TCE917790 TMA917790 TVW917790 UFS917790 UPO917790 UZK917790 VJG917790 VTC917790 WCY917790 WMU917790 WWQ917790 AI983326 KE983326 UA983326 ADW983326 ANS983326 AXO983326 BHK983326 BRG983326 CBC983326 CKY983326 CUU983326 DEQ983326 DOM983326 DYI983326 EIE983326 ESA983326 FBW983326 FLS983326 FVO983326 GFK983326 GPG983326 GZC983326 HIY983326 HSU983326 ICQ983326 IMM983326 IWI983326 JGE983326 JQA983326 JZW983326 KJS983326 KTO983326 LDK983326 LNG983326 LXC983326 MGY983326 MQU983326 NAQ983326 NKM983326 NUI983326 OEE983326 OOA983326 OXW983326 PHS983326 PRO983326 QBK983326 QLG983326 QVC983326 REY983326 ROU983326 RYQ983326 SIM983326 SSI983326 TCE983326 TMA983326 TVW983326 UFS983326 UPO983326 UZK983326 VJG983326 VTC983326 WCY983326 WMU983326 WWQ983326 WWQ983324 AI65815:AI65817 KE65815:KE65817 UA65815:UA65817 ADW65815:ADW65817 ANS65815:ANS65817 AXO65815:AXO65817 BHK65815:BHK65817 BRG65815:BRG65817 CBC65815:CBC65817 CKY65815:CKY65817 CUU65815:CUU65817 DEQ65815:DEQ65817 DOM65815:DOM65817 DYI65815:DYI65817 EIE65815:EIE65817 ESA65815:ESA65817 FBW65815:FBW65817 FLS65815:FLS65817 FVO65815:FVO65817 GFK65815:GFK65817 GPG65815:GPG65817 GZC65815:GZC65817 HIY65815:HIY65817 HSU65815:HSU65817 ICQ65815:ICQ65817 IMM65815:IMM65817 IWI65815:IWI65817 JGE65815:JGE65817 JQA65815:JQA65817 JZW65815:JZW65817 KJS65815:KJS65817 KTO65815:KTO65817 LDK65815:LDK65817 LNG65815:LNG65817 LXC65815:LXC65817 MGY65815:MGY65817 MQU65815:MQU65817 NAQ65815:NAQ65817 NKM65815:NKM65817 NUI65815:NUI65817 OEE65815:OEE65817 OOA65815:OOA65817 OXW65815:OXW65817 PHS65815:PHS65817 PRO65815:PRO65817 QBK65815:QBK65817 QLG65815:QLG65817 QVC65815:QVC65817 REY65815:REY65817 ROU65815:ROU65817 RYQ65815:RYQ65817 SIM65815:SIM65817 SSI65815:SSI65817 TCE65815:TCE65817 TMA65815:TMA65817 TVW65815:TVW65817 UFS65815:UFS65817 UPO65815:UPO65817 UZK65815:UZK65817 VJG65815:VJG65817 VTC65815:VTC65817 WCY65815:WCY65817 WMU65815:WMU65817 WWQ65815:WWQ65817 AI131351:AI131353 KE131351:KE131353 UA131351:UA131353 ADW131351:ADW131353 ANS131351:ANS131353 AXO131351:AXO131353 BHK131351:BHK131353 BRG131351:BRG131353 CBC131351:CBC131353 CKY131351:CKY131353 CUU131351:CUU131353 DEQ131351:DEQ131353 DOM131351:DOM131353 DYI131351:DYI131353 EIE131351:EIE131353 ESA131351:ESA131353 FBW131351:FBW131353 FLS131351:FLS131353 FVO131351:FVO131353 GFK131351:GFK131353 GPG131351:GPG131353 GZC131351:GZC131353 HIY131351:HIY131353 HSU131351:HSU131353 ICQ131351:ICQ131353 IMM131351:IMM131353 IWI131351:IWI131353 JGE131351:JGE131353 JQA131351:JQA131353 JZW131351:JZW131353 KJS131351:KJS131353 KTO131351:KTO131353 LDK131351:LDK131353 LNG131351:LNG131353 LXC131351:LXC131353 MGY131351:MGY131353 MQU131351:MQU131353 NAQ131351:NAQ131353 NKM131351:NKM131353 NUI131351:NUI131353 OEE131351:OEE131353 OOA131351:OOA131353 OXW131351:OXW131353 PHS131351:PHS131353 PRO131351:PRO131353 QBK131351:QBK131353 QLG131351:QLG131353 QVC131351:QVC131353 REY131351:REY131353 ROU131351:ROU131353 RYQ131351:RYQ131353 SIM131351:SIM131353 SSI131351:SSI131353 TCE131351:TCE131353 TMA131351:TMA131353 TVW131351:TVW131353 UFS131351:UFS131353 UPO131351:UPO131353 UZK131351:UZK131353 VJG131351:VJG131353 VTC131351:VTC131353 WCY131351:WCY131353 WMU131351:WMU131353 WWQ131351:WWQ131353 AI196887:AI196889 KE196887:KE196889 UA196887:UA196889 ADW196887:ADW196889 ANS196887:ANS196889 AXO196887:AXO196889 BHK196887:BHK196889 BRG196887:BRG196889 CBC196887:CBC196889 CKY196887:CKY196889 CUU196887:CUU196889 DEQ196887:DEQ196889 DOM196887:DOM196889 DYI196887:DYI196889 EIE196887:EIE196889 ESA196887:ESA196889 FBW196887:FBW196889 FLS196887:FLS196889 FVO196887:FVO196889 GFK196887:GFK196889 GPG196887:GPG196889 GZC196887:GZC196889 HIY196887:HIY196889 HSU196887:HSU196889 ICQ196887:ICQ196889 IMM196887:IMM196889 IWI196887:IWI196889 JGE196887:JGE196889 JQA196887:JQA196889 JZW196887:JZW196889 KJS196887:KJS196889 KTO196887:KTO196889 LDK196887:LDK196889 LNG196887:LNG196889 LXC196887:LXC196889 MGY196887:MGY196889 MQU196887:MQU196889 NAQ196887:NAQ196889 NKM196887:NKM196889 NUI196887:NUI196889 OEE196887:OEE196889 OOA196887:OOA196889 OXW196887:OXW196889 PHS196887:PHS196889 PRO196887:PRO196889 QBK196887:QBK196889 QLG196887:QLG196889 QVC196887:QVC196889 REY196887:REY196889 ROU196887:ROU196889 RYQ196887:RYQ196889 SIM196887:SIM196889 SSI196887:SSI196889 TCE196887:TCE196889 TMA196887:TMA196889 TVW196887:TVW196889 UFS196887:UFS196889 UPO196887:UPO196889 UZK196887:UZK196889 VJG196887:VJG196889 VTC196887:VTC196889 WCY196887:WCY196889 WMU196887:WMU196889 WWQ196887:WWQ196889 AI262423:AI262425 KE262423:KE262425 UA262423:UA262425 ADW262423:ADW262425 ANS262423:ANS262425 AXO262423:AXO262425 BHK262423:BHK262425 BRG262423:BRG262425 CBC262423:CBC262425 CKY262423:CKY262425 CUU262423:CUU262425 DEQ262423:DEQ262425 DOM262423:DOM262425 DYI262423:DYI262425 EIE262423:EIE262425 ESA262423:ESA262425 FBW262423:FBW262425 FLS262423:FLS262425 FVO262423:FVO262425 GFK262423:GFK262425 GPG262423:GPG262425 GZC262423:GZC262425 HIY262423:HIY262425 HSU262423:HSU262425 ICQ262423:ICQ262425 IMM262423:IMM262425 IWI262423:IWI262425 JGE262423:JGE262425 JQA262423:JQA262425 JZW262423:JZW262425 KJS262423:KJS262425 KTO262423:KTO262425 LDK262423:LDK262425 LNG262423:LNG262425 LXC262423:LXC262425 MGY262423:MGY262425 MQU262423:MQU262425 NAQ262423:NAQ262425 NKM262423:NKM262425 NUI262423:NUI262425 OEE262423:OEE262425 OOA262423:OOA262425 OXW262423:OXW262425 PHS262423:PHS262425 PRO262423:PRO262425 QBK262423:QBK262425 QLG262423:QLG262425 QVC262423:QVC262425 REY262423:REY262425 ROU262423:ROU262425 RYQ262423:RYQ262425 SIM262423:SIM262425 SSI262423:SSI262425 TCE262423:TCE262425 TMA262423:TMA262425 TVW262423:TVW262425 UFS262423:UFS262425 UPO262423:UPO262425 UZK262423:UZK262425 VJG262423:VJG262425 VTC262423:VTC262425 WCY262423:WCY262425 WMU262423:WMU262425 WWQ262423:WWQ262425 AI327959:AI327961 KE327959:KE327961 UA327959:UA327961 ADW327959:ADW327961 ANS327959:ANS327961 AXO327959:AXO327961 BHK327959:BHK327961 BRG327959:BRG327961 CBC327959:CBC327961 CKY327959:CKY327961 CUU327959:CUU327961 DEQ327959:DEQ327961 DOM327959:DOM327961 DYI327959:DYI327961 EIE327959:EIE327961 ESA327959:ESA327961 FBW327959:FBW327961 FLS327959:FLS327961 FVO327959:FVO327961 GFK327959:GFK327961 GPG327959:GPG327961 GZC327959:GZC327961 HIY327959:HIY327961 HSU327959:HSU327961 ICQ327959:ICQ327961 IMM327959:IMM327961 IWI327959:IWI327961 JGE327959:JGE327961 JQA327959:JQA327961 JZW327959:JZW327961 KJS327959:KJS327961 KTO327959:KTO327961 LDK327959:LDK327961 LNG327959:LNG327961 LXC327959:LXC327961 MGY327959:MGY327961 MQU327959:MQU327961 NAQ327959:NAQ327961 NKM327959:NKM327961 NUI327959:NUI327961 OEE327959:OEE327961 OOA327959:OOA327961 OXW327959:OXW327961 PHS327959:PHS327961 PRO327959:PRO327961 QBK327959:QBK327961 QLG327959:QLG327961 QVC327959:QVC327961 REY327959:REY327961 ROU327959:ROU327961 RYQ327959:RYQ327961 SIM327959:SIM327961 SSI327959:SSI327961 TCE327959:TCE327961 TMA327959:TMA327961 TVW327959:TVW327961 UFS327959:UFS327961 UPO327959:UPO327961 UZK327959:UZK327961 VJG327959:VJG327961 VTC327959:VTC327961 WCY327959:WCY327961 WMU327959:WMU327961 WWQ327959:WWQ327961 AI393495:AI393497 KE393495:KE393497 UA393495:UA393497 ADW393495:ADW393497 ANS393495:ANS393497 AXO393495:AXO393497 BHK393495:BHK393497 BRG393495:BRG393497 CBC393495:CBC393497 CKY393495:CKY393497 CUU393495:CUU393497 DEQ393495:DEQ393497 DOM393495:DOM393497 DYI393495:DYI393497 EIE393495:EIE393497 ESA393495:ESA393497 FBW393495:FBW393497 FLS393495:FLS393497 FVO393495:FVO393497 GFK393495:GFK393497 GPG393495:GPG393497 GZC393495:GZC393497 HIY393495:HIY393497 HSU393495:HSU393497 ICQ393495:ICQ393497 IMM393495:IMM393497 IWI393495:IWI393497 JGE393495:JGE393497 JQA393495:JQA393497 JZW393495:JZW393497 KJS393495:KJS393497 KTO393495:KTO393497 LDK393495:LDK393497 LNG393495:LNG393497 LXC393495:LXC393497 MGY393495:MGY393497 MQU393495:MQU393497 NAQ393495:NAQ393497 NKM393495:NKM393497 NUI393495:NUI393497 OEE393495:OEE393497 OOA393495:OOA393497 OXW393495:OXW393497 PHS393495:PHS393497 PRO393495:PRO393497 QBK393495:QBK393497 QLG393495:QLG393497 QVC393495:QVC393497 REY393495:REY393497 ROU393495:ROU393497 RYQ393495:RYQ393497 SIM393495:SIM393497 SSI393495:SSI393497 TCE393495:TCE393497 TMA393495:TMA393497 TVW393495:TVW393497 UFS393495:UFS393497 UPO393495:UPO393497 UZK393495:UZK393497 VJG393495:VJG393497 VTC393495:VTC393497 WCY393495:WCY393497 WMU393495:WMU393497 WWQ393495:WWQ393497 AI459031:AI459033 KE459031:KE459033 UA459031:UA459033 ADW459031:ADW459033 ANS459031:ANS459033 AXO459031:AXO459033 BHK459031:BHK459033 BRG459031:BRG459033 CBC459031:CBC459033 CKY459031:CKY459033 CUU459031:CUU459033 DEQ459031:DEQ459033 DOM459031:DOM459033 DYI459031:DYI459033 EIE459031:EIE459033 ESA459031:ESA459033 FBW459031:FBW459033 FLS459031:FLS459033 FVO459031:FVO459033 GFK459031:GFK459033 GPG459031:GPG459033 GZC459031:GZC459033 HIY459031:HIY459033 HSU459031:HSU459033 ICQ459031:ICQ459033 IMM459031:IMM459033 IWI459031:IWI459033 JGE459031:JGE459033 JQA459031:JQA459033 JZW459031:JZW459033 KJS459031:KJS459033 KTO459031:KTO459033 LDK459031:LDK459033 LNG459031:LNG459033 LXC459031:LXC459033 MGY459031:MGY459033 MQU459031:MQU459033 NAQ459031:NAQ459033 NKM459031:NKM459033 NUI459031:NUI459033 OEE459031:OEE459033 OOA459031:OOA459033 OXW459031:OXW459033 PHS459031:PHS459033 PRO459031:PRO459033 QBK459031:QBK459033 QLG459031:QLG459033 QVC459031:QVC459033 REY459031:REY459033 ROU459031:ROU459033 RYQ459031:RYQ459033 SIM459031:SIM459033 SSI459031:SSI459033 TCE459031:TCE459033 TMA459031:TMA459033 TVW459031:TVW459033 UFS459031:UFS459033 UPO459031:UPO459033 UZK459031:UZK459033 VJG459031:VJG459033 VTC459031:VTC459033 WCY459031:WCY459033 WMU459031:WMU459033 WWQ459031:WWQ459033 AI524567:AI524569 KE524567:KE524569 UA524567:UA524569 ADW524567:ADW524569 ANS524567:ANS524569 AXO524567:AXO524569 BHK524567:BHK524569 BRG524567:BRG524569 CBC524567:CBC524569 CKY524567:CKY524569 CUU524567:CUU524569 DEQ524567:DEQ524569 DOM524567:DOM524569 DYI524567:DYI524569 EIE524567:EIE524569 ESA524567:ESA524569 FBW524567:FBW524569 FLS524567:FLS524569 FVO524567:FVO524569 GFK524567:GFK524569 GPG524567:GPG524569 GZC524567:GZC524569 HIY524567:HIY524569 HSU524567:HSU524569 ICQ524567:ICQ524569 IMM524567:IMM524569 IWI524567:IWI524569 JGE524567:JGE524569 JQA524567:JQA524569 JZW524567:JZW524569 KJS524567:KJS524569 KTO524567:KTO524569 LDK524567:LDK524569 LNG524567:LNG524569 LXC524567:LXC524569 MGY524567:MGY524569 MQU524567:MQU524569 NAQ524567:NAQ524569 NKM524567:NKM524569 NUI524567:NUI524569 OEE524567:OEE524569 OOA524567:OOA524569 OXW524567:OXW524569 PHS524567:PHS524569 PRO524567:PRO524569 QBK524567:QBK524569 QLG524567:QLG524569 QVC524567:QVC524569 REY524567:REY524569 ROU524567:ROU524569 RYQ524567:RYQ524569 SIM524567:SIM524569 SSI524567:SSI524569 TCE524567:TCE524569 TMA524567:TMA524569 TVW524567:TVW524569 UFS524567:UFS524569 UPO524567:UPO524569 UZK524567:UZK524569 VJG524567:VJG524569 VTC524567:VTC524569 WCY524567:WCY524569 WMU524567:WMU524569 WWQ524567:WWQ524569 AI590103:AI590105 KE590103:KE590105 UA590103:UA590105 ADW590103:ADW590105 ANS590103:ANS590105 AXO590103:AXO590105 BHK590103:BHK590105 BRG590103:BRG590105 CBC590103:CBC590105 CKY590103:CKY590105 CUU590103:CUU590105 DEQ590103:DEQ590105 DOM590103:DOM590105 DYI590103:DYI590105 EIE590103:EIE590105 ESA590103:ESA590105 FBW590103:FBW590105 FLS590103:FLS590105 FVO590103:FVO590105 GFK590103:GFK590105 GPG590103:GPG590105 GZC590103:GZC590105 HIY590103:HIY590105 HSU590103:HSU590105 ICQ590103:ICQ590105 IMM590103:IMM590105 IWI590103:IWI590105 JGE590103:JGE590105 JQA590103:JQA590105 JZW590103:JZW590105 KJS590103:KJS590105 KTO590103:KTO590105 LDK590103:LDK590105 LNG590103:LNG590105 LXC590103:LXC590105 MGY590103:MGY590105 MQU590103:MQU590105 NAQ590103:NAQ590105 NKM590103:NKM590105 NUI590103:NUI590105 OEE590103:OEE590105 OOA590103:OOA590105 OXW590103:OXW590105 PHS590103:PHS590105 PRO590103:PRO590105 QBK590103:QBK590105 QLG590103:QLG590105 QVC590103:QVC590105 REY590103:REY590105 ROU590103:ROU590105 RYQ590103:RYQ590105 SIM590103:SIM590105 SSI590103:SSI590105 TCE590103:TCE590105 TMA590103:TMA590105 TVW590103:TVW590105 UFS590103:UFS590105 UPO590103:UPO590105 UZK590103:UZK590105 VJG590103:VJG590105 VTC590103:VTC590105 WCY590103:WCY590105 WMU590103:WMU590105 WWQ590103:WWQ590105 AI655639:AI655641 KE655639:KE655641 UA655639:UA655641 ADW655639:ADW655641 ANS655639:ANS655641 AXO655639:AXO655641 BHK655639:BHK655641 BRG655639:BRG655641 CBC655639:CBC655641 CKY655639:CKY655641 CUU655639:CUU655641 DEQ655639:DEQ655641 DOM655639:DOM655641 DYI655639:DYI655641 EIE655639:EIE655641 ESA655639:ESA655641 FBW655639:FBW655641 FLS655639:FLS655641 FVO655639:FVO655641 GFK655639:GFK655641 GPG655639:GPG655641 GZC655639:GZC655641 HIY655639:HIY655641 HSU655639:HSU655641 ICQ655639:ICQ655641 IMM655639:IMM655641 IWI655639:IWI655641 JGE655639:JGE655641 JQA655639:JQA655641 JZW655639:JZW655641 KJS655639:KJS655641 KTO655639:KTO655641 LDK655639:LDK655641 LNG655639:LNG655641 LXC655639:LXC655641 MGY655639:MGY655641 MQU655639:MQU655641 NAQ655639:NAQ655641 NKM655639:NKM655641 NUI655639:NUI655641 OEE655639:OEE655641 OOA655639:OOA655641 OXW655639:OXW655641 PHS655639:PHS655641 PRO655639:PRO655641 QBK655639:QBK655641 QLG655639:QLG655641 QVC655639:QVC655641 REY655639:REY655641 ROU655639:ROU655641 RYQ655639:RYQ655641 SIM655639:SIM655641 SSI655639:SSI655641 TCE655639:TCE655641 TMA655639:TMA655641 TVW655639:TVW655641 UFS655639:UFS655641 UPO655639:UPO655641 UZK655639:UZK655641 VJG655639:VJG655641 VTC655639:VTC655641 WCY655639:WCY655641 WMU655639:WMU655641 WWQ655639:WWQ655641 AI721175:AI721177 KE721175:KE721177 UA721175:UA721177 ADW721175:ADW721177 ANS721175:ANS721177 AXO721175:AXO721177 BHK721175:BHK721177 BRG721175:BRG721177 CBC721175:CBC721177 CKY721175:CKY721177 CUU721175:CUU721177 DEQ721175:DEQ721177 DOM721175:DOM721177 DYI721175:DYI721177 EIE721175:EIE721177 ESA721175:ESA721177 FBW721175:FBW721177 FLS721175:FLS721177 FVO721175:FVO721177 GFK721175:GFK721177 GPG721175:GPG721177 GZC721175:GZC721177 HIY721175:HIY721177 HSU721175:HSU721177 ICQ721175:ICQ721177 IMM721175:IMM721177 IWI721175:IWI721177 JGE721175:JGE721177 JQA721175:JQA721177 JZW721175:JZW721177 KJS721175:KJS721177 KTO721175:KTO721177 LDK721175:LDK721177 LNG721175:LNG721177 LXC721175:LXC721177 MGY721175:MGY721177 MQU721175:MQU721177 NAQ721175:NAQ721177 NKM721175:NKM721177 NUI721175:NUI721177 OEE721175:OEE721177 OOA721175:OOA721177 OXW721175:OXW721177 PHS721175:PHS721177 PRO721175:PRO721177 QBK721175:QBK721177 QLG721175:QLG721177 QVC721175:QVC721177 REY721175:REY721177 ROU721175:ROU721177 RYQ721175:RYQ721177 SIM721175:SIM721177 SSI721175:SSI721177 TCE721175:TCE721177 TMA721175:TMA721177 TVW721175:TVW721177 UFS721175:UFS721177 UPO721175:UPO721177 UZK721175:UZK721177 VJG721175:VJG721177 VTC721175:VTC721177 WCY721175:WCY721177 WMU721175:WMU721177 WWQ721175:WWQ721177 AI786711:AI786713 KE786711:KE786713 UA786711:UA786713 ADW786711:ADW786713 ANS786711:ANS786713 AXO786711:AXO786713 BHK786711:BHK786713 BRG786711:BRG786713 CBC786711:CBC786713 CKY786711:CKY786713 CUU786711:CUU786713 DEQ786711:DEQ786713 DOM786711:DOM786713 DYI786711:DYI786713 EIE786711:EIE786713 ESA786711:ESA786713 FBW786711:FBW786713 FLS786711:FLS786713 FVO786711:FVO786713 GFK786711:GFK786713 GPG786711:GPG786713 GZC786711:GZC786713 HIY786711:HIY786713 HSU786711:HSU786713 ICQ786711:ICQ786713 IMM786711:IMM786713 IWI786711:IWI786713 JGE786711:JGE786713 JQA786711:JQA786713 JZW786711:JZW786713 KJS786711:KJS786713 KTO786711:KTO786713 LDK786711:LDK786713 LNG786711:LNG786713 LXC786711:LXC786713 MGY786711:MGY786713 MQU786711:MQU786713 NAQ786711:NAQ786713 NKM786711:NKM786713 NUI786711:NUI786713 OEE786711:OEE786713 OOA786711:OOA786713 OXW786711:OXW786713 PHS786711:PHS786713 PRO786711:PRO786713 QBK786711:QBK786713 QLG786711:QLG786713 QVC786711:QVC786713 REY786711:REY786713 ROU786711:ROU786713 RYQ786711:RYQ786713 SIM786711:SIM786713 SSI786711:SSI786713 TCE786711:TCE786713 TMA786711:TMA786713 TVW786711:TVW786713 UFS786711:UFS786713 UPO786711:UPO786713 UZK786711:UZK786713 VJG786711:VJG786713 VTC786711:VTC786713 WCY786711:WCY786713 WMU786711:WMU786713 WWQ786711:WWQ786713 AI852247:AI852249 KE852247:KE852249 UA852247:UA852249 ADW852247:ADW852249 ANS852247:ANS852249 AXO852247:AXO852249 BHK852247:BHK852249 BRG852247:BRG852249 CBC852247:CBC852249 CKY852247:CKY852249 CUU852247:CUU852249 DEQ852247:DEQ852249 DOM852247:DOM852249 DYI852247:DYI852249 EIE852247:EIE852249 ESA852247:ESA852249 FBW852247:FBW852249 FLS852247:FLS852249 FVO852247:FVO852249 GFK852247:GFK852249 GPG852247:GPG852249 GZC852247:GZC852249 HIY852247:HIY852249 HSU852247:HSU852249 ICQ852247:ICQ852249 IMM852247:IMM852249 IWI852247:IWI852249 JGE852247:JGE852249 JQA852247:JQA852249 JZW852247:JZW852249 KJS852247:KJS852249 KTO852247:KTO852249 LDK852247:LDK852249 LNG852247:LNG852249 LXC852247:LXC852249 MGY852247:MGY852249 MQU852247:MQU852249 NAQ852247:NAQ852249 NKM852247:NKM852249 NUI852247:NUI852249 OEE852247:OEE852249 OOA852247:OOA852249 OXW852247:OXW852249 PHS852247:PHS852249 PRO852247:PRO852249 QBK852247:QBK852249 QLG852247:QLG852249 QVC852247:QVC852249 REY852247:REY852249 ROU852247:ROU852249 RYQ852247:RYQ852249 SIM852247:SIM852249 SSI852247:SSI852249 TCE852247:TCE852249 TMA852247:TMA852249 TVW852247:TVW852249 UFS852247:UFS852249 UPO852247:UPO852249 UZK852247:UZK852249 VJG852247:VJG852249 VTC852247:VTC852249 WCY852247:WCY852249 WMU852247:WMU852249 WWQ852247:WWQ852249 AI917783:AI917785 KE917783:KE917785 UA917783:UA917785 ADW917783:ADW917785 ANS917783:ANS917785 AXO917783:AXO917785 BHK917783:BHK917785 BRG917783:BRG917785 CBC917783:CBC917785 CKY917783:CKY917785 CUU917783:CUU917785 DEQ917783:DEQ917785 DOM917783:DOM917785 DYI917783:DYI917785 EIE917783:EIE917785 ESA917783:ESA917785 FBW917783:FBW917785 FLS917783:FLS917785 FVO917783:FVO917785 GFK917783:GFK917785 GPG917783:GPG917785 GZC917783:GZC917785 HIY917783:HIY917785 HSU917783:HSU917785 ICQ917783:ICQ917785 IMM917783:IMM917785 IWI917783:IWI917785 JGE917783:JGE917785 JQA917783:JQA917785 JZW917783:JZW917785 KJS917783:KJS917785 KTO917783:KTO917785 LDK917783:LDK917785 LNG917783:LNG917785 LXC917783:LXC917785 MGY917783:MGY917785 MQU917783:MQU917785 NAQ917783:NAQ917785 NKM917783:NKM917785 NUI917783:NUI917785 OEE917783:OEE917785 OOA917783:OOA917785 OXW917783:OXW917785 PHS917783:PHS917785 PRO917783:PRO917785 QBK917783:QBK917785 QLG917783:QLG917785 QVC917783:QVC917785 REY917783:REY917785 ROU917783:ROU917785 RYQ917783:RYQ917785 SIM917783:SIM917785 SSI917783:SSI917785 TCE917783:TCE917785 TMA917783:TMA917785 TVW917783:TVW917785 UFS917783:UFS917785 UPO917783:UPO917785 UZK917783:UZK917785 VJG917783:VJG917785 VTC917783:VTC917785 WCY917783:WCY917785 WMU917783:WMU917785 WWQ917783:WWQ917785 AI983319:AI983321 KE983319:KE983321 UA983319:UA983321 ADW983319:ADW983321 ANS983319:ANS983321 AXO983319:AXO983321 BHK983319:BHK983321 BRG983319:BRG983321 CBC983319:CBC983321 CKY983319:CKY983321 CUU983319:CUU983321 DEQ983319:DEQ983321 DOM983319:DOM983321 DYI983319:DYI983321 EIE983319:EIE983321 ESA983319:ESA983321 FBW983319:FBW983321 FLS983319:FLS983321 FVO983319:FVO983321 GFK983319:GFK983321 GPG983319:GPG983321 GZC983319:GZC983321 HIY983319:HIY983321 HSU983319:HSU983321 ICQ983319:ICQ983321 IMM983319:IMM983321 IWI983319:IWI983321 JGE983319:JGE983321 JQA983319:JQA983321 JZW983319:JZW983321 KJS983319:KJS983321 KTO983319:KTO983321 LDK983319:LDK983321 LNG983319:LNG983321 LXC983319:LXC983321 MGY983319:MGY983321 MQU983319:MQU983321 NAQ983319:NAQ983321 NKM983319:NKM983321 NUI983319:NUI983321 OEE983319:OEE983321 OOA983319:OOA983321 OXW983319:OXW983321 PHS983319:PHS983321 PRO983319:PRO983321 QBK983319:QBK983321 QLG983319:QLG983321 QVC983319:QVC983321 REY983319:REY983321 ROU983319:ROU983321 RYQ983319:RYQ983321 SIM983319:SIM983321 SSI983319:SSI983321 TCE983319:TCE983321 TMA983319:TMA983321 TVW983319:TVW983321 UFS983319:UFS983321 UPO983319:UPO983321 UZK983319:UZK983321 VJG983319:VJG983321 VTC983319:VTC983321 WCY983319:WCY983321 WMU983319:WMU983321 WWQ983319:WWQ983321 ADW225:ADW227 KE230:KE231 UA230:UA231 ADW230:ADW231 ANS230:ANS231 AXO230:AXO231 BHK230:BHK231 BRG230:BRG231 CBC230:CBC231 CKY230:CKY231 CUU230:CUU231 DEQ230:DEQ231 DOM230:DOM231 DYI230:DYI231 EIE230:EIE231 ESA230:ESA231 FBW230:FBW231 FLS230:FLS231 FVO230:FVO231 GFK230:GFK231 GPG230:GPG231 GZC230:GZC231 HIY230:HIY231 HSU230:HSU231 ICQ230:ICQ231 IMM230:IMM231 IWI230:IWI231 JGE230:JGE231 JQA230:JQA231 JZW230:JZW231 KJS230:KJS231 KTO230:KTO231 LDK230:LDK231 LNG230:LNG231 LXC230:LXC231 MGY230:MGY231 MQU230:MQU231 NAQ230:NAQ231 NKM230:NKM231 NUI230:NUI231 OEE230:OEE231 OOA230:OOA231 OXW230:OXW231 PHS230:PHS231 PRO230:PRO231 QBK230:QBK231 QLG230:QLG231 QVC230:QVC231 REY230:REY231 ROU230:ROU231 RYQ230:RYQ231 SIM230:SIM231 SSI230:SSI231 TCE230:TCE231 TMA230:TMA231 TVW230:TVW231 UFS230:UFS231 UPO230:UPO231 UZK230:UZK231 VJG230:VJG231 VTC230:VTC231 WCY230:WCY231 WMU230:WMU231 WWQ230:WWQ231 AI65820 KE65820 UA65820 ADW65820 ANS65820 AXO65820 BHK65820 BRG65820 CBC65820 CKY65820 CUU65820 DEQ65820 DOM65820 DYI65820 EIE65820 ESA65820 FBW65820 FLS65820 FVO65820 GFK65820 GPG65820 GZC65820 HIY65820 HSU65820 ICQ65820 IMM65820 IWI65820 JGE65820 JQA65820 JZW65820 KJS65820 KTO65820 LDK65820 LNG65820 LXC65820 MGY65820 MQU65820 NAQ65820 NKM65820 NUI65820 OEE65820 OOA65820 OXW65820 PHS65820 PRO65820 QBK65820 QLG65820 QVC65820 REY65820 ROU65820 RYQ65820 SIM65820 SSI65820 TCE65820 TMA65820 TVW65820 UFS65820 UPO65820 UZK65820 VJG65820 VTC65820 WCY65820 WMU65820 WWQ65820 AI131356 KE131356 UA131356 ADW131356 ANS131356 AXO131356 BHK131356 BRG131356 CBC131356 CKY131356 CUU131356 DEQ131356 DOM131356 DYI131356 EIE131356 ESA131356 FBW131356 FLS131356 FVO131356 GFK131356 GPG131356 GZC131356 HIY131356 HSU131356 ICQ131356 IMM131356 IWI131356 JGE131356 JQA131356 JZW131356 KJS131356 KTO131356 LDK131356 LNG131356 LXC131356 MGY131356 MQU131356 NAQ131356 NKM131356 NUI131356 OEE131356 OOA131356 OXW131356 PHS131356 PRO131356 QBK131356 QLG131356 QVC131356 REY131356 ROU131356 RYQ131356 SIM131356 SSI131356 TCE131356 TMA131356 TVW131356 UFS131356 UPO131356 UZK131356 VJG131356 VTC131356 WCY131356 WMU131356 WWQ131356 AI196892 KE196892 UA196892 ADW196892 ANS196892 AXO196892 BHK196892 BRG196892 CBC196892 CKY196892 CUU196892 DEQ196892 DOM196892 DYI196892 EIE196892 ESA196892 FBW196892 FLS196892 FVO196892 GFK196892 GPG196892 GZC196892 HIY196892 HSU196892 ICQ196892 IMM196892 IWI196892 JGE196892 JQA196892 JZW196892 KJS196892 KTO196892 LDK196892 LNG196892 LXC196892 MGY196892 MQU196892 NAQ196892 NKM196892 NUI196892 OEE196892 OOA196892 OXW196892 PHS196892 PRO196892 QBK196892 QLG196892 QVC196892 REY196892 ROU196892 RYQ196892 SIM196892 SSI196892 TCE196892 TMA196892 TVW196892 UFS196892 UPO196892 UZK196892 VJG196892 VTC196892 WCY196892 WMU196892 WWQ196892 AI262428 KE262428 UA262428 ADW262428 ANS262428 AXO262428 BHK262428 BRG262428 CBC262428 CKY262428 CUU262428 DEQ262428 DOM262428 DYI262428 EIE262428 ESA262428 FBW262428 FLS262428 FVO262428 GFK262428 GPG262428 GZC262428 HIY262428 HSU262428 ICQ262428 IMM262428 IWI262428 JGE262428 JQA262428 JZW262428 KJS262428 KTO262428 LDK262428 LNG262428 LXC262428 MGY262428 MQU262428 NAQ262428 NKM262428 NUI262428 OEE262428 OOA262428 OXW262428 PHS262428 PRO262428 QBK262428 QLG262428 QVC262428 REY262428 ROU262428 RYQ262428 SIM262428 SSI262428 TCE262428 TMA262428 TVW262428 UFS262428 UPO262428 UZK262428 VJG262428 VTC262428 WCY262428 WMU262428 WWQ262428 AI327964 KE327964 UA327964 ADW327964 ANS327964 AXO327964 BHK327964 BRG327964 CBC327964 CKY327964 CUU327964 DEQ327964 DOM327964 DYI327964 EIE327964 ESA327964 FBW327964 FLS327964 FVO327964 GFK327964 GPG327964 GZC327964 HIY327964 HSU327964 ICQ327964 IMM327964 IWI327964 JGE327964 JQA327964 JZW327964 KJS327964 KTO327964 LDK327964 LNG327964 LXC327964 MGY327964 MQU327964 NAQ327964 NKM327964 NUI327964 OEE327964 OOA327964 OXW327964 PHS327964 PRO327964 QBK327964 QLG327964 QVC327964 REY327964 ROU327964 RYQ327964 SIM327964 SSI327964 TCE327964 TMA327964 TVW327964 UFS327964 UPO327964 UZK327964 VJG327964 VTC327964 WCY327964 WMU327964 WWQ327964 AI393500 KE393500 UA393500 ADW393500 ANS393500 AXO393500 BHK393500 BRG393500 CBC393500 CKY393500 CUU393500 DEQ393500 DOM393500 DYI393500 EIE393500 ESA393500 FBW393500 FLS393500 FVO393500 GFK393500 GPG393500 GZC393500 HIY393500 HSU393500 ICQ393500 IMM393500 IWI393500 JGE393500 JQA393500 JZW393500 KJS393500 KTO393500 LDK393500 LNG393500 LXC393500 MGY393500 MQU393500 NAQ393500 NKM393500 NUI393500 OEE393500 OOA393500 OXW393500 PHS393500 PRO393500 QBK393500 QLG393500 QVC393500 REY393500 ROU393500 RYQ393500 SIM393500 SSI393500 TCE393500 TMA393500 TVW393500 UFS393500 UPO393500 UZK393500 VJG393500 VTC393500 WCY393500 WMU393500 WWQ393500 AI459036 KE459036 UA459036 ADW459036 ANS459036 AXO459036 BHK459036 BRG459036 CBC459036 CKY459036 CUU459036 DEQ459036 DOM459036 DYI459036 EIE459036 ESA459036 FBW459036 FLS459036 FVO459036 GFK459036 GPG459036 GZC459036 HIY459036 HSU459036 ICQ459036 IMM459036 IWI459036 JGE459036 JQA459036 JZW459036 KJS459036 KTO459036 LDK459036 LNG459036 LXC459036 MGY459036 MQU459036 NAQ459036 NKM459036 NUI459036 OEE459036 OOA459036 OXW459036 PHS459036 PRO459036 QBK459036 QLG459036 QVC459036 REY459036 ROU459036 RYQ459036 SIM459036 SSI459036 TCE459036 TMA459036 TVW459036 UFS459036 UPO459036 UZK459036 VJG459036 VTC459036 WCY459036 WMU459036 WWQ459036 AI524572 KE524572 UA524572 ADW524572 ANS524572 AXO524572 BHK524572 BRG524572 CBC524572 CKY524572 CUU524572 DEQ524572 DOM524572 DYI524572 EIE524572 ESA524572 FBW524572 FLS524572 FVO524572 GFK524572 GPG524572 GZC524572 HIY524572 HSU524572 ICQ524572 IMM524572 IWI524572 JGE524572 JQA524572 JZW524572 KJS524572 KTO524572 LDK524572 LNG524572 LXC524572 MGY524572 MQU524572 NAQ524572 NKM524572 NUI524572 OEE524572 OOA524572 OXW524572 PHS524572 PRO524572 QBK524572 QLG524572 QVC524572 REY524572 ROU524572 RYQ524572 SIM524572 SSI524572 TCE524572 TMA524572 TVW524572 UFS524572 UPO524572 UZK524572 VJG524572 VTC524572 WCY524572 WMU524572 WWQ524572 AI590108 KE590108 UA590108 ADW590108 ANS590108 AXO590108 BHK590108 BRG590108 CBC590108 CKY590108 CUU590108 DEQ590108 DOM590108 DYI590108 EIE590108 ESA590108 FBW590108 FLS590108 FVO590108 GFK590108 GPG590108 GZC590108 HIY590108 HSU590108 ICQ590108 IMM590108 IWI590108 JGE590108 JQA590108 JZW590108 KJS590108 KTO590108 LDK590108 LNG590108 LXC590108 MGY590108 MQU590108 NAQ590108 NKM590108 NUI590108 OEE590108 OOA590108 OXW590108 PHS590108 PRO590108 QBK590108 QLG590108 QVC590108 REY590108 ROU590108 RYQ590108 SIM590108 SSI590108 TCE590108 TMA590108 TVW590108 UFS590108 UPO590108 UZK590108 VJG590108 VTC590108 WCY590108 WMU590108 WWQ590108 AI655644 KE655644 UA655644 ADW655644 ANS655644 AXO655644 BHK655644 BRG655644 CBC655644 CKY655644 CUU655644 DEQ655644 DOM655644 DYI655644 EIE655644 ESA655644 FBW655644 FLS655644 FVO655644 GFK655644 GPG655644 GZC655644 HIY655644 HSU655644 ICQ655644 IMM655644 IWI655644 JGE655644 JQA655644 JZW655644 KJS655644 KTO655644 LDK655644 LNG655644 LXC655644 MGY655644 MQU655644 NAQ655644 NKM655644 NUI655644 OEE655644 OOA655644 OXW655644 PHS655644 PRO655644 QBK655644 QLG655644 QVC655644 REY655644 ROU655644 RYQ655644 SIM655644 SSI655644 TCE655644 TMA655644 TVW655644 UFS655644 UPO655644 UZK655644 VJG655644 VTC655644 WCY655644 WMU655644 WWQ655644 AI721180 KE721180 UA721180 ADW721180 ANS721180 AXO721180 BHK721180 BRG721180 CBC721180 CKY721180 CUU721180 DEQ721180 DOM721180 DYI721180 EIE721180 ESA721180 FBW721180 FLS721180 FVO721180 GFK721180 GPG721180 GZC721180 HIY721180 HSU721180 ICQ721180 IMM721180 IWI721180 JGE721180 JQA721180 JZW721180 KJS721180 KTO721180 LDK721180 LNG721180 LXC721180 MGY721180 MQU721180 NAQ721180 NKM721180 NUI721180 OEE721180 OOA721180 OXW721180 PHS721180 PRO721180 QBK721180 QLG721180 QVC721180 REY721180 ROU721180 RYQ721180 SIM721180 SSI721180 TCE721180 TMA721180 TVW721180 UFS721180 UPO721180 UZK721180 VJG721180 VTC721180 WCY721180 WMU721180 WWQ721180 AI786716 KE786716 UA786716 ADW786716 ANS786716 AXO786716 BHK786716 BRG786716 CBC786716 CKY786716 CUU786716 DEQ786716 DOM786716 DYI786716 EIE786716 ESA786716 FBW786716 FLS786716 FVO786716 GFK786716 GPG786716 GZC786716 HIY786716 HSU786716 ICQ786716 IMM786716 IWI786716 JGE786716 JQA786716 JZW786716 KJS786716 KTO786716 LDK786716 LNG786716 LXC786716 MGY786716 MQU786716 NAQ786716 NKM786716 NUI786716 OEE786716 OOA786716 OXW786716 PHS786716 PRO786716 QBK786716 QLG786716 QVC786716 REY786716 ROU786716 RYQ786716 SIM786716 SSI786716 TCE786716 TMA786716 TVW786716 UFS786716 UPO786716 UZK786716 VJG786716 VTC786716 WCY786716 WMU786716 WWQ786716 AI852252 KE852252 UA852252 ADW852252 ANS852252 AXO852252 BHK852252 BRG852252 CBC852252 CKY852252 CUU852252 DEQ852252 DOM852252 DYI852252 EIE852252 ESA852252 FBW852252 FLS852252 FVO852252 GFK852252 GPG852252 GZC852252 HIY852252 HSU852252 ICQ852252 IMM852252 IWI852252 JGE852252 JQA852252 JZW852252 KJS852252 KTO852252 LDK852252 LNG852252 LXC852252 MGY852252 MQU852252 NAQ852252 NKM852252 NUI852252 OEE852252 OOA852252 OXW852252 PHS852252 PRO852252 QBK852252 QLG852252 QVC852252 REY852252 ROU852252 RYQ852252 SIM852252 SSI852252 TCE852252 TMA852252 TVW852252 UFS852252 UPO852252 UZK852252 VJG852252 VTC852252 WCY852252 WMU852252 WWQ852252 AI917788 KE917788 UA917788 ADW917788 ANS917788 AXO917788 BHK917788 BRG917788 CBC917788 CKY917788 CUU917788 DEQ917788 DOM917788 DYI917788 EIE917788 ESA917788 FBW917788 FLS917788 FVO917788 GFK917788 GPG917788 GZC917788 HIY917788 HSU917788 ICQ917788 IMM917788 IWI917788 JGE917788 JQA917788 JZW917788 KJS917788 KTO917788 LDK917788 LNG917788 LXC917788 MGY917788 MQU917788 NAQ917788 NKM917788 NUI917788 OEE917788 OOA917788 OXW917788 PHS917788 PRO917788 QBK917788 QLG917788 QVC917788 REY917788 ROU917788 RYQ917788 SIM917788 SSI917788 TCE917788 TMA917788 TVW917788 UFS917788 UPO917788 UZK917788 VJG917788 VTC917788 WCY917788 WMU917788 WWQ917788 AI983324 KE983324 UA983324 ADW983324 ANS983324 AXO983324 BHK983324 BRG983324 CBC983324 CKY983324 CUU983324 DEQ983324 DOM983324 DYI983324 EIE983324 ESA983324 FBW983324 FLS983324 FVO983324 GFK983324 GPG983324 GZC983324 HIY983324 HSU983324 ICQ983324 IMM983324 IWI983324 JGE983324 JQA983324 JZW983324 KJS983324 KTO983324 LDK983324 LNG983324 LXC983324 MGY983324 MQU983324 NAQ983324 NKM983324 NUI983324 OEE983324 OOA983324 OXW983324 PHS983324 PRO983324 QBK983324 QLG983324 QVC983324 REY983324 ROU983324 RYQ983324 SIM983324 SSI983324 TCE983324 TMA983324 TVW983324 UFS983324 UPO983324 UZK983324 VJG983324 VTC983324 WCY983324 WMU983324 UA225:UA227 JO225:JO231 TK225:TK231 ADG225:ADG231 ANC225:ANC231 AWY225:AWY231 BGU225:BGU231 BQQ225:BQQ231 CAM225:CAM231 CKI225:CKI231 CUE225:CUE231 DEA225:DEA231 DNW225:DNW231 DXS225:DXS231 EHO225:EHO231 ERK225:ERK231 FBG225:FBG231 FLC225:FLC231 FUY225:FUY231 GEU225:GEU231 GOQ225:GOQ231 GYM225:GYM231 HII225:HII231 HSE225:HSE231 ICA225:ICA231 ILW225:ILW231 IVS225:IVS231 JFO225:JFO231 JPK225:JPK231 JZG225:JZG231 KJC225:KJC231 KSY225:KSY231 LCU225:LCU231 LMQ225:LMQ231 LWM225:LWM231 MGI225:MGI231 MQE225:MQE231 NAA225:NAA231 NJW225:NJW231 NTS225:NTS231 ODO225:ODO231 ONK225:ONK231 OXG225:OXG231 PHC225:PHC231 PQY225:PQY231 QAU225:QAU231 QKQ225:QKQ231 QUM225:QUM231 REI225:REI231 ROE225:ROE231 RYA225:RYA231 SHW225:SHW231 SRS225:SRS231 TBO225:TBO231 TLK225:TLK231 TVG225:TVG231 UFC225:UFC231 UOY225:UOY231 UYU225:UYU231 VIQ225:VIQ231 VSM225:VSM231 WCI225:WCI231 WME225:WME231 WWA225:WWA231 KE225:KE227 WWQ225:WWQ227 WMU225:WMU227 WCY225:WCY227 VTC225:VTC227 VJG225:VJG227 UZK225:UZK227 UPO225:UPO227 UFS225:UFS227 TVW225:TVW227 TMA225:TMA227 TCE225:TCE227 SSI225:SSI227 SIM225:SIM227 RYQ225:RYQ227 ROU225:ROU227 REY225:REY227 QVC225:QVC227 QLG225:QLG227 QBK225:QBK227 PRO225:PRO227 PHS225:PHS227 OXW225:OXW227 OOA225:OOA227 OEE225:OEE227 NUI225:NUI227 NKM225:NKM227 NAQ225:NAQ227 MQU225:MQU227 MGY225:MGY227 LXC225:LXC227 LNG225:LNG227 LDK225:LDK227 KTO225:KTO227 KJS225:KJS227 JZW225:JZW227 JQA225:JQA227 JGE225:JGE227 IWI225:IWI227 IMM225:IMM227 ICQ225:ICQ227 HSU225:HSU227 HIY225:HIY227 GZC225:GZC227 GPG225:GPG227 GFK225:GFK227 FVO225:FVO227 FLS225:FLS227 FBW225:FBW227 ESA225:ESA227 EIE225:EIE227 DYI225:DYI227 DOM225:DOM227 DEQ225:DEQ227 CUU225:CUU227 CKY225:CKY227 CBC225:CBC227 BRG225:BRG227 BHK225:BHK227 AXO225:AXO227 ANS225:ANS227" xr:uid="{00000000-0002-0000-0100-000000000000}">
      <formula1>"○,―"</formula1>
    </dataValidation>
    <dataValidation type="list" allowBlank="1" showInputMessage="1" showErrorMessage="1" sqref="WVU983591:WVU983594 M66071:M66076 JI66071:JI66076 TE66071:TE66076 ADA66071:ADA66076 AMW66071:AMW66076 AWS66071:AWS66076 BGO66071:BGO66076 BQK66071:BQK66076 CAG66071:CAG66076 CKC66071:CKC66076 CTY66071:CTY66076 DDU66071:DDU66076 DNQ66071:DNQ66076 DXM66071:DXM66076 EHI66071:EHI66076 ERE66071:ERE66076 FBA66071:FBA66076 FKW66071:FKW66076 FUS66071:FUS66076 GEO66071:GEO66076 GOK66071:GOK66076 GYG66071:GYG66076 HIC66071:HIC66076 HRY66071:HRY66076 IBU66071:IBU66076 ILQ66071:ILQ66076 IVM66071:IVM66076 JFI66071:JFI66076 JPE66071:JPE66076 JZA66071:JZA66076 KIW66071:KIW66076 KSS66071:KSS66076 LCO66071:LCO66076 LMK66071:LMK66076 LWG66071:LWG66076 MGC66071:MGC66076 MPY66071:MPY66076 MZU66071:MZU66076 NJQ66071:NJQ66076 NTM66071:NTM66076 ODI66071:ODI66076 ONE66071:ONE66076 OXA66071:OXA66076 PGW66071:PGW66076 PQS66071:PQS66076 QAO66071:QAO66076 QKK66071:QKK66076 QUG66071:QUG66076 REC66071:REC66076 RNY66071:RNY66076 RXU66071:RXU66076 SHQ66071:SHQ66076 SRM66071:SRM66076 TBI66071:TBI66076 TLE66071:TLE66076 TVA66071:TVA66076 UEW66071:UEW66076 UOS66071:UOS66076 UYO66071:UYO66076 VIK66071:VIK66076 VSG66071:VSG66076 WCC66071:WCC66076 WLY66071:WLY66076 WVU66071:WVU66076 M131607:M131612 JI131607:JI131612 TE131607:TE131612 ADA131607:ADA131612 AMW131607:AMW131612 AWS131607:AWS131612 BGO131607:BGO131612 BQK131607:BQK131612 CAG131607:CAG131612 CKC131607:CKC131612 CTY131607:CTY131612 DDU131607:DDU131612 DNQ131607:DNQ131612 DXM131607:DXM131612 EHI131607:EHI131612 ERE131607:ERE131612 FBA131607:FBA131612 FKW131607:FKW131612 FUS131607:FUS131612 GEO131607:GEO131612 GOK131607:GOK131612 GYG131607:GYG131612 HIC131607:HIC131612 HRY131607:HRY131612 IBU131607:IBU131612 ILQ131607:ILQ131612 IVM131607:IVM131612 JFI131607:JFI131612 JPE131607:JPE131612 JZA131607:JZA131612 KIW131607:KIW131612 KSS131607:KSS131612 LCO131607:LCO131612 LMK131607:LMK131612 LWG131607:LWG131612 MGC131607:MGC131612 MPY131607:MPY131612 MZU131607:MZU131612 NJQ131607:NJQ131612 NTM131607:NTM131612 ODI131607:ODI131612 ONE131607:ONE131612 OXA131607:OXA131612 PGW131607:PGW131612 PQS131607:PQS131612 QAO131607:QAO131612 QKK131607:QKK131612 QUG131607:QUG131612 REC131607:REC131612 RNY131607:RNY131612 RXU131607:RXU131612 SHQ131607:SHQ131612 SRM131607:SRM131612 TBI131607:TBI131612 TLE131607:TLE131612 TVA131607:TVA131612 UEW131607:UEW131612 UOS131607:UOS131612 UYO131607:UYO131612 VIK131607:VIK131612 VSG131607:VSG131612 WCC131607:WCC131612 WLY131607:WLY131612 WVU131607:WVU131612 M197143:M197148 JI197143:JI197148 TE197143:TE197148 ADA197143:ADA197148 AMW197143:AMW197148 AWS197143:AWS197148 BGO197143:BGO197148 BQK197143:BQK197148 CAG197143:CAG197148 CKC197143:CKC197148 CTY197143:CTY197148 DDU197143:DDU197148 DNQ197143:DNQ197148 DXM197143:DXM197148 EHI197143:EHI197148 ERE197143:ERE197148 FBA197143:FBA197148 FKW197143:FKW197148 FUS197143:FUS197148 GEO197143:GEO197148 GOK197143:GOK197148 GYG197143:GYG197148 HIC197143:HIC197148 HRY197143:HRY197148 IBU197143:IBU197148 ILQ197143:ILQ197148 IVM197143:IVM197148 JFI197143:JFI197148 JPE197143:JPE197148 JZA197143:JZA197148 KIW197143:KIW197148 KSS197143:KSS197148 LCO197143:LCO197148 LMK197143:LMK197148 LWG197143:LWG197148 MGC197143:MGC197148 MPY197143:MPY197148 MZU197143:MZU197148 NJQ197143:NJQ197148 NTM197143:NTM197148 ODI197143:ODI197148 ONE197143:ONE197148 OXA197143:OXA197148 PGW197143:PGW197148 PQS197143:PQS197148 QAO197143:QAO197148 QKK197143:QKK197148 QUG197143:QUG197148 REC197143:REC197148 RNY197143:RNY197148 RXU197143:RXU197148 SHQ197143:SHQ197148 SRM197143:SRM197148 TBI197143:TBI197148 TLE197143:TLE197148 TVA197143:TVA197148 UEW197143:UEW197148 UOS197143:UOS197148 UYO197143:UYO197148 VIK197143:VIK197148 VSG197143:VSG197148 WCC197143:WCC197148 WLY197143:WLY197148 WVU197143:WVU197148 M262679:M262684 JI262679:JI262684 TE262679:TE262684 ADA262679:ADA262684 AMW262679:AMW262684 AWS262679:AWS262684 BGO262679:BGO262684 BQK262679:BQK262684 CAG262679:CAG262684 CKC262679:CKC262684 CTY262679:CTY262684 DDU262679:DDU262684 DNQ262679:DNQ262684 DXM262679:DXM262684 EHI262679:EHI262684 ERE262679:ERE262684 FBA262679:FBA262684 FKW262679:FKW262684 FUS262679:FUS262684 GEO262679:GEO262684 GOK262679:GOK262684 GYG262679:GYG262684 HIC262679:HIC262684 HRY262679:HRY262684 IBU262679:IBU262684 ILQ262679:ILQ262684 IVM262679:IVM262684 JFI262679:JFI262684 JPE262679:JPE262684 JZA262679:JZA262684 KIW262679:KIW262684 KSS262679:KSS262684 LCO262679:LCO262684 LMK262679:LMK262684 LWG262679:LWG262684 MGC262679:MGC262684 MPY262679:MPY262684 MZU262679:MZU262684 NJQ262679:NJQ262684 NTM262679:NTM262684 ODI262679:ODI262684 ONE262679:ONE262684 OXA262679:OXA262684 PGW262679:PGW262684 PQS262679:PQS262684 QAO262679:QAO262684 QKK262679:QKK262684 QUG262679:QUG262684 REC262679:REC262684 RNY262679:RNY262684 RXU262679:RXU262684 SHQ262679:SHQ262684 SRM262679:SRM262684 TBI262679:TBI262684 TLE262679:TLE262684 TVA262679:TVA262684 UEW262679:UEW262684 UOS262679:UOS262684 UYO262679:UYO262684 VIK262679:VIK262684 VSG262679:VSG262684 WCC262679:WCC262684 WLY262679:WLY262684 WVU262679:WVU262684 M328215:M328220 JI328215:JI328220 TE328215:TE328220 ADA328215:ADA328220 AMW328215:AMW328220 AWS328215:AWS328220 BGO328215:BGO328220 BQK328215:BQK328220 CAG328215:CAG328220 CKC328215:CKC328220 CTY328215:CTY328220 DDU328215:DDU328220 DNQ328215:DNQ328220 DXM328215:DXM328220 EHI328215:EHI328220 ERE328215:ERE328220 FBA328215:FBA328220 FKW328215:FKW328220 FUS328215:FUS328220 GEO328215:GEO328220 GOK328215:GOK328220 GYG328215:GYG328220 HIC328215:HIC328220 HRY328215:HRY328220 IBU328215:IBU328220 ILQ328215:ILQ328220 IVM328215:IVM328220 JFI328215:JFI328220 JPE328215:JPE328220 JZA328215:JZA328220 KIW328215:KIW328220 KSS328215:KSS328220 LCO328215:LCO328220 LMK328215:LMK328220 LWG328215:LWG328220 MGC328215:MGC328220 MPY328215:MPY328220 MZU328215:MZU328220 NJQ328215:NJQ328220 NTM328215:NTM328220 ODI328215:ODI328220 ONE328215:ONE328220 OXA328215:OXA328220 PGW328215:PGW328220 PQS328215:PQS328220 QAO328215:QAO328220 QKK328215:QKK328220 QUG328215:QUG328220 REC328215:REC328220 RNY328215:RNY328220 RXU328215:RXU328220 SHQ328215:SHQ328220 SRM328215:SRM328220 TBI328215:TBI328220 TLE328215:TLE328220 TVA328215:TVA328220 UEW328215:UEW328220 UOS328215:UOS328220 UYO328215:UYO328220 VIK328215:VIK328220 VSG328215:VSG328220 WCC328215:WCC328220 WLY328215:WLY328220 WVU328215:WVU328220 M393751:M393756 JI393751:JI393756 TE393751:TE393756 ADA393751:ADA393756 AMW393751:AMW393756 AWS393751:AWS393756 BGO393751:BGO393756 BQK393751:BQK393756 CAG393751:CAG393756 CKC393751:CKC393756 CTY393751:CTY393756 DDU393751:DDU393756 DNQ393751:DNQ393756 DXM393751:DXM393756 EHI393751:EHI393756 ERE393751:ERE393756 FBA393751:FBA393756 FKW393751:FKW393756 FUS393751:FUS393756 GEO393751:GEO393756 GOK393751:GOK393756 GYG393751:GYG393756 HIC393751:HIC393756 HRY393751:HRY393756 IBU393751:IBU393756 ILQ393751:ILQ393756 IVM393751:IVM393756 JFI393751:JFI393756 JPE393751:JPE393756 JZA393751:JZA393756 KIW393751:KIW393756 KSS393751:KSS393756 LCO393751:LCO393756 LMK393751:LMK393756 LWG393751:LWG393756 MGC393751:MGC393756 MPY393751:MPY393756 MZU393751:MZU393756 NJQ393751:NJQ393756 NTM393751:NTM393756 ODI393751:ODI393756 ONE393751:ONE393756 OXA393751:OXA393756 PGW393751:PGW393756 PQS393751:PQS393756 QAO393751:QAO393756 QKK393751:QKK393756 QUG393751:QUG393756 REC393751:REC393756 RNY393751:RNY393756 RXU393751:RXU393756 SHQ393751:SHQ393756 SRM393751:SRM393756 TBI393751:TBI393756 TLE393751:TLE393756 TVA393751:TVA393756 UEW393751:UEW393756 UOS393751:UOS393756 UYO393751:UYO393756 VIK393751:VIK393756 VSG393751:VSG393756 WCC393751:WCC393756 WLY393751:WLY393756 WVU393751:WVU393756 M459287:M459292 JI459287:JI459292 TE459287:TE459292 ADA459287:ADA459292 AMW459287:AMW459292 AWS459287:AWS459292 BGO459287:BGO459292 BQK459287:BQK459292 CAG459287:CAG459292 CKC459287:CKC459292 CTY459287:CTY459292 DDU459287:DDU459292 DNQ459287:DNQ459292 DXM459287:DXM459292 EHI459287:EHI459292 ERE459287:ERE459292 FBA459287:FBA459292 FKW459287:FKW459292 FUS459287:FUS459292 GEO459287:GEO459292 GOK459287:GOK459292 GYG459287:GYG459292 HIC459287:HIC459292 HRY459287:HRY459292 IBU459287:IBU459292 ILQ459287:ILQ459292 IVM459287:IVM459292 JFI459287:JFI459292 JPE459287:JPE459292 JZA459287:JZA459292 KIW459287:KIW459292 KSS459287:KSS459292 LCO459287:LCO459292 LMK459287:LMK459292 LWG459287:LWG459292 MGC459287:MGC459292 MPY459287:MPY459292 MZU459287:MZU459292 NJQ459287:NJQ459292 NTM459287:NTM459292 ODI459287:ODI459292 ONE459287:ONE459292 OXA459287:OXA459292 PGW459287:PGW459292 PQS459287:PQS459292 QAO459287:QAO459292 QKK459287:QKK459292 QUG459287:QUG459292 REC459287:REC459292 RNY459287:RNY459292 RXU459287:RXU459292 SHQ459287:SHQ459292 SRM459287:SRM459292 TBI459287:TBI459292 TLE459287:TLE459292 TVA459287:TVA459292 UEW459287:UEW459292 UOS459287:UOS459292 UYO459287:UYO459292 VIK459287:VIK459292 VSG459287:VSG459292 WCC459287:WCC459292 WLY459287:WLY459292 WVU459287:WVU459292 M524823:M524828 JI524823:JI524828 TE524823:TE524828 ADA524823:ADA524828 AMW524823:AMW524828 AWS524823:AWS524828 BGO524823:BGO524828 BQK524823:BQK524828 CAG524823:CAG524828 CKC524823:CKC524828 CTY524823:CTY524828 DDU524823:DDU524828 DNQ524823:DNQ524828 DXM524823:DXM524828 EHI524823:EHI524828 ERE524823:ERE524828 FBA524823:FBA524828 FKW524823:FKW524828 FUS524823:FUS524828 GEO524823:GEO524828 GOK524823:GOK524828 GYG524823:GYG524828 HIC524823:HIC524828 HRY524823:HRY524828 IBU524823:IBU524828 ILQ524823:ILQ524828 IVM524823:IVM524828 JFI524823:JFI524828 JPE524823:JPE524828 JZA524823:JZA524828 KIW524823:KIW524828 KSS524823:KSS524828 LCO524823:LCO524828 LMK524823:LMK524828 LWG524823:LWG524828 MGC524823:MGC524828 MPY524823:MPY524828 MZU524823:MZU524828 NJQ524823:NJQ524828 NTM524823:NTM524828 ODI524823:ODI524828 ONE524823:ONE524828 OXA524823:OXA524828 PGW524823:PGW524828 PQS524823:PQS524828 QAO524823:QAO524828 QKK524823:QKK524828 QUG524823:QUG524828 REC524823:REC524828 RNY524823:RNY524828 RXU524823:RXU524828 SHQ524823:SHQ524828 SRM524823:SRM524828 TBI524823:TBI524828 TLE524823:TLE524828 TVA524823:TVA524828 UEW524823:UEW524828 UOS524823:UOS524828 UYO524823:UYO524828 VIK524823:VIK524828 VSG524823:VSG524828 WCC524823:WCC524828 WLY524823:WLY524828 WVU524823:WVU524828 M590359:M590364 JI590359:JI590364 TE590359:TE590364 ADA590359:ADA590364 AMW590359:AMW590364 AWS590359:AWS590364 BGO590359:BGO590364 BQK590359:BQK590364 CAG590359:CAG590364 CKC590359:CKC590364 CTY590359:CTY590364 DDU590359:DDU590364 DNQ590359:DNQ590364 DXM590359:DXM590364 EHI590359:EHI590364 ERE590359:ERE590364 FBA590359:FBA590364 FKW590359:FKW590364 FUS590359:FUS590364 GEO590359:GEO590364 GOK590359:GOK590364 GYG590359:GYG590364 HIC590359:HIC590364 HRY590359:HRY590364 IBU590359:IBU590364 ILQ590359:ILQ590364 IVM590359:IVM590364 JFI590359:JFI590364 JPE590359:JPE590364 JZA590359:JZA590364 KIW590359:KIW590364 KSS590359:KSS590364 LCO590359:LCO590364 LMK590359:LMK590364 LWG590359:LWG590364 MGC590359:MGC590364 MPY590359:MPY590364 MZU590359:MZU590364 NJQ590359:NJQ590364 NTM590359:NTM590364 ODI590359:ODI590364 ONE590359:ONE590364 OXA590359:OXA590364 PGW590359:PGW590364 PQS590359:PQS590364 QAO590359:QAO590364 QKK590359:QKK590364 QUG590359:QUG590364 REC590359:REC590364 RNY590359:RNY590364 RXU590359:RXU590364 SHQ590359:SHQ590364 SRM590359:SRM590364 TBI590359:TBI590364 TLE590359:TLE590364 TVA590359:TVA590364 UEW590359:UEW590364 UOS590359:UOS590364 UYO590359:UYO590364 VIK590359:VIK590364 VSG590359:VSG590364 WCC590359:WCC590364 WLY590359:WLY590364 WVU590359:WVU590364 M655895:M655900 JI655895:JI655900 TE655895:TE655900 ADA655895:ADA655900 AMW655895:AMW655900 AWS655895:AWS655900 BGO655895:BGO655900 BQK655895:BQK655900 CAG655895:CAG655900 CKC655895:CKC655900 CTY655895:CTY655900 DDU655895:DDU655900 DNQ655895:DNQ655900 DXM655895:DXM655900 EHI655895:EHI655900 ERE655895:ERE655900 FBA655895:FBA655900 FKW655895:FKW655900 FUS655895:FUS655900 GEO655895:GEO655900 GOK655895:GOK655900 GYG655895:GYG655900 HIC655895:HIC655900 HRY655895:HRY655900 IBU655895:IBU655900 ILQ655895:ILQ655900 IVM655895:IVM655900 JFI655895:JFI655900 JPE655895:JPE655900 JZA655895:JZA655900 KIW655895:KIW655900 KSS655895:KSS655900 LCO655895:LCO655900 LMK655895:LMK655900 LWG655895:LWG655900 MGC655895:MGC655900 MPY655895:MPY655900 MZU655895:MZU655900 NJQ655895:NJQ655900 NTM655895:NTM655900 ODI655895:ODI655900 ONE655895:ONE655900 OXA655895:OXA655900 PGW655895:PGW655900 PQS655895:PQS655900 QAO655895:QAO655900 QKK655895:QKK655900 QUG655895:QUG655900 REC655895:REC655900 RNY655895:RNY655900 RXU655895:RXU655900 SHQ655895:SHQ655900 SRM655895:SRM655900 TBI655895:TBI655900 TLE655895:TLE655900 TVA655895:TVA655900 UEW655895:UEW655900 UOS655895:UOS655900 UYO655895:UYO655900 VIK655895:VIK655900 VSG655895:VSG655900 WCC655895:WCC655900 WLY655895:WLY655900 WVU655895:WVU655900 M721431:M721436 JI721431:JI721436 TE721431:TE721436 ADA721431:ADA721436 AMW721431:AMW721436 AWS721431:AWS721436 BGO721431:BGO721436 BQK721431:BQK721436 CAG721431:CAG721436 CKC721431:CKC721436 CTY721431:CTY721436 DDU721431:DDU721436 DNQ721431:DNQ721436 DXM721431:DXM721436 EHI721431:EHI721436 ERE721431:ERE721436 FBA721431:FBA721436 FKW721431:FKW721436 FUS721431:FUS721436 GEO721431:GEO721436 GOK721431:GOK721436 GYG721431:GYG721436 HIC721431:HIC721436 HRY721431:HRY721436 IBU721431:IBU721436 ILQ721431:ILQ721436 IVM721431:IVM721436 JFI721431:JFI721436 JPE721431:JPE721436 JZA721431:JZA721436 KIW721431:KIW721436 KSS721431:KSS721436 LCO721431:LCO721436 LMK721431:LMK721436 LWG721431:LWG721436 MGC721431:MGC721436 MPY721431:MPY721436 MZU721431:MZU721436 NJQ721431:NJQ721436 NTM721431:NTM721436 ODI721431:ODI721436 ONE721431:ONE721436 OXA721431:OXA721436 PGW721431:PGW721436 PQS721431:PQS721436 QAO721431:QAO721436 QKK721431:QKK721436 QUG721431:QUG721436 REC721431:REC721436 RNY721431:RNY721436 RXU721431:RXU721436 SHQ721431:SHQ721436 SRM721431:SRM721436 TBI721431:TBI721436 TLE721431:TLE721436 TVA721431:TVA721436 UEW721431:UEW721436 UOS721431:UOS721436 UYO721431:UYO721436 VIK721431:VIK721436 VSG721431:VSG721436 WCC721431:WCC721436 WLY721431:WLY721436 WVU721431:WVU721436 M786967:M786972 JI786967:JI786972 TE786967:TE786972 ADA786967:ADA786972 AMW786967:AMW786972 AWS786967:AWS786972 BGO786967:BGO786972 BQK786967:BQK786972 CAG786967:CAG786972 CKC786967:CKC786972 CTY786967:CTY786972 DDU786967:DDU786972 DNQ786967:DNQ786972 DXM786967:DXM786972 EHI786967:EHI786972 ERE786967:ERE786972 FBA786967:FBA786972 FKW786967:FKW786972 FUS786967:FUS786972 GEO786967:GEO786972 GOK786967:GOK786972 GYG786967:GYG786972 HIC786967:HIC786972 HRY786967:HRY786972 IBU786967:IBU786972 ILQ786967:ILQ786972 IVM786967:IVM786972 JFI786967:JFI786972 JPE786967:JPE786972 JZA786967:JZA786972 KIW786967:KIW786972 KSS786967:KSS786972 LCO786967:LCO786972 LMK786967:LMK786972 LWG786967:LWG786972 MGC786967:MGC786972 MPY786967:MPY786972 MZU786967:MZU786972 NJQ786967:NJQ786972 NTM786967:NTM786972 ODI786967:ODI786972 ONE786967:ONE786972 OXA786967:OXA786972 PGW786967:PGW786972 PQS786967:PQS786972 QAO786967:QAO786972 QKK786967:QKK786972 QUG786967:QUG786972 REC786967:REC786972 RNY786967:RNY786972 RXU786967:RXU786972 SHQ786967:SHQ786972 SRM786967:SRM786972 TBI786967:TBI786972 TLE786967:TLE786972 TVA786967:TVA786972 UEW786967:UEW786972 UOS786967:UOS786972 UYO786967:UYO786972 VIK786967:VIK786972 VSG786967:VSG786972 WCC786967:WCC786972 WLY786967:WLY786972 WVU786967:WVU786972 M852503:M852508 JI852503:JI852508 TE852503:TE852508 ADA852503:ADA852508 AMW852503:AMW852508 AWS852503:AWS852508 BGO852503:BGO852508 BQK852503:BQK852508 CAG852503:CAG852508 CKC852503:CKC852508 CTY852503:CTY852508 DDU852503:DDU852508 DNQ852503:DNQ852508 DXM852503:DXM852508 EHI852503:EHI852508 ERE852503:ERE852508 FBA852503:FBA852508 FKW852503:FKW852508 FUS852503:FUS852508 GEO852503:GEO852508 GOK852503:GOK852508 GYG852503:GYG852508 HIC852503:HIC852508 HRY852503:HRY852508 IBU852503:IBU852508 ILQ852503:ILQ852508 IVM852503:IVM852508 JFI852503:JFI852508 JPE852503:JPE852508 JZA852503:JZA852508 KIW852503:KIW852508 KSS852503:KSS852508 LCO852503:LCO852508 LMK852503:LMK852508 LWG852503:LWG852508 MGC852503:MGC852508 MPY852503:MPY852508 MZU852503:MZU852508 NJQ852503:NJQ852508 NTM852503:NTM852508 ODI852503:ODI852508 ONE852503:ONE852508 OXA852503:OXA852508 PGW852503:PGW852508 PQS852503:PQS852508 QAO852503:QAO852508 QKK852503:QKK852508 QUG852503:QUG852508 REC852503:REC852508 RNY852503:RNY852508 RXU852503:RXU852508 SHQ852503:SHQ852508 SRM852503:SRM852508 TBI852503:TBI852508 TLE852503:TLE852508 TVA852503:TVA852508 UEW852503:UEW852508 UOS852503:UOS852508 UYO852503:UYO852508 VIK852503:VIK852508 VSG852503:VSG852508 WCC852503:WCC852508 WLY852503:WLY852508 WVU852503:WVU852508 M918039:M918044 JI918039:JI918044 TE918039:TE918044 ADA918039:ADA918044 AMW918039:AMW918044 AWS918039:AWS918044 BGO918039:BGO918044 BQK918039:BQK918044 CAG918039:CAG918044 CKC918039:CKC918044 CTY918039:CTY918044 DDU918039:DDU918044 DNQ918039:DNQ918044 DXM918039:DXM918044 EHI918039:EHI918044 ERE918039:ERE918044 FBA918039:FBA918044 FKW918039:FKW918044 FUS918039:FUS918044 GEO918039:GEO918044 GOK918039:GOK918044 GYG918039:GYG918044 HIC918039:HIC918044 HRY918039:HRY918044 IBU918039:IBU918044 ILQ918039:ILQ918044 IVM918039:IVM918044 JFI918039:JFI918044 JPE918039:JPE918044 JZA918039:JZA918044 KIW918039:KIW918044 KSS918039:KSS918044 LCO918039:LCO918044 LMK918039:LMK918044 LWG918039:LWG918044 MGC918039:MGC918044 MPY918039:MPY918044 MZU918039:MZU918044 NJQ918039:NJQ918044 NTM918039:NTM918044 ODI918039:ODI918044 ONE918039:ONE918044 OXA918039:OXA918044 PGW918039:PGW918044 PQS918039:PQS918044 QAO918039:QAO918044 QKK918039:QKK918044 QUG918039:QUG918044 REC918039:REC918044 RNY918039:RNY918044 RXU918039:RXU918044 SHQ918039:SHQ918044 SRM918039:SRM918044 TBI918039:TBI918044 TLE918039:TLE918044 TVA918039:TVA918044 UEW918039:UEW918044 UOS918039:UOS918044 UYO918039:UYO918044 VIK918039:VIK918044 VSG918039:VSG918044 WCC918039:WCC918044 WLY918039:WLY918044 WVU918039:WVU918044 M983575:M983580 JI983575:JI983580 TE983575:TE983580 ADA983575:ADA983580 AMW983575:AMW983580 AWS983575:AWS983580 BGO983575:BGO983580 BQK983575:BQK983580 CAG983575:CAG983580 CKC983575:CKC983580 CTY983575:CTY983580 DDU983575:DDU983580 DNQ983575:DNQ983580 DXM983575:DXM983580 EHI983575:EHI983580 ERE983575:ERE983580 FBA983575:FBA983580 FKW983575:FKW983580 FUS983575:FUS983580 GEO983575:GEO983580 GOK983575:GOK983580 GYG983575:GYG983580 HIC983575:HIC983580 HRY983575:HRY983580 IBU983575:IBU983580 ILQ983575:ILQ983580 IVM983575:IVM983580 JFI983575:JFI983580 JPE983575:JPE983580 JZA983575:JZA983580 KIW983575:KIW983580 KSS983575:KSS983580 LCO983575:LCO983580 LMK983575:LMK983580 LWG983575:LWG983580 MGC983575:MGC983580 MPY983575:MPY983580 MZU983575:MZU983580 NJQ983575:NJQ983580 NTM983575:NTM983580 ODI983575:ODI983580 ONE983575:ONE983580 OXA983575:OXA983580 PGW983575:PGW983580 PQS983575:PQS983580 QAO983575:QAO983580 QKK983575:QKK983580 QUG983575:QUG983580 REC983575:REC983580 RNY983575:RNY983580 RXU983575:RXU983580 SHQ983575:SHQ983580 SRM983575:SRM983580 TBI983575:TBI983580 TLE983575:TLE983580 TVA983575:TVA983580 UEW983575:UEW983580 UOS983575:UOS983580 UYO983575:UYO983580 VIK983575:VIK983580 VSG983575:VSG983580 WCC983575:WCC983580 WLY983575:WLY983580 WVU983575:WVU983580 M550 JI540:JI559 TE540:TE559 ADA540:ADA559 AMW540:AMW559 AWS540:AWS559 BGO540:BGO559 BQK540:BQK559 CAG540:CAG559 CKC540:CKC559 CTY540:CTY559 DDU540:DDU559 DNQ540:DNQ559 DXM540:DXM559 EHI540:EHI559 ERE540:ERE559 FBA540:FBA559 FKW540:FKW559 FUS540:FUS559 GEO540:GEO559 GOK540:GOK559 GYG540:GYG559 HIC540:HIC559 HRY540:HRY559 IBU540:IBU559 ILQ540:ILQ559 IVM540:IVM559 JFI540:JFI559 JPE540:JPE559 JZA540:JZA559 KIW540:KIW559 KSS540:KSS559 LCO540:LCO559 LMK540:LMK559 LWG540:LWG559 MGC540:MGC559 MPY540:MPY559 MZU540:MZU559 NJQ540:NJQ559 NTM540:NTM559 ODI540:ODI559 ONE540:ONE559 OXA540:OXA559 PGW540:PGW559 PQS540:PQS559 QAO540:QAO559 QKK540:QKK559 QUG540:QUG559 REC540:REC559 RNY540:RNY559 RXU540:RXU559 SHQ540:SHQ559 SRM540:SRM559 TBI540:TBI559 TLE540:TLE559 TVA540:TVA559 UEW540:UEW559 UOS540:UOS559 UYO540:UYO559 VIK540:VIK559 VSG540:VSG559 WCC540:WCC559 WLY540:WLY559 WVU540:WVU559 M66087:M66090 JI66087:JI66090 TE66087:TE66090 ADA66087:ADA66090 AMW66087:AMW66090 AWS66087:AWS66090 BGO66087:BGO66090 BQK66087:BQK66090 CAG66087:CAG66090 CKC66087:CKC66090 CTY66087:CTY66090 DDU66087:DDU66090 DNQ66087:DNQ66090 DXM66087:DXM66090 EHI66087:EHI66090 ERE66087:ERE66090 FBA66087:FBA66090 FKW66087:FKW66090 FUS66087:FUS66090 GEO66087:GEO66090 GOK66087:GOK66090 GYG66087:GYG66090 HIC66087:HIC66090 HRY66087:HRY66090 IBU66087:IBU66090 ILQ66087:ILQ66090 IVM66087:IVM66090 JFI66087:JFI66090 JPE66087:JPE66090 JZA66087:JZA66090 KIW66087:KIW66090 KSS66087:KSS66090 LCO66087:LCO66090 LMK66087:LMK66090 LWG66087:LWG66090 MGC66087:MGC66090 MPY66087:MPY66090 MZU66087:MZU66090 NJQ66087:NJQ66090 NTM66087:NTM66090 ODI66087:ODI66090 ONE66087:ONE66090 OXA66087:OXA66090 PGW66087:PGW66090 PQS66087:PQS66090 QAO66087:QAO66090 QKK66087:QKK66090 QUG66087:QUG66090 REC66087:REC66090 RNY66087:RNY66090 RXU66087:RXU66090 SHQ66087:SHQ66090 SRM66087:SRM66090 TBI66087:TBI66090 TLE66087:TLE66090 TVA66087:TVA66090 UEW66087:UEW66090 UOS66087:UOS66090 UYO66087:UYO66090 VIK66087:VIK66090 VSG66087:VSG66090 WCC66087:WCC66090 WLY66087:WLY66090 WVU66087:WVU66090 M131623:M131626 JI131623:JI131626 TE131623:TE131626 ADA131623:ADA131626 AMW131623:AMW131626 AWS131623:AWS131626 BGO131623:BGO131626 BQK131623:BQK131626 CAG131623:CAG131626 CKC131623:CKC131626 CTY131623:CTY131626 DDU131623:DDU131626 DNQ131623:DNQ131626 DXM131623:DXM131626 EHI131623:EHI131626 ERE131623:ERE131626 FBA131623:FBA131626 FKW131623:FKW131626 FUS131623:FUS131626 GEO131623:GEO131626 GOK131623:GOK131626 GYG131623:GYG131626 HIC131623:HIC131626 HRY131623:HRY131626 IBU131623:IBU131626 ILQ131623:ILQ131626 IVM131623:IVM131626 JFI131623:JFI131626 JPE131623:JPE131626 JZA131623:JZA131626 KIW131623:KIW131626 KSS131623:KSS131626 LCO131623:LCO131626 LMK131623:LMK131626 LWG131623:LWG131626 MGC131623:MGC131626 MPY131623:MPY131626 MZU131623:MZU131626 NJQ131623:NJQ131626 NTM131623:NTM131626 ODI131623:ODI131626 ONE131623:ONE131626 OXA131623:OXA131626 PGW131623:PGW131626 PQS131623:PQS131626 QAO131623:QAO131626 QKK131623:QKK131626 QUG131623:QUG131626 REC131623:REC131626 RNY131623:RNY131626 RXU131623:RXU131626 SHQ131623:SHQ131626 SRM131623:SRM131626 TBI131623:TBI131626 TLE131623:TLE131626 TVA131623:TVA131626 UEW131623:UEW131626 UOS131623:UOS131626 UYO131623:UYO131626 VIK131623:VIK131626 VSG131623:VSG131626 WCC131623:WCC131626 WLY131623:WLY131626 WVU131623:WVU131626 M197159:M197162 JI197159:JI197162 TE197159:TE197162 ADA197159:ADA197162 AMW197159:AMW197162 AWS197159:AWS197162 BGO197159:BGO197162 BQK197159:BQK197162 CAG197159:CAG197162 CKC197159:CKC197162 CTY197159:CTY197162 DDU197159:DDU197162 DNQ197159:DNQ197162 DXM197159:DXM197162 EHI197159:EHI197162 ERE197159:ERE197162 FBA197159:FBA197162 FKW197159:FKW197162 FUS197159:FUS197162 GEO197159:GEO197162 GOK197159:GOK197162 GYG197159:GYG197162 HIC197159:HIC197162 HRY197159:HRY197162 IBU197159:IBU197162 ILQ197159:ILQ197162 IVM197159:IVM197162 JFI197159:JFI197162 JPE197159:JPE197162 JZA197159:JZA197162 KIW197159:KIW197162 KSS197159:KSS197162 LCO197159:LCO197162 LMK197159:LMK197162 LWG197159:LWG197162 MGC197159:MGC197162 MPY197159:MPY197162 MZU197159:MZU197162 NJQ197159:NJQ197162 NTM197159:NTM197162 ODI197159:ODI197162 ONE197159:ONE197162 OXA197159:OXA197162 PGW197159:PGW197162 PQS197159:PQS197162 QAO197159:QAO197162 QKK197159:QKK197162 QUG197159:QUG197162 REC197159:REC197162 RNY197159:RNY197162 RXU197159:RXU197162 SHQ197159:SHQ197162 SRM197159:SRM197162 TBI197159:TBI197162 TLE197159:TLE197162 TVA197159:TVA197162 UEW197159:UEW197162 UOS197159:UOS197162 UYO197159:UYO197162 VIK197159:VIK197162 VSG197159:VSG197162 WCC197159:WCC197162 WLY197159:WLY197162 WVU197159:WVU197162 M262695:M262698 JI262695:JI262698 TE262695:TE262698 ADA262695:ADA262698 AMW262695:AMW262698 AWS262695:AWS262698 BGO262695:BGO262698 BQK262695:BQK262698 CAG262695:CAG262698 CKC262695:CKC262698 CTY262695:CTY262698 DDU262695:DDU262698 DNQ262695:DNQ262698 DXM262695:DXM262698 EHI262695:EHI262698 ERE262695:ERE262698 FBA262695:FBA262698 FKW262695:FKW262698 FUS262695:FUS262698 GEO262695:GEO262698 GOK262695:GOK262698 GYG262695:GYG262698 HIC262695:HIC262698 HRY262695:HRY262698 IBU262695:IBU262698 ILQ262695:ILQ262698 IVM262695:IVM262698 JFI262695:JFI262698 JPE262695:JPE262698 JZA262695:JZA262698 KIW262695:KIW262698 KSS262695:KSS262698 LCO262695:LCO262698 LMK262695:LMK262698 LWG262695:LWG262698 MGC262695:MGC262698 MPY262695:MPY262698 MZU262695:MZU262698 NJQ262695:NJQ262698 NTM262695:NTM262698 ODI262695:ODI262698 ONE262695:ONE262698 OXA262695:OXA262698 PGW262695:PGW262698 PQS262695:PQS262698 QAO262695:QAO262698 QKK262695:QKK262698 QUG262695:QUG262698 REC262695:REC262698 RNY262695:RNY262698 RXU262695:RXU262698 SHQ262695:SHQ262698 SRM262695:SRM262698 TBI262695:TBI262698 TLE262695:TLE262698 TVA262695:TVA262698 UEW262695:UEW262698 UOS262695:UOS262698 UYO262695:UYO262698 VIK262695:VIK262698 VSG262695:VSG262698 WCC262695:WCC262698 WLY262695:WLY262698 WVU262695:WVU262698 M328231:M328234 JI328231:JI328234 TE328231:TE328234 ADA328231:ADA328234 AMW328231:AMW328234 AWS328231:AWS328234 BGO328231:BGO328234 BQK328231:BQK328234 CAG328231:CAG328234 CKC328231:CKC328234 CTY328231:CTY328234 DDU328231:DDU328234 DNQ328231:DNQ328234 DXM328231:DXM328234 EHI328231:EHI328234 ERE328231:ERE328234 FBA328231:FBA328234 FKW328231:FKW328234 FUS328231:FUS328234 GEO328231:GEO328234 GOK328231:GOK328234 GYG328231:GYG328234 HIC328231:HIC328234 HRY328231:HRY328234 IBU328231:IBU328234 ILQ328231:ILQ328234 IVM328231:IVM328234 JFI328231:JFI328234 JPE328231:JPE328234 JZA328231:JZA328234 KIW328231:KIW328234 KSS328231:KSS328234 LCO328231:LCO328234 LMK328231:LMK328234 LWG328231:LWG328234 MGC328231:MGC328234 MPY328231:MPY328234 MZU328231:MZU328234 NJQ328231:NJQ328234 NTM328231:NTM328234 ODI328231:ODI328234 ONE328231:ONE328234 OXA328231:OXA328234 PGW328231:PGW328234 PQS328231:PQS328234 QAO328231:QAO328234 QKK328231:QKK328234 QUG328231:QUG328234 REC328231:REC328234 RNY328231:RNY328234 RXU328231:RXU328234 SHQ328231:SHQ328234 SRM328231:SRM328234 TBI328231:TBI328234 TLE328231:TLE328234 TVA328231:TVA328234 UEW328231:UEW328234 UOS328231:UOS328234 UYO328231:UYO328234 VIK328231:VIK328234 VSG328231:VSG328234 WCC328231:WCC328234 WLY328231:WLY328234 WVU328231:WVU328234 M393767:M393770 JI393767:JI393770 TE393767:TE393770 ADA393767:ADA393770 AMW393767:AMW393770 AWS393767:AWS393770 BGO393767:BGO393770 BQK393767:BQK393770 CAG393767:CAG393770 CKC393767:CKC393770 CTY393767:CTY393770 DDU393767:DDU393770 DNQ393767:DNQ393770 DXM393767:DXM393770 EHI393767:EHI393770 ERE393767:ERE393770 FBA393767:FBA393770 FKW393767:FKW393770 FUS393767:FUS393770 GEO393767:GEO393770 GOK393767:GOK393770 GYG393767:GYG393770 HIC393767:HIC393770 HRY393767:HRY393770 IBU393767:IBU393770 ILQ393767:ILQ393770 IVM393767:IVM393770 JFI393767:JFI393770 JPE393767:JPE393770 JZA393767:JZA393770 KIW393767:KIW393770 KSS393767:KSS393770 LCO393767:LCO393770 LMK393767:LMK393770 LWG393767:LWG393770 MGC393767:MGC393770 MPY393767:MPY393770 MZU393767:MZU393770 NJQ393767:NJQ393770 NTM393767:NTM393770 ODI393767:ODI393770 ONE393767:ONE393770 OXA393767:OXA393770 PGW393767:PGW393770 PQS393767:PQS393770 QAO393767:QAO393770 QKK393767:QKK393770 QUG393767:QUG393770 REC393767:REC393770 RNY393767:RNY393770 RXU393767:RXU393770 SHQ393767:SHQ393770 SRM393767:SRM393770 TBI393767:TBI393770 TLE393767:TLE393770 TVA393767:TVA393770 UEW393767:UEW393770 UOS393767:UOS393770 UYO393767:UYO393770 VIK393767:VIK393770 VSG393767:VSG393770 WCC393767:WCC393770 WLY393767:WLY393770 WVU393767:WVU393770 M459303:M459306 JI459303:JI459306 TE459303:TE459306 ADA459303:ADA459306 AMW459303:AMW459306 AWS459303:AWS459306 BGO459303:BGO459306 BQK459303:BQK459306 CAG459303:CAG459306 CKC459303:CKC459306 CTY459303:CTY459306 DDU459303:DDU459306 DNQ459303:DNQ459306 DXM459303:DXM459306 EHI459303:EHI459306 ERE459303:ERE459306 FBA459303:FBA459306 FKW459303:FKW459306 FUS459303:FUS459306 GEO459303:GEO459306 GOK459303:GOK459306 GYG459303:GYG459306 HIC459303:HIC459306 HRY459303:HRY459306 IBU459303:IBU459306 ILQ459303:ILQ459306 IVM459303:IVM459306 JFI459303:JFI459306 JPE459303:JPE459306 JZA459303:JZA459306 KIW459303:KIW459306 KSS459303:KSS459306 LCO459303:LCO459306 LMK459303:LMK459306 LWG459303:LWG459306 MGC459303:MGC459306 MPY459303:MPY459306 MZU459303:MZU459306 NJQ459303:NJQ459306 NTM459303:NTM459306 ODI459303:ODI459306 ONE459303:ONE459306 OXA459303:OXA459306 PGW459303:PGW459306 PQS459303:PQS459306 QAO459303:QAO459306 QKK459303:QKK459306 QUG459303:QUG459306 REC459303:REC459306 RNY459303:RNY459306 RXU459303:RXU459306 SHQ459303:SHQ459306 SRM459303:SRM459306 TBI459303:TBI459306 TLE459303:TLE459306 TVA459303:TVA459306 UEW459303:UEW459306 UOS459303:UOS459306 UYO459303:UYO459306 VIK459303:VIK459306 VSG459303:VSG459306 WCC459303:WCC459306 WLY459303:WLY459306 WVU459303:WVU459306 M524839:M524842 JI524839:JI524842 TE524839:TE524842 ADA524839:ADA524842 AMW524839:AMW524842 AWS524839:AWS524842 BGO524839:BGO524842 BQK524839:BQK524842 CAG524839:CAG524842 CKC524839:CKC524842 CTY524839:CTY524842 DDU524839:DDU524842 DNQ524839:DNQ524842 DXM524839:DXM524842 EHI524839:EHI524842 ERE524839:ERE524842 FBA524839:FBA524842 FKW524839:FKW524842 FUS524839:FUS524842 GEO524839:GEO524842 GOK524839:GOK524842 GYG524839:GYG524842 HIC524839:HIC524842 HRY524839:HRY524842 IBU524839:IBU524842 ILQ524839:ILQ524842 IVM524839:IVM524842 JFI524839:JFI524842 JPE524839:JPE524842 JZA524839:JZA524842 KIW524839:KIW524842 KSS524839:KSS524842 LCO524839:LCO524842 LMK524839:LMK524842 LWG524839:LWG524842 MGC524839:MGC524842 MPY524839:MPY524842 MZU524839:MZU524842 NJQ524839:NJQ524842 NTM524839:NTM524842 ODI524839:ODI524842 ONE524839:ONE524842 OXA524839:OXA524842 PGW524839:PGW524842 PQS524839:PQS524842 QAO524839:QAO524842 QKK524839:QKK524842 QUG524839:QUG524842 REC524839:REC524842 RNY524839:RNY524842 RXU524839:RXU524842 SHQ524839:SHQ524842 SRM524839:SRM524842 TBI524839:TBI524842 TLE524839:TLE524842 TVA524839:TVA524842 UEW524839:UEW524842 UOS524839:UOS524842 UYO524839:UYO524842 VIK524839:VIK524842 VSG524839:VSG524842 WCC524839:WCC524842 WLY524839:WLY524842 WVU524839:WVU524842 M590375:M590378 JI590375:JI590378 TE590375:TE590378 ADA590375:ADA590378 AMW590375:AMW590378 AWS590375:AWS590378 BGO590375:BGO590378 BQK590375:BQK590378 CAG590375:CAG590378 CKC590375:CKC590378 CTY590375:CTY590378 DDU590375:DDU590378 DNQ590375:DNQ590378 DXM590375:DXM590378 EHI590375:EHI590378 ERE590375:ERE590378 FBA590375:FBA590378 FKW590375:FKW590378 FUS590375:FUS590378 GEO590375:GEO590378 GOK590375:GOK590378 GYG590375:GYG590378 HIC590375:HIC590378 HRY590375:HRY590378 IBU590375:IBU590378 ILQ590375:ILQ590378 IVM590375:IVM590378 JFI590375:JFI590378 JPE590375:JPE590378 JZA590375:JZA590378 KIW590375:KIW590378 KSS590375:KSS590378 LCO590375:LCO590378 LMK590375:LMK590378 LWG590375:LWG590378 MGC590375:MGC590378 MPY590375:MPY590378 MZU590375:MZU590378 NJQ590375:NJQ590378 NTM590375:NTM590378 ODI590375:ODI590378 ONE590375:ONE590378 OXA590375:OXA590378 PGW590375:PGW590378 PQS590375:PQS590378 QAO590375:QAO590378 QKK590375:QKK590378 QUG590375:QUG590378 REC590375:REC590378 RNY590375:RNY590378 RXU590375:RXU590378 SHQ590375:SHQ590378 SRM590375:SRM590378 TBI590375:TBI590378 TLE590375:TLE590378 TVA590375:TVA590378 UEW590375:UEW590378 UOS590375:UOS590378 UYO590375:UYO590378 VIK590375:VIK590378 VSG590375:VSG590378 WCC590375:WCC590378 WLY590375:WLY590378 WVU590375:WVU590378 M655911:M655914 JI655911:JI655914 TE655911:TE655914 ADA655911:ADA655914 AMW655911:AMW655914 AWS655911:AWS655914 BGO655911:BGO655914 BQK655911:BQK655914 CAG655911:CAG655914 CKC655911:CKC655914 CTY655911:CTY655914 DDU655911:DDU655914 DNQ655911:DNQ655914 DXM655911:DXM655914 EHI655911:EHI655914 ERE655911:ERE655914 FBA655911:FBA655914 FKW655911:FKW655914 FUS655911:FUS655914 GEO655911:GEO655914 GOK655911:GOK655914 GYG655911:GYG655914 HIC655911:HIC655914 HRY655911:HRY655914 IBU655911:IBU655914 ILQ655911:ILQ655914 IVM655911:IVM655914 JFI655911:JFI655914 JPE655911:JPE655914 JZA655911:JZA655914 KIW655911:KIW655914 KSS655911:KSS655914 LCO655911:LCO655914 LMK655911:LMK655914 LWG655911:LWG655914 MGC655911:MGC655914 MPY655911:MPY655914 MZU655911:MZU655914 NJQ655911:NJQ655914 NTM655911:NTM655914 ODI655911:ODI655914 ONE655911:ONE655914 OXA655911:OXA655914 PGW655911:PGW655914 PQS655911:PQS655914 QAO655911:QAO655914 QKK655911:QKK655914 QUG655911:QUG655914 REC655911:REC655914 RNY655911:RNY655914 RXU655911:RXU655914 SHQ655911:SHQ655914 SRM655911:SRM655914 TBI655911:TBI655914 TLE655911:TLE655914 TVA655911:TVA655914 UEW655911:UEW655914 UOS655911:UOS655914 UYO655911:UYO655914 VIK655911:VIK655914 VSG655911:VSG655914 WCC655911:WCC655914 WLY655911:WLY655914 WVU655911:WVU655914 M721447:M721450 JI721447:JI721450 TE721447:TE721450 ADA721447:ADA721450 AMW721447:AMW721450 AWS721447:AWS721450 BGO721447:BGO721450 BQK721447:BQK721450 CAG721447:CAG721450 CKC721447:CKC721450 CTY721447:CTY721450 DDU721447:DDU721450 DNQ721447:DNQ721450 DXM721447:DXM721450 EHI721447:EHI721450 ERE721447:ERE721450 FBA721447:FBA721450 FKW721447:FKW721450 FUS721447:FUS721450 GEO721447:GEO721450 GOK721447:GOK721450 GYG721447:GYG721450 HIC721447:HIC721450 HRY721447:HRY721450 IBU721447:IBU721450 ILQ721447:ILQ721450 IVM721447:IVM721450 JFI721447:JFI721450 JPE721447:JPE721450 JZA721447:JZA721450 KIW721447:KIW721450 KSS721447:KSS721450 LCO721447:LCO721450 LMK721447:LMK721450 LWG721447:LWG721450 MGC721447:MGC721450 MPY721447:MPY721450 MZU721447:MZU721450 NJQ721447:NJQ721450 NTM721447:NTM721450 ODI721447:ODI721450 ONE721447:ONE721450 OXA721447:OXA721450 PGW721447:PGW721450 PQS721447:PQS721450 QAO721447:QAO721450 QKK721447:QKK721450 QUG721447:QUG721450 REC721447:REC721450 RNY721447:RNY721450 RXU721447:RXU721450 SHQ721447:SHQ721450 SRM721447:SRM721450 TBI721447:TBI721450 TLE721447:TLE721450 TVA721447:TVA721450 UEW721447:UEW721450 UOS721447:UOS721450 UYO721447:UYO721450 VIK721447:VIK721450 VSG721447:VSG721450 WCC721447:WCC721450 WLY721447:WLY721450 WVU721447:WVU721450 M786983:M786986 JI786983:JI786986 TE786983:TE786986 ADA786983:ADA786986 AMW786983:AMW786986 AWS786983:AWS786986 BGO786983:BGO786986 BQK786983:BQK786986 CAG786983:CAG786986 CKC786983:CKC786986 CTY786983:CTY786986 DDU786983:DDU786986 DNQ786983:DNQ786986 DXM786983:DXM786986 EHI786983:EHI786986 ERE786983:ERE786986 FBA786983:FBA786986 FKW786983:FKW786986 FUS786983:FUS786986 GEO786983:GEO786986 GOK786983:GOK786986 GYG786983:GYG786986 HIC786983:HIC786986 HRY786983:HRY786986 IBU786983:IBU786986 ILQ786983:ILQ786986 IVM786983:IVM786986 JFI786983:JFI786986 JPE786983:JPE786986 JZA786983:JZA786986 KIW786983:KIW786986 KSS786983:KSS786986 LCO786983:LCO786986 LMK786983:LMK786986 LWG786983:LWG786986 MGC786983:MGC786986 MPY786983:MPY786986 MZU786983:MZU786986 NJQ786983:NJQ786986 NTM786983:NTM786986 ODI786983:ODI786986 ONE786983:ONE786986 OXA786983:OXA786986 PGW786983:PGW786986 PQS786983:PQS786986 QAO786983:QAO786986 QKK786983:QKK786986 QUG786983:QUG786986 REC786983:REC786986 RNY786983:RNY786986 RXU786983:RXU786986 SHQ786983:SHQ786986 SRM786983:SRM786986 TBI786983:TBI786986 TLE786983:TLE786986 TVA786983:TVA786986 UEW786983:UEW786986 UOS786983:UOS786986 UYO786983:UYO786986 VIK786983:VIK786986 VSG786983:VSG786986 WCC786983:WCC786986 WLY786983:WLY786986 WVU786983:WVU786986 M852519:M852522 JI852519:JI852522 TE852519:TE852522 ADA852519:ADA852522 AMW852519:AMW852522 AWS852519:AWS852522 BGO852519:BGO852522 BQK852519:BQK852522 CAG852519:CAG852522 CKC852519:CKC852522 CTY852519:CTY852522 DDU852519:DDU852522 DNQ852519:DNQ852522 DXM852519:DXM852522 EHI852519:EHI852522 ERE852519:ERE852522 FBA852519:FBA852522 FKW852519:FKW852522 FUS852519:FUS852522 GEO852519:GEO852522 GOK852519:GOK852522 GYG852519:GYG852522 HIC852519:HIC852522 HRY852519:HRY852522 IBU852519:IBU852522 ILQ852519:ILQ852522 IVM852519:IVM852522 JFI852519:JFI852522 JPE852519:JPE852522 JZA852519:JZA852522 KIW852519:KIW852522 KSS852519:KSS852522 LCO852519:LCO852522 LMK852519:LMK852522 LWG852519:LWG852522 MGC852519:MGC852522 MPY852519:MPY852522 MZU852519:MZU852522 NJQ852519:NJQ852522 NTM852519:NTM852522 ODI852519:ODI852522 ONE852519:ONE852522 OXA852519:OXA852522 PGW852519:PGW852522 PQS852519:PQS852522 QAO852519:QAO852522 QKK852519:QKK852522 QUG852519:QUG852522 REC852519:REC852522 RNY852519:RNY852522 RXU852519:RXU852522 SHQ852519:SHQ852522 SRM852519:SRM852522 TBI852519:TBI852522 TLE852519:TLE852522 TVA852519:TVA852522 UEW852519:UEW852522 UOS852519:UOS852522 UYO852519:UYO852522 VIK852519:VIK852522 VSG852519:VSG852522 WCC852519:WCC852522 WLY852519:WLY852522 WVU852519:WVU852522 M918055:M918058 JI918055:JI918058 TE918055:TE918058 ADA918055:ADA918058 AMW918055:AMW918058 AWS918055:AWS918058 BGO918055:BGO918058 BQK918055:BQK918058 CAG918055:CAG918058 CKC918055:CKC918058 CTY918055:CTY918058 DDU918055:DDU918058 DNQ918055:DNQ918058 DXM918055:DXM918058 EHI918055:EHI918058 ERE918055:ERE918058 FBA918055:FBA918058 FKW918055:FKW918058 FUS918055:FUS918058 GEO918055:GEO918058 GOK918055:GOK918058 GYG918055:GYG918058 HIC918055:HIC918058 HRY918055:HRY918058 IBU918055:IBU918058 ILQ918055:ILQ918058 IVM918055:IVM918058 JFI918055:JFI918058 JPE918055:JPE918058 JZA918055:JZA918058 KIW918055:KIW918058 KSS918055:KSS918058 LCO918055:LCO918058 LMK918055:LMK918058 LWG918055:LWG918058 MGC918055:MGC918058 MPY918055:MPY918058 MZU918055:MZU918058 NJQ918055:NJQ918058 NTM918055:NTM918058 ODI918055:ODI918058 ONE918055:ONE918058 OXA918055:OXA918058 PGW918055:PGW918058 PQS918055:PQS918058 QAO918055:QAO918058 QKK918055:QKK918058 QUG918055:QUG918058 REC918055:REC918058 RNY918055:RNY918058 RXU918055:RXU918058 SHQ918055:SHQ918058 SRM918055:SRM918058 TBI918055:TBI918058 TLE918055:TLE918058 TVA918055:TVA918058 UEW918055:UEW918058 UOS918055:UOS918058 UYO918055:UYO918058 VIK918055:VIK918058 VSG918055:VSG918058 WCC918055:WCC918058 WLY918055:WLY918058 WVU918055:WVU918058 M983591:M983594 JI983591:JI983594 TE983591:TE983594 ADA983591:ADA983594 AMW983591:AMW983594 AWS983591:AWS983594 BGO983591:BGO983594 BQK983591:BQK983594 CAG983591:CAG983594 CKC983591:CKC983594 CTY983591:CTY983594 DDU983591:DDU983594 DNQ983591:DNQ983594 DXM983591:DXM983594 EHI983591:EHI983594 ERE983591:ERE983594 FBA983591:FBA983594 FKW983591:FKW983594 FUS983591:FUS983594 GEO983591:GEO983594 GOK983591:GOK983594 GYG983591:GYG983594 HIC983591:HIC983594 HRY983591:HRY983594 IBU983591:IBU983594 ILQ983591:ILQ983594 IVM983591:IVM983594 JFI983591:JFI983594 JPE983591:JPE983594 JZA983591:JZA983594 KIW983591:KIW983594 KSS983591:KSS983594 LCO983591:LCO983594 LMK983591:LMK983594 LWG983591:LWG983594 MGC983591:MGC983594 MPY983591:MPY983594 MZU983591:MZU983594 NJQ983591:NJQ983594 NTM983591:NTM983594 ODI983591:ODI983594 ONE983591:ONE983594 OXA983591:OXA983594 PGW983591:PGW983594 PQS983591:PQS983594 QAO983591:QAO983594 QKK983591:QKK983594 QUG983591:QUG983594 REC983591:REC983594 RNY983591:RNY983594 RXU983591:RXU983594 SHQ983591:SHQ983594 SRM983591:SRM983594 TBI983591:TBI983594 TLE983591:TLE983594 TVA983591:TVA983594 UEW983591:UEW983594 UOS983591:UOS983594 UYO983591:UYO983594 VIK983591:VIK983594 VSG983591:VSG983594 WCC983591:WCC983594 WLY983591:WLY983594 M540 M542 M544 M546 M548 M552 M554 M556 M558" xr:uid="{00000000-0002-0000-0100-000001000000}">
      <formula1>"自己資金,市中資金,制度資金,その他"</formula1>
    </dataValidation>
    <dataValidation type="list" allowBlank="1" showInputMessage="1" showErrorMessage="1" sqref="WVZ983133:WWS983133 IE105:IX106 SA105:ST106 ABW105:ACP106 ALS105:AML106 AVO105:AWH106 BFK105:BGD106 BPG105:BPZ106 BZC105:BZV106 CIY105:CJR106 CSU105:CTN106 DCQ105:DDJ106 DMM105:DNF106 DWI105:DXB106 EGE105:EGX106 EQA105:EQT106 EZW105:FAP106 FJS105:FKL106 FTO105:FUH106 GDK105:GED106 GNG105:GNZ106 GXC105:GXV106 HGY105:HHR106 HQU105:HRN106 IAQ105:IBJ106 IKM105:ILF106 IUI105:IVB106 JEE105:JEX106 JOA105:JOT106 JXW105:JYP106 KHS105:KIL106 KRO105:KSH106 LBK105:LCD106 LLG105:LLZ106 LVC105:LVV106 MEY105:MFR106 MOU105:MPN106 MYQ105:MZJ106 NIM105:NJF106 NSI105:NTB106 OCE105:OCX106 OMA105:OMT106 OVW105:OWP106 PFS105:PGL106 PPO105:PQH106 PZK105:QAD106 QJG105:QJZ106 QTC105:QTV106 RCY105:RDR106 RMU105:RNN106 RWQ105:RXJ106 SGM105:SHF106 SQI105:SRB106 TAE105:TAX106 TKA105:TKT106 TTW105:TUP106 UDS105:UEL106 UNO105:UOH106 UXK105:UYD106 VHG105:VHZ106 VRC105:VRV106 WAY105:WBR106 WKU105:WLN106 WUQ105:WVJ106 R65629:AK65629 JN65629:KG65629 TJ65629:UC65629 ADF65629:ADY65629 ANB65629:ANU65629 AWX65629:AXQ65629 BGT65629:BHM65629 BQP65629:BRI65629 CAL65629:CBE65629 CKH65629:CLA65629 CUD65629:CUW65629 DDZ65629:DES65629 DNV65629:DOO65629 DXR65629:DYK65629 EHN65629:EIG65629 ERJ65629:ESC65629 FBF65629:FBY65629 FLB65629:FLU65629 FUX65629:FVQ65629 GET65629:GFM65629 GOP65629:GPI65629 GYL65629:GZE65629 HIH65629:HJA65629 HSD65629:HSW65629 IBZ65629:ICS65629 ILV65629:IMO65629 IVR65629:IWK65629 JFN65629:JGG65629 JPJ65629:JQC65629 JZF65629:JZY65629 KJB65629:KJU65629 KSX65629:KTQ65629 LCT65629:LDM65629 LMP65629:LNI65629 LWL65629:LXE65629 MGH65629:MHA65629 MQD65629:MQW65629 MZZ65629:NAS65629 NJV65629:NKO65629 NTR65629:NUK65629 ODN65629:OEG65629 ONJ65629:OOC65629 OXF65629:OXY65629 PHB65629:PHU65629 PQX65629:PRQ65629 QAT65629:QBM65629 QKP65629:QLI65629 QUL65629:QVE65629 REH65629:RFA65629 ROD65629:ROW65629 RXZ65629:RYS65629 SHV65629:SIO65629 SRR65629:SSK65629 TBN65629:TCG65629 TLJ65629:TMC65629 TVF65629:TVY65629 UFB65629:UFU65629 UOX65629:UPQ65629 UYT65629:UZM65629 VIP65629:VJI65629 VSL65629:VTE65629 WCH65629:WDA65629 WMD65629:WMW65629 WVZ65629:WWS65629 R131165:AK131165 JN131165:KG131165 TJ131165:UC131165 ADF131165:ADY131165 ANB131165:ANU131165 AWX131165:AXQ131165 BGT131165:BHM131165 BQP131165:BRI131165 CAL131165:CBE131165 CKH131165:CLA131165 CUD131165:CUW131165 DDZ131165:DES131165 DNV131165:DOO131165 DXR131165:DYK131165 EHN131165:EIG131165 ERJ131165:ESC131165 FBF131165:FBY131165 FLB131165:FLU131165 FUX131165:FVQ131165 GET131165:GFM131165 GOP131165:GPI131165 GYL131165:GZE131165 HIH131165:HJA131165 HSD131165:HSW131165 IBZ131165:ICS131165 ILV131165:IMO131165 IVR131165:IWK131165 JFN131165:JGG131165 JPJ131165:JQC131165 JZF131165:JZY131165 KJB131165:KJU131165 KSX131165:KTQ131165 LCT131165:LDM131165 LMP131165:LNI131165 LWL131165:LXE131165 MGH131165:MHA131165 MQD131165:MQW131165 MZZ131165:NAS131165 NJV131165:NKO131165 NTR131165:NUK131165 ODN131165:OEG131165 ONJ131165:OOC131165 OXF131165:OXY131165 PHB131165:PHU131165 PQX131165:PRQ131165 QAT131165:QBM131165 QKP131165:QLI131165 QUL131165:QVE131165 REH131165:RFA131165 ROD131165:ROW131165 RXZ131165:RYS131165 SHV131165:SIO131165 SRR131165:SSK131165 TBN131165:TCG131165 TLJ131165:TMC131165 TVF131165:TVY131165 UFB131165:UFU131165 UOX131165:UPQ131165 UYT131165:UZM131165 VIP131165:VJI131165 VSL131165:VTE131165 WCH131165:WDA131165 WMD131165:WMW131165 WVZ131165:WWS131165 R196701:AK196701 JN196701:KG196701 TJ196701:UC196701 ADF196701:ADY196701 ANB196701:ANU196701 AWX196701:AXQ196701 BGT196701:BHM196701 BQP196701:BRI196701 CAL196701:CBE196701 CKH196701:CLA196701 CUD196701:CUW196701 DDZ196701:DES196701 DNV196701:DOO196701 DXR196701:DYK196701 EHN196701:EIG196701 ERJ196701:ESC196701 FBF196701:FBY196701 FLB196701:FLU196701 FUX196701:FVQ196701 GET196701:GFM196701 GOP196701:GPI196701 GYL196701:GZE196701 HIH196701:HJA196701 HSD196701:HSW196701 IBZ196701:ICS196701 ILV196701:IMO196701 IVR196701:IWK196701 JFN196701:JGG196701 JPJ196701:JQC196701 JZF196701:JZY196701 KJB196701:KJU196701 KSX196701:KTQ196701 LCT196701:LDM196701 LMP196701:LNI196701 LWL196701:LXE196701 MGH196701:MHA196701 MQD196701:MQW196701 MZZ196701:NAS196701 NJV196701:NKO196701 NTR196701:NUK196701 ODN196701:OEG196701 ONJ196701:OOC196701 OXF196701:OXY196701 PHB196701:PHU196701 PQX196701:PRQ196701 QAT196701:QBM196701 QKP196701:QLI196701 QUL196701:QVE196701 REH196701:RFA196701 ROD196701:ROW196701 RXZ196701:RYS196701 SHV196701:SIO196701 SRR196701:SSK196701 TBN196701:TCG196701 TLJ196701:TMC196701 TVF196701:TVY196701 UFB196701:UFU196701 UOX196701:UPQ196701 UYT196701:UZM196701 VIP196701:VJI196701 VSL196701:VTE196701 WCH196701:WDA196701 WMD196701:WMW196701 WVZ196701:WWS196701 R262237:AK262237 JN262237:KG262237 TJ262237:UC262237 ADF262237:ADY262237 ANB262237:ANU262237 AWX262237:AXQ262237 BGT262237:BHM262237 BQP262237:BRI262237 CAL262237:CBE262237 CKH262237:CLA262237 CUD262237:CUW262237 DDZ262237:DES262237 DNV262237:DOO262237 DXR262237:DYK262237 EHN262237:EIG262237 ERJ262237:ESC262237 FBF262237:FBY262237 FLB262237:FLU262237 FUX262237:FVQ262237 GET262237:GFM262237 GOP262237:GPI262237 GYL262237:GZE262237 HIH262237:HJA262237 HSD262237:HSW262237 IBZ262237:ICS262237 ILV262237:IMO262237 IVR262237:IWK262237 JFN262237:JGG262237 JPJ262237:JQC262237 JZF262237:JZY262237 KJB262237:KJU262237 KSX262237:KTQ262237 LCT262237:LDM262237 LMP262237:LNI262237 LWL262237:LXE262237 MGH262237:MHA262237 MQD262237:MQW262237 MZZ262237:NAS262237 NJV262237:NKO262237 NTR262237:NUK262237 ODN262237:OEG262237 ONJ262237:OOC262237 OXF262237:OXY262237 PHB262237:PHU262237 PQX262237:PRQ262237 QAT262237:QBM262237 QKP262237:QLI262237 QUL262237:QVE262237 REH262237:RFA262237 ROD262237:ROW262237 RXZ262237:RYS262237 SHV262237:SIO262237 SRR262237:SSK262237 TBN262237:TCG262237 TLJ262237:TMC262237 TVF262237:TVY262237 UFB262237:UFU262237 UOX262237:UPQ262237 UYT262237:UZM262237 VIP262237:VJI262237 VSL262237:VTE262237 WCH262237:WDA262237 WMD262237:WMW262237 WVZ262237:WWS262237 R327773:AK327773 JN327773:KG327773 TJ327773:UC327773 ADF327773:ADY327773 ANB327773:ANU327773 AWX327773:AXQ327773 BGT327773:BHM327773 BQP327773:BRI327773 CAL327773:CBE327773 CKH327773:CLA327773 CUD327773:CUW327773 DDZ327773:DES327773 DNV327773:DOO327773 DXR327773:DYK327773 EHN327773:EIG327773 ERJ327773:ESC327773 FBF327773:FBY327773 FLB327773:FLU327773 FUX327773:FVQ327773 GET327773:GFM327773 GOP327773:GPI327773 GYL327773:GZE327773 HIH327773:HJA327773 HSD327773:HSW327773 IBZ327773:ICS327773 ILV327773:IMO327773 IVR327773:IWK327773 JFN327773:JGG327773 JPJ327773:JQC327773 JZF327773:JZY327773 KJB327773:KJU327773 KSX327773:KTQ327773 LCT327773:LDM327773 LMP327773:LNI327773 LWL327773:LXE327773 MGH327773:MHA327773 MQD327773:MQW327773 MZZ327773:NAS327773 NJV327773:NKO327773 NTR327773:NUK327773 ODN327773:OEG327773 ONJ327773:OOC327773 OXF327773:OXY327773 PHB327773:PHU327773 PQX327773:PRQ327773 QAT327773:QBM327773 QKP327773:QLI327773 QUL327773:QVE327773 REH327773:RFA327773 ROD327773:ROW327773 RXZ327773:RYS327773 SHV327773:SIO327773 SRR327773:SSK327773 TBN327773:TCG327773 TLJ327773:TMC327773 TVF327773:TVY327773 UFB327773:UFU327773 UOX327773:UPQ327773 UYT327773:UZM327773 VIP327773:VJI327773 VSL327773:VTE327773 WCH327773:WDA327773 WMD327773:WMW327773 WVZ327773:WWS327773 R393309:AK393309 JN393309:KG393309 TJ393309:UC393309 ADF393309:ADY393309 ANB393309:ANU393309 AWX393309:AXQ393309 BGT393309:BHM393309 BQP393309:BRI393309 CAL393309:CBE393309 CKH393309:CLA393309 CUD393309:CUW393309 DDZ393309:DES393309 DNV393309:DOO393309 DXR393309:DYK393309 EHN393309:EIG393309 ERJ393309:ESC393309 FBF393309:FBY393309 FLB393309:FLU393309 FUX393309:FVQ393309 GET393309:GFM393309 GOP393309:GPI393309 GYL393309:GZE393309 HIH393309:HJA393309 HSD393309:HSW393309 IBZ393309:ICS393309 ILV393309:IMO393309 IVR393309:IWK393309 JFN393309:JGG393309 JPJ393309:JQC393309 JZF393309:JZY393309 KJB393309:KJU393309 KSX393309:KTQ393309 LCT393309:LDM393309 LMP393309:LNI393309 LWL393309:LXE393309 MGH393309:MHA393309 MQD393309:MQW393309 MZZ393309:NAS393309 NJV393309:NKO393309 NTR393309:NUK393309 ODN393309:OEG393309 ONJ393309:OOC393309 OXF393309:OXY393309 PHB393309:PHU393309 PQX393309:PRQ393309 QAT393309:QBM393309 QKP393309:QLI393309 QUL393309:QVE393309 REH393309:RFA393309 ROD393309:ROW393309 RXZ393309:RYS393309 SHV393309:SIO393309 SRR393309:SSK393309 TBN393309:TCG393309 TLJ393309:TMC393309 TVF393309:TVY393309 UFB393309:UFU393309 UOX393309:UPQ393309 UYT393309:UZM393309 VIP393309:VJI393309 VSL393309:VTE393309 WCH393309:WDA393309 WMD393309:WMW393309 WVZ393309:WWS393309 R458845:AK458845 JN458845:KG458845 TJ458845:UC458845 ADF458845:ADY458845 ANB458845:ANU458845 AWX458845:AXQ458845 BGT458845:BHM458845 BQP458845:BRI458845 CAL458845:CBE458845 CKH458845:CLA458845 CUD458845:CUW458845 DDZ458845:DES458845 DNV458845:DOO458845 DXR458845:DYK458845 EHN458845:EIG458845 ERJ458845:ESC458845 FBF458845:FBY458845 FLB458845:FLU458845 FUX458845:FVQ458845 GET458845:GFM458845 GOP458845:GPI458845 GYL458845:GZE458845 HIH458845:HJA458845 HSD458845:HSW458845 IBZ458845:ICS458845 ILV458845:IMO458845 IVR458845:IWK458845 JFN458845:JGG458845 JPJ458845:JQC458845 JZF458845:JZY458845 KJB458845:KJU458845 KSX458845:KTQ458845 LCT458845:LDM458845 LMP458845:LNI458845 LWL458845:LXE458845 MGH458845:MHA458845 MQD458845:MQW458845 MZZ458845:NAS458845 NJV458845:NKO458845 NTR458845:NUK458845 ODN458845:OEG458845 ONJ458845:OOC458845 OXF458845:OXY458845 PHB458845:PHU458845 PQX458845:PRQ458845 QAT458845:QBM458845 QKP458845:QLI458845 QUL458845:QVE458845 REH458845:RFA458845 ROD458845:ROW458845 RXZ458845:RYS458845 SHV458845:SIO458845 SRR458845:SSK458845 TBN458845:TCG458845 TLJ458845:TMC458845 TVF458845:TVY458845 UFB458845:UFU458845 UOX458845:UPQ458845 UYT458845:UZM458845 VIP458845:VJI458845 VSL458845:VTE458845 WCH458845:WDA458845 WMD458845:WMW458845 WVZ458845:WWS458845 R524381:AK524381 JN524381:KG524381 TJ524381:UC524381 ADF524381:ADY524381 ANB524381:ANU524381 AWX524381:AXQ524381 BGT524381:BHM524381 BQP524381:BRI524381 CAL524381:CBE524381 CKH524381:CLA524381 CUD524381:CUW524381 DDZ524381:DES524381 DNV524381:DOO524381 DXR524381:DYK524381 EHN524381:EIG524381 ERJ524381:ESC524381 FBF524381:FBY524381 FLB524381:FLU524381 FUX524381:FVQ524381 GET524381:GFM524381 GOP524381:GPI524381 GYL524381:GZE524381 HIH524381:HJA524381 HSD524381:HSW524381 IBZ524381:ICS524381 ILV524381:IMO524381 IVR524381:IWK524381 JFN524381:JGG524381 JPJ524381:JQC524381 JZF524381:JZY524381 KJB524381:KJU524381 KSX524381:KTQ524381 LCT524381:LDM524381 LMP524381:LNI524381 LWL524381:LXE524381 MGH524381:MHA524381 MQD524381:MQW524381 MZZ524381:NAS524381 NJV524381:NKO524381 NTR524381:NUK524381 ODN524381:OEG524381 ONJ524381:OOC524381 OXF524381:OXY524381 PHB524381:PHU524381 PQX524381:PRQ524381 QAT524381:QBM524381 QKP524381:QLI524381 QUL524381:QVE524381 REH524381:RFA524381 ROD524381:ROW524381 RXZ524381:RYS524381 SHV524381:SIO524381 SRR524381:SSK524381 TBN524381:TCG524381 TLJ524381:TMC524381 TVF524381:TVY524381 UFB524381:UFU524381 UOX524381:UPQ524381 UYT524381:UZM524381 VIP524381:VJI524381 VSL524381:VTE524381 WCH524381:WDA524381 WMD524381:WMW524381 WVZ524381:WWS524381 R589917:AK589917 JN589917:KG589917 TJ589917:UC589917 ADF589917:ADY589917 ANB589917:ANU589917 AWX589917:AXQ589917 BGT589917:BHM589917 BQP589917:BRI589917 CAL589917:CBE589917 CKH589917:CLA589917 CUD589917:CUW589917 DDZ589917:DES589917 DNV589917:DOO589917 DXR589917:DYK589917 EHN589917:EIG589917 ERJ589917:ESC589917 FBF589917:FBY589917 FLB589917:FLU589917 FUX589917:FVQ589917 GET589917:GFM589917 GOP589917:GPI589917 GYL589917:GZE589917 HIH589917:HJA589917 HSD589917:HSW589917 IBZ589917:ICS589917 ILV589917:IMO589917 IVR589917:IWK589917 JFN589917:JGG589917 JPJ589917:JQC589917 JZF589917:JZY589917 KJB589917:KJU589917 KSX589917:KTQ589917 LCT589917:LDM589917 LMP589917:LNI589917 LWL589917:LXE589917 MGH589917:MHA589917 MQD589917:MQW589917 MZZ589917:NAS589917 NJV589917:NKO589917 NTR589917:NUK589917 ODN589917:OEG589917 ONJ589917:OOC589917 OXF589917:OXY589917 PHB589917:PHU589917 PQX589917:PRQ589917 QAT589917:QBM589917 QKP589917:QLI589917 QUL589917:QVE589917 REH589917:RFA589917 ROD589917:ROW589917 RXZ589917:RYS589917 SHV589917:SIO589917 SRR589917:SSK589917 TBN589917:TCG589917 TLJ589917:TMC589917 TVF589917:TVY589917 UFB589917:UFU589917 UOX589917:UPQ589917 UYT589917:UZM589917 VIP589917:VJI589917 VSL589917:VTE589917 WCH589917:WDA589917 WMD589917:WMW589917 WVZ589917:WWS589917 R655453:AK655453 JN655453:KG655453 TJ655453:UC655453 ADF655453:ADY655453 ANB655453:ANU655453 AWX655453:AXQ655453 BGT655453:BHM655453 BQP655453:BRI655453 CAL655453:CBE655453 CKH655453:CLA655453 CUD655453:CUW655453 DDZ655453:DES655453 DNV655453:DOO655453 DXR655453:DYK655453 EHN655453:EIG655453 ERJ655453:ESC655453 FBF655453:FBY655453 FLB655453:FLU655453 FUX655453:FVQ655453 GET655453:GFM655453 GOP655453:GPI655453 GYL655453:GZE655453 HIH655453:HJA655453 HSD655453:HSW655453 IBZ655453:ICS655453 ILV655453:IMO655453 IVR655453:IWK655453 JFN655453:JGG655453 JPJ655453:JQC655453 JZF655453:JZY655453 KJB655453:KJU655453 KSX655453:KTQ655453 LCT655453:LDM655453 LMP655453:LNI655453 LWL655453:LXE655453 MGH655453:MHA655453 MQD655453:MQW655453 MZZ655453:NAS655453 NJV655453:NKO655453 NTR655453:NUK655453 ODN655453:OEG655453 ONJ655453:OOC655453 OXF655453:OXY655453 PHB655453:PHU655453 PQX655453:PRQ655453 QAT655453:QBM655453 QKP655453:QLI655453 QUL655453:QVE655453 REH655453:RFA655453 ROD655453:ROW655453 RXZ655453:RYS655453 SHV655453:SIO655453 SRR655453:SSK655453 TBN655453:TCG655453 TLJ655453:TMC655453 TVF655453:TVY655453 UFB655453:UFU655453 UOX655453:UPQ655453 UYT655453:UZM655453 VIP655453:VJI655453 VSL655453:VTE655453 WCH655453:WDA655453 WMD655453:WMW655453 WVZ655453:WWS655453 R720989:AK720989 JN720989:KG720989 TJ720989:UC720989 ADF720989:ADY720989 ANB720989:ANU720989 AWX720989:AXQ720989 BGT720989:BHM720989 BQP720989:BRI720989 CAL720989:CBE720989 CKH720989:CLA720989 CUD720989:CUW720989 DDZ720989:DES720989 DNV720989:DOO720989 DXR720989:DYK720989 EHN720989:EIG720989 ERJ720989:ESC720989 FBF720989:FBY720989 FLB720989:FLU720989 FUX720989:FVQ720989 GET720989:GFM720989 GOP720989:GPI720989 GYL720989:GZE720989 HIH720989:HJA720989 HSD720989:HSW720989 IBZ720989:ICS720989 ILV720989:IMO720989 IVR720989:IWK720989 JFN720989:JGG720989 JPJ720989:JQC720989 JZF720989:JZY720989 KJB720989:KJU720989 KSX720989:KTQ720989 LCT720989:LDM720989 LMP720989:LNI720989 LWL720989:LXE720989 MGH720989:MHA720989 MQD720989:MQW720989 MZZ720989:NAS720989 NJV720989:NKO720989 NTR720989:NUK720989 ODN720989:OEG720989 ONJ720989:OOC720989 OXF720989:OXY720989 PHB720989:PHU720989 PQX720989:PRQ720989 QAT720989:QBM720989 QKP720989:QLI720989 QUL720989:QVE720989 REH720989:RFA720989 ROD720989:ROW720989 RXZ720989:RYS720989 SHV720989:SIO720989 SRR720989:SSK720989 TBN720989:TCG720989 TLJ720989:TMC720989 TVF720989:TVY720989 UFB720989:UFU720989 UOX720989:UPQ720989 UYT720989:UZM720989 VIP720989:VJI720989 VSL720989:VTE720989 WCH720989:WDA720989 WMD720989:WMW720989 WVZ720989:WWS720989 R786525:AK786525 JN786525:KG786525 TJ786525:UC786525 ADF786525:ADY786525 ANB786525:ANU786525 AWX786525:AXQ786525 BGT786525:BHM786525 BQP786525:BRI786525 CAL786525:CBE786525 CKH786525:CLA786525 CUD786525:CUW786525 DDZ786525:DES786525 DNV786525:DOO786525 DXR786525:DYK786525 EHN786525:EIG786525 ERJ786525:ESC786525 FBF786525:FBY786525 FLB786525:FLU786525 FUX786525:FVQ786525 GET786525:GFM786525 GOP786525:GPI786525 GYL786525:GZE786525 HIH786525:HJA786525 HSD786525:HSW786525 IBZ786525:ICS786525 ILV786525:IMO786525 IVR786525:IWK786525 JFN786525:JGG786525 JPJ786525:JQC786525 JZF786525:JZY786525 KJB786525:KJU786525 KSX786525:KTQ786525 LCT786525:LDM786525 LMP786525:LNI786525 LWL786525:LXE786525 MGH786525:MHA786525 MQD786525:MQW786525 MZZ786525:NAS786525 NJV786525:NKO786525 NTR786525:NUK786525 ODN786525:OEG786525 ONJ786525:OOC786525 OXF786525:OXY786525 PHB786525:PHU786525 PQX786525:PRQ786525 QAT786525:QBM786525 QKP786525:QLI786525 QUL786525:QVE786525 REH786525:RFA786525 ROD786525:ROW786525 RXZ786525:RYS786525 SHV786525:SIO786525 SRR786525:SSK786525 TBN786525:TCG786525 TLJ786525:TMC786525 TVF786525:TVY786525 UFB786525:UFU786525 UOX786525:UPQ786525 UYT786525:UZM786525 VIP786525:VJI786525 VSL786525:VTE786525 WCH786525:WDA786525 WMD786525:WMW786525 WVZ786525:WWS786525 R852061:AK852061 JN852061:KG852061 TJ852061:UC852061 ADF852061:ADY852061 ANB852061:ANU852061 AWX852061:AXQ852061 BGT852061:BHM852061 BQP852061:BRI852061 CAL852061:CBE852061 CKH852061:CLA852061 CUD852061:CUW852061 DDZ852061:DES852061 DNV852061:DOO852061 DXR852061:DYK852061 EHN852061:EIG852061 ERJ852061:ESC852061 FBF852061:FBY852061 FLB852061:FLU852061 FUX852061:FVQ852061 GET852061:GFM852061 GOP852061:GPI852061 GYL852061:GZE852061 HIH852061:HJA852061 HSD852061:HSW852061 IBZ852061:ICS852061 ILV852061:IMO852061 IVR852061:IWK852061 JFN852061:JGG852061 JPJ852061:JQC852061 JZF852061:JZY852061 KJB852061:KJU852061 KSX852061:KTQ852061 LCT852061:LDM852061 LMP852061:LNI852061 LWL852061:LXE852061 MGH852061:MHA852061 MQD852061:MQW852061 MZZ852061:NAS852061 NJV852061:NKO852061 NTR852061:NUK852061 ODN852061:OEG852061 ONJ852061:OOC852061 OXF852061:OXY852061 PHB852061:PHU852061 PQX852061:PRQ852061 QAT852061:QBM852061 QKP852061:QLI852061 QUL852061:QVE852061 REH852061:RFA852061 ROD852061:ROW852061 RXZ852061:RYS852061 SHV852061:SIO852061 SRR852061:SSK852061 TBN852061:TCG852061 TLJ852061:TMC852061 TVF852061:TVY852061 UFB852061:UFU852061 UOX852061:UPQ852061 UYT852061:UZM852061 VIP852061:VJI852061 VSL852061:VTE852061 WCH852061:WDA852061 WMD852061:WMW852061 WVZ852061:WWS852061 R917597:AK917597 JN917597:KG917597 TJ917597:UC917597 ADF917597:ADY917597 ANB917597:ANU917597 AWX917597:AXQ917597 BGT917597:BHM917597 BQP917597:BRI917597 CAL917597:CBE917597 CKH917597:CLA917597 CUD917597:CUW917597 DDZ917597:DES917597 DNV917597:DOO917597 DXR917597:DYK917597 EHN917597:EIG917597 ERJ917597:ESC917597 FBF917597:FBY917597 FLB917597:FLU917597 FUX917597:FVQ917597 GET917597:GFM917597 GOP917597:GPI917597 GYL917597:GZE917597 HIH917597:HJA917597 HSD917597:HSW917597 IBZ917597:ICS917597 ILV917597:IMO917597 IVR917597:IWK917597 JFN917597:JGG917597 JPJ917597:JQC917597 JZF917597:JZY917597 KJB917597:KJU917597 KSX917597:KTQ917597 LCT917597:LDM917597 LMP917597:LNI917597 LWL917597:LXE917597 MGH917597:MHA917597 MQD917597:MQW917597 MZZ917597:NAS917597 NJV917597:NKO917597 NTR917597:NUK917597 ODN917597:OEG917597 ONJ917597:OOC917597 OXF917597:OXY917597 PHB917597:PHU917597 PQX917597:PRQ917597 QAT917597:QBM917597 QKP917597:QLI917597 QUL917597:QVE917597 REH917597:RFA917597 ROD917597:ROW917597 RXZ917597:RYS917597 SHV917597:SIO917597 SRR917597:SSK917597 TBN917597:TCG917597 TLJ917597:TMC917597 TVF917597:TVY917597 UFB917597:UFU917597 UOX917597:UPQ917597 UYT917597:UZM917597 VIP917597:VJI917597 VSL917597:VTE917597 WCH917597:WDA917597 WMD917597:WMW917597 WVZ917597:WWS917597 R983133:AK983133 JN983133:KG983133 TJ983133:UC983133 ADF983133:ADY983133 ANB983133:ANU983133 AWX983133:AXQ983133 BGT983133:BHM983133 BQP983133:BRI983133 CAL983133:CBE983133 CKH983133:CLA983133 CUD983133:CUW983133 DDZ983133:DES983133 DNV983133:DOO983133 DXR983133:DYK983133 EHN983133:EIG983133 ERJ983133:ESC983133 FBF983133:FBY983133 FLB983133:FLU983133 FUX983133:FVQ983133 GET983133:GFM983133 GOP983133:GPI983133 GYL983133:GZE983133 HIH983133:HJA983133 HSD983133:HSW983133 IBZ983133:ICS983133 ILV983133:IMO983133 IVR983133:IWK983133 JFN983133:JGG983133 JPJ983133:JQC983133 JZF983133:JZY983133 KJB983133:KJU983133 KSX983133:KTQ983133 LCT983133:LDM983133 LMP983133:LNI983133 LWL983133:LXE983133 MGH983133:MHA983133 MQD983133:MQW983133 MZZ983133:NAS983133 NJV983133:NKO983133 NTR983133:NUK983133 ODN983133:OEG983133 ONJ983133:OOC983133 OXF983133:OXY983133 PHB983133:PHU983133 PQX983133:PRQ983133 QAT983133:QBM983133 QKP983133:QLI983133 QUL983133:QVE983133 REH983133:RFA983133 ROD983133:ROW983133 RXZ983133:RYS983133 SHV983133:SIO983133 SRR983133:SSK983133 TBN983133:TCG983133 TLJ983133:TMC983133 TVF983133:TVY983133 UFB983133:UFU983133 UOX983133:UPQ983133 UYT983133:UZM983133 VIP983133:VJI983133 VSL983133:VTE983133 WCH983133:WDA983133 WMD983133:WMW983133" xr:uid="{00000000-0002-0000-0100-000002000000}">
      <formula1>"○"</formula1>
    </dataValidation>
    <dataValidation type="list" allowBlank="1" showInputMessage="1" showErrorMessage="1" sqref="O65589:O65593 JK65589:JK65593 TG65589:TG65593 ADC65589:ADC65593 AMY65589:AMY65593 AWU65589:AWU65593 BGQ65589:BGQ65593 BQM65589:BQM65593 CAI65589:CAI65593 CKE65589:CKE65593 CUA65589:CUA65593 DDW65589:DDW65593 DNS65589:DNS65593 DXO65589:DXO65593 EHK65589:EHK65593 ERG65589:ERG65593 FBC65589:FBC65593 FKY65589:FKY65593 FUU65589:FUU65593 GEQ65589:GEQ65593 GOM65589:GOM65593 GYI65589:GYI65593 HIE65589:HIE65593 HSA65589:HSA65593 IBW65589:IBW65593 ILS65589:ILS65593 IVO65589:IVO65593 JFK65589:JFK65593 JPG65589:JPG65593 JZC65589:JZC65593 KIY65589:KIY65593 KSU65589:KSU65593 LCQ65589:LCQ65593 LMM65589:LMM65593 LWI65589:LWI65593 MGE65589:MGE65593 MQA65589:MQA65593 MZW65589:MZW65593 NJS65589:NJS65593 NTO65589:NTO65593 ODK65589:ODK65593 ONG65589:ONG65593 OXC65589:OXC65593 PGY65589:PGY65593 PQU65589:PQU65593 QAQ65589:QAQ65593 QKM65589:QKM65593 QUI65589:QUI65593 REE65589:REE65593 ROA65589:ROA65593 RXW65589:RXW65593 SHS65589:SHS65593 SRO65589:SRO65593 TBK65589:TBK65593 TLG65589:TLG65593 TVC65589:TVC65593 UEY65589:UEY65593 UOU65589:UOU65593 UYQ65589:UYQ65593 VIM65589:VIM65593 VSI65589:VSI65593 WCE65589:WCE65593 WMA65589:WMA65593 WVW65589:WVW65593 O131125:O131129 JK131125:JK131129 TG131125:TG131129 ADC131125:ADC131129 AMY131125:AMY131129 AWU131125:AWU131129 BGQ131125:BGQ131129 BQM131125:BQM131129 CAI131125:CAI131129 CKE131125:CKE131129 CUA131125:CUA131129 DDW131125:DDW131129 DNS131125:DNS131129 DXO131125:DXO131129 EHK131125:EHK131129 ERG131125:ERG131129 FBC131125:FBC131129 FKY131125:FKY131129 FUU131125:FUU131129 GEQ131125:GEQ131129 GOM131125:GOM131129 GYI131125:GYI131129 HIE131125:HIE131129 HSA131125:HSA131129 IBW131125:IBW131129 ILS131125:ILS131129 IVO131125:IVO131129 JFK131125:JFK131129 JPG131125:JPG131129 JZC131125:JZC131129 KIY131125:KIY131129 KSU131125:KSU131129 LCQ131125:LCQ131129 LMM131125:LMM131129 LWI131125:LWI131129 MGE131125:MGE131129 MQA131125:MQA131129 MZW131125:MZW131129 NJS131125:NJS131129 NTO131125:NTO131129 ODK131125:ODK131129 ONG131125:ONG131129 OXC131125:OXC131129 PGY131125:PGY131129 PQU131125:PQU131129 QAQ131125:QAQ131129 QKM131125:QKM131129 QUI131125:QUI131129 REE131125:REE131129 ROA131125:ROA131129 RXW131125:RXW131129 SHS131125:SHS131129 SRO131125:SRO131129 TBK131125:TBK131129 TLG131125:TLG131129 TVC131125:TVC131129 UEY131125:UEY131129 UOU131125:UOU131129 UYQ131125:UYQ131129 VIM131125:VIM131129 VSI131125:VSI131129 WCE131125:WCE131129 WMA131125:WMA131129 WVW131125:WVW131129 O196661:O196665 JK196661:JK196665 TG196661:TG196665 ADC196661:ADC196665 AMY196661:AMY196665 AWU196661:AWU196665 BGQ196661:BGQ196665 BQM196661:BQM196665 CAI196661:CAI196665 CKE196661:CKE196665 CUA196661:CUA196665 DDW196661:DDW196665 DNS196661:DNS196665 DXO196661:DXO196665 EHK196661:EHK196665 ERG196661:ERG196665 FBC196661:FBC196665 FKY196661:FKY196665 FUU196661:FUU196665 GEQ196661:GEQ196665 GOM196661:GOM196665 GYI196661:GYI196665 HIE196661:HIE196665 HSA196661:HSA196665 IBW196661:IBW196665 ILS196661:ILS196665 IVO196661:IVO196665 JFK196661:JFK196665 JPG196661:JPG196665 JZC196661:JZC196665 KIY196661:KIY196665 KSU196661:KSU196665 LCQ196661:LCQ196665 LMM196661:LMM196665 LWI196661:LWI196665 MGE196661:MGE196665 MQA196661:MQA196665 MZW196661:MZW196665 NJS196661:NJS196665 NTO196661:NTO196665 ODK196661:ODK196665 ONG196661:ONG196665 OXC196661:OXC196665 PGY196661:PGY196665 PQU196661:PQU196665 QAQ196661:QAQ196665 QKM196661:QKM196665 QUI196661:QUI196665 REE196661:REE196665 ROA196661:ROA196665 RXW196661:RXW196665 SHS196661:SHS196665 SRO196661:SRO196665 TBK196661:TBK196665 TLG196661:TLG196665 TVC196661:TVC196665 UEY196661:UEY196665 UOU196661:UOU196665 UYQ196661:UYQ196665 VIM196661:VIM196665 VSI196661:VSI196665 WCE196661:WCE196665 WMA196661:WMA196665 WVW196661:WVW196665 O262197:O262201 JK262197:JK262201 TG262197:TG262201 ADC262197:ADC262201 AMY262197:AMY262201 AWU262197:AWU262201 BGQ262197:BGQ262201 BQM262197:BQM262201 CAI262197:CAI262201 CKE262197:CKE262201 CUA262197:CUA262201 DDW262197:DDW262201 DNS262197:DNS262201 DXO262197:DXO262201 EHK262197:EHK262201 ERG262197:ERG262201 FBC262197:FBC262201 FKY262197:FKY262201 FUU262197:FUU262201 GEQ262197:GEQ262201 GOM262197:GOM262201 GYI262197:GYI262201 HIE262197:HIE262201 HSA262197:HSA262201 IBW262197:IBW262201 ILS262197:ILS262201 IVO262197:IVO262201 JFK262197:JFK262201 JPG262197:JPG262201 JZC262197:JZC262201 KIY262197:KIY262201 KSU262197:KSU262201 LCQ262197:LCQ262201 LMM262197:LMM262201 LWI262197:LWI262201 MGE262197:MGE262201 MQA262197:MQA262201 MZW262197:MZW262201 NJS262197:NJS262201 NTO262197:NTO262201 ODK262197:ODK262201 ONG262197:ONG262201 OXC262197:OXC262201 PGY262197:PGY262201 PQU262197:PQU262201 QAQ262197:QAQ262201 QKM262197:QKM262201 QUI262197:QUI262201 REE262197:REE262201 ROA262197:ROA262201 RXW262197:RXW262201 SHS262197:SHS262201 SRO262197:SRO262201 TBK262197:TBK262201 TLG262197:TLG262201 TVC262197:TVC262201 UEY262197:UEY262201 UOU262197:UOU262201 UYQ262197:UYQ262201 VIM262197:VIM262201 VSI262197:VSI262201 WCE262197:WCE262201 WMA262197:WMA262201 WVW262197:WVW262201 O327733:O327737 JK327733:JK327737 TG327733:TG327737 ADC327733:ADC327737 AMY327733:AMY327737 AWU327733:AWU327737 BGQ327733:BGQ327737 BQM327733:BQM327737 CAI327733:CAI327737 CKE327733:CKE327737 CUA327733:CUA327737 DDW327733:DDW327737 DNS327733:DNS327737 DXO327733:DXO327737 EHK327733:EHK327737 ERG327733:ERG327737 FBC327733:FBC327737 FKY327733:FKY327737 FUU327733:FUU327737 GEQ327733:GEQ327737 GOM327733:GOM327737 GYI327733:GYI327737 HIE327733:HIE327737 HSA327733:HSA327737 IBW327733:IBW327737 ILS327733:ILS327737 IVO327733:IVO327737 JFK327733:JFK327737 JPG327733:JPG327737 JZC327733:JZC327737 KIY327733:KIY327737 KSU327733:KSU327737 LCQ327733:LCQ327737 LMM327733:LMM327737 LWI327733:LWI327737 MGE327733:MGE327737 MQA327733:MQA327737 MZW327733:MZW327737 NJS327733:NJS327737 NTO327733:NTO327737 ODK327733:ODK327737 ONG327733:ONG327737 OXC327733:OXC327737 PGY327733:PGY327737 PQU327733:PQU327737 QAQ327733:QAQ327737 QKM327733:QKM327737 QUI327733:QUI327737 REE327733:REE327737 ROA327733:ROA327737 RXW327733:RXW327737 SHS327733:SHS327737 SRO327733:SRO327737 TBK327733:TBK327737 TLG327733:TLG327737 TVC327733:TVC327737 UEY327733:UEY327737 UOU327733:UOU327737 UYQ327733:UYQ327737 VIM327733:VIM327737 VSI327733:VSI327737 WCE327733:WCE327737 WMA327733:WMA327737 WVW327733:WVW327737 O393269:O393273 JK393269:JK393273 TG393269:TG393273 ADC393269:ADC393273 AMY393269:AMY393273 AWU393269:AWU393273 BGQ393269:BGQ393273 BQM393269:BQM393273 CAI393269:CAI393273 CKE393269:CKE393273 CUA393269:CUA393273 DDW393269:DDW393273 DNS393269:DNS393273 DXO393269:DXO393273 EHK393269:EHK393273 ERG393269:ERG393273 FBC393269:FBC393273 FKY393269:FKY393273 FUU393269:FUU393273 GEQ393269:GEQ393273 GOM393269:GOM393273 GYI393269:GYI393273 HIE393269:HIE393273 HSA393269:HSA393273 IBW393269:IBW393273 ILS393269:ILS393273 IVO393269:IVO393273 JFK393269:JFK393273 JPG393269:JPG393273 JZC393269:JZC393273 KIY393269:KIY393273 KSU393269:KSU393273 LCQ393269:LCQ393273 LMM393269:LMM393273 LWI393269:LWI393273 MGE393269:MGE393273 MQA393269:MQA393273 MZW393269:MZW393273 NJS393269:NJS393273 NTO393269:NTO393273 ODK393269:ODK393273 ONG393269:ONG393273 OXC393269:OXC393273 PGY393269:PGY393273 PQU393269:PQU393273 QAQ393269:QAQ393273 QKM393269:QKM393273 QUI393269:QUI393273 REE393269:REE393273 ROA393269:ROA393273 RXW393269:RXW393273 SHS393269:SHS393273 SRO393269:SRO393273 TBK393269:TBK393273 TLG393269:TLG393273 TVC393269:TVC393273 UEY393269:UEY393273 UOU393269:UOU393273 UYQ393269:UYQ393273 VIM393269:VIM393273 VSI393269:VSI393273 WCE393269:WCE393273 WMA393269:WMA393273 WVW393269:WVW393273 O458805:O458809 JK458805:JK458809 TG458805:TG458809 ADC458805:ADC458809 AMY458805:AMY458809 AWU458805:AWU458809 BGQ458805:BGQ458809 BQM458805:BQM458809 CAI458805:CAI458809 CKE458805:CKE458809 CUA458805:CUA458809 DDW458805:DDW458809 DNS458805:DNS458809 DXO458805:DXO458809 EHK458805:EHK458809 ERG458805:ERG458809 FBC458805:FBC458809 FKY458805:FKY458809 FUU458805:FUU458809 GEQ458805:GEQ458809 GOM458805:GOM458809 GYI458805:GYI458809 HIE458805:HIE458809 HSA458805:HSA458809 IBW458805:IBW458809 ILS458805:ILS458809 IVO458805:IVO458809 JFK458805:JFK458809 JPG458805:JPG458809 JZC458805:JZC458809 KIY458805:KIY458809 KSU458805:KSU458809 LCQ458805:LCQ458809 LMM458805:LMM458809 LWI458805:LWI458809 MGE458805:MGE458809 MQA458805:MQA458809 MZW458805:MZW458809 NJS458805:NJS458809 NTO458805:NTO458809 ODK458805:ODK458809 ONG458805:ONG458809 OXC458805:OXC458809 PGY458805:PGY458809 PQU458805:PQU458809 QAQ458805:QAQ458809 QKM458805:QKM458809 QUI458805:QUI458809 REE458805:REE458809 ROA458805:ROA458809 RXW458805:RXW458809 SHS458805:SHS458809 SRO458805:SRO458809 TBK458805:TBK458809 TLG458805:TLG458809 TVC458805:TVC458809 UEY458805:UEY458809 UOU458805:UOU458809 UYQ458805:UYQ458809 VIM458805:VIM458809 VSI458805:VSI458809 WCE458805:WCE458809 WMA458805:WMA458809 WVW458805:WVW458809 O524341:O524345 JK524341:JK524345 TG524341:TG524345 ADC524341:ADC524345 AMY524341:AMY524345 AWU524341:AWU524345 BGQ524341:BGQ524345 BQM524341:BQM524345 CAI524341:CAI524345 CKE524341:CKE524345 CUA524341:CUA524345 DDW524341:DDW524345 DNS524341:DNS524345 DXO524341:DXO524345 EHK524341:EHK524345 ERG524341:ERG524345 FBC524341:FBC524345 FKY524341:FKY524345 FUU524341:FUU524345 GEQ524341:GEQ524345 GOM524341:GOM524345 GYI524341:GYI524345 HIE524341:HIE524345 HSA524341:HSA524345 IBW524341:IBW524345 ILS524341:ILS524345 IVO524341:IVO524345 JFK524341:JFK524345 JPG524341:JPG524345 JZC524341:JZC524345 KIY524341:KIY524345 KSU524341:KSU524345 LCQ524341:LCQ524345 LMM524341:LMM524345 LWI524341:LWI524345 MGE524341:MGE524345 MQA524341:MQA524345 MZW524341:MZW524345 NJS524341:NJS524345 NTO524341:NTO524345 ODK524341:ODK524345 ONG524341:ONG524345 OXC524341:OXC524345 PGY524341:PGY524345 PQU524341:PQU524345 QAQ524341:QAQ524345 QKM524341:QKM524345 QUI524341:QUI524345 REE524341:REE524345 ROA524341:ROA524345 RXW524341:RXW524345 SHS524341:SHS524345 SRO524341:SRO524345 TBK524341:TBK524345 TLG524341:TLG524345 TVC524341:TVC524345 UEY524341:UEY524345 UOU524341:UOU524345 UYQ524341:UYQ524345 VIM524341:VIM524345 VSI524341:VSI524345 WCE524341:WCE524345 WMA524341:WMA524345 WVW524341:WVW524345 O589877:O589881 JK589877:JK589881 TG589877:TG589881 ADC589877:ADC589881 AMY589877:AMY589881 AWU589877:AWU589881 BGQ589877:BGQ589881 BQM589877:BQM589881 CAI589877:CAI589881 CKE589877:CKE589881 CUA589877:CUA589881 DDW589877:DDW589881 DNS589877:DNS589881 DXO589877:DXO589881 EHK589877:EHK589881 ERG589877:ERG589881 FBC589877:FBC589881 FKY589877:FKY589881 FUU589877:FUU589881 GEQ589877:GEQ589881 GOM589877:GOM589881 GYI589877:GYI589881 HIE589877:HIE589881 HSA589877:HSA589881 IBW589877:IBW589881 ILS589877:ILS589881 IVO589877:IVO589881 JFK589877:JFK589881 JPG589877:JPG589881 JZC589877:JZC589881 KIY589877:KIY589881 KSU589877:KSU589881 LCQ589877:LCQ589881 LMM589877:LMM589881 LWI589877:LWI589881 MGE589877:MGE589881 MQA589877:MQA589881 MZW589877:MZW589881 NJS589877:NJS589881 NTO589877:NTO589881 ODK589877:ODK589881 ONG589877:ONG589881 OXC589877:OXC589881 PGY589877:PGY589881 PQU589877:PQU589881 QAQ589877:QAQ589881 QKM589877:QKM589881 QUI589877:QUI589881 REE589877:REE589881 ROA589877:ROA589881 RXW589877:RXW589881 SHS589877:SHS589881 SRO589877:SRO589881 TBK589877:TBK589881 TLG589877:TLG589881 TVC589877:TVC589881 UEY589877:UEY589881 UOU589877:UOU589881 UYQ589877:UYQ589881 VIM589877:VIM589881 VSI589877:VSI589881 WCE589877:WCE589881 WMA589877:WMA589881 WVW589877:WVW589881 O655413:O655417 JK655413:JK655417 TG655413:TG655417 ADC655413:ADC655417 AMY655413:AMY655417 AWU655413:AWU655417 BGQ655413:BGQ655417 BQM655413:BQM655417 CAI655413:CAI655417 CKE655413:CKE655417 CUA655413:CUA655417 DDW655413:DDW655417 DNS655413:DNS655417 DXO655413:DXO655417 EHK655413:EHK655417 ERG655413:ERG655417 FBC655413:FBC655417 FKY655413:FKY655417 FUU655413:FUU655417 GEQ655413:GEQ655417 GOM655413:GOM655417 GYI655413:GYI655417 HIE655413:HIE655417 HSA655413:HSA655417 IBW655413:IBW655417 ILS655413:ILS655417 IVO655413:IVO655417 JFK655413:JFK655417 JPG655413:JPG655417 JZC655413:JZC655417 KIY655413:KIY655417 KSU655413:KSU655417 LCQ655413:LCQ655417 LMM655413:LMM655417 LWI655413:LWI655417 MGE655413:MGE655417 MQA655413:MQA655417 MZW655413:MZW655417 NJS655413:NJS655417 NTO655413:NTO655417 ODK655413:ODK655417 ONG655413:ONG655417 OXC655413:OXC655417 PGY655413:PGY655417 PQU655413:PQU655417 QAQ655413:QAQ655417 QKM655413:QKM655417 QUI655413:QUI655417 REE655413:REE655417 ROA655413:ROA655417 RXW655413:RXW655417 SHS655413:SHS655417 SRO655413:SRO655417 TBK655413:TBK655417 TLG655413:TLG655417 TVC655413:TVC655417 UEY655413:UEY655417 UOU655413:UOU655417 UYQ655413:UYQ655417 VIM655413:VIM655417 VSI655413:VSI655417 WCE655413:WCE655417 WMA655413:WMA655417 WVW655413:WVW655417 O720949:O720953 JK720949:JK720953 TG720949:TG720953 ADC720949:ADC720953 AMY720949:AMY720953 AWU720949:AWU720953 BGQ720949:BGQ720953 BQM720949:BQM720953 CAI720949:CAI720953 CKE720949:CKE720953 CUA720949:CUA720953 DDW720949:DDW720953 DNS720949:DNS720953 DXO720949:DXO720953 EHK720949:EHK720953 ERG720949:ERG720953 FBC720949:FBC720953 FKY720949:FKY720953 FUU720949:FUU720953 GEQ720949:GEQ720953 GOM720949:GOM720953 GYI720949:GYI720953 HIE720949:HIE720953 HSA720949:HSA720953 IBW720949:IBW720953 ILS720949:ILS720953 IVO720949:IVO720953 JFK720949:JFK720953 JPG720949:JPG720953 JZC720949:JZC720953 KIY720949:KIY720953 KSU720949:KSU720953 LCQ720949:LCQ720953 LMM720949:LMM720953 LWI720949:LWI720953 MGE720949:MGE720953 MQA720949:MQA720953 MZW720949:MZW720953 NJS720949:NJS720953 NTO720949:NTO720953 ODK720949:ODK720953 ONG720949:ONG720953 OXC720949:OXC720953 PGY720949:PGY720953 PQU720949:PQU720953 QAQ720949:QAQ720953 QKM720949:QKM720953 QUI720949:QUI720953 REE720949:REE720953 ROA720949:ROA720953 RXW720949:RXW720953 SHS720949:SHS720953 SRO720949:SRO720953 TBK720949:TBK720953 TLG720949:TLG720953 TVC720949:TVC720953 UEY720949:UEY720953 UOU720949:UOU720953 UYQ720949:UYQ720953 VIM720949:VIM720953 VSI720949:VSI720953 WCE720949:WCE720953 WMA720949:WMA720953 WVW720949:WVW720953 O786485:O786489 JK786485:JK786489 TG786485:TG786489 ADC786485:ADC786489 AMY786485:AMY786489 AWU786485:AWU786489 BGQ786485:BGQ786489 BQM786485:BQM786489 CAI786485:CAI786489 CKE786485:CKE786489 CUA786485:CUA786489 DDW786485:DDW786489 DNS786485:DNS786489 DXO786485:DXO786489 EHK786485:EHK786489 ERG786485:ERG786489 FBC786485:FBC786489 FKY786485:FKY786489 FUU786485:FUU786489 GEQ786485:GEQ786489 GOM786485:GOM786489 GYI786485:GYI786489 HIE786485:HIE786489 HSA786485:HSA786489 IBW786485:IBW786489 ILS786485:ILS786489 IVO786485:IVO786489 JFK786485:JFK786489 JPG786485:JPG786489 JZC786485:JZC786489 KIY786485:KIY786489 KSU786485:KSU786489 LCQ786485:LCQ786489 LMM786485:LMM786489 LWI786485:LWI786489 MGE786485:MGE786489 MQA786485:MQA786489 MZW786485:MZW786489 NJS786485:NJS786489 NTO786485:NTO786489 ODK786485:ODK786489 ONG786485:ONG786489 OXC786485:OXC786489 PGY786485:PGY786489 PQU786485:PQU786489 QAQ786485:QAQ786489 QKM786485:QKM786489 QUI786485:QUI786489 REE786485:REE786489 ROA786485:ROA786489 RXW786485:RXW786489 SHS786485:SHS786489 SRO786485:SRO786489 TBK786485:TBK786489 TLG786485:TLG786489 TVC786485:TVC786489 UEY786485:UEY786489 UOU786485:UOU786489 UYQ786485:UYQ786489 VIM786485:VIM786489 VSI786485:VSI786489 WCE786485:WCE786489 WMA786485:WMA786489 WVW786485:WVW786489 O852021:O852025 JK852021:JK852025 TG852021:TG852025 ADC852021:ADC852025 AMY852021:AMY852025 AWU852021:AWU852025 BGQ852021:BGQ852025 BQM852021:BQM852025 CAI852021:CAI852025 CKE852021:CKE852025 CUA852021:CUA852025 DDW852021:DDW852025 DNS852021:DNS852025 DXO852021:DXO852025 EHK852021:EHK852025 ERG852021:ERG852025 FBC852021:FBC852025 FKY852021:FKY852025 FUU852021:FUU852025 GEQ852021:GEQ852025 GOM852021:GOM852025 GYI852021:GYI852025 HIE852021:HIE852025 HSA852021:HSA852025 IBW852021:IBW852025 ILS852021:ILS852025 IVO852021:IVO852025 JFK852021:JFK852025 JPG852021:JPG852025 JZC852021:JZC852025 KIY852021:KIY852025 KSU852021:KSU852025 LCQ852021:LCQ852025 LMM852021:LMM852025 LWI852021:LWI852025 MGE852021:MGE852025 MQA852021:MQA852025 MZW852021:MZW852025 NJS852021:NJS852025 NTO852021:NTO852025 ODK852021:ODK852025 ONG852021:ONG852025 OXC852021:OXC852025 PGY852021:PGY852025 PQU852021:PQU852025 QAQ852021:QAQ852025 QKM852021:QKM852025 QUI852021:QUI852025 REE852021:REE852025 ROA852021:ROA852025 RXW852021:RXW852025 SHS852021:SHS852025 SRO852021:SRO852025 TBK852021:TBK852025 TLG852021:TLG852025 TVC852021:TVC852025 UEY852021:UEY852025 UOU852021:UOU852025 UYQ852021:UYQ852025 VIM852021:VIM852025 VSI852021:VSI852025 WCE852021:WCE852025 WMA852021:WMA852025 WVW852021:WVW852025 O917557:O917561 JK917557:JK917561 TG917557:TG917561 ADC917557:ADC917561 AMY917557:AMY917561 AWU917557:AWU917561 BGQ917557:BGQ917561 BQM917557:BQM917561 CAI917557:CAI917561 CKE917557:CKE917561 CUA917557:CUA917561 DDW917557:DDW917561 DNS917557:DNS917561 DXO917557:DXO917561 EHK917557:EHK917561 ERG917557:ERG917561 FBC917557:FBC917561 FKY917557:FKY917561 FUU917557:FUU917561 GEQ917557:GEQ917561 GOM917557:GOM917561 GYI917557:GYI917561 HIE917557:HIE917561 HSA917557:HSA917561 IBW917557:IBW917561 ILS917557:ILS917561 IVO917557:IVO917561 JFK917557:JFK917561 JPG917557:JPG917561 JZC917557:JZC917561 KIY917557:KIY917561 KSU917557:KSU917561 LCQ917557:LCQ917561 LMM917557:LMM917561 LWI917557:LWI917561 MGE917557:MGE917561 MQA917557:MQA917561 MZW917557:MZW917561 NJS917557:NJS917561 NTO917557:NTO917561 ODK917557:ODK917561 ONG917557:ONG917561 OXC917557:OXC917561 PGY917557:PGY917561 PQU917557:PQU917561 QAQ917557:QAQ917561 QKM917557:QKM917561 QUI917557:QUI917561 REE917557:REE917561 ROA917557:ROA917561 RXW917557:RXW917561 SHS917557:SHS917561 SRO917557:SRO917561 TBK917557:TBK917561 TLG917557:TLG917561 TVC917557:TVC917561 UEY917557:UEY917561 UOU917557:UOU917561 UYQ917557:UYQ917561 VIM917557:VIM917561 VSI917557:VSI917561 WCE917557:WCE917561 WMA917557:WMA917561 WVW917557:WVW917561 O983093:O983097 JK983093:JK983097 TG983093:TG983097 ADC983093:ADC983097 AMY983093:AMY983097 AWU983093:AWU983097 BGQ983093:BGQ983097 BQM983093:BQM983097 CAI983093:CAI983097 CKE983093:CKE983097 CUA983093:CUA983097 DDW983093:DDW983097 DNS983093:DNS983097 DXO983093:DXO983097 EHK983093:EHK983097 ERG983093:ERG983097 FBC983093:FBC983097 FKY983093:FKY983097 FUU983093:FUU983097 GEQ983093:GEQ983097 GOM983093:GOM983097 GYI983093:GYI983097 HIE983093:HIE983097 HSA983093:HSA983097 IBW983093:IBW983097 ILS983093:ILS983097 IVO983093:IVO983097 JFK983093:JFK983097 JPG983093:JPG983097 JZC983093:JZC983097 KIY983093:KIY983097 KSU983093:KSU983097 LCQ983093:LCQ983097 LMM983093:LMM983097 LWI983093:LWI983097 MGE983093:MGE983097 MQA983093:MQA983097 MZW983093:MZW983097 NJS983093:NJS983097 NTO983093:NTO983097 ODK983093:ODK983097 ONG983093:ONG983097 OXC983093:OXC983097 PGY983093:PGY983097 PQU983093:PQU983097 QAQ983093:QAQ983097 QKM983093:QKM983097 QUI983093:QUI983097 REE983093:REE983097 ROA983093:ROA983097 RXW983093:RXW983097 SHS983093:SHS983097 SRO983093:SRO983097 TBK983093:TBK983097 TLG983093:TLG983097 TVC983093:TVC983097 UEY983093:UEY983097 UOU983093:UOU983097 UYQ983093:UYQ983097 VIM983093:VIM983097 VSI983093:VSI983097 WCE983093:WCE983097 WMA983093:WMA983097 WVW983093:WVW983097 AE65615:AI65615 KA65615:KE65615 TW65615:UA65615 ADS65615:ADW65615 ANO65615:ANS65615 AXK65615:AXO65615 BHG65615:BHK65615 BRC65615:BRG65615 CAY65615:CBC65615 CKU65615:CKY65615 CUQ65615:CUU65615 DEM65615:DEQ65615 DOI65615:DOM65615 DYE65615:DYI65615 EIA65615:EIE65615 ERW65615:ESA65615 FBS65615:FBW65615 FLO65615:FLS65615 FVK65615:FVO65615 GFG65615:GFK65615 GPC65615:GPG65615 GYY65615:GZC65615 HIU65615:HIY65615 HSQ65615:HSU65615 ICM65615:ICQ65615 IMI65615:IMM65615 IWE65615:IWI65615 JGA65615:JGE65615 JPW65615:JQA65615 JZS65615:JZW65615 KJO65615:KJS65615 KTK65615:KTO65615 LDG65615:LDK65615 LNC65615:LNG65615 LWY65615:LXC65615 MGU65615:MGY65615 MQQ65615:MQU65615 NAM65615:NAQ65615 NKI65615:NKM65615 NUE65615:NUI65615 OEA65615:OEE65615 ONW65615:OOA65615 OXS65615:OXW65615 PHO65615:PHS65615 PRK65615:PRO65615 QBG65615:QBK65615 QLC65615:QLG65615 QUY65615:QVC65615 REU65615:REY65615 ROQ65615:ROU65615 RYM65615:RYQ65615 SII65615:SIM65615 SSE65615:SSI65615 TCA65615:TCE65615 TLW65615:TMA65615 TVS65615:TVW65615 UFO65615:UFS65615 UPK65615:UPO65615 UZG65615:UZK65615 VJC65615:VJG65615 VSY65615:VTC65615 WCU65615:WCY65615 WMQ65615:WMU65615 WWM65615:WWQ65615 AE131151:AI131151 KA131151:KE131151 TW131151:UA131151 ADS131151:ADW131151 ANO131151:ANS131151 AXK131151:AXO131151 BHG131151:BHK131151 BRC131151:BRG131151 CAY131151:CBC131151 CKU131151:CKY131151 CUQ131151:CUU131151 DEM131151:DEQ131151 DOI131151:DOM131151 DYE131151:DYI131151 EIA131151:EIE131151 ERW131151:ESA131151 FBS131151:FBW131151 FLO131151:FLS131151 FVK131151:FVO131151 GFG131151:GFK131151 GPC131151:GPG131151 GYY131151:GZC131151 HIU131151:HIY131151 HSQ131151:HSU131151 ICM131151:ICQ131151 IMI131151:IMM131151 IWE131151:IWI131151 JGA131151:JGE131151 JPW131151:JQA131151 JZS131151:JZW131151 KJO131151:KJS131151 KTK131151:KTO131151 LDG131151:LDK131151 LNC131151:LNG131151 LWY131151:LXC131151 MGU131151:MGY131151 MQQ131151:MQU131151 NAM131151:NAQ131151 NKI131151:NKM131151 NUE131151:NUI131151 OEA131151:OEE131151 ONW131151:OOA131151 OXS131151:OXW131151 PHO131151:PHS131151 PRK131151:PRO131151 QBG131151:QBK131151 QLC131151:QLG131151 QUY131151:QVC131151 REU131151:REY131151 ROQ131151:ROU131151 RYM131151:RYQ131151 SII131151:SIM131151 SSE131151:SSI131151 TCA131151:TCE131151 TLW131151:TMA131151 TVS131151:TVW131151 UFO131151:UFS131151 UPK131151:UPO131151 UZG131151:UZK131151 VJC131151:VJG131151 VSY131151:VTC131151 WCU131151:WCY131151 WMQ131151:WMU131151 WWM131151:WWQ131151 AE196687:AI196687 KA196687:KE196687 TW196687:UA196687 ADS196687:ADW196687 ANO196687:ANS196687 AXK196687:AXO196687 BHG196687:BHK196687 BRC196687:BRG196687 CAY196687:CBC196687 CKU196687:CKY196687 CUQ196687:CUU196687 DEM196687:DEQ196687 DOI196687:DOM196687 DYE196687:DYI196687 EIA196687:EIE196687 ERW196687:ESA196687 FBS196687:FBW196687 FLO196687:FLS196687 FVK196687:FVO196687 GFG196687:GFK196687 GPC196687:GPG196687 GYY196687:GZC196687 HIU196687:HIY196687 HSQ196687:HSU196687 ICM196687:ICQ196687 IMI196687:IMM196687 IWE196687:IWI196687 JGA196687:JGE196687 JPW196687:JQA196687 JZS196687:JZW196687 KJO196687:KJS196687 KTK196687:KTO196687 LDG196687:LDK196687 LNC196687:LNG196687 LWY196687:LXC196687 MGU196687:MGY196687 MQQ196687:MQU196687 NAM196687:NAQ196687 NKI196687:NKM196687 NUE196687:NUI196687 OEA196687:OEE196687 ONW196687:OOA196687 OXS196687:OXW196687 PHO196687:PHS196687 PRK196687:PRO196687 QBG196687:QBK196687 QLC196687:QLG196687 QUY196687:QVC196687 REU196687:REY196687 ROQ196687:ROU196687 RYM196687:RYQ196687 SII196687:SIM196687 SSE196687:SSI196687 TCA196687:TCE196687 TLW196687:TMA196687 TVS196687:TVW196687 UFO196687:UFS196687 UPK196687:UPO196687 UZG196687:UZK196687 VJC196687:VJG196687 VSY196687:VTC196687 WCU196687:WCY196687 WMQ196687:WMU196687 WWM196687:WWQ196687 AE262223:AI262223 KA262223:KE262223 TW262223:UA262223 ADS262223:ADW262223 ANO262223:ANS262223 AXK262223:AXO262223 BHG262223:BHK262223 BRC262223:BRG262223 CAY262223:CBC262223 CKU262223:CKY262223 CUQ262223:CUU262223 DEM262223:DEQ262223 DOI262223:DOM262223 DYE262223:DYI262223 EIA262223:EIE262223 ERW262223:ESA262223 FBS262223:FBW262223 FLO262223:FLS262223 FVK262223:FVO262223 GFG262223:GFK262223 GPC262223:GPG262223 GYY262223:GZC262223 HIU262223:HIY262223 HSQ262223:HSU262223 ICM262223:ICQ262223 IMI262223:IMM262223 IWE262223:IWI262223 JGA262223:JGE262223 JPW262223:JQA262223 JZS262223:JZW262223 KJO262223:KJS262223 KTK262223:KTO262223 LDG262223:LDK262223 LNC262223:LNG262223 LWY262223:LXC262223 MGU262223:MGY262223 MQQ262223:MQU262223 NAM262223:NAQ262223 NKI262223:NKM262223 NUE262223:NUI262223 OEA262223:OEE262223 ONW262223:OOA262223 OXS262223:OXW262223 PHO262223:PHS262223 PRK262223:PRO262223 QBG262223:QBK262223 QLC262223:QLG262223 QUY262223:QVC262223 REU262223:REY262223 ROQ262223:ROU262223 RYM262223:RYQ262223 SII262223:SIM262223 SSE262223:SSI262223 TCA262223:TCE262223 TLW262223:TMA262223 TVS262223:TVW262223 UFO262223:UFS262223 UPK262223:UPO262223 UZG262223:UZK262223 VJC262223:VJG262223 VSY262223:VTC262223 WCU262223:WCY262223 WMQ262223:WMU262223 WWM262223:WWQ262223 AE327759:AI327759 KA327759:KE327759 TW327759:UA327759 ADS327759:ADW327759 ANO327759:ANS327759 AXK327759:AXO327759 BHG327759:BHK327759 BRC327759:BRG327759 CAY327759:CBC327759 CKU327759:CKY327759 CUQ327759:CUU327759 DEM327759:DEQ327759 DOI327759:DOM327759 DYE327759:DYI327759 EIA327759:EIE327759 ERW327759:ESA327759 FBS327759:FBW327759 FLO327759:FLS327759 FVK327759:FVO327759 GFG327759:GFK327759 GPC327759:GPG327759 GYY327759:GZC327759 HIU327759:HIY327759 HSQ327759:HSU327759 ICM327759:ICQ327759 IMI327759:IMM327759 IWE327759:IWI327759 JGA327759:JGE327759 JPW327759:JQA327759 JZS327759:JZW327759 KJO327759:KJS327759 KTK327759:KTO327759 LDG327759:LDK327759 LNC327759:LNG327759 LWY327759:LXC327759 MGU327759:MGY327759 MQQ327759:MQU327759 NAM327759:NAQ327759 NKI327759:NKM327759 NUE327759:NUI327759 OEA327759:OEE327759 ONW327759:OOA327759 OXS327759:OXW327759 PHO327759:PHS327759 PRK327759:PRO327759 QBG327759:QBK327759 QLC327759:QLG327759 QUY327759:QVC327759 REU327759:REY327759 ROQ327759:ROU327759 RYM327759:RYQ327759 SII327759:SIM327759 SSE327759:SSI327759 TCA327759:TCE327759 TLW327759:TMA327759 TVS327759:TVW327759 UFO327759:UFS327759 UPK327759:UPO327759 UZG327759:UZK327759 VJC327759:VJG327759 VSY327759:VTC327759 WCU327759:WCY327759 WMQ327759:WMU327759 WWM327759:WWQ327759 AE393295:AI393295 KA393295:KE393295 TW393295:UA393295 ADS393295:ADW393295 ANO393295:ANS393295 AXK393295:AXO393295 BHG393295:BHK393295 BRC393295:BRG393295 CAY393295:CBC393295 CKU393295:CKY393295 CUQ393295:CUU393295 DEM393295:DEQ393295 DOI393295:DOM393295 DYE393295:DYI393295 EIA393295:EIE393295 ERW393295:ESA393295 FBS393295:FBW393295 FLO393295:FLS393295 FVK393295:FVO393295 GFG393295:GFK393295 GPC393295:GPG393295 GYY393295:GZC393295 HIU393295:HIY393295 HSQ393295:HSU393295 ICM393295:ICQ393295 IMI393295:IMM393295 IWE393295:IWI393295 JGA393295:JGE393295 JPW393295:JQA393295 JZS393295:JZW393295 KJO393295:KJS393295 KTK393295:KTO393295 LDG393295:LDK393295 LNC393295:LNG393295 LWY393295:LXC393295 MGU393295:MGY393295 MQQ393295:MQU393295 NAM393295:NAQ393295 NKI393295:NKM393295 NUE393295:NUI393295 OEA393295:OEE393295 ONW393295:OOA393295 OXS393295:OXW393295 PHO393295:PHS393295 PRK393295:PRO393295 QBG393295:QBK393295 QLC393295:QLG393295 QUY393295:QVC393295 REU393295:REY393295 ROQ393295:ROU393295 RYM393295:RYQ393295 SII393295:SIM393295 SSE393295:SSI393295 TCA393295:TCE393295 TLW393295:TMA393295 TVS393295:TVW393295 UFO393295:UFS393295 UPK393295:UPO393295 UZG393295:UZK393295 VJC393295:VJG393295 VSY393295:VTC393295 WCU393295:WCY393295 WMQ393295:WMU393295 WWM393295:WWQ393295 AE458831:AI458831 KA458831:KE458831 TW458831:UA458831 ADS458831:ADW458831 ANO458831:ANS458831 AXK458831:AXO458831 BHG458831:BHK458831 BRC458831:BRG458831 CAY458831:CBC458831 CKU458831:CKY458831 CUQ458831:CUU458831 DEM458831:DEQ458831 DOI458831:DOM458831 DYE458831:DYI458831 EIA458831:EIE458831 ERW458831:ESA458831 FBS458831:FBW458831 FLO458831:FLS458831 FVK458831:FVO458831 GFG458831:GFK458831 GPC458831:GPG458831 GYY458831:GZC458831 HIU458831:HIY458831 HSQ458831:HSU458831 ICM458831:ICQ458831 IMI458831:IMM458831 IWE458831:IWI458831 JGA458831:JGE458831 JPW458831:JQA458831 JZS458831:JZW458831 KJO458831:KJS458831 KTK458831:KTO458831 LDG458831:LDK458831 LNC458831:LNG458831 LWY458831:LXC458831 MGU458831:MGY458831 MQQ458831:MQU458831 NAM458831:NAQ458831 NKI458831:NKM458831 NUE458831:NUI458831 OEA458831:OEE458831 ONW458831:OOA458831 OXS458831:OXW458831 PHO458831:PHS458831 PRK458831:PRO458831 QBG458831:QBK458831 QLC458831:QLG458831 QUY458831:QVC458831 REU458831:REY458831 ROQ458831:ROU458831 RYM458831:RYQ458831 SII458831:SIM458831 SSE458831:SSI458831 TCA458831:TCE458831 TLW458831:TMA458831 TVS458831:TVW458831 UFO458831:UFS458831 UPK458831:UPO458831 UZG458831:UZK458831 VJC458831:VJG458831 VSY458831:VTC458831 WCU458831:WCY458831 WMQ458831:WMU458831 WWM458831:WWQ458831 AE524367:AI524367 KA524367:KE524367 TW524367:UA524367 ADS524367:ADW524367 ANO524367:ANS524367 AXK524367:AXO524367 BHG524367:BHK524367 BRC524367:BRG524367 CAY524367:CBC524367 CKU524367:CKY524367 CUQ524367:CUU524367 DEM524367:DEQ524367 DOI524367:DOM524367 DYE524367:DYI524367 EIA524367:EIE524367 ERW524367:ESA524367 FBS524367:FBW524367 FLO524367:FLS524367 FVK524367:FVO524367 GFG524367:GFK524367 GPC524367:GPG524367 GYY524367:GZC524367 HIU524367:HIY524367 HSQ524367:HSU524367 ICM524367:ICQ524367 IMI524367:IMM524367 IWE524367:IWI524367 JGA524367:JGE524367 JPW524367:JQA524367 JZS524367:JZW524367 KJO524367:KJS524367 KTK524367:KTO524367 LDG524367:LDK524367 LNC524367:LNG524367 LWY524367:LXC524367 MGU524367:MGY524367 MQQ524367:MQU524367 NAM524367:NAQ524367 NKI524367:NKM524367 NUE524367:NUI524367 OEA524367:OEE524367 ONW524367:OOA524367 OXS524367:OXW524367 PHO524367:PHS524367 PRK524367:PRO524367 QBG524367:QBK524367 QLC524367:QLG524367 QUY524367:QVC524367 REU524367:REY524367 ROQ524367:ROU524367 RYM524367:RYQ524367 SII524367:SIM524367 SSE524367:SSI524367 TCA524367:TCE524367 TLW524367:TMA524367 TVS524367:TVW524367 UFO524367:UFS524367 UPK524367:UPO524367 UZG524367:UZK524367 VJC524367:VJG524367 VSY524367:VTC524367 WCU524367:WCY524367 WMQ524367:WMU524367 WWM524367:WWQ524367 AE589903:AI589903 KA589903:KE589903 TW589903:UA589903 ADS589903:ADW589903 ANO589903:ANS589903 AXK589903:AXO589903 BHG589903:BHK589903 BRC589903:BRG589903 CAY589903:CBC589903 CKU589903:CKY589903 CUQ589903:CUU589903 DEM589903:DEQ589903 DOI589903:DOM589903 DYE589903:DYI589903 EIA589903:EIE589903 ERW589903:ESA589903 FBS589903:FBW589903 FLO589903:FLS589903 FVK589903:FVO589903 GFG589903:GFK589903 GPC589903:GPG589903 GYY589903:GZC589903 HIU589903:HIY589903 HSQ589903:HSU589903 ICM589903:ICQ589903 IMI589903:IMM589903 IWE589903:IWI589903 JGA589903:JGE589903 JPW589903:JQA589903 JZS589903:JZW589903 KJO589903:KJS589903 KTK589903:KTO589903 LDG589903:LDK589903 LNC589903:LNG589903 LWY589903:LXC589903 MGU589903:MGY589903 MQQ589903:MQU589903 NAM589903:NAQ589903 NKI589903:NKM589903 NUE589903:NUI589903 OEA589903:OEE589903 ONW589903:OOA589903 OXS589903:OXW589903 PHO589903:PHS589903 PRK589903:PRO589903 QBG589903:QBK589903 QLC589903:QLG589903 QUY589903:QVC589903 REU589903:REY589903 ROQ589903:ROU589903 RYM589903:RYQ589903 SII589903:SIM589903 SSE589903:SSI589903 TCA589903:TCE589903 TLW589903:TMA589903 TVS589903:TVW589903 UFO589903:UFS589903 UPK589903:UPO589903 UZG589903:UZK589903 VJC589903:VJG589903 VSY589903:VTC589903 WCU589903:WCY589903 WMQ589903:WMU589903 WWM589903:WWQ589903 AE655439:AI655439 KA655439:KE655439 TW655439:UA655439 ADS655439:ADW655439 ANO655439:ANS655439 AXK655439:AXO655439 BHG655439:BHK655439 BRC655439:BRG655439 CAY655439:CBC655439 CKU655439:CKY655439 CUQ655439:CUU655439 DEM655439:DEQ655439 DOI655439:DOM655439 DYE655439:DYI655439 EIA655439:EIE655439 ERW655439:ESA655439 FBS655439:FBW655439 FLO655439:FLS655439 FVK655439:FVO655439 GFG655439:GFK655439 GPC655439:GPG655439 GYY655439:GZC655439 HIU655439:HIY655439 HSQ655439:HSU655439 ICM655439:ICQ655439 IMI655439:IMM655439 IWE655439:IWI655439 JGA655439:JGE655439 JPW655439:JQA655439 JZS655439:JZW655439 KJO655439:KJS655439 KTK655439:KTO655439 LDG655439:LDK655439 LNC655439:LNG655439 LWY655439:LXC655439 MGU655439:MGY655439 MQQ655439:MQU655439 NAM655439:NAQ655439 NKI655439:NKM655439 NUE655439:NUI655439 OEA655439:OEE655439 ONW655439:OOA655439 OXS655439:OXW655439 PHO655439:PHS655439 PRK655439:PRO655439 QBG655439:QBK655439 QLC655439:QLG655439 QUY655439:QVC655439 REU655439:REY655439 ROQ655439:ROU655439 RYM655439:RYQ655439 SII655439:SIM655439 SSE655439:SSI655439 TCA655439:TCE655439 TLW655439:TMA655439 TVS655439:TVW655439 UFO655439:UFS655439 UPK655439:UPO655439 UZG655439:UZK655439 VJC655439:VJG655439 VSY655439:VTC655439 WCU655439:WCY655439 WMQ655439:WMU655439 WWM655439:WWQ655439 AE720975:AI720975 KA720975:KE720975 TW720975:UA720975 ADS720975:ADW720975 ANO720975:ANS720975 AXK720975:AXO720975 BHG720975:BHK720975 BRC720975:BRG720975 CAY720975:CBC720975 CKU720975:CKY720975 CUQ720975:CUU720975 DEM720975:DEQ720975 DOI720975:DOM720975 DYE720975:DYI720975 EIA720975:EIE720975 ERW720975:ESA720975 FBS720975:FBW720975 FLO720975:FLS720975 FVK720975:FVO720975 GFG720975:GFK720975 GPC720975:GPG720975 GYY720975:GZC720975 HIU720975:HIY720975 HSQ720975:HSU720975 ICM720975:ICQ720975 IMI720975:IMM720975 IWE720975:IWI720975 JGA720975:JGE720975 JPW720975:JQA720975 JZS720975:JZW720975 KJO720975:KJS720975 KTK720975:KTO720975 LDG720975:LDK720975 LNC720975:LNG720975 LWY720975:LXC720975 MGU720975:MGY720975 MQQ720975:MQU720975 NAM720975:NAQ720975 NKI720975:NKM720975 NUE720975:NUI720975 OEA720975:OEE720975 ONW720975:OOA720975 OXS720975:OXW720975 PHO720975:PHS720975 PRK720975:PRO720975 QBG720975:QBK720975 QLC720975:QLG720975 QUY720975:QVC720975 REU720975:REY720975 ROQ720975:ROU720975 RYM720975:RYQ720975 SII720975:SIM720975 SSE720975:SSI720975 TCA720975:TCE720975 TLW720975:TMA720975 TVS720975:TVW720975 UFO720975:UFS720975 UPK720975:UPO720975 UZG720975:UZK720975 VJC720975:VJG720975 VSY720975:VTC720975 WCU720975:WCY720975 WMQ720975:WMU720975 WWM720975:WWQ720975 AE786511:AI786511 KA786511:KE786511 TW786511:UA786511 ADS786511:ADW786511 ANO786511:ANS786511 AXK786511:AXO786511 BHG786511:BHK786511 BRC786511:BRG786511 CAY786511:CBC786511 CKU786511:CKY786511 CUQ786511:CUU786511 DEM786511:DEQ786511 DOI786511:DOM786511 DYE786511:DYI786511 EIA786511:EIE786511 ERW786511:ESA786511 FBS786511:FBW786511 FLO786511:FLS786511 FVK786511:FVO786511 GFG786511:GFK786511 GPC786511:GPG786511 GYY786511:GZC786511 HIU786511:HIY786511 HSQ786511:HSU786511 ICM786511:ICQ786511 IMI786511:IMM786511 IWE786511:IWI786511 JGA786511:JGE786511 JPW786511:JQA786511 JZS786511:JZW786511 KJO786511:KJS786511 KTK786511:KTO786511 LDG786511:LDK786511 LNC786511:LNG786511 LWY786511:LXC786511 MGU786511:MGY786511 MQQ786511:MQU786511 NAM786511:NAQ786511 NKI786511:NKM786511 NUE786511:NUI786511 OEA786511:OEE786511 ONW786511:OOA786511 OXS786511:OXW786511 PHO786511:PHS786511 PRK786511:PRO786511 QBG786511:QBK786511 QLC786511:QLG786511 QUY786511:QVC786511 REU786511:REY786511 ROQ786511:ROU786511 RYM786511:RYQ786511 SII786511:SIM786511 SSE786511:SSI786511 TCA786511:TCE786511 TLW786511:TMA786511 TVS786511:TVW786511 UFO786511:UFS786511 UPK786511:UPO786511 UZG786511:UZK786511 VJC786511:VJG786511 VSY786511:VTC786511 WCU786511:WCY786511 WMQ786511:WMU786511 WWM786511:WWQ786511 AE852047:AI852047 KA852047:KE852047 TW852047:UA852047 ADS852047:ADW852047 ANO852047:ANS852047 AXK852047:AXO852047 BHG852047:BHK852047 BRC852047:BRG852047 CAY852047:CBC852047 CKU852047:CKY852047 CUQ852047:CUU852047 DEM852047:DEQ852047 DOI852047:DOM852047 DYE852047:DYI852047 EIA852047:EIE852047 ERW852047:ESA852047 FBS852047:FBW852047 FLO852047:FLS852047 FVK852047:FVO852047 GFG852047:GFK852047 GPC852047:GPG852047 GYY852047:GZC852047 HIU852047:HIY852047 HSQ852047:HSU852047 ICM852047:ICQ852047 IMI852047:IMM852047 IWE852047:IWI852047 JGA852047:JGE852047 JPW852047:JQA852047 JZS852047:JZW852047 KJO852047:KJS852047 KTK852047:KTO852047 LDG852047:LDK852047 LNC852047:LNG852047 LWY852047:LXC852047 MGU852047:MGY852047 MQQ852047:MQU852047 NAM852047:NAQ852047 NKI852047:NKM852047 NUE852047:NUI852047 OEA852047:OEE852047 ONW852047:OOA852047 OXS852047:OXW852047 PHO852047:PHS852047 PRK852047:PRO852047 QBG852047:QBK852047 QLC852047:QLG852047 QUY852047:QVC852047 REU852047:REY852047 ROQ852047:ROU852047 RYM852047:RYQ852047 SII852047:SIM852047 SSE852047:SSI852047 TCA852047:TCE852047 TLW852047:TMA852047 TVS852047:TVW852047 UFO852047:UFS852047 UPK852047:UPO852047 UZG852047:UZK852047 VJC852047:VJG852047 VSY852047:VTC852047 WCU852047:WCY852047 WMQ852047:WMU852047 WWM852047:WWQ852047 AE917583:AI917583 KA917583:KE917583 TW917583:UA917583 ADS917583:ADW917583 ANO917583:ANS917583 AXK917583:AXO917583 BHG917583:BHK917583 BRC917583:BRG917583 CAY917583:CBC917583 CKU917583:CKY917583 CUQ917583:CUU917583 DEM917583:DEQ917583 DOI917583:DOM917583 DYE917583:DYI917583 EIA917583:EIE917583 ERW917583:ESA917583 FBS917583:FBW917583 FLO917583:FLS917583 FVK917583:FVO917583 GFG917583:GFK917583 GPC917583:GPG917583 GYY917583:GZC917583 HIU917583:HIY917583 HSQ917583:HSU917583 ICM917583:ICQ917583 IMI917583:IMM917583 IWE917583:IWI917583 JGA917583:JGE917583 JPW917583:JQA917583 JZS917583:JZW917583 KJO917583:KJS917583 KTK917583:KTO917583 LDG917583:LDK917583 LNC917583:LNG917583 LWY917583:LXC917583 MGU917583:MGY917583 MQQ917583:MQU917583 NAM917583:NAQ917583 NKI917583:NKM917583 NUE917583:NUI917583 OEA917583:OEE917583 ONW917583:OOA917583 OXS917583:OXW917583 PHO917583:PHS917583 PRK917583:PRO917583 QBG917583:QBK917583 QLC917583:QLG917583 QUY917583:QVC917583 REU917583:REY917583 ROQ917583:ROU917583 RYM917583:RYQ917583 SII917583:SIM917583 SSE917583:SSI917583 TCA917583:TCE917583 TLW917583:TMA917583 TVS917583:TVW917583 UFO917583:UFS917583 UPK917583:UPO917583 UZG917583:UZK917583 VJC917583:VJG917583 VSY917583:VTC917583 WCU917583:WCY917583 WMQ917583:WMU917583 WWM917583:WWQ917583 AE983119:AI983119 KA983119:KE983119 TW983119:UA983119 ADS983119:ADW983119 ANO983119:ANS983119 AXK983119:AXO983119 BHG983119:BHK983119 BRC983119:BRG983119 CAY983119:CBC983119 CKU983119:CKY983119 CUQ983119:CUU983119 DEM983119:DEQ983119 DOI983119:DOM983119 DYE983119:DYI983119 EIA983119:EIE983119 ERW983119:ESA983119 FBS983119:FBW983119 FLO983119:FLS983119 FVK983119:FVO983119 GFG983119:GFK983119 GPC983119:GPG983119 GYY983119:GZC983119 HIU983119:HIY983119 HSQ983119:HSU983119 ICM983119:ICQ983119 IMI983119:IMM983119 IWE983119:IWI983119 JGA983119:JGE983119 JPW983119:JQA983119 JZS983119:JZW983119 KJO983119:KJS983119 KTK983119:KTO983119 LDG983119:LDK983119 LNC983119:LNG983119 LWY983119:LXC983119 MGU983119:MGY983119 MQQ983119:MQU983119 NAM983119:NAQ983119 NKI983119:NKM983119 NUE983119:NUI983119 OEA983119:OEE983119 ONW983119:OOA983119 OXS983119:OXW983119 PHO983119:PHS983119 PRK983119:PRO983119 QBG983119:QBK983119 QLC983119:QLG983119 QUY983119:QVC983119 REU983119:REY983119 ROQ983119:ROU983119 RYM983119:RYQ983119 SII983119:SIM983119 SSE983119:SSI983119 TCA983119:TCE983119 TLW983119:TMA983119 TVS983119:TVW983119 UFO983119:UFS983119 UPK983119:UPO983119 UZG983119:UZK983119 VJC983119:VJG983119 VSY983119:VTC983119 WCU983119:WCY983119 WMQ983119:WMU983119 WWM983119:WWQ983119 O65600:U65604 JK65600:JQ65604 TG65600:TM65604 ADC65600:ADI65604 AMY65600:ANE65604 AWU65600:AXA65604 BGQ65600:BGW65604 BQM65600:BQS65604 CAI65600:CAO65604 CKE65600:CKK65604 CUA65600:CUG65604 DDW65600:DEC65604 DNS65600:DNY65604 DXO65600:DXU65604 EHK65600:EHQ65604 ERG65600:ERM65604 FBC65600:FBI65604 FKY65600:FLE65604 FUU65600:FVA65604 GEQ65600:GEW65604 GOM65600:GOS65604 GYI65600:GYO65604 HIE65600:HIK65604 HSA65600:HSG65604 IBW65600:ICC65604 ILS65600:ILY65604 IVO65600:IVU65604 JFK65600:JFQ65604 JPG65600:JPM65604 JZC65600:JZI65604 KIY65600:KJE65604 KSU65600:KTA65604 LCQ65600:LCW65604 LMM65600:LMS65604 LWI65600:LWO65604 MGE65600:MGK65604 MQA65600:MQG65604 MZW65600:NAC65604 NJS65600:NJY65604 NTO65600:NTU65604 ODK65600:ODQ65604 ONG65600:ONM65604 OXC65600:OXI65604 PGY65600:PHE65604 PQU65600:PRA65604 QAQ65600:QAW65604 QKM65600:QKS65604 QUI65600:QUO65604 REE65600:REK65604 ROA65600:ROG65604 RXW65600:RYC65604 SHS65600:SHY65604 SRO65600:SRU65604 TBK65600:TBQ65604 TLG65600:TLM65604 TVC65600:TVI65604 UEY65600:UFE65604 UOU65600:UPA65604 UYQ65600:UYW65604 VIM65600:VIS65604 VSI65600:VSO65604 WCE65600:WCK65604 WMA65600:WMG65604 WVW65600:WWC65604 O131136:U131140 JK131136:JQ131140 TG131136:TM131140 ADC131136:ADI131140 AMY131136:ANE131140 AWU131136:AXA131140 BGQ131136:BGW131140 BQM131136:BQS131140 CAI131136:CAO131140 CKE131136:CKK131140 CUA131136:CUG131140 DDW131136:DEC131140 DNS131136:DNY131140 DXO131136:DXU131140 EHK131136:EHQ131140 ERG131136:ERM131140 FBC131136:FBI131140 FKY131136:FLE131140 FUU131136:FVA131140 GEQ131136:GEW131140 GOM131136:GOS131140 GYI131136:GYO131140 HIE131136:HIK131140 HSA131136:HSG131140 IBW131136:ICC131140 ILS131136:ILY131140 IVO131136:IVU131140 JFK131136:JFQ131140 JPG131136:JPM131140 JZC131136:JZI131140 KIY131136:KJE131140 KSU131136:KTA131140 LCQ131136:LCW131140 LMM131136:LMS131140 LWI131136:LWO131140 MGE131136:MGK131140 MQA131136:MQG131140 MZW131136:NAC131140 NJS131136:NJY131140 NTO131136:NTU131140 ODK131136:ODQ131140 ONG131136:ONM131140 OXC131136:OXI131140 PGY131136:PHE131140 PQU131136:PRA131140 QAQ131136:QAW131140 QKM131136:QKS131140 QUI131136:QUO131140 REE131136:REK131140 ROA131136:ROG131140 RXW131136:RYC131140 SHS131136:SHY131140 SRO131136:SRU131140 TBK131136:TBQ131140 TLG131136:TLM131140 TVC131136:TVI131140 UEY131136:UFE131140 UOU131136:UPA131140 UYQ131136:UYW131140 VIM131136:VIS131140 VSI131136:VSO131140 WCE131136:WCK131140 WMA131136:WMG131140 WVW131136:WWC131140 O196672:U196676 JK196672:JQ196676 TG196672:TM196676 ADC196672:ADI196676 AMY196672:ANE196676 AWU196672:AXA196676 BGQ196672:BGW196676 BQM196672:BQS196676 CAI196672:CAO196676 CKE196672:CKK196676 CUA196672:CUG196676 DDW196672:DEC196676 DNS196672:DNY196676 DXO196672:DXU196676 EHK196672:EHQ196676 ERG196672:ERM196676 FBC196672:FBI196676 FKY196672:FLE196676 FUU196672:FVA196676 GEQ196672:GEW196676 GOM196672:GOS196676 GYI196672:GYO196676 HIE196672:HIK196676 HSA196672:HSG196676 IBW196672:ICC196676 ILS196672:ILY196676 IVO196672:IVU196676 JFK196672:JFQ196676 JPG196672:JPM196676 JZC196672:JZI196676 KIY196672:KJE196676 KSU196672:KTA196676 LCQ196672:LCW196676 LMM196672:LMS196676 LWI196672:LWO196676 MGE196672:MGK196676 MQA196672:MQG196676 MZW196672:NAC196676 NJS196672:NJY196676 NTO196672:NTU196676 ODK196672:ODQ196676 ONG196672:ONM196676 OXC196672:OXI196676 PGY196672:PHE196676 PQU196672:PRA196676 QAQ196672:QAW196676 QKM196672:QKS196676 QUI196672:QUO196676 REE196672:REK196676 ROA196672:ROG196676 RXW196672:RYC196676 SHS196672:SHY196676 SRO196672:SRU196676 TBK196672:TBQ196676 TLG196672:TLM196676 TVC196672:TVI196676 UEY196672:UFE196676 UOU196672:UPA196676 UYQ196672:UYW196676 VIM196672:VIS196676 VSI196672:VSO196676 WCE196672:WCK196676 WMA196672:WMG196676 WVW196672:WWC196676 O262208:U262212 JK262208:JQ262212 TG262208:TM262212 ADC262208:ADI262212 AMY262208:ANE262212 AWU262208:AXA262212 BGQ262208:BGW262212 BQM262208:BQS262212 CAI262208:CAO262212 CKE262208:CKK262212 CUA262208:CUG262212 DDW262208:DEC262212 DNS262208:DNY262212 DXO262208:DXU262212 EHK262208:EHQ262212 ERG262208:ERM262212 FBC262208:FBI262212 FKY262208:FLE262212 FUU262208:FVA262212 GEQ262208:GEW262212 GOM262208:GOS262212 GYI262208:GYO262212 HIE262208:HIK262212 HSA262208:HSG262212 IBW262208:ICC262212 ILS262208:ILY262212 IVO262208:IVU262212 JFK262208:JFQ262212 JPG262208:JPM262212 JZC262208:JZI262212 KIY262208:KJE262212 KSU262208:KTA262212 LCQ262208:LCW262212 LMM262208:LMS262212 LWI262208:LWO262212 MGE262208:MGK262212 MQA262208:MQG262212 MZW262208:NAC262212 NJS262208:NJY262212 NTO262208:NTU262212 ODK262208:ODQ262212 ONG262208:ONM262212 OXC262208:OXI262212 PGY262208:PHE262212 PQU262208:PRA262212 QAQ262208:QAW262212 QKM262208:QKS262212 QUI262208:QUO262212 REE262208:REK262212 ROA262208:ROG262212 RXW262208:RYC262212 SHS262208:SHY262212 SRO262208:SRU262212 TBK262208:TBQ262212 TLG262208:TLM262212 TVC262208:TVI262212 UEY262208:UFE262212 UOU262208:UPA262212 UYQ262208:UYW262212 VIM262208:VIS262212 VSI262208:VSO262212 WCE262208:WCK262212 WMA262208:WMG262212 WVW262208:WWC262212 O327744:U327748 JK327744:JQ327748 TG327744:TM327748 ADC327744:ADI327748 AMY327744:ANE327748 AWU327744:AXA327748 BGQ327744:BGW327748 BQM327744:BQS327748 CAI327744:CAO327748 CKE327744:CKK327748 CUA327744:CUG327748 DDW327744:DEC327748 DNS327744:DNY327748 DXO327744:DXU327748 EHK327744:EHQ327748 ERG327744:ERM327748 FBC327744:FBI327748 FKY327744:FLE327748 FUU327744:FVA327748 GEQ327744:GEW327748 GOM327744:GOS327748 GYI327744:GYO327748 HIE327744:HIK327748 HSA327744:HSG327748 IBW327744:ICC327748 ILS327744:ILY327748 IVO327744:IVU327748 JFK327744:JFQ327748 JPG327744:JPM327748 JZC327744:JZI327748 KIY327744:KJE327748 KSU327744:KTA327748 LCQ327744:LCW327748 LMM327744:LMS327748 LWI327744:LWO327748 MGE327744:MGK327748 MQA327744:MQG327748 MZW327744:NAC327748 NJS327744:NJY327748 NTO327744:NTU327748 ODK327744:ODQ327748 ONG327744:ONM327748 OXC327744:OXI327748 PGY327744:PHE327748 PQU327744:PRA327748 QAQ327744:QAW327748 QKM327744:QKS327748 QUI327744:QUO327748 REE327744:REK327748 ROA327744:ROG327748 RXW327744:RYC327748 SHS327744:SHY327748 SRO327744:SRU327748 TBK327744:TBQ327748 TLG327744:TLM327748 TVC327744:TVI327748 UEY327744:UFE327748 UOU327744:UPA327748 UYQ327744:UYW327748 VIM327744:VIS327748 VSI327744:VSO327748 WCE327744:WCK327748 WMA327744:WMG327748 WVW327744:WWC327748 O393280:U393284 JK393280:JQ393284 TG393280:TM393284 ADC393280:ADI393284 AMY393280:ANE393284 AWU393280:AXA393284 BGQ393280:BGW393284 BQM393280:BQS393284 CAI393280:CAO393284 CKE393280:CKK393284 CUA393280:CUG393284 DDW393280:DEC393284 DNS393280:DNY393284 DXO393280:DXU393284 EHK393280:EHQ393284 ERG393280:ERM393284 FBC393280:FBI393284 FKY393280:FLE393284 FUU393280:FVA393284 GEQ393280:GEW393284 GOM393280:GOS393284 GYI393280:GYO393284 HIE393280:HIK393284 HSA393280:HSG393284 IBW393280:ICC393284 ILS393280:ILY393284 IVO393280:IVU393284 JFK393280:JFQ393284 JPG393280:JPM393284 JZC393280:JZI393284 KIY393280:KJE393284 KSU393280:KTA393284 LCQ393280:LCW393284 LMM393280:LMS393284 LWI393280:LWO393284 MGE393280:MGK393284 MQA393280:MQG393284 MZW393280:NAC393284 NJS393280:NJY393284 NTO393280:NTU393284 ODK393280:ODQ393284 ONG393280:ONM393284 OXC393280:OXI393284 PGY393280:PHE393284 PQU393280:PRA393284 QAQ393280:QAW393284 QKM393280:QKS393284 QUI393280:QUO393284 REE393280:REK393284 ROA393280:ROG393284 RXW393280:RYC393284 SHS393280:SHY393284 SRO393280:SRU393284 TBK393280:TBQ393284 TLG393280:TLM393284 TVC393280:TVI393284 UEY393280:UFE393284 UOU393280:UPA393284 UYQ393280:UYW393284 VIM393280:VIS393284 VSI393280:VSO393284 WCE393280:WCK393284 WMA393280:WMG393284 WVW393280:WWC393284 O458816:U458820 JK458816:JQ458820 TG458816:TM458820 ADC458816:ADI458820 AMY458816:ANE458820 AWU458816:AXA458820 BGQ458816:BGW458820 BQM458816:BQS458820 CAI458816:CAO458820 CKE458816:CKK458820 CUA458816:CUG458820 DDW458816:DEC458820 DNS458816:DNY458820 DXO458816:DXU458820 EHK458816:EHQ458820 ERG458816:ERM458820 FBC458816:FBI458820 FKY458816:FLE458820 FUU458816:FVA458820 GEQ458816:GEW458820 GOM458816:GOS458820 GYI458816:GYO458820 HIE458816:HIK458820 HSA458816:HSG458820 IBW458816:ICC458820 ILS458816:ILY458820 IVO458816:IVU458820 JFK458816:JFQ458820 JPG458816:JPM458820 JZC458816:JZI458820 KIY458816:KJE458820 KSU458816:KTA458820 LCQ458816:LCW458820 LMM458816:LMS458820 LWI458816:LWO458820 MGE458816:MGK458820 MQA458816:MQG458820 MZW458816:NAC458820 NJS458816:NJY458820 NTO458816:NTU458820 ODK458816:ODQ458820 ONG458816:ONM458820 OXC458816:OXI458820 PGY458816:PHE458820 PQU458816:PRA458820 QAQ458816:QAW458820 QKM458816:QKS458820 QUI458816:QUO458820 REE458816:REK458820 ROA458816:ROG458820 RXW458816:RYC458820 SHS458816:SHY458820 SRO458816:SRU458820 TBK458816:TBQ458820 TLG458816:TLM458820 TVC458816:TVI458820 UEY458816:UFE458820 UOU458816:UPA458820 UYQ458816:UYW458820 VIM458816:VIS458820 VSI458816:VSO458820 WCE458816:WCK458820 WMA458816:WMG458820 WVW458816:WWC458820 O524352:U524356 JK524352:JQ524356 TG524352:TM524356 ADC524352:ADI524356 AMY524352:ANE524356 AWU524352:AXA524356 BGQ524352:BGW524356 BQM524352:BQS524356 CAI524352:CAO524356 CKE524352:CKK524356 CUA524352:CUG524356 DDW524352:DEC524356 DNS524352:DNY524356 DXO524352:DXU524356 EHK524352:EHQ524356 ERG524352:ERM524356 FBC524352:FBI524356 FKY524352:FLE524356 FUU524352:FVA524356 GEQ524352:GEW524356 GOM524352:GOS524356 GYI524352:GYO524356 HIE524352:HIK524356 HSA524352:HSG524356 IBW524352:ICC524356 ILS524352:ILY524356 IVO524352:IVU524356 JFK524352:JFQ524356 JPG524352:JPM524356 JZC524352:JZI524356 KIY524352:KJE524356 KSU524352:KTA524356 LCQ524352:LCW524356 LMM524352:LMS524356 LWI524352:LWO524356 MGE524352:MGK524356 MQA524352:MQG524356 MZW524352:NAC524356 NJS524352:NJY524356 NTO524352:NTU524356 ODK524352:ODQ524356 ONG524352:ONM524356 OXC524352:OXI524356 PGY524352:PHE524356 PQU524352:PRA524356 QAQ524352:QAW524356 QKM524352:QKS524356 QUI524352:QUO524356 REE524352:REK524356 ROA524352:ROG524356 RXW524352:RYC524356 SHS524352:SHY524356 SRO524352:SRU524356 TBK524352:TBQ524356 TLG524352:TLM524356 TVC524352:TVI524356 UEY524352:UFE524356 UOU524352:UPA524356 UYQ524352:UYW524356 VIM524352:VIS524356 VSI524352:VSO524356 WCE524352:WCK524356 WMA524352:WMG524356 WVW524352:WWC524356 O589888:U589892 JK589888:JQ589892 TG589888:TM589892 ADC589888:ADI589892 AMY589888:ANE589892 AWU589888:AXA589892 BGQ589888:BGW589892 BQM589888:BQS589892 CAI589888:CAO589892 CKE589888:CKK589892 CUA589888:CUG589892 DDW589888:DEC589892 DNS589888:DNY589892 DXO589888:DXU589892 EHK589888:EHQ589892 ERG589888:ERM589892 FBC589888:FBI589892 FKY589888:FLE589892 FUU589888:FVA589892 GEQ589888:GEW589892 GOM589888:GOS589892 GYI589888:GYO589892 HIE589888:HIK589892 HSA589888:HSG589892 IBW589888:ICC589892 ILS589888:ILY589892 IVO589888:IVU589892 JFK589888:JFQ589892 JPG589888:JPM589892 JZC589888:JZI589892 KIY589888:KJE589892 KSU589888:KTA589892 LCQ589888:LCW589892 LMM589888:LMS589892 LWI589888:LWO589892 MGE589888:MGK589892 MQA589888:MQG589892 MZW589888:NAC589892 NJS589888:NJY589892 NTO589888:NTU589892 ODK589888:ODQ589892 ONG589888:ONM589892 OXC589888:OXI589892 PGY589888:PHE589892 PQU589888:PRA589892 QAQ589888:QAW589892 QKM589888:QKS589892 QUI589888:QUO589892 REE589888:REK589892 ROA589888:ROG589892 RXW589888:RYC589892 SHS589888:SHY589892 SRO589888:SRU589892 TBK589888:TBQ589892 TLG589888:TLM589892 TVC589888:TVI589892 UEY589888:UFE589892 UOU589888:UPA589892 UYQ589888:UYW589892 VIM589888:VIS589892 VSI589888:VSO589892 WCE589888:WCK589892 WMA589888:WMG589892 WVW589888:WWC589892 O655424:U655428 JK655424:JQ655428 TG655424:TM655428 ADC655424:ADI655428 AMY655424:ANE655428 AWU655424:AXA655428 BGQ655424:BGW655428 BQM655424:BQS655428 CAI655424:CAO655428 CKE655424:CKK655428 CUA655424:CUG655428 DDW655424:DEC655428 DNS655424:DNY655428 DXO655424:DXU655428 EHK655424:EHQ655428 ERG655424:ERM655428 FBC655424:FBI655428 FKY655424:FLE655428 FUU655424:FVA655428 GEQ655424:GEW655428 GOM655424:GOS655428 GYI655424:GYO655428 HIE655424:HIK655428 HSA655424:HSG655428 IBW655424:ICC655428 ILS655424:ILY655428 IVO655424:IVU655428 JFK655424:JFQ655428 JPG655424:JPM655428 JZC655424:JZI655428 KIY655424:KJE655428 KSU655424:KTA655428 LCQ655424:LCW655428 LMM655424:LMS655428 LWI655424:LWO655428 MGE655424:MGK655428 MQA655424:MQG655428 MZW655424:NAC655428 NJS655424:NJY655428 NTO655424:NTU655428 ODK655424:ODQ655428 ONG655424:ONM655428 OXC655424:OXI655428 PGY655424:PHE655428 PQU655424:PRA655428 QAQ655424:QAW655428 QKM655424:QKS655428 QUI655424:QUO655428 REE655424:REK655428 ROA655424:ROG655428 RXW655424:RYC655428 SHS655424:SHY655428 SRO655424:SRU655428 TBK655424:TBQ655428 TLG655424:TLM655428 TVC655424:TVI655428 UEY655424:UFE655428 UOU655424:UPA655428 UYQ655424:UYW655428 VIM655424:VIS655428 VSI655424:VSO655428 WCE655424:WCK655428 WMA655424:WMG655428 WVW655424:WWC655428 O720960:U720964 JK720960:JQ720964 TG720960:TM720964 ADC720960:ADI720964 AMY720960:ANE720964 AWU720960:AXA720964 BGQ720960:BGW720964 BQM720960:BQS720964 CAI720960:CAO720964 CKE720960:CKK720964 CUA720960:CUG720964 DDW720960:DEC720964 DNS720960:DNY720964 DXO720960:DXU720964 EHK720960:EHQ720964 ERG720960:ERM720964 FBC720960:FBI720964 FKY720960:FLE720964 FUU720960:FVA720964 GEQ720960:GEW720964 GOM720960:GOS720964 GYI720960:GYO720964 HIE720960:HIK720964 HSA720960:HSG720964 IBW720960:ICC720964 ILS720960:ILY720964 IVO720960:IVU720964 JFK720960:JFQ720964 JPG720960:JPM720964 JZC720960:JZI720964 KIY720960:KJE720964 KSU720960:KTA720964 LCQ720960:LCW720964 LMM720960:LMS720964 LWI720960:LWO720964 MGE720960:MGK720964 MQA720960:MQG720964 MZW720960:NAC720964 NJS720960:NJY720964 NTO720960:NTU720964 ODK720960:ODQ720964 ONG720960:ONM720964 OXC720960:OXI720964 PGY720960:PHE720964 PQU720960:PRA720964 QAQ720960:QAW720964 QKM720960:QKS720964 QUI720960:QUO720964 REE720960:REK720964 ROA720960:ROG720964 RXW720960:RYC720964 SHS720960:SHY720964 SRO720960:SRU720964 TBK720960:TBQ720964 TLG720960:TLM720964 TVC720960:TVI720964 UEY720960:UFE720964 UOU720960:UPA720964 UYQ720960:UYW720964 VIM720960:VIS720964 VSI720960:VSO720964 WCE720960:WCK720964 WMA720960:WMG720964 WVW720960:WWC720964 O786496:U786500 JK786496:JQ786500 TG786496:TM786500 ADC786496:ADI786500 AMY786496:ANE786500 AWU786496:AXA786500 BGQ786496:BGW786500 BQM786496:BQS786500 CAI786496:CAO786500 CKE786496:CKK786500 CUA786496:CUG786500 DDW786496:DEC786500 DNS786496:DNY786500 DXO786496:DXU786500 EHK786496:EHQ786500 ERG786496:ERM786500 FBC786496:FBI786500 FKY786496:FLE786500 FUU786496:FVA786500 GEQ786496:GEW786500 GOM786496:GOS786500 GYI786496:GYO786500 HIE786496:HIK786500 HSA786496:HSG786500 IBW786496:ICC786500 ILS786496:ILY786500 IVO786496:IVU786500 JFK786496:JFQ786500 JPG786496:JPM786500 JZC786496:JZI786500 KIY786496:KJE786500 KSU786496:KTA786500 LCQ786496:LCW786500 LMM786496:LMS786500 LWI786496:LWO786500 MGE786496:MGK786500 MQA786496:MQG786500 MZW786496:NAC786500 NJS786496:NJY786500 NTO786496:NTU786500 ODK786496:ODQ786500 ONG786496:ONM786500 OXC786496:OXI786500 PGY786496:PHE786500 PQU786496:PRA786500 QAQ786496:QAW786500 QKM786496:QKS786500 QUI786496:QUO786500 REE786496:REK786500 ROA786496:ROG786500 RXW786496:RYC786500 SHS786496:SHY786500 SRO786496:SRU786500 TBK786496:TBQ786500 TLG786496:TLM786500 TVC786496:TVI786500 UEY786496:UFE786500 UOU786496:UPA786500 UYQ786496:UYW786500 VIM786496:VIS786500 VSI786496:VSO786500 WCE786496:WCK786500 WMA786496:WMG786500 WVW786496:WWC786500 O852032:U852036 JK852032:JQ852036 TG852032:TM852036 ADC852032:ADI852036 AMY852032:ANE852036 AWU852032:AXA852036 BGQ852032:BGW852036 BQM852032:BQS852036 CAI852032:CAO852036 CKE852032:CKK852036 CUA852032:CUG852036 DDW852032:DEC852036 DNS852032:DNY852036 DXO852032:DXU852036 EHK852032:EHQ852036 ERG852032:ERM852036 FBC852032:FBI852036 FKY852032:FLE852036 FUU852032:FVA852036 GEQ852032:GEW852036 GOM852032:GOS852036 GYI852032:GYO852036 HIE852032:HIK852036 HSA852032:HSG852036 IBW852032:ICC852036 ILS852032:ILY852036 IVO852032:IVU852036 JFK852032:JFQ852036 JPG852032:JPM852036 JZC852032:JZI852036 KIY852032:KJE852036 KSU852032:KTA852036 LCQ852032:LCW852036 LMM852032:LMS852036 LWI852032:LWO852036 MGE852032:MGK852036 MQA852032:MQG852036 MZW852032:NAC852036 NJS852032:NJY852036 NTO852032:NTU852036 ODK852032:ODQ852036 ONG852032:ONM852036 OXC852032:OXI852036 PGY852032:PHE852036 PQU852032:PRA852036 QAQ852032:QAW852036 QKM852032:QKS852036 QUI852032:QUO852036 REE852032:REK852036 ROA852032:ROG852036 RXW852032:RYC852036 SHS852032:SHY852036 SRO852032:SRU852036 TBK852032:TBQ852036 TLG852032:TLM852036 TVC852032:TVI852036 UEY852032:UFE852036 UOU852032:UPA852036 UYQ852032:UYW852036 VIM852032:VIS852036 VSI852032:VSO852036 WCE852032:WCK852036 WMA852032:WMG852036 WVW852032:WWC852036 O917568:U917572 JK917568:JQ917572 TG917568:TM917572 ADC917568:ADI917572 AMY917568:ANE917572 AWU917568:AXA917572 BGQ917568:BGW917572 BQM917568:BQS917572 CAI917568:CAO917572 CKE917568:CKK917572 CUA917568:CUG917572 DDW917568:DEC917572 DNS917568:DNY917572 DXO917568:DXU917572 EHK917568:EHQ917572 ERG917568:ERM917572 FBC917568:FBI917572 FKY917568:FLE917572 FUU917568:FVA917572 GEQ917568:GEW917572 GOM917568:GOS917572 GYI917568:GYO917572 HIE917568:HIK917572 HSA917568:HSG917572 IBW917568:ICC917572 ILS917568:ILY917572 IVO917568:IVU917572 JFK917568:JFQ917572 JPG917568:JPM917572 JZC917568:JZI917572 KIY917568:KJE917572 KSU917568:KTA917572 LCQ917568:LCW917572 LMM917568:LMS917572 LWI917568:LWO917572 MGE917568:MGK917572 MQA917568:MQG917572 MZW917568:NAC917572 NJS917568:NJY917572 NTO917568:NTU917572 ODK917568:ODQ917572 ONG917568:ONM917572 OXC917568:OXI917572 PGY917568:PHE917572 PQU917568:PRA917572 QAQ917568:QAW917572 QKM917568:QKS917572 QUI917568:QUO917572 REE917568:REK917572 ROA917568:ROG917572 RXW917568:RYC917572 SHS917568:SHY917572 SRO917568:SRU917572 TBK917568:TBQ917572 TLG917568:TLM917572 TVC917568:TVI917572 UEY917568:UFE917572 UOU917568:UPA917572 UYQ917568:UYW917572 VIM917568:VIS917572 VSI917568:VSO917572 WCE917568:WCK917572 WMA917568:WMG917572 WVW917568:WWC917572 O983104:U983108 JK983104:JQ983108 TG983104:TM983108 ADC983104:ADI983108 AMY983104:ANE983108 AWU983104:AXA983108 BGQ983104:BGW983108 BQM983104:BQS983108 CAI983104:CAO983108 CKE983104:CKK983108 CUA983104:CUG983108 DDW983104:DEC983108 DNS983104:DNY983108 DXO983104:DXU983108 EHK983104:EHQ983108 ERG983104:ERM983108 FBC983104:FBI983108 FKY983104:FLE983108 FUU983104:FVA983108 GEQ983104:GEW983108 GOM983104:GOS983108 GYI983104:GYO983108 HIE983104:HIK983108 HSA983104:HSG983108 IBW983104:ICC983108 ILS983104:ILY983108 IVO983104:IVU983108 JFK983104:JFQ983108 JPG983104:JPM983108 JZC983104:JZI983108 KIY983104:KJE983108 KSU983104:KTA983108 LCQ983104:LCW983108 LMM983104:LMS983108 LWI983104:LWO983108 MGE983104:MGK983108 MQA983104:MQG983108 MZW983104:NAC983108 NJS983104:NJY983108 NTO983104:NTU983108 ODK983104:ODQ983108 ONG983104:ONM983108 OXC983104:OXI983108 PGY983104:PHE983108 PQU983104:PRA983108 QAQ983104:QAW983108 QKM983104:QKS983108 QUI983104:QUO983108 REE983104:REK983108 ROA983104:ROG983108 RXW983104:RYC983108 SHS983104:SHY983108 SRO983104:SRU983108 TBK983104:TBQ983108 TLG983104:TLM983108 TVC983104:TVI983108 UEY983104:UFE983108 UOU983104:UPA983108 UYQ983104:UYW983108 VIM983104:VIS983108 VSI983104:VSO983108 WCE983104:WCK983108 WMA983104:WMG983108 WVW983104:WWC983108 WUC57 WKG57 WAK57 VQO57 VGS57 UWW57 UNA57 UDE57 TTI57 TJM57 SZQ57 SPU57 SFY57 RWC57 RMG57 RCK57 QSO57 QIS57 PYW57 PPA57 PFE57 OVI57 OLM57 OBQ57 NRU57 NHY57 MYC57 MOG57 MEK57 LUO57 LKS57 LAW57 KRA57 KHE57 JXI57 JNM57 JDQ57 ITU57 IJY57 IAC57 HQG57 HGK57 GWO57 GMS57 GCW57 FTA57 FJE57 EZI57 EPM57 EFQ57 DVU57 DLY57 DCC57 CSG57 CIK57 BYO57 BOS57 BEW57 AVA57 ALE57 ABI57 RM57 HQ57 O57" xr:uid="{00000000-0002-0000-0100-000003000000}">
      <formula1>"有り,無し"</formula1>
    </dataValidation>
    <dataValidation type="list" allowBlank="1" showInputMessage="1" sqref="V14 L116 V17" xr:uid="{00000000-0002-0000-0100-000004000000}">
      <formula1>"―"</formula1>
    </dataValidation>
    <dataValidation type="list" allowBlank="1" showInputMessage="1" showErrorMessage="1" sqref="Y67:AF96" xr:uid="{00000000-0002-0000-0100-000005000000}">
      <formula1>"○,－"</formula1>
    </dataValidation>
    <dataValidation type="list" allowBlank="1" showInputMessage="1" showErrorMessage="1" sqref="T67:T96" xr:uid="{00000000-0002-0000-0100-000006000000}">
      <formula1>"林業,林業以外,特別加入(林業),特別加入(林業外),－"</formula1>
    </dataValidation>
    <dataValidation type="list" allowBlank="1" showInputMessage="1" showErrorMessage="1" sqref="F51:AC51" xr:uid="{00000000-0002-0000-0100-000007000000}">
      <formula1>"○,×"</formula1>
    </dataValidation>
  </dataValidations>
  <printOptions horizontalCentered="1"/>
  <pageMargins left="0.55118110236220474" right="0.55118110236220474" top="0.59055118110236227" bottom="0.59055118110236227" header="0.31496062992125984" footer="0.31496062992125984"/>
  <pageSetup paperSize="9" scale="92" orientation="portrait" r:id="rId1"/>
  <rowBreaks count="13" manualBreakCount="13">
    <brk id="62" max="16383" man="1"/>
    <brk id="102" max="16383" man="1"/>
    <brk id="158" max="16383" man="1"/>
    <brk id="216" max="16383" man="1"/>
    <brk id="261" max="16383" man="1"/>
    <brk id="304" max="38" man="1"/>
    <brk id="347" max="38" man="1"/>
    <brk id="369" max="38" man="1"/>
    <brk id="406" max="38" man="1"/>
    <brk id="450" max="16383" man="1"/>
    <brk id="498" max="16383" man="1"/>
    <brk id="536" max="16383" man="1"/>
    <brk id="56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43" r:id="rId4" name="Check Box 35">
              <controlPr defaultSize="0" autoFill="0" autoLine="0" autoPict="0">
                <anchor moveWithCells="1">
                  <from>
                    <xdr:col>15</xdr:col>
                    <xdr:colOff>19050</xdr:colOff>
                    <xdr:row>9</xdr:row>
                    <xdr:rowOff>152400</xdr:rowOff>
                  </from>
                  <to>
                    <xdr:col>16</xdr:col>
                    <xdr:colOff>142875</xdr:colOff>
                    <xdr:row>11</xdr:row>
                    <xdr:rowOff>66675</xdr:rowOff>
                  </to>
                </anchor>
              </controlPr>
            </control>
          </mc:Choice>
        </mc:AlternateContent>
        <mc:AlternateContent xmlns:mc="http://schemas.openxmlformats.org/markup-compatibility/2006">
          <mc:Choice Requires="x14">
            <control shapeId="17444" r:id="rId5" name="Check Box 36">
              <controlPr defaultSize="0" autoFill="0" autoLine="0" autoPict="0">
                <anchor moveWithCells="1">
                  <from>
                    <xdr:col>23</xdr:col>
                    <xdr:colOff>19050</xdr:colOff>
                    <xdr:row>9</xdr:row>
                    <xdr:rowOff>152400</xdr:rowOff>
                  </from>
                  <to>
                    <xdr:col>24</xdr:col>
                    <xdr:colOff>123825</xdr:colOff>
                    <xdr:row>11</xdr:row>
                    <xdr:rowOff>66675</xdr:rowOff>
                  </to>
                </anchor>
              </controlPr>
            </control>
          </mc:Choice>
        </mc:AlternateContent>
        <mc:AlternateContent xmlns:mc="http://schemas.openxmlformats.org/markup-compatibility/2006">
          <mc:Choice Requires="x14">
            <control shapeId="17446" r:id="rId6" name="Check Box 38">
              <controlPr defaultSize="0" autoFill="0" autoLine="0" autoPict="0">
                <anchor moveWithCells="1">
                  <from>
                    <xdr:col>21</xdr:col>
                    <xdr:colOff>19050</xdr:colOff>
                    <xdr:row>13</xdr:row>
                    <xdr:rowOff>180975</xdr:rowOff>
                  </from>
                  <to>
                    <xdr:col>22</xdr:col>
                    <xdr:colOff>142875</xdr:colOff>
                    <xdr:row>15</xdr:row>
                    <xdr:rowOff>9525</xdr:rowOff>
                  </to>
                </anchor>
              </controlPr>
            </control>
          </mc:Choice>
        </mc:AlternateContent>
        <mc:AlternateContent xmlns:mc="http://schemas.openxmlformats.org/markup-compatibility/2006">
          <mc:Choice Requires="x14">
            <control shapeId="17448" r:id="rId7" name="Check Box 40">
              <controlPr defaultSize="0" autoFill="0" autoLine="0" autoPict="0">
                <anchor moveWithCells="1">
                  <from>
                    <xdr:col>32</xdr:col>
                    <xdr:colOff>0</xdr:colOff>
                    <xdr:row>13</xdr:row>
                    <xdr:rowOff>180975</xdr:rowOff>
                  </from>
                  <to>
                    <xdr:col>33</xdr:col>
                    <xdr:colOff>104775</xdr:colOff>
                    <xdr:row>15</xdr:row>
                    <xdr:rowOff>9525</xdr:rowOff>
                  </to>
                </anchor>
              </controlPr>
            </control>
          </mc:Choice>
        </mc:AlternateContent>
        <mc:AlternateContent xmlns:mc="http://schemas.openxmlformats.org/markup-compatibility/2006">
          <mc:Choice Requires="x14">
            <control shapeId="17449" r:id="rId8" name="Check Box 41">
              <controlPr defaultSize="0" autoFill="0" autoLine="0" autoPict="0">
                <anchor moveWithCells="1">
                  <from>
                    <xdr:col>15</xdr:col>
                    <xdr:colOff>19050</xdr:colOff>
                    <xdr:row>10</xdr:row>
                    <xdr:rowOff>180975</xdr:rowOff>
                  </from>
                  <to>
                    <xdr:col>16</xdr:col>
                    <xdr:colOff>142875</xdr:colOff>
                    <xdr:row>12</xdr:row>
                    <xdr:rowOff>9525</xdr:rowOff>
                  </to>
                </anchor>
              </controlPr>
            </control>
          </mc:Choice>
        </mc:AlternateContent>
        <mc:AlternateContent xmlns:mc="http://schemas.openxmlformats.org/markup-compatibility/2006">
          <mc:Choice Requires="x14">
            <control shapeId="17450" r:id="rId9" name="Check Box 42">
              <controlPr defaultSize="0" autoFill="0" autoLine="0" autoPict="0">
                <anchor moveWithCells="1">
                  <from>
                    <xdr:col>15</xdr:col>
                    <xdr:colOff>19050</xdr:colOff>
                    <xdr:row>11</xdr:row>
                    <xdr:rowOff>180975</xdr:rowOff>
                  </from>
                  <to>
                    <xdr:col>16</xdr:col>
                    <xdr:colOff>142875</xdr:colOff>
                    <xdr:row>13</xdr:row>
                    <xdr:rowOff>9525</xdr:rowOff>
                  </to>
                </anchor>
              </controlPr>
            </control>
          </mc:Choice>
        </mc:AlternateContent>
        <mc:AlternateContent xmlns:mc="http://schemas.openxmlformats.org/markup-compatibility/2006">
          <mc:Choice Requires="x14">
            <control shapeId="17451" r:id="rId10" name="Check Box 43">
              <controlPr defaultSize="0" autoFill="0" autoLine="0" autoPict="0">
                <anchor moveWithCells="1">
                  <from>
                    <xdr:col>15</xdr:col>
                    <xdr:colOff>19050</xdr:colOff>
                    <xdr:row>12</xdr:row>
                    <xdr:rowOff>180975</xdr:rowOff>
                  </from>
                  <to>
                    <xdr:col>16</xdr:col>
                    <xdr:colOff>142875</xdr:colOff>
                    <xdr:row>14</xdr:row>
                    <xdr:rowOff>9525</xdr:rowOff>
                  </to>
                </anchor>
              </controlPr>
            </control>
          </mc:Choice>
        </mc:AlternateContent>
        <mc:AlternateContent xmlns:mc="http://schemas.openxmlformats.org/markup-compatibility/2006">
          <mc:Choice Requires="x14">
            <control shapeId="17452" r:id="rId11" name="Check Box 44">
              <controlPr defaultSize="0" autoFill="0" autoLine="0" autoPict="0">
                <anchor moveWithCells="1">
                  <from>
                    <xdr:col>15</xdr:col>
                    <xdr:colOff>19050</xdr:colOff>
                    <xdr:row>13</xdr:row>
                    <xdr:rowOff>180975</xdr:rowOff>
                  </from>
                  <to>
                    <xdr:col>16</xdr:col>
                    <xdr:colOff>142875</xdr:colOff>
                    <xdr:row>15</xdr:row>
                    <xdr:rowOff>9525</xdr:rowOff>
                  </to>
                </anchor>
              </controlPr>
            </control>
          </mc:Choice>
        </mc:AlternateContent>
        <mc:AlternateContent xmlns:mc="http://schemas.openxmlformats.org/markup-compatibility/2006">
          <mc:Choice Requires="x14">
            <control shapeId="17453" r:id="rId12" name="Check Box 45">
              <controlPr defaultSize="0" autoFill="0" autoLine="0" autoPict="0">
                <anchor moveWithCells="1">
                  <from>
                    <xdr:col>15</xdr:col>
                    <xdr:colOff>19050</xdr:colOff>
                    <xdr:row>15</xdr:row>
                    <xdr:rowOff>28575</xdr:rowOff>
                  </from>
                  <to>
                    <xdr:col>16</xdr:col>
                    <xdr:colOff>152400</xdr:colOff>
                    <xdr:row>16</xdr:row>
                    <xdr:rowOff>0</xdr:rowOff>
                  </to>
                </anchor>
              </controlPr>
            </control>
          </mc:Choice>
        </mc:AlternateContent>
        <mc:AlternateContent xmlns:mc="http://schemas.openxmlformats.org/markup-compatibility/2006">
          <mc:Choice Requires="x14">
            <control shapeId="17454" r:id="rId13" name="Check Box 46">
              <controlPr defaultSize="0" autoFill="0" autoLine="0" autoPict="0">
                <anchor moveWithCells="1">
                  <from>
                    <xdr:col>21</xdr:col>
                    <xdr:colOff>28575</xdr:colOff>
                    <xdr:row>15</xdr:row>
                    <xdr:rowOff>19050</xdr:rowOff>
                  </from>
                  <to>
                    <xdr:col>22</xdr:col>
                    <xdr:colOff>152400</xdr:colOff>
                    <xdr:row>15</xdr:row>
                    <xdr:rowOff>171450</xdr:rowOff>
                  </to>
                </anchor>
              </controlPr>
            </control>
          </mc:Choice>
        </mc:AlternateContent>
        <mc:AlternateContent xmlns:mc="http://schemas.openxmlformats.org/markup-compatibility/2006">
          <mc:Choice Requires="x14">
            <control shapeId="17457" r:id="rId14" name="Check Box 49">
              <controlPr defaultSize="0" autoFill="0" autoLine="0" autoPict="0">
                <anchor moveWithCells="1">
                  <from>
                    <xdr:col>27</xdr:col>
                    <xdr:colOff>57150</xdr:colOff>
                    <xdr:row>108</xdr:row>
                    <xdr:rowOff>180975</xdr:rowOff>
                  </from>
                  <to>
                    <xdr:col>29</xdr:col>
                    <xdr:colOff>0</xdr:colOff>
                    <xdr:row>110</xdr:row>
                    <xdr:rowOff>9525</xdr:rowOff>
                  </to>
                </anchor>
              </controlPr>
            </control>
          </mc:Choice>
        </mc:AlternateContent>
        <mc:AlternateContent xmlns:mc="http://schemas.openxmlformats.org/markup-compatibility/2006">
          <mc:Choice Requires="x14">
            <control shapeId="17458" r:id="rId15" name="Check Box 50">
              <controlPr defaultSize="0" autoFill="0" autoLine="0" autoPict="0">
                <anchor moveWithCells="1">
                  <from>
                    <xdr:col>10</xdr:col>
                    <xdr:colOff>38100</xdr:colOff>
                    <xdr:row>113</xdr:row>
                    <xdr:rowOff>180975</xdr:rowOff>
                  </from>
                  <to>
                    <xdr:col>11</xdr:col>
                    <xdr:colOff>171450</xdr:colOff>
                    <xdr:row>115</xdr:row>
                    <xdr:rowOff>9525</xdr:rowOff>
                  </to>
                </anchor>
              </controlPr>
            </control>
          </mc:Choice>
        </mc:AlternateContent>
        <mc:AlternateContent xmlns:mc="http://schemas.openxmlformats.org/markup-compatibility/2006">
          <mc:Choice Requires="x14">
            <control shapeId="17459" r:id="rId16" name="Check Box 51">
              <controlPr defaultSize="0" autoFill="0" autoLine="0" autoPict="0">
                <anchor moveWithCells="1">
                  <from>
                    <xdr:col>22</xdr:col>
                    <xdr:colOff>38100</xdr:colOff>
                    <xdr:row>108</xdr:row>
                    <xdr:rowOff>180975</xdr:rowOff>
                  </from>
                  <to>
                    <xdr:col>23</xdr:col>
                    <xdr:colOff>142875</xdr:colOff>
                    <xdr:row>110</xdr:row>
                    <xdr:rowOff>9525</xdr:rowOff>
                  </to>
                </anchor>
              </controlPr>
            </control>
          </mc:Choice>
        </mc:AlternateContent>
        <mc:AlternateContent xmlns:mc="http://schemas.openxmlformats.org/markup-compatibility/2006">
          <mc:Choice Requires="x14">
            <control shapeId="17460" r:id="rId17" name="Check Box 52">
              <controlPr defaultSize="0" autoFill="0" autoLine="0" autoPict="0">
                <anchor moveWithCells="1">
                  <from>
                    <xdr:col>15</xdr:col>
                    <xdr:colOff>28575</xdr:colOff>
                    <xdr:row>108</xdr:row>
                    <xdr:rowOff>180975</xdr:rowOff>
                  </from>
                  <to>
                    <xdr:col>16</xdr:col>
                    <xdr:colOff>152400</xdr:colOff>
                    <xdr:row>110</xdr:row>
                    <xdr:rowOff>9525</xdr:rowOff>
                  </to>
                </anchor>
              </controlPr>
            </control>
          </mc:Choice>
        </mc:AlternateContent>
        <mc:AlternateContent xmlns:mc="http://schemas.openxmlformats.org/markup-compatibility/2006">
          <mc:Choice Requires="x14">
            <control shapeId="17461" r:id="rId18" name="Check Box 53">
              <controlPr defaultSize="0" autoFill="0" autoLine="0" autoPict="0">
                <anchor moveWithCells="1">
                  <from>
                    <xdr:col>28</xdr:col>
                    <xdr:colOff>38100</xdr:colOff>
                    <xdr:row>113</xdr:row>
                    <xdr:rowOff>180975</xdr:rowOff>
                  </from>
                  <to>
                    <xdr:col>29</xdr:col>
                    <xdr:colOff>152400</xdr:colOff>
                    <xdr:row>115</xdr:row>
                    <xdr:rowOff>9525</xdr:rowOff>
                  </to>
                </anchor>
              </controlPr>
            </control>
          </mc:Choice>
        </mc:AlternateContent>
        <mc:AlternateContent xmlns:mc="http://schemas.openxmlformats.org/markup-compatibility/2006">
          <mc:Choice Requires="x14">
            <control shapeId="17462" r:id="rId19" name="Check Box 54">
              <controlPr defaultSize="0" autoFill="0" autoLine="0" autoPict="0">
                <anchor moveWithCells="1">
                  <from>
                    <xdr:col>10</xdr:col>
                    <xdr:colOff>38100</xdr:colOff>
                    <xdr:row>108</xdr:row>
                    <xdr:rowOff>180975</xdr:rowOff>
                  </from>
                  <to>
                    <xdr:col>11</xdr:col>
                    <xdr:colOff>171450</xdr:colOff>
                    <xdr:row>110</xdr:row>
                    <xdr:rowOff>9525</xdr:rowOff>
                  </to>
                </anchor>
              </controlPr>
            </control>
          </mc:Choice>
        </mc:AlternateContent>
        <mc:AlternateContent xmlns:mc="http://schemas.openxmlformats.org/markup-compatibility/2006">
          <mc:Choice Requires="x14">
            <control shapeId="17467" r:id="rId20" name="Check Box 59">
              <controlPr defaultSize="0" autoFill="0" autoLine="0" autoPict="0">
                <anchor moveWithCells="1">
                  <from>
                    <xdr:col>10</xdr:col>
                    <xdr:colOff>38100</xdr:colOff>
                    <xdr:row>109</xdr:row>
                    <xdr:rowOff>180975</xdr:rowOff>
                  </from>
                  <to>
                    <xdr:col>11</xdr:col>
                    <xdr:colOff>171450</xdr:colOff>
                    <xdr:row>111</xdr:row>
                    <xdr:rowOff>9525</xdr:rowOff>
                  </to>
                </anchor>
              </controlPr>
            </control>
          </mc:Choice>
        </mc:AlternateContent>
        <mc:AlternateContent xmlns:mc="http://schemas.openxmlformats.org/markup-compatibility/2006">
          <mc:Choice Requires="x14">
            <control shapeId="17468" r:id="rId21" name="Check Box 60">
              <controlPr defaultSize="0" autoFill="0" autoLine="0" autoPict="0">
                <anchor moveWithCells="1">
                  <from>
                    <xdr:col>15</xdr:col>
                    <xdr:colOff>28575</xdr:colOff>
                    <xdr:row>109</xdr:row>
                    <xdr:rowOff>180975</xdr:rowOff>
                  </from>
                  <to>
                    <xdr:col>16</xdr:col>
                    <xdr:colOff>152400</xdr:colOff>
                    <xdr:row>111</xdr:row>
                    <xdr:rowOff>9525</xdr:rowOff>
                  </to>
                </anchor>
              </controlPr>
            </control>
          </mc:Choice>
        </mc:AlternateContent>
        <mc:AlternateContent xmlns:mc="http://schemas.openxmlformats.org/markup-compatibility/2006">
          <mc:Choice Requires="x14">
            <control shapeId="17470" r:id="rId22" name="Check Box 62">
              <controlPr defaultSize="0" autoFill="0" autoLine="0" autoPict="0">
                <anchor moveWithCells="1">
                  <from>
                    <xdr:col>27</xdr:col>
                    <xdr:colOff>57150</xdr:colOff>
                    <xdr:row>109</xdr:row>
                    <xdr:rowOff>180975</xdr:rowOff>
                  </from>
                  <to>
                    <xdr:col>29</xdr:col>
                    <xdr:colOff>0</xdr:colOff>
                    <xdr:row>111</xdr:row>
                    <xdr:rowOff>9525</xdr:rowOff>
                  </to>
                </anchor>
              </controlPr>
            </control>
          </mc:Choice>
        </mc:AlternateContent>
        <mc:AlternateContent xmlns:mc="http://schemas.openxmlformats.org/markup-compatibility/2006">
          <mc:Choice Requires="x14">
            <control shapeId="17475" r:id="rId23" name="Check Box 67">
              <controlPr defaultSize="0" autoFill="0" autoLine="0" autoPict="0">
                <anchor moveWithCells="1">
                  <from>
                    <xdr:col>19</xdr:col>
                    <xdr:colOff>38100</xdr:colOff>
                    <xdr:row>113</xdr:row>
                    <xdr:rowOff>180975</xdr:rowOff>
                  </from>
                  <to>
                    <xdr:col>20</xdr:col>
                    <xdr:colOff>152400</xdr:colOff>
                    <xdr:row>115</xdr:row>
                    <xdr:rowOff>9525</xdr:rowOff>
                  </to>
                </anchor>
              </controlPr>
            </control>
          </mc:Choice>
        </mc:AlternateContent>
        <mc:AlternateContent xmlns:mc="http://schemas.openxmlformats.org/markup-compatibility/2006">
          <mc:Choice Requires="x14">
            <control shapeId="17479" r:id="rId24" name="Check Box 71">
              <controlPr defaultSize="0" autoFill="0" autoLine="0" autoPict="0">
                <anchor moveWithCells="1">
                  <from>
                    <xdr:col>10</xdr:col>
                    <xdr:colOff>38100</xdr:colOff>
                    <xdr:row>111</xdr:row>
                    <xdr:rowOff>180975</xdr:rowOff>
                  </from>
                  <to>
                    <xdr:col>11</xdr:col>
                    <xdr:colOff>171450</xdr:colOff>
                    <xdr:row>113</xdr:row>
                    <xdr:rowOff>9525</xdr:rowOff>
                  </to>
                </anchor>
              </controlPr>
            </control>
          </mc:Choice>
        </mc:AlternateContent>
        <mc:AlternateContent xmlns:mc="http://schemas.openxmlformats.org/markup-compatibility/2006">
          <mc:Choice Requires="x14">
            <control shapeId="17480" r:id="rId25" name="Check Box 72">
              <controlPr defaultSize="0" autoFill="0" autoLine="0" autoPict="0">
                <anchor moveWithCells="1">
                  <from>
                    <xdr:col>15</xdr:col>
                    <xdr:colOff>28575</xdr:colOff>
                    <xdr:row>111</xdr:row>
                    <xdr:rowOff>180975</xdr:rowOff>
                  </from>
                  <to>
                    <xdr:col>16</xdr:col>
                    <xdr:colOff>152400</xdr:colOff>
                    <xdr:row>113</xdr:row>
                    <xdr:rowOff>9525</xdr:rowOff>
                  </to>
                </anchor>
              </controlPr>
            </control>
          </mc:Choice>
        </mc:AlternateContent>
        <mc:AlternateContent xmlns:mc="http://schemas.openxmlformats.org/markup-compatibility/2006">
          <mc:Choice Requires="x14">
            <control shapeId="17481" r:id="rId26" name="Check Box 73">
              <controlPr defaultSize="0" autoFill="0" autoLine="0" autoPict="0">
                <anchor moveWithCells="1">
                  <from>
                    <xdr:col>10</xdr:col>
                    <xdr:colOff>38100</xdr:colOff>
                    <xdr:row>110</xdr:row>
                    <xdr:rowOff>180975</xdr:rowOff>
                  </from>
                  <to>
                    <xdr:col>11</xdr:col>
                    <xdr:colOff>171450</xdr:colOff>
                    <xdr:row>112</xdr:row>
                    <xdr:rowOff>9525</xdr:rowOff>
                  </to>
                </anchor>
              </controlPr>
            </control>
          </mc:Choice>
        </mc:AlternateContent>
        <mc:AlternateContent xmlns:mc="http://schemas.openxmlformats.org/markup-compatibility/2006">
          <mc:Choice Requires="x14">
            <control shapeId="17482" r:id="rId27" name="Check Box 74">
              <controlPr defaultSize="0" autoFill="0" autoLine="0" autoPict="0">
                <anchor moveWithCells="1">
                  <from>
                    <xdr:col>15</xdr:col>
                    <xdr:colOff>28575</xdr:colOff>
                    <xdr:row>110</xdr:row>
                    <xdr:rowOff>180975</xdr:rowOff>
                  </from>
                  <to>
                    <xdr:col>16</xdr:col>
                    <xdr:colOff>152400</xdr:colOff>
                    <xdr:row>112</xdr:row>
                    <xdr:rowOff>9525</xdr:rowOff>
                  </to>
                </anchor>
              </controlPr>
            </control>
          </mc:Choice>
        </mc:AlternateContent>
        <mc:AlternateContent xmlns:mc="http://schemas.openxmlformats.org/markup-compatibility/2006">
          <mc:Choice Requires="x14">
            <control shapeId="17483" r:id="rId28" name="Check Box 75">
              <controlPr defaultSize="0" autoFill="0" autoLine="0" autoPict="0">
                <anchor moveWithCells="1">
                  <from>
                    <xdr:col>15</xdr:col>
                    <xdr:colOff>19050</xdr:colOff>
                    <xdr:row>16</xdr:row>
                    <xdr:rowOff>28575</xdr:rowOff>
                  </from>
                  <to>
                    <xdr:col>16</xdr:col>
                    <xdr:colOff>152400</xdr:colOff>
                    <xdr:row>17</xdr:row>
                    <xdr:rowOff>0</xdr:rowOff>
                  </to>
                </anchor>
              </controlPr>
            </control>
          </mc:Choice>
        </mc:AlternateContent>
        <mc:AlternateContent xmlns:mc="http://schemas.openxmlformats.org/markup-compatibility/2006">
          <mc:Choice Requires="x14">
            <control shapeId="17587" r:id="rId29" name="Check Box 179">
              <controlPr locked="0" defaultSize="0" autoFill="0" autoLine="0" autoPict="0">
                <anchor moveWithCells="1">
                  <from>
                    <xdr:col>8</xdr:col>
                    <xdr:colOff>57150</xdr:colOff>
                    <xdr:row>574</xdr:row>
                    <xdr:rowOff>219075</xdr:rowOff>
                  </from>
                  <to>
                    <xdr:col>10</xdr:col>
                    <xdr:colOff>152400</xdr:colOff>
                    <xdr:row>576</xdr:row>
                    <xdr:rowOff>19050</xdr:rowOff>
                  </to>
                </anchor>
              </controlPr>
            </control>
          </mc:Choice>
        </mc:AlternateContent>
        <mc:AlternateContent xmlns:mc="http://schemas.openxmlformats.org/markup-compatibility/2006">
          <mc:Choice Requires="x14">
            <control shapeId="17588" r:id="rId30" name="Check Box 180">
              <controlPr locked="0" defaultSize="0" autoFill="0" autoLine="0" autoPict="0">
                <anchor moveWithCells="1">
                  <from>
                    <xdr:col>8</xdr:col>
                    <xdr:colOff>57150</xdr:colOff>
                    <xdr:row>577</xdr:row>
                    <xdr:rowOff>19050</xdr:rowOff>
                  </from>
                  <to>
                    <xdr:col>10</xdr:col>
                    <xdr:colOff>152400</xdr:colOff>
                    <xdr:row>578</xdr:row>
                    <xdr:rowOff>19050</xdr:rowOff>
                  </to>
                </anchor>
              </controlPr>
            </control>
          </mc:Choice>
        </mc:AlternateContent>
        <mc:AlternateContent xmlns:mc="http://schemas.openxmlformats.org/markup-compatibility/2006">
          <mc:Choice Requires="x14">
            <control shapeId="17589" r:id="rId31" name="Check Box 181">
              <controlPr locked="0" defaultSize="0" autoFill="0" autoLine="0" autoPict="0">
                <anchor moveWithCells="1">
                  <from>
                    <xdr:col>8</xdr:col>
                    <xdr:colOff>57150</xdr:colOff>
                    <xdr:row>576</xdr:row>
                    <xdr:rowOff>28575</xdr:rowOff>
                  </from>
                  <to>
                    <xdr:col>10</xdr:col>
                    <xdr:colOff>152400</xdr:colOff>
                    <xdr:row>577</xdr:row>
                    <xdr:rowOff>38100</xdr:rowOff>
                  </to>
                </anchor>
              </controlPr>
            </control>
          </mc:Choice>
        </mc:AlternateContent>
        <mc:AlternateContent xmlns:mc="http://schemas.openxmlformats.org/markup-compatibility/2006">
          <mc:Choice Requires="x14">
            <control shapeId="17590" r:id="rId32" name="Check Box 182">
              <controlPr locked="0" defaultSize="0" autoFill="0" autoLine="0" autoPict="0">
                <anchor moveWithCells="1">
                  <from>
                    <xdr:col>8</xdr:col>
                    <xdr:colOff>57150</xdr:colOff>
                    <xdr:row>578</xdr:row>
                    <xdr:rowOff>19050</xdr:rowOff>
                  </from>
                  <to>
                    <xdr:col>10</xdr:col>
                    <xdr:colOff>152400</xdr:colOff>
                    <xdr:row>579</xdr:row>
                    <xdr:rowOff>19050</xdr:rowOff>
                  </to>
                </anchor>
              </controlPr>
            </control>
          </mc:Choice>
        </mc:AlternateContent>
        <mc:AlternateContent xmlns:mc="http://schemas.openxmlformats.org/markup-compatibility/2006">
          <mc:Choice Requires="x14">
            <control shapeId="17591" r:id="rId33" name="Check Box 183">
              <controlPr locked="0" defaultSize="0" autoFill="0" autoLine="0" autoPict="0">
                <anchor moveWithCells="1">
                  <from>
                    <xdr:col>8</xdr:col>
                    <xdr:colOff>57150</xdr:colOff>
                    <xdr:row>578</xdr:row>
                    <xdr:rowOff>419100</xdr:rowOff>
                  </from>
                  <to>
                    <xdr:col>10</xdr:col>
                    <xdr:colOff>152400</xdr:colOff>
                    <xdr:row>579</xdr:row>
                    <xdr:rowOff>419100</xdr:rowOff>
                  </to>
                </anchor>
              </controlPr>
            </control>
          </mc:Choice>
        </mc:AlternateContent>
        <mc:AlternateContent xmlns:mc="http://schemas.openxmlformats.org/markup-compatibility/2006">
          <mc:Choice Requires="x14">
            <control shapeId="17592" r:id="rId34" name="Check Box 184">
              <controlPr locked="0" defaultSize="0" autoFill="0" autoLine="0" autoPict="0">
                <anchor moveWithCells="1">
                  <from>
                    <xdr:col>8</xdr:col>
                    <xdr:colOff>57150</xdr:colOff>
                    <xdr:row>580</xdr:row>
                    <xdr:rowOff>76200</xdr:rowOff>
                  </from>
                  <to>
                    <xdr:col>10</xdr:col>
                    <xdr:colOff>152400</xdr:colOff>
                    <xdr:row>580</xdr:row>
                    <xdr:rowOff>504825</xdr:rowOff>
                  </to>
                </anchor>
              </controlPr>
            </control>
          </mc:Choice>
        </mc:AlternateContent>
        <mc:AlternateContent xmlns:mc="http://schemas.openxmlformats.org/markup-compatibility/2006">
          <mc:Choice Requires="x14">
            <control shapeId="17593" r:id="rId35" name="Check Box 185">
              <controlPr locked="0" defaultSize="0" autoFill="0" autoLine="0" autoPict="0">
                <anchor moveWithCells="1">
                  <from>
                    <xdr:col>8</xdr:col>
                    <xdr:colOff>57150</xdr:colOff>
                    <xdr:row>581</xdr:row>
                    <xdr:rowOff>47625</xdr:rowOff>
                  </from>
                  <to>
                    <xdr:col>10</xdr:col>
                    <xdr:colOff>152400</xdr:colOff>
                    <xdr:row>581</xdr:row>
                    <xdr:rowOff>485775</xdr:rowOff>
                  </to>
                </anchor>
              </controlPr>
            </control>
          </mc:Choice>
        </mc:AlternateContent>
        <mc:AlternateContent xmlns:mc="http://schemas.openxmlformats.org/markup-compatibility/2006">
          <mc:Choice Requires="x14">
            <control shapeId="17594" r:id="rId36" name="Check Box 186">
              <controlPr locked="0" defaultSize="0" autoFill="0" autoLine="0" autoPict="0">
                <anchor moveWithCells="1">
                  <from>
                    <xdr:col>8</xdr:col>
                    <xdr:colOff>57150</xdr:colOff>
                    <xdr:row>582</xdr:row>
                    <xdr:rowOff>85725</xdr:rowOff>
                  </from>
                  <to>
                    <xdr:col>10</xdr:col>
                    <xdr:colOff>152400</xdr:colOff>
                    <xdr:row>582</xdr:row>
                    <xdr:rowOff>514350</xdr:rowOff>
                  </to>
                </anchor>
              </controlPr>
            </control>
          </mc:Choice>
        </mc:AlternateContent>
        <mc:AlternateContent xmlns:mc="http://schemas.openxmlformats.org/markup-compatibility/2006">
          <mc:Choice Requires="x14">
            <control shapeId="17595" r:id="rId37" name="Check Box 187">
              <controlPr locked="0" defaultSize="0" autoFill="0" autoLine="0" autoPict="0">
                <anchor moveWithCells="1">
                  <from>
                    <xdr:col>8</xdr:col>
                    <xdr:colOff>57150</xdr:colOff>
                    <xdr:row>583</xdr:row>
                    <xdr:rowOff>38100</xdr:rowOff>
                  </from>
                  <to>
                    <xdr:col>10</xdr:col>
                    <xdr:colOff>152400</xdr:colOff>
                    <xdr:row>583</xdr:row>
                    <xdr:rowOff>457200</xdr:rowOff>
                  </to>
                </anchor>
              </controlPr>
            </control>
          </mc:Choice>
        </mc:AlternateContent>
        <mc:AlternateContent xmlns:mc="http://schemas.openxmlformats.org/markup-compatibility/2006">
          <mc:Choice Requires="x14">
            <control shapeId="17596" r:id="rId38" name="Check Box 188">
              <controlPr locked="0" defaultSize="0" autoFill="0" autoLine="0" autoPict="0">
                <anchor moveWithCells="1">
                  <from>
                    <xdr:col>8</xdr:col>
                    <xdr:colOff>57150</xdr:colOff>
                    <xdr:row>584</xdr:row>
                    <xdr:rowOff>0</xdr:rowOff>
                  </from>
                  <to>
                    <xdr:col>10</xdr:col>
                    <xdr:colOff>152400</xdr:colOff>
                    <xdr:row>585</xdr:row>
                    <xdr:rowOff>0</xdr:rowOff>
                  </to>
                </anchor>
              </controlPr>
            </control>
          </mc:Choice>
        </mc:AlternateContent>
        <mc:AlternateContent xmlns:mc="http://schemas.openxmlformats.org/markup-compatibility/2006">
          <mc:Choice Requires="x14">
            <control shapeId="17597" r:id="rId39" name="Check Box 189">
              <controlPr locked="0" defaultSize="0" autoFill="0" autoLine="0" autoPict="0">
                <anchor moveWithCells="1">
                  <from>
                    <xdr:col>8</xdr:col>
                    <xdr:colOff>57150</xdr:colOff>
                    <xdr:row>569</xdr:row>
                    <xdr:rowOff>228600</xdr:rowOff>
                  </from>
                  <to>
                    <xdr:col>10</xdr:col>
                    <xdr:colOff>152400</xdr:colOff>
                    <xdr:row>571</xdr:row>
                    <xdr:rowOff>38100</xdr:rowOff>
                  </to>
                </anchor>
              </controlPr>
            </control>
          </mc:Choice>
        </mc:AlternateContent>
        <mc:AlternateContent xmlns:mc="http://schemas.openxmlformats.org/markup-compatibility/2006">
          <mc:Choice Requires="x14">
            <control shapeId="17598" r:id="rId40" name="Check Box 190">
              <controlPr locked="0" defaultSize="0" autoFill="0" autoLine="0" autoPict="0">
                <anchor moveWithCells="1">
                  <from>
                    <xdr:col>8</xdr:col>
                    <xdr:colOff>57150</xdr:colOff>
                    <xdr:row>571</xdr:row>
                    <xdr:rowOff>19050</xdr:rowOff>
                  </from>
                  <to>
                    <xdr:col>10</xdr:col>
                    <xdr:colOff>152400</xdr:colOff>
                    <xdr:row>572</xdr:row>
                    <xdr:rowOff>66675</xdr:rowOff>
                  </to>
                </anchor>
              </controlPr>
            </control>
          </mc:Choice>
        </mc:AlternateContent>
        <mc:AlternateContent xmlns:mc="http://schemas.openxmlformats.org/markup-compatibility/2006">
          <mc:Choice Requires="x14">
            <control shapeId="17599" r:id="rId41" name="Check Box 191">
              <controlPr locked="0" defaultSize="0" autoFill="0" autoLine="0" autoPict="0">
                <anchor moveWithCells="1">
                  <from>
                    <xdr:col>8</xdr:col>
                    <xdr:colOff>57150</xdr:colOff>
                    <xdr:row>587</xdr:row>
                    <xdr:rowOff>228600</xdr:rowOff>
                  </from>
                  <to>
                    <xdr:col>10</xdr:col>
                    <xdr:colOff>152400</xdr:colOff>
                    <xdr:row>589</xdr:row>
                    <xdr:rowOff>38100</xdr:rowOff>
                  </to>
                </anchor>
              </controlPr>
            </control>
          </mc:Choice>
        </mc:AlternateContent>
        <mc:AlternateContent xmlns:mc="http://schemas.openxmlformats.org/markup-compatibility/2006">
          <mc:Choice Requires="x14">
            <control shapeId="17600" r:id="rId42" name="Check Box 192">
              <controlPr locked="0" defaultSize="0" autoFill="0" autoLine="0" autoPict="0">
                <anchor moveWithCells="1">
                  <from>
                    <xdr:col>8</xdr:col>
                    <xdr:colOff>57150</xdr:colOff>
                    <xdr:row>588</xdr:row>
                    <xdr:rowOff>352425</xdr:rowOff>
                  </from>
                  <to>
                    <xdr:col>10</xdr:col>
                    <xdr:colOff>152400</xdr:colOff>
                    <xdr:row>589</xdr:row>
                    <xdr:rowOff>400050</xdr:rowOff>
                  </to>
                </anchor>
              </controlPr>
            </control>
          </mc:Choice>
        </mc:AlternateContent>
        <mc:AlternateContent xmlns:mc="http://schemas.openxmlformats.org/markup-compatibility/2006">
          <mc:Choice Requires="x14">
            <control shapeId="17601" r:id="rId43" name="Check Box 193">
              <controlPr locked="0" defaultSize="0" autoFill="0" autoLine="0" autoPict="0">
                <anchor moveWithCells="1">
                  <from>
                    <xdr:col>8</xdr:col>
                    <xdr:colOff>57150</xdr:colOff>
                    <xdr:row>590</xdr:row>
                    <xdr:rowOff>114300</xdr:rowOff>
                  </from>
                  <to>
                    <xdr:col>10</xdr:col>
                    <xdr:colOff>152400</xdr:colOff>
                    <xdr:row>590</xdr:row>
                    <xdr:rowOff>533400</xdr:rowOff>
                  </to>
                </anchor>
              </controlPr>
            </control>
          </mc:Choice>
        </mc:AlternateContent>
        <mc:AlternateContent xmlns:mc="http://schemas.openxmlformats.org/markup-compatibility/2006">
          <mc:Choice Requires="x14">
            <control shapeId="17602" r:id="rId44" name="Check Box 194">
              <controlPr locked="0" defaultSize="0" autoFill="0" autoLine="0" autoPict="0">
                <anchor moveWithCells="1">
                  <from>
                    <xdr:col>8</xdr:col>
                    <xdr:colOff>57150</xdr:colOff>
                    <xdr:row>591</xdr:row>
                    <xdr:rowOff>104775</xdr:rowOff>
                  </from>
                  <to>
                    <xdr:col>10</xdr:col>
                    <xdr:colOff>152400</xdr:colOff>
                    <xdr:row>591</xdr:row>
                    <xdr:rowOff>533400</xdr:rowOff>
                  </to>
                </anchor>
              </controlPr>
            </control>
          </mc:Choice>
        </mc:AlternateContent>
        <mc:AlternateContent xmlns:mc="http://schemas.openxmlformats.org/markup-compatibility/2006">
          <mc:Choice Requires="x14">
            <control shapeId="17603" r:id="rId45" name="Check Box 195">
              <controlPr locked="0" defaultSize="0" autoFill="0" autoLine="0" autoPict="0">
                <anchor moveWithCells="1">
                  <from>
                    <xdr:col>8</xdr:col>
                    <xdr:colOff>57150</xdr:colOff>
                    <xdr:row>592</xdr:row>
                    <xdr:rowOff>9525</xdr:rowOff>
                  </from>
                  <to>
                    <xdr:col>10</xdr:col>
                    <xdr:colOff>152400</xdr:colOff>
                    <xdr:row>593</xdr:row>
                    <xdr:rowOff>9525</xdr:rowOff>
                  </to>
                </anchor>
              </controlPr>
            </control>
          </mc:Choice>
        </mc:AlternateContent>
        <mc:AlternateContent xmlns:mc="http://schemas.openxmlformats.org/markup-compatibility/2006">
          <mc:Choice Requires="x14">
            <control shapeId="17604" r:id="rId46" name="Check Box 196">
              <controlPr locked="0" defaultSize="0" autoFill="0" autoLine="0" autoPict="0">
                <anchor moveWithCells="1">
                  <from>
                    <xdr:col>8</xdr:col>
                    <xdr:colOff>57150</xdr:colOff>
                    <xdr:row>593</xdr:row>
                    <xdr:rowOff>28575</xdr:rowOff>
                  </from>
                  <to>
                    <xdr:col>10</xdr:col>
                    <xdr:colOff>152400</xdr:colOff>
                    <xdr:row>594</xdr:row>
                    <xdr:rowOff>38100</xdr:rowOff>
                  </to>
                </anchor>
              </controlPr>
            </control>
          </mc:Choice>
        </mc:AlternateContent>
        <mc:AlternateContent xmlns:mc="http://schemas.openxmlformats.org/markup-compatibility/2006">
          <mc:Choice Requires="x14">
            <control shapeId="17925" r:id="rId47" name="Check Box 517">
              <controlPr locked="0" defaultSize="0" autoFill="0" autoLine="0" autoPict="0">
                <anchor moveWithCells="1">
                  <from>
                    <xdr:col>8</xdr:col>
                    <xdr:colOff>57150</xdr:colOff>
                    <xdr:row>594</xdr:row>
                    <xdr:rowOff>104775</xdr:rowOff>
                  </from>
                  <to>
                    <xdr:col>10</xdr:col>
                    <xdr:colOff>152400</xdr:colOff>
                    <xdr:row>594</xdr:row>
                    <xdr:rowOff>533400</xdr:rowOff>
                  </to>
                </anchor>
              </controlPr>
            </control>
          </mc:Choice>
        </mc:AlternateContent>
        <mc:AlternateContent xmlns:mc="http://schemas.openxmlformats.org/markup-compatibility/2006">
          <mc:Choice Requires="x14">
            <control shapeId="17931" r:id="rId48" name="Check Box 523">
              <controlPr defaultSize="0" autoFill="0" autoLine="0" autoPict="0">
                <anchor moveWithCells="1">
                  <from>
                    <xdr:col>18</xdr:col>
                    <xdr:colOff>171450</xdr:colOff>
                    <xdr:row>223</xdr:row>
                    <xdr:rowOff>171450</xdr:rowOff>
                  </from>
                  <to>
                    <xdr:col>20</xdr:col>
                    <xdr:colOff>123825</xdr:colOff>
                    <xdr:row>225</xdr:row>
                    <xdr:rowOff>0</xdr:rowOff>
                  </to>
                </anchor>
              </controlPr>
            </control>
          </mc:Choice>
        </mc:AlternateContent>
        <mc:AlternateContent xmlns:mc="http://schemas.openxmlformats.org/markup-compatibility/2006">
          <mc:Choice Requires="x14">
            <control shapeId="17932" r:id="rId49" name="Check Box 524">
              <controlPr defaultSize="0" autoFill="0" autoLine="0" autoPict="0">
                <anchor moveWithCells="1">
                  <from>
                    <xdr:col>18</xdr:col>
                    <xdr:colOff>171450</xdr:colOff>
                    <xdr:row>224</xdr:row>
                    <xdr:rowOff>171450</xdr:rowOff>
                  </from>
                  <to>
                    <xdr:col>20</xdr:col>
                    <xdr:colOff>123825</xdr:colOff>
                    <xdr:row>226</xdr:row>
                    <xdr:rowOff>0</xdr:rowOff>
                  </to>
                </anchor>
              </controlPr>
            </control>
          </mc:Choice>
        </mc:AlternateContent>
        <mc:AlternateContent xmlns:mc="http://schemas.openxmlformats.org/markup-compatibility/2006">
          <mc:Choice Requires="x14">
            <control shapeId="17933" r:id="rId50" name="Check Box 525">
              <controlPr defaultSize="0" autoFill="0" autoLine="0" autoPict="0">
                <anchor moveWithCells="1">
                  <from>
                    <xdr:col>18</xdr:col>
                    <xdr:colOff>171450</xdr:colOff>
                    <xdr:row>226</xdr:row>
                    <xdr:rowOff>171450</xdr:rowOff>
                  </from>
                  <to>
                    <xdr:col>20</xdr:col>
                    <xdr:colOff>123825</xdr:colOff>
                    <xdr:row>228</xdr:row>
                    <xdr:rowOff>0</xdr:rowOff>
                  </to>
                </anchor>
              </controlPr>
            </control>
          </mc:Choice>
        </mc:AlternateContent>
        <mc:AlternateContent xmlns:mc="http://schemas.openxmlformats.org/markup-compatibility/2006">
          <mc:Choice Requires="x14">
            <control shapeId="17934" r:id="rId51" name="Check Box 526">
              <controlPr defaultSize="0" autoFill="0" autoLine="0" autoPict="0">
                <anchor moveWithCells="1">
                  <from>
                    <xdr:col>18</xdr:col>
                    <xdr:colOff>171450</xdr:colOff>
                    <xdr:row>225</xdr:row>
                    <xdr:rowOff>171450</xdr:rowOff>
                  </from>
                  <to>
                    <xdr:col>20</xdr:col>
                    <xdr:colOff>123825</xdr:colOff>
                    <xdr:row>227</xdr:row>
                    <xdr:rowOff>0</xdr:rowOff>
                  </to>
                </anchor>
              </controlPr>
            </control>
          </mc:Choice>
        </mc:AlternateContent>
        <mc:AlternateContent xmlns:mc="http://schemas.openxmlformats.org/markup-compatibility/2006">
          <mc:Choice Requires="x14">
            <control shapeId="17935" r:id="rId52" name="Check Box 527">
              <controlPr defaultSize="0" autoFill="0" autoLine="0" autoPict="0">
                <anchor moveWithCells="1">
                  <from>
                    <xdr:col>34</xdr:col>
                    <xdr:colOff>161925</xdr:colOff>
                    <xdr:row>223</xdr:row>
                    <xdr:rowOff>171450</xdr:rowOff>
                  </from>
                  <to>
                    <xdr:col>36</xdr:col>
                    <xdr:colOff>114300</xdr:colOff>
                    <xdr:row>225</xdr:row>
                    <xdr:rowOff>0</xdr:rowOff>
                  </to>
                </anchor>
              </controlPr>
            </control>
          </mc:Choice>
        </mc:AlternateContent>
        <mc:AlternateContent xmlns:mc="http://schemas.openxmlformats.org/markup-compatibility/2006">
          <mc:Choice Requires="x14">
            <control shapeId="17936" r:id="rId53" name="Check Box 528">
              <controlPr defaultSize="0" autoFill="0" autoLine="0" autoPict="0">
                <anchor moveWithCells="1">
                  <from>
                    <xdr:col>34</xdr:col>
                    <xdr:colOff>161925</xdr:colOff>
                    <xdr:row>224</xdr:row>
                    <xdr:rowOff>171450</xdr:rowOff>
                  </from>
                  <to>
                    <xdr:col>36</xdr:col>
                    <xdr:colOff>114300</xdr:colOff>
                    <xdr:row>226</xdr:row>
                    <xdr:rowOff>0</xdr:rowOff>
                  </to>
                </anchor>
              </controlPr>
            </control>
          </mc:Choice>
        </mc:AlternateContent>
        <mc:AlternateContent xmlns:mc="http://schemas.openxmlformats.org/markup-compatibility/2006">
          <mc:Choice Requires="x14">
            <control shapeId="17938" r:id="rId54" name="Check Box 530">
              <controlPr defaultSize="0" autoFill="0" autoLine="0" autoPict="0">
                <anchor moveWithCells="1">
                  <from>
                    <xdr:col>34</xdr:col>
                    <xdr:colOff>161925</xdr:colOff>
                    <xdr:row>225</xdr:row>
                    <xdr:rowOff>171450</xdr:rowOff>
                  </from>
                  <to>
                    <xdr:col>36</xdr:col>
                    <xdr:colOff>114300</xdr:colOff>
                    <xdr:row>227</xdr:row>
                    <xdr:rowOff>0</xdr:rowOff>
                  </to>
                </anchor>
              </controlPr>
            </control>
          </mc:Choice>
        </mc:AlternateContent>
        <mc:AlternateContent xmlns:mc="http://schemas.openxmlformats.org/markup-compatibility/2006">
          <mc:Choice Requires="x14">
            <control shapeId="17939" r:id="rId55" name="Check Box 531">
              <controlPr defaultSize="0" autoFill="0" autoLine="0" autoPict="0">
                <anchor moveWithCells="1">
                  <from>
                    <xdr:col>18</xdr:col>
                    <xdr:colOff>171450</xdr:colOff>
                    <xdr:row>227</xdr:row>
                    <xdr:rowOff>180975</xdr:rowOff>
                  </from>
                  <to>
                    <xdr:col>20</xdr:col>
                    <xdr:colOff>123825</xdr:colOff>
                    <xdr:row>229</xdr:row>
                    <xdr:rowOff>9525</xdr:rowOff>
                  </to>
                </anchor>
              </controlPr>
            </control>
          </mc:Choice>
        </mc:AlternateContent>
        <mc:AlternateContent xmlns:mc="http://schemas.openxmlformats.org/markup-compatibility/2006">
          <mc:Choice Requires="x14">
            <control shapeId="17942" r:id="rId56" name="Check Box 534">
              <controlPr defaultSize="0" autoFill="0" autoLine="0" autoPict="0">
                <anchor moveWithCells="1">
                  <from>
                    <xdr:col>18</xdr:col>
                    <xdr:colOff>171450</xdr:colOff>
                    <xdr:row>229</xdr:row>
                    <xdr:rowOff>180975</xdr:rowOff>
                  </from>
                  <to>
                    <xdr:col>20</xdr:col>
                    <xdr:colOff>123825</xdr:colOff>
                    <xdr:row>231</xdr:row>
                    <xdr:rowOff>9525</xdr:rowOff>
                  </to>
                </anchor>
              </controlPr>
            </control>
          </mc:Choice>
        </mc:AlternateContent>
        <mc:AlternateContent xmlns:mc="http://schemas.openxmlformats.org/markup-compatibility/2006">
          <mc:Choice Requires="x14">
            <control shapeId="17944" r:id="rId57" name="Check Box 536">
              <controlPr defaultSize="0" autoFill="0" autoLine="0" autoPict="0">
                <anchor moveWithCells="1">
                  <from>
                    <xdr:col>34</xdr:col>
                    <xdr:colOff>171450</xdr:colOff>
                    <xdr:row>229</xdr:row>
                    <xdr:rowOff>180975</xdr:rowOff>
                  </from>
                  <to>
                    <xdr:col>36</xdr:col>
                    <xdr:colOff>123825</xdr:colOff>
                    <xdr:row>231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K39"/>
  <sheetViews>
    <sheetView workbookViewId="0"/>
  </sheetViews>
  <sheetFormatPr defaultRowHeight="14.25"/>
  <cols>
    <col min="1" max="2" width="9" style="4"/>
    <col min="3" max="3" width="13" style="4" customWidth="1"/>
    <col min="4" max="4" width="9" style="4"/>
    <col min="5" max="5" width="12.875" style="4" customWidth="1"/>
    <col min="6" max="6" width="1.375" style="4" customWidth="1"/>
    <col min="7" max="9" width="9" style="4"/>
    <col min="10" max="10" width="5.375" style="4" customWidth="1"/>
    <col min="11" max="11" width="2.875" style="4" customWidth="1"/>
    <col min="12" max="258" width="9" style="4"/>
    <col min="259" max="259" width="13" style="4" customWidth="1"/>
    <col min="260" max="260" width="9" style="4"/>
    <col min="261" max="261" width="12.875" style="4" customWidth="1"/>
    <col min="262" max="262" width="1.375" style="4" customWidth="1"/>
    <col min="263" max="265" width="9" style="4"/>
    <col min="266" max="266" width="5.375" style="4" customWidth="1"/>
    <col min="267" max="267" width="2.875" style="4" customWidth="1"/>
    <col min="268" max="514" width="9" style="4"/>
    <col min="515" max="515" width="13" style="4" customWidth="1"/>
    <col min="516" max="516" width="9" style="4"/>
    <col min="517" max="517" width="12.875" style="4" customWidth="1"/>
    <col min="518" max="518" width="1.375" style="4" customWidth="1"/>
    <col min="519" max="521" width="9" style="4"/>
    <col min="522" max="522" width="5.375" style="4" customWidth="1"/>
    <col min="523" max="523" width="2.875" style="4" customWidth="1"/>
    <col min="524" max="770" width="9" style="4"/>
    <col min="771" max="771" width="13" style="4" customWidth="1"/>
    <col min="772" max="772" width="9" style="4"/>
    <col min="773" max="773" width="12.875" style="4" customWidth="1"/>
    <col min="774" max="774" width="1.375" style="4" customWidth="1"/>
    <col min="775" max="777" width="9" style="4"/>
    <col min="778" max="778" width="5.375" style="4" customWidth="1"/>
    <col min="779" max="779" width="2.875" style="4" customWidth="1"/>
    <col min="780" max="1026" width="9" style="4"/>
    <col min="1027" max="1027" width="13" style="4" customWidth="1"/>
    <col min="1028" max="1028" width="9" style="4"/>
    <col min="1029" max="1029" width="12.875" style="4" customWidth="1"/>
    <col min="1030" max="1030" width="1.375" style="4" customWidth="1"/>
    <col min="1031" max="1033" width="9" style="4"/>
    <col min="1034" max="1034" width="5.375" style="4" customWidth="1"/>
    <col min="1035" max="1035" width="2.875" style="4" customWidth="1"/>
    <col min="1036" max="1282" width="9" style="4"/>
    <col min="1283" max="1283" width="13" style="4" customWidth="1"/>
    <col min="1284" max="1284" width="9" style="4"/>
    <col min="1285" max="1285" width="12.875" style="4" customWidth="1"/>
    <col min="1286" max="1286" width="1.375" style="4" customWidth="1"/>
    <col min="1287" max="1289" width="9" style="4"/>
    <col min="1290" max="1290" width="5.375" style="4" customWidth="1"/>
    <col min="1291" max="1291" width="2.875" style="4" customWidth="1"/>
    <col min="1292" max="1538" width="9" style="4"/>
    <col min="1539" max="1539" width="13" style="4" customWidth="1"/>
    <col min="1540" max="1540" width="9" style="4"/>
    <col min="1541" max="1541" width="12.875" style="4" customWidth="1"/>
    <col min="1542" max="1542" width="1.375" style="4" customWidth="1"/>
    <col min="1543" max="1545" width="9" style="4"/>
    <col min="1546" max="1546" width="5.375" style="4" customWidth="1"/>
    <col min="1547" max="1547" width="2.875" style="4" customWidth="1"/>
    <col min="1548" max="1794" width="9" style="4"/>
    <col min="1795" max="1795" width="13" style="4" customWidth="1"/>
    <col min="1796" max="1796" width="9" style="4"/>
    <col min="1797" max="1797" width="12.875" style="4" customWidth="1"/>
    <col min="1798" max="1798" width="1.375" style="4" customWidth="1"/>
    <col min="1799" max="1801" width="9" style="4"/>
    <col min="1802" max="1802" width="5.375" style="4" customWidth="1"/>
    <col min="1803" max="1803" width="2.875" style="4" customWidth="1"/>
    <col min="1804" max="2050" width="9" style="4"/>
    <col min="2051" max="2051" width="13" style="4" customWidth="1"/>
    <col min="2052" max="2052" width="9" style="4"/>
    <col min="2053" max="2053" width="12.875" style="4" customWidth="1"/>
    <col min="2054" max="2054" width="1.375" style="4" customWidth="1"/>
    <col min="2055" max="2057" width="9" style="4"/>
    <col min="2058" max="2058" width="5.375" style="4" customWidth="1"/>
    <col min="2059" max="2059" width="2.875" style="4" customWidth="1"/>
    <col min="2060" max="2306" width="9" style="4"/>
    <col min="2307" max="2307" width="13" style="4" customWidth="1"/>
    <col min="2308" max="2308" width="9" style="4"/>
    <col min="2309" max="2309" width="12.875" style="4" customWidth="1"/>
    <col min="2310" max="2310" width="1.375" style="4" customWidth="1"/>
    <col min="2311" max="2313" width="9" style="4"/>
    <col min="2314" max="2314" width="5.375" style="4" customWidth="1"/>
    <col min="2315" max="2315" width="2.875" style="4" customWidth="1"/>
    <col min="2316" max="2562" width="9" style="4"/>
    <col min="2563" max="2563" width="13" style="4" customWidth="1"/>
    <col min="2564" max="2564" width="9" style="4"/>
    <col min="2565" max="2565" width="12.875" style="4" customWidth="1"/>
    <col min="2566" max="2566" width="1.375" style="4" customWidth="1"/>
    <col min="2567" max="2569" width="9" style="4"/>
    <col min="2570" max="2570" width="5.375" style="4" customWidth="1"/>
    <col min="2571" max="2571" width="2.875" style="4" customWidth="1"/>
    <col min="2572" max="2818" width="9" style="4"/>
    <col min="2819" max="2819" width="13" style="4" customWidth="1"/>
    <col min="2820" max="2820" width="9" style="4"/>
    <col min="2821" max="2821" width="12.875" style="4" customWidth="1"/>
    <col min="2822" max="2822" width="1.375" style="4" customWidth="1"/>
    <col min="2823" max="2825" width="9" style="4"/>
    <col min="2826" max="2826" width="5.375" style="4" customWidth="1"/>
    <col min="2827" max="2827" width="2.875" style="4" customWidth="1"/>
    <col min="2828" max="3074" width="9" style="4"/>
    <col min="3075" max="3075" width="13" style="4" customWidth="1"/>
    <col min="3076" max="3076" width="9" style="4"/>
    <col min="3077" max="3077" width="12.875" style="4" customWidth="1"/>
    <col min="3078" max="3078" width="1.375" style="4" customWidth="1"/>
    <col min="3079" max="3081" width="9" style="4"/>
    <col min="3082" max="3082" width="5.375" style="4" customWidth="1"/>
    <col min="3083" max="3083" width="2.875" style="4" customWidth="1"/>
    <col min="3084" max="3330" width="9" style="4"/>
    <col min="3331" max="3331" width="13" style="4" customWidth="1"/>
    <col min="3332" max="3332" width="9" style="4"/>
    <col min="3333" max="3333" width="12.875" style="4" customWidth="1"/>
    <col min="3334" max="3334" width="1.375" style="4" customWidth="1"/>
    <col min="3335" max="3337" width="9" style="4"/>
    <col min="3338" max="3338" width="5.375" style="4" customWidth="1"/>
    <col min="3339" max="3339" width="2.875" style="4" customWidth="1"/>
    <col min="3340" max="3586" width="9" style="4"/>
    <col min="3587" max="3587" width="13" style="4" customWidth="1"/>
    <col min="3588" max="3588" width="9" style="4"/>
    <col min="3589" max="3589" width="12.875" style="4" customWidth="1"/>
    <col min="3590" max="3590" width="1.375" style="4" customWidth="1"/>
    <col min="3591" max="3593" width="9" style="4"/>
    <col min="3594" max="3594" width="5.375" style="4" customWidth="1"/>
    <col min="3595" max="3595" width="2.875" style="4" customWidth="1"/>
    <col min="3596" max="3842" width="9" style="4"/>
    <col min="3843" max="3843" width="13" style="4" customWidth="1"/>
    <col min="3844" max="3844" width="9" style="4"/>
    <col min="3845" max="3845" width="12.875" style="4" customWidth="1"/>
    <col min="3846" max="3846" width="1.375" style="4" customWidth="1"/>
    <col min="3847" max="3849" width="9" style="4"/>
    <col min="3850" max="3850" width="5.375" style="4" customWidth="1"/>
    <col min="3851" max="3851" width="2.875" style="4" customWidth="1"/>
    <col min="3852" max="4098" width="9" style="4"/>
    <col min="4099" max="4099" width="13" style="4" customWidth="1"/>
    <col min="4100" max="4100" width="9" style="4"/>
    <col min="4101" max="4101" width="12.875" style="4" customWidth="1"/>
    <col min="4102" max="4102" width="1.375" style="4" customWidth="1"/>
    <col min="4103" max="4105" width="9" style="4"/>
    <col min="4106" max="4106" width="5.375" style="4" customWidth="1"/>
    <col min="4107" max="4107" width="2.875" style="4" customWidth="1"/>
    <col min="4108" max="4354" width="9" style="4"/>
    <col min="4355" max="4355" width="13" style="4" customWidth="1"/>
    <col min="4356" max="4356" width="9" style="4"/>
    <col min="4357" max="4357" width="12.875" style="4" customWidth="1"/>
    <col min="4358" max="4358" width="1.375" style="4" customWidth="1"/>
    <col min="4359" max="4361" width="9" style="4"/>
    <col min="4362" max="4362" width="5.375" style="4" customWidth="1"/>
    <col min="4363" max="4363" width="2.875" style="4" customWidth="1"/>
    <col min="4364" max="4610" width="9" style="4"/>
    <col min="4611" max="4611" width="13" style="4" customWidth="1"/>
    <col min="4612" max="4612" width="9" style="4"/>
    <col min="4613" max="4613" width="12.875" style="4" customWidth="1"/>
    <col min="4614" max="4614" width="1.375" style="4" customWidth="1"/>
    <col min="4615" max="4617" width="9" style="4"/>
    <col min="4618" max="4618" width="5.375" style="4" customWidth="1"/>
    <col min="4619" max="4619" width="2.875" style="4" customWidth="1"/>
    <col min="4620" max="4866" width="9" style="4"/>
    <col min="4867" max="4867" width="13" style="4" customWidth="1"/>
    <col min="4868" max="4868" width="9" style="4"/>
    <col min="4869" max="4869" width="12.875" style="4" customWidth="1"/>
    <col min="4870" max="4870" width="1.375" style="4" customWidth="1"/>
    <col min="4871" max="4873" width="9" style="4"/>
    <col min="4874" max="4874" width="5.375" style="4" customWidth="1"/>
    <col min="4875" max="4875" width="2.875" style="4" customWidth="1"/>
    <col min="4876" max="5122" width="9" style="4"/>
    <col min="5123" max="5123" width="13" style="4" customWidth="1"/>
    <col min="5124" max="5124" width="9" style="4"/>
    <col min="5125" max="5125" width="12.875" style="4" customWidth="1"/>
    <col min="5126" max="5126" width="1.375" style="4" customWidth="1"/>
    <col min="5127" max="5129" width="9" style="4"/>
    <col min="5130" max="5130" width="5.375" style="4" customWidth="1"/>
    <col min="5131" max="5131" width="2.875" style="4" customWidth="1"/>
    <col min="5132" max="5378" width="9" style="4"/>
    <col min="5379" max="5379" width="13" style="4" customWidth="1"/>
    <col min="5380" max="5380" width="9" style="4"/>
    <col min="5381" max="5381" width="12.875" style="4" customWidth="1"/>
    <col min="5382" max="5382" width="1.375" style="4" customWidth="1"/>
    <col min="5383" max="5385" width="9" style="4"/>
    <col min="5386" max="5386" width="5.375" style="4" customWidth="1"/>
    <col min="5387" max="5387" width="2.875" style="4" customWidth="1"/>
    <col min="5388" max="5634" width="9" style="4"/>
    <col min="5635" max="5635" width="13" style="4" customWidth="1"/>
    <col min="5636" max="5636" width="9" style="4"/>
    <col min="5637" max="5637" width="12.875" style="4" customWidth="1"/>
    <col min="5638" max="5638" width="1.375" style="4" customWidth="1"/>
    <col min="5639" max="5641" width="9" style="4"/>
    <col min="5642" max="5642" width="5.375" style="4" customWidth="1"/>
    <col min="5643" max="5643" width="2.875" style="4" customWidth="1"/>
    <col min="5644" max="5890" width="9" style="4"/>
    <col min="5891" max="5891" width="13" style="4" customWidth="1"/>
    <col min="5892" max="5892" width="9" style="4"/>
    <col min="5893" max="5893" width="12.875" style="4" customWidth="1"/>
    <col min="5894" max="5894" width="1.375" style="4" customWidth="1"/>
    <col min="5895" max="5897" width="9" style="4"/>
    <col min="5898" max="5898" width="5.375" style="4" customWidth="1"/>
    <col min="5899" max="5899" width="2.875" style="4" customWidth="1"/>
    <col min="5900" max="6146" width="9" style="4"/>
    <col min="6147" max="6147" width="13" style="4" customWidth="1"/>
    <col min="6148" max="6148" width="9" style="4"/>
    <col min="6149" max="6149" width="12.875" style="4" customWidth="1"/>
    <col min="6150" max="6150" width="1.375" style="4" customWidth="1"/>
    <col min="6151" max="6153" width="9" style="4"/>
    <col min="6154" max="6154" width="5.375" style="4" customWidth="1"/>
    <col min="6155" max="6155" width="2.875" style="4" customWidth="1"/>
    <col min="6156" max="6402" width="9" style="4"/>
    <col min="6403" max="6403" width="13" style="4" customWidth="1"/>
    <col min="6404" max="6404" width="9" style="4"/>
    <col min="6405" max="6405" width="12.875" style="4" customWidth="1"/>
    <col min="6406" max="6406" width="1.375" style="4" customWidth="1"/>
    <col min="6407" max="6409" width="9" style="4"/>
    <col min="6410" max="6410" width="5.375" style="4" customWidth="1"/>
    <col min="6411" max="6411" width="2.875" style="4" customWidth="1"/>
    <col min="6412" max="6658" width="9" style="4"/>
    <col min="6659" max="6659" width="13" style="4" customWidth="1"/>
    <col min="6660" max="6660" width="9" style="4"/>
    <col min="6661" max="6661" width="12.875" style="4" customWidth="1"/>
    <col min="6662" max="6662" width="1.375" style="4" customWidth="1"/>
    <col min="6663" max="6665" width="9" style="4"/>
    <col min="6666" max="6666" width="5.375" style="4" customWidth="1"/>
    <col min="6667" max="6667" width="2.875" style="4" customWidth="1"/>
    <col min="6668" max="6914" width="9" style="4"/>
    <col min="6915" max="6915" width="13" style="4" customWidth="1"/>
    <col min="6916" max="6916" width="9" style="4"/>
    <col min="6917" max="6917" width="12.875" style="4" customWidth="1"/>
    <col min="6918" max="6918" width="1.375" style="4" customWidth="1"/>
    <col min="6919" max="6921" width="9" style="4"/>
    <col min="6922" max="6922" width="5.375" style="4" customWidth="1"/>
    <col min="6923" max="6923" width="2.875" style="4" customWidth="1"/>
    <col min="6924" max="7170" width="9" style="4"/>
    <col min="7171" max="7171" width="13" style="4" customWidth="1"/>
    <col min="7172" max="7172" width="9" style="4"/>
    <col min="7173" max="7173" width="12.875" style="4" customWidth="1"/>
    <col min="7174" max="7174" width="1.375" style="4" customWidth="1"/>
    <col min="7175" max="7177" width="9" style="4"/>
    <col min="7178" max="7178" width="5.375" style="4" customWidth="1"/>
    <col min="7179" max="7179" width="2.875" style="4" customWidth="1"/>
    <col min="7180" max="7426" width="9" style="4"/>
    <col min="7427" max="7427" width="13" style="4" customWidth="1"/>
    <col min="7428" max="7428" width="9" style="4"/>
    <col min="7429" max="7429" width="12.875" style="4" customWidth="1"/>
    <col min="7430" max="7430" width="1.375" style="4" customWidth="1"/>
    <col min="7431" max="7433" width="9" style="4"/>
    <col min="7434" max="7434" width="5.375" style="4" customWidth="1"/>
    <col min="7435" max="7435" width="2.875" style="4" customWidth="1"/>
    <col min="7436" max="7682" width="9" style="4"/>
    <col min="7683" max="7683" width="13" style="4" customWidth="1"/>
    <col min="7684" max="7684" width="9" style="4"/>
    <col min="7685" max="7685" width="12.875" style="4" customWidth="1"/>
    <col min="7686" max="7686" width="1.375" style="4" customWidth="1"/>
    <col min="7687" max="7689" width="9" style="4"/>
    <col min="7690" max="7690" width="5.375" style="4" customWidth="1"/>
    <col min="7691" max="7691" width="2.875" style="4" customWidth="1"/>
    <col min="7692" max="7938" width="9" style="4"/>
    <col min="7939" max="7939" width="13" style="4" customWidth="1"/>
    <col min="7940" max="7940" width="9" style="4"/>
    <col min="7941" max="7941" width="12.875" style="4" customWidth="1"/>
    <col min="7942" max="7942" width="1.375" style="4" customWidth="1"/>
    <col min="7943" max="7945" width="9" style="4"/>
    <col min="7946" max="7946" width="5.375" style="4" customWidth="1"/>
    <col min="7947" max="7947" width="2.875" style="4" customWidth="1"/>
    <col min="7948" max="8194" width="9" style="4"/>
    <col min="8195" max="8195" width="13" style="4" customWidth="1"/>
    <col min="8196" max="8196" width="9" style="4"/>
    <col min="8197" max="8197" width="12.875" style="4" customWidth="1"/>
    <col min="8198" max="8198" width="1.375" style="4" customWidth="1"/>
    <col min="8199" max="8201" width="9" style="4"/>
    <col min="8202" max="8202" width="5.375" style="4" customWidth="1"/>
    <col min="8203" max="8203" width="2.875" style="4" customWidth="1"/>
    <col min="8204" max="8450" width="9" style="4"/>
    <col min="8451" max="8451" width="13" style="4" customWidth="1"/>
    <col min="8452" max="8452" width="9" style="4"/>
    <col min="8453" max="8453" width="12.875" style="4" customWidth="1"/>
    <col min="8454" max="8454" width="1.375" style="4" customWidth="1"/>
    <col min="8455" max="8457" width="9" style="4"/>
    <col min="8458" max="8458" width="5.375" style="4" customWidth="1"/>
    <col min="8459" max="8459" width="2.875" style="4" customWidth="1"/>
    <col min="8460" max="8706" width="9" style="4"/>
    <col min="8707" max="8707" width="13" style="4" customWidth="1"/>
    <col min="8708" max="8708" width="9" style="4"/>
    <col min="8709" max="8709" width="12.875" style="4" customWidth="1"/>
    <col min="8710" max="8710" width="1.375" style="4" customWidth="1"/>
    <col min="8711" max="8713" width="9" style="4"/>
    <col min="8714" max="8714" width="5.375" style="4" customWidth="1"/>
    <col min="8715" max="8715" width="2.875" style="4" customWidth="1"/>
    <col min="8716" max="8962" width="9" style="4"/>
    <col min="8963" max="8963" width="13" style="4" customWidth="1"/>
    <col min="8964" max="8964" width="9" style="4"/>
    <col min="8965" max="8965" width="12.875" style="4" customWidth="1"/>
    <col min="8966" max="8966" width="1.375" style="4" customWidth="1"/>
    <col min="8967" max="8969" width="9" style="4"/>
    <col min="8970" max="8970" width="5.375" style="4" customWidth="1"/>
    <col min="8971" max="8971" width="2.875" style="4" customWidth="1"/>
    <col min="8972" max="9218" width="9" style="4"/>
    <col min="9219" max="9219" width="13" style="4" customWidth="1"/>
    <col min="9220" max="9220" width="9" style="4"/>
    <col min="9221" max="9221" width="12.875" style="4" customWidth="1"/>
    <col min="9222" max="9222" width="1.375" style="4" customWidth="1"/>
    <col min="9223" max="9225" width="9" style="4"/>
    <col min="9226" max="9226" width="5.375" style="4" customWidth="1"/>
    <col min="9227" max="9227" width="2.875" style="4" customWidth="1"/>
    <col min="9228" max="9474" width="9" style="4"/>
    <col min="9475" max="9475" width="13" style="4" customWidth="1"/>
    <col min="9476" max="9476" width="9" style="4"/>
    <col min="9477" max="9477" width="12.875" style="4" customWidth="1"/>
    <col min="9478" max="9478" width="1.375" style="4" customWidth="1"/>
    <col min="9479" max="9481" width="9" style="4"/>
    <col min="9482" max="9482" width="5.375" style="4" customWidth="1"/>
    <col min="9483" max="9483" width="2.875" style="4" customWidth="1"/>
    <col min="9484" max="9730" width="9" style="4"/>
    <col min="9731" max="9731" width="13" style="4" customWidth="1"/>
    <col min="9732" max="9732" width="9" style="4"/>
    <col min="9733" max="9733" width="12.875" style="4" customWidth="1"/>
    <col min="9734" max="9734" width="1.375" style="4" customWidth="1"/>
    <col min="9735" max="9737" width="9" style="4"/>
    <col min="9738" max="9738" width="5.375" style="4" customWidth="1"/>
    <col min="9739" max="9739" width="2.875" style="4" customWidth="1"/>
    <col min="9740" max="9986" width="9" style="4"/>
    <col min="9987" max="9987" width="13" style="4" customWidth="1"/>
    <col min="9988" max="9988" width="9" style="4"/>
    <col min="9989" max="9989" width="12.875" style="4" customWidth="1"/>
    <col min="9990" max="9990" width="1.375" style="4" customWidth="1"/>
    <col min="9991" max="9993" width="9" style="4"/>
    <col min="9994" max="9994" width="5.375" style="4" customWidth="1"/>
    <col min="9995" max="9995" width="2.875" style="4" customWidth="1"/>
    <col min="9996" max="10242" width="9" style="4"/>
    <col min="10243" max="10243" width="13" style="4" customWidth="1"/>
    <col min="10244" max="10244" width="9" style="4"/>
    <col min="10245" max="10245" width="12.875" style="4" customWidth="1"/>
    <col min="10246" max="10246" width="1.375" style="4" customWidth="1"/>
    <col min="10247" max="10249" width="9" style="4"/>
    <col min="10250" max="10250" width="5.375" style="4" customWidth="1"/>
    <col min="10251" max="10251" width="2.875" style="4" customWidth="1"/>
    <col min="10252" max="10498" width="9" style="4"/>
    <col min="10499" max="10499" width="13" style="4" customWidth="1"/>
    <col min="10500" max="10500" width="9" style="4"/>
    <col min="10501" max="10501" width="12.875" style="4" customWidth="1"/>
    <col min="10502" max="10502" width="1.375" style="4" customWidth="1"/>
    <col min="10503" max="10505" width="9" style="4"/>
    <col min="10506" max="10506" width="5.375" style="4" customWidth="1"/>
    <col min="10507" max="10507" width="2.875" style="4" customWidth="1"/>
    <col min="10508" max="10754" width="9" style="4"/>
    <col min="10755" max="10755" width="13" style="4" customWidth="1"/>
    <col min="10756" max="10756" width="9" style="4"/>
    <col min="10757" max="10757" width="12.875" style="4" customWidth="1"/>
    <col min="10758" max="10758" width="1.375" style="4" customWidth="1"/>
    <col min="10759" max="10761" width="9" style="4"/>
    <col min="10762" max="10762" width="5.375" style="4" customWidth="1"/>
    <col min="10763" max="10763" width="2.875" style="4" customWidth="1"/>
    <col min="10764" max="11010" width="9" style="4"/>
    <col min="11011" max="11011" width="13" style="4" customWidth="1"/>
    <col min="11012" max="11012" width="9" style="4"/>
    <col min="11013" max="11013" width="12.875" style="4" customWidth="1"/>
    <col min="11014" max="11014" width="1.375" style="4" customWidth="1"/>
    <col min="11015" max="11017" width="9" style="4"/>
    <col min="11018" max="11018" width="5.375" style="4" customWidth="1"/>
    <col min="11019" max="11019" width="2.875" style="4" customWidth="1"/>
    <col min="11020" max="11266" width="9" style="4"/>
    <col min="11267" max="11267" width="13" style="4" customWidth="1"/>
    <col min="11268" max="11268" width="9" style="4"/>
    <col min="11269" max="11269" width="12.875" style="4" customWidth="1"/>
    <col min="11270" max="11270" width="1.375" style="4" customWidth="1"/>
    <col min="11271" max="11273" width="9" style="4"/>
    <col min="11274" max="11274" width="5.375" style="4" customWidth="1"/>
    <col min="11275" max="11275" width="2.875" style="4" customWidth="1"/>
    <col min="11276" max="11522" width="9" style="4"/>
    <col min="11523" max="11523" width="13" style="4" customWidth="1"/>
    <col min="11524" max="11524" width="9" style="4"/>
    <col min="11525" max="11525" width="12.875" style="4" customWidth="1"/>
    <col min="11526" max="11526" width="1.375" style="4" customWidth="1"/>
    <col min="11527" max="11529" width="9" style="4"/>
    <col min="11530" max="11530" width="5.375" style="4" customWidth="1"/>
    <col min="11531" max="11531" width="2.875" style="4" customWidth="1"/>
    <col min="11532" max="11778" width="9" style="4"/>
    <col min="11779" max="11779" width="13" style="4" customWidth="1"/>
    <col min="11780" max="11780" width="9" style="4"/>
    <col min="11781" max="11781" width="12.875" style="4" customWidth="1"/>
    <col min="11782" max="11782" width="1.375" style="4" customWidth="1"/>
    <col min="11783" max="11785" width="9" style="4"/>
    <col min="11786" max="11786" width="5.375" style="4" customWidth="1"/>
    <col min="11787" max="11787" width="2.875" style="4" customWidth="1"/>
    <col min="11788" max="12034" width="9" style="4"/>
    <col min="12035" max="12035" width="13" style="4" customWidth="1"/>
    <col min="12036" max="12036" width="9" style="4"/>
    <col min="12037" max="12037" width="12.875" style="4" customWidth="1"/>
    <col min="12038" max="12038" width="1.375" style="4" customWidth="1"/>
    <col min="12039" max="12041" width="9" style="4"/>
    <col min="12042" max="12042" width="5.375" style="4" customWidth="1"/>
    <col min="12043" max="12043" width="2.875" style="4" customWidth="1"/>
    <col min="12044" max="12290" width="9" style="4"/>
    <col min="12291" max="12291" width="13" style="4" customWidth="1"/>
    <col min="12292" max="12292" width="9" style="4"/>
    <col min="12293" max="12293" width="12.875" style="4" customWidth="1"/>
    <col min="12294" max="12294" width="1.375" style="4" customWidth="1"/>
    <col min="12295" max="12297" width="9" style="4"/>
    <col min="12298" max="12298" width="5.375" style="4" customWidth="1"/>
    <col min="12299" max="12299" width="2.875" style="4" customWidth="1"/>
    <col min="12300" max="12546" width="9" style="4"/>
    <col min="12547" max="12547" width="13" style="4" customWidth="1"/>
    <col min="12548" max="12548" width="9" style="4"/>
    <col min="12549" max="12549" width="12.875" style="4" customWidth="1"/>
    <col min="12550" max="12550" width="1.375" style="4" customWidth="1"/>
    <col min="12551" max="12553" width="9" style="4"/>
    <col min="12554" max="12554" width="5.375" style="4" customWidth="1"/>
    <col min="12555" max="12555" width="2.875" style="4" customWidth="1"/>
    <col min="12556" max="12802" width="9" style="4"/>
    <col min="12803" max="12803" width="13" style="4" customWidth="1"/>
    <col min="12804" max="12804" width="9" style="4"/>
    <col min="12805" max="12805" width="12.875" style="4" customWidth="1"/>
    <col min="12806" max="12806" width="1.375" style="4" customWidth="1"/>
    <col min="12807" max="12809" width="9" style="4"/>
    <col min="12810" max="12810" width="5.375" style="4" customWidth="1"/>
    <col min="12811" max="12811" width="2.875" style="4" customWidth="1"/>
    <col min="12812" max="13058" width="9" style="4"/>
    <col min="13059" max="13059" width="13" style="4" customWidth="1"/>
    <col min="13060" max="13060" width="9" style="4"/>
    <col min="13061" max="13061" width="12.875" style="4" customWidth="1"/>
    <col min="13062" max="13062" width="1.375" style="4" customWidth="1"/>
    <col min="13063" max="13065" width="9" style="4"/>
    <col min="13066" max="13066" width="5.375" style="4" customWidth="1"/>
    <col min="13067" max="13067" width="2.875" style="4" customWidth="1"/>
    <col min="13068" max="13314" width="9" style="4"/>
    <col min="13315" max="13315" width="13" style="4" customWidth="1"/>
    <col min="13316" max="13316" width="9" style="4"/>
    <col min="13317" max="13317" width="12.875" style="4" customWidth="1"/>
    <col min="13318" max="13318" width="1.375" style="4" customWidth="1"/>
    <col min="13319" max="13321" width="9" style="4"/>
    <col min="13322" max="13322" width="5.375" style="4" customWidth="1"/>
    <col min="13323" max="13323" width="2.875" style="4" customWidth="1"/>
    <col min="13324" max="13570" width="9" style="4"/>
    <col min="13571" max="13571" width="13" style="4" customWidth="1"/>
    <col min="13572" max="13572" width="9" style="4"/>
    <col min="13573" max="13573" width="12.875" style="4" customWidth="1"/>
    <col min="13574" max="13574" width="1.375" style="4" customWidth="1"/>
    <col min="13575" max="13577" width="9" style="4"/>
    <col min="13578" max="13578" width="5.375" style="4" customWidth="1"/>
    <col min="13579" max="13579" width="2.875" style="4" customWidth="1"/>
    <col min="13580" max="13826" width="9" style="4"/>
    <col min="13827" max="13827" width="13" style="4" customWidth="1"/>
    <col min="13828" max="13828" width="9" style="4"/>
    <col min="13829" max="13829" width="12.875" style="4" customWidth="1"/>
    <col min="13830" max="13830" width="1.375" style="4" customWidth="1"/>
    <col min="13831" max="13833" width="9" style="4"/>
    <col min="13834" max="13834" width="5.375" style="4" customWidth="1"/>
    <col min="13835" max="13835" width="2.875" style="4" customWidth="1"/>
    <col min="13836" max="14082" width="9" style="4"/>
    <col min="14083" max="14083" width="13" style="4" customWidth="1"/>
    <col min="14084" max="14084" width="9" style="4"/>
    <col min="14085" max="14085" width="12.875" style="4" customWidth="1"/>
    <col min="14086" max="14086" width="1.375" style="4" customWidth="1"/>
    <col min="14087" max="14089" width="9" style="4"/>
    <col min="14090" max="14090" width="5.375" style="4" customWidth="1"/>
    <col min="14091" max="14091" width="2.875" style="4" customWidth="1"/>
    <col min="14092" max="14338" width="9" style="4"/>
    <col min="14339" max="14339" width="13" style="4" customWidth="1"/>
    <col min="14340" max="14340" width="9" style="4"/>
    <col min="14341" max="14341" width="12.875" style="4" customWidth="1"/>
    <col min="14342" max="14342" width="1.375" style="4" customWidth="1"/>
    <col min="14343" max="14345" width="9" style="4"/>
    <col min="14346" max="14346" width="5.375" style="4" customWidth="1"/>
    <col min="14347" max="14347" width="2.875" style="4" customWidth="1"/>
    <col min="14348" max="14594" width="9" style="4"/>
    <col min="14595" max="14595" width="13" style="4" customWidth="1"/>
    <col min="14596" max="14596" width="9" style="4"/>
    <col min="14597" max="14597" width="12.875" style="4" customWidth="1"/>
    <col min="14598" max="14598" width="1.375" style="4" customWidth="1"/>
    <col min="14599" max="14601" width="9" style="4"/>
    <col min="14602" max="14602" width="5.375" style="4" customWidth="1"/>
    <col min="14603" max="14603" width="2.875" style="4" customWidth="1"/>
    <col min="14604" max="14850" width="9" style="4"/>
    <col min="14851" max="14851" width="13" style="4" customWidth="1"/>
    <col min="14852" max="14852" width="9" style="4"/>
    <col min="14853" max="14853" width="12.875" style="4" customWidth="1"/>
    <col min="14854" max="14854" width="1.375" style="4" customWidth="1"/>
    <col min="14855" max="14857" width="9" style="4"/>
    <col min="14858" max="14858" width="5.375" style="4" customWidth="1"/>
    <col min="14859" max="14859" width="2.875" style="4" customWidth="1"/>
    <col min="14860" max="15106" width="9" style="4"/>
    <col min="15107" max="15107" width="13" style="4" customWidth="1"/>
    <col min="15108" max="15108" width="9" style="4"/>
    <col min="15109" max="15109" width="12.875" style="4" customWidth="1"/>
    <col min="15110" max="15110" width="1.375" style="4" customWidth="1"/>
    <col min="15111" max="15113" width="9" style="4"/>
    <col min="15114" max="15114" width="5.375" style="4" customWidth="1"/>
    <col min="15115" max="15115" width="2.875" style="4" customWidth="1"/>
    <col min="15116" max="15362" width="9" style="4"/>
    <col min="15363" max="15363" width="13" style="4" customWidth="1"/>
    <col min="15364" max="15364" width="9" style="4"/>
    <col min="15365" max="15365" width="12.875" style="4" customWidth="1"/>
    <col min="15366" max="15366" width="1.375" style="4" customWidth="1"/>
    <col min="15367" max="15369" width="9" style="4"/>
    <col min="15370" max="15370" width="5.375" style="4" customWidth="1"/>
    <col min="15371" max="15371" width="2.875" style="4" customWidth="1"/>
    <col min="15372" max="15618" width="9" style="4"/>
    <col min="15619" max="15619" width="13" style="4" customWidth="1"/>
    <col min="15620" max="15620" width="9" style="4"/>
    <col min="15621" max="15621" width="12.875" style="4" customWidth="1"/>
    <col min="15622" max="15622" width="1.375" style="4" customWidth="1"/>
    <col min="15623" max="15625" width="9" style="4"/>
    <col min="15626" max="15626" width="5.375" style="4" customWidth="1"/>
    <col min="15627" max="15627" width="2.875" style="4" customWidth="1"/>
    <col min="15628" max="15874" width="9" style="4"/>
    <col min="15875" max="15875" width="13" style="4" customWidth="1"/>
    <col min="15876" max="15876" width="9" style="4"/>
    <col min="15877" max="15877" width="12.875" style="4" customWidth="1"/>
    <col min="15878" max="15878" width="1.375" style="4" customWidth="1"/>
    <col min="15879" max="15881" width="9" style="4"/>
    <col min="15882" max="15882" width="5.375" style="4" customWidth="1"/>
    <col min="15883" max="15883" width="2.875" style="4" customWidth="1"/>
    <col min="15884" max="16130" width="9" style="4"/>
    <col min="16131" max="16131" width="13" style="4" customWidth="1"/>
    <col min="16132" max="16132" width="9" style="4"/>
    <col min="16133" max="16133" width="12.875" style="4" customWidth="1"/>
    <col min="16134" max="16134" width="1.375" style="4" customWidth="1"/>
    <col min="16135" max="16137" width="9" style="4"/>
    <col min="16138" max="16138" width="5.375" style="4" customWidth="1"/>
    <col min="16139" max="16139" width="2.875" style="4" customWidth="1"/>
    <col min="16140" max="16384" width="9" style="4"/>
  </cols>
  <sheetData>
    <row r="1" spans="1:11" ht="18.75">
      <c r="A1" s="4" t="s">
        <v>17</v>
      </c>
      <c r="I1" s="5"/>
    </row>
    <row r="2" spans="1:11" ht="20.25" customHeight="1"/>
    <row r="3" spans="1:11" ht="20.25" customHeight="1">
      <c r="A3" s="1370" t="s">
        <v>18</v>
      </c>
      <c r="B3" s="1371"/>
      <c r="C3" s="1371"/>
      <c r="D3" s="1371"/>
      <c r="E3" s="1371"/>
      <c r="F3" s="1371"/>
      <c r="G3" s="1371"/>
      <c r="H3" s="1371"/>
      <c r="I3" s="1371"/>
      <c r="J3" s="1371"/>
      <c r="K3" s="1371"/>
    </row>
    <row r="4" spans="1:11" ht="20.25" customHeight="1">
      <c r="A4" s="1371"/>
      <c r="B4" s="1371"/>
      <c r="C4" s="1371"/>
      <c r="D4" s="1371"/>
      <c r="E4" s="1371"/>
      <c r="F4" s="1371"/>
      <c r="G4" s="1371"/>
      <c r="H4" s="1371"/>
      <c r="I4" s="1371"/>
      <c r="J4" s="1371"/>
      <c r="K4" s="1371"/>
    </row>
    <row r="5" spans="1:11" ht="20.25" customHeight="1"/>
    <row r="6" spans="1:11" ht="20.25" customHeight="1">
      <c r="H6" s="1372" t="s">
        <v>1</v>
      </c>
      <c r="I6" s="1372"/>
      <c r="J6" s="1372"/>
      <c r="K6" s="1372"/>
    </row>
    <row r="7" spans="1:11" ht="20.25" customHeight="1"/>
    <row r="8" spans="1:11" ht="20.25" customHeight="1">
      <c r="A8" s="4" t="s">
        <v>16</v>
      </c>
    </row>
    <row r="9" spans="1:11" ht="20.25" customHeight="1">
      <c r="K9" s="6"/>
    </row>
    <row r="10" spans="1:11" ht="20.25" customHeight="1"/>
    <row r="11" spans="1:11" ht="20.25" customHeight="1">
      <c r="D11" s="1368" t="s">
        <v>19</v>
      </c>
      <c r="E11" s="1368"/>
      <c r="F11" s="7"/>
      <c r="G11" s="1373"/>
      <c r="H11" s="1373"/>
      <c r="I11" s="1373"/>
      <c r="J11" s="1373"/>
      <c r="K11" s="1373"/>
    </row>
    <row r="12" spans="1:11" ht="20.25" customHeight="1">
      <c r="D12" s="1368" t="s">
        <v>2</v>
      </c>
      <c r="E12" s="1368"/>
      <c r="F12" s="8"/>
      <c r="G12" s="1374"/>
      <c r="H12" s="1374"/>
      <c r="I12" s="1374"/>
      <c r="J12" s="1374"/>
      <c r="K12" s="1374"/>
    </row>
    <row r="13" spans="1:11" ht="20.25" customHeight="1">
      <c r="D13" s="1368" t="s">
        <v>3</v>
      </c>
      <c r="E13" s="1368"/>
      <c r="F13" s="8"/>
      <c r="G13" s="1369"/>
      <c r="H13" s="1369"/>
      <c r="I13" s="1369"/>
      <c r="J13" s="1369"/>
      <c r="K13" s="1369"/>
    </row>
    <row r="14" spans="1:11" ht="20.25" customHeight="1"/>
    <row r="15" spans="1:11" ht="20.25" customHeight="1"/>
    <row r="16" spans="1:11" ht="20.25" customHeight="1"/>
    <row r="17" spans="1:4" ht="20.25" customHeight="1">
      <c r="A17" s="4" t="s">
        <v>20</v>
      </c>
      <c r="D17" s="4" t="s">
        <v>22</v>
      </c>
    </row>
    <row r="18" spans="1:4" ht="20.25" customHeight="1"/>
    <row r="19" spans="1:4" ht="20.25" customHeight="1"/>
    <row r="20" spans="1:4" ht="20.25" customHeight="1">
      <c r="A20" s="4" t="s">
        <v>21</v>
      </c>
      <c r="D20" s="4" t="s">
        <v>22</v>
      </c>
    </row>
    <row r="21" spans="1:4" ht="20.25" customHeight="1">
      <c r="D21" s="4" t="s">
        <v>23</v>
      </c>
    </row>
    <row r="22" spans="1:4" ht="20.25" customHeight="1"/>
    <row r="23" spans="1:4" ht="20.25" customHeight="1"/>
    <row r="24" spans="1:4" ht="20.25" customHeight="1"/>
    <row r="25" spans="1:4" ht="20.25" customHeight="1"/>
    <row r="26" spans="1:4" ht="20.25" customHeight="1"/>
    <row r="27" spans="1:4" ht="20.25" customHeight="1"/>
    <row r="28" spans="1:4" ht="20.25" customHeight="1"/>
    <row r="29" spans="1:4" ht="20.25" customHeight="1"/>
    <row r="30" spans="1:4" ht="20.25" customHeight="1"/>
    <row r="31" spans="1:4" ht="20.25" customHeight="1"/>
    <row r="32" spans="1:4" ht="20.25" customHeight="1"/>
    <row r="33" ht="20.25" customHeight="1"/>
    <row r="34" ht="20.25" customHeight="1"/>
    <row r="35" ht="20.25" customHeight="1"/>
    <row r="36" ht="20.25" customHeight="1"/>
    <row r="37" ht="20.25" customHeight="1"/>
    <row r="38" ht="20.25" customHeight="1"/>
    <row r="39" ht="21" customHeight="1"/>
  </sheetData>
  <mergeCells count="8">
    <mergeCell ref="D13:E13"/>
    <mergeCell ref="G13:K13"/>
    <mergeCell ref="A3:K4"/>
    <mergeCell ref="H6:K6"/>
    <mergeCell ref="D11:E11"/>
    <mergeCell ref="G11:K11"/>
    <mergeCell ref="D12:E12"/>
    <mergeCell ref="G12:K12"/>
  </mergeCells>
  <phoneticPr fontId="2"/>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U171"/>
  <sheetViews>
    <sheetView workbookViewId="0"/>
  </sheetViews>
  <sheetFormatPr defaultRowHeight="13.5"/>
  <cols>
    <col min="1" max="20" width="4.625" style="1" customWidth="1"/>
    <col min="21" max="21" width="9" style="1"/>
  </cols>
  <sheetData>
    <row r="1" spans="1:21" s="3" customFormat="1" ht="18" customHeight="1">
      <c r="A1" s="2" t="s">
        <v>32</v>
      </c>
      <c r="B1" s="2"/>
      <c r="C1" s="2"/>
      <c r="D1" s="2"/>
      <c r="E1" s="2"/>
      <c r="F1" s="2"/>
      <c r="G1" s="2"/>
      <c r="H1" s="2"/>
      <c r="I1" s="2"/>
      <c r="J1" s="2"/>
      <c r="K1" s="2"/>
      <c r="L1" s="2"/>
      <c r="M1" s="2"/>
      <c r="N1" s="2"/>
      <c r="O1" s="2"/>
      <c r="P1" s="2"/>
      <c r="Q1" s="2"/>
      <c r="R1" s="2"/>
      <c r="S1" s="2"/>
      <c r="T1" s="2"/>
      <c r="U1" s="2"/>
    </row>
    <row r="2" spans="1:21" s="3" customFormat="1" ht="18" customHeight="1">
      <c r="A2" s="2"/>
      <c r="B2" s="2"/>
      <c r="C2" s="2"/>
      <c r="D2" s="2"/>
      <c r="E2" s="2"/>
      <c r="F2" s="2"/>
      <c r="G2" s="2"/>
      <c r="H2" s="2"/>
      <c r="I2" s="2"/>
      <c r="J2" s="2"/>
      <c r="K2" s="2"/>
      <c r="L2" s="2"/>
      <c r="M2" s="2"/>
      <c r="N2" s="2"/>
      <c r="O2" s="2"/>
      <c r="P2" s="2"/>
      <c r="Q2" s="2"/>
      <c r="R2" s="2"/>
      <c r="S2" s="2"/>
      <c r="T2" s="2"/>
      <c r="U2" s="2"/>
    </row>
    <row r="3" spans="1:21" s="3" customFormat="1" ht="18" customHeight="1">
      <c r="A3" s="2"/>
      <c r="B3" s="2"/>
      <c r="C3" s="2"/>
      <c r="D3" s="2"/>
      <c r="E3" s="2"/>
      <c r="F3" s="2"/>
      <c r="G3" s="2"/>
      <c r="H3" s="2"/>
      <c r="I3" s="2"/>
      <c r="J3" s="2"/>
      <c r="K3" s="2"/>
      <c r="L3" s="2"/>
      <c r="M3" s="2"/>
      <c r="N3" s="2"/>
      <c r="O3" s="2"/>
      <c r="P3" s="2"/>
      <c r="Q3" s="2"/>
      <c r="R3" s="2"/>
      <c r="S3" s="2"/>
      <c r="T3" s="2"/>
      <c r="U3" s="2"/>
    </row>
    <row r="4" spans="1:21" s="3" customFormat="1" ht="18" customHeight="1">
      <c r="A4" s="2"/>
      <c r="B4" s="2"/>
      <c r="C4" s="2"/>
      <c r="D4" s="2"/>
      <c r="E4" s="2"/>
      <c r="F4" s="2"/>
      <c r="G4" s="2"/>
      <c r="H4" s="2"/>
      <c r="I4" s="2"/>
      <c r="J4" s="2"/>
      <c r="K4" s="2"/>
      <c r="L4" s="2"/>
      <c r="M4" s="2"/>
      <c r="N4" s="2"/>
      <c r="O4" s="2"/>
      <c r="P4" s="2"/>
      <c r="Q4" s="2"/>
      <c r="R4" s="2"/>
      <c r="S4" s="2"/>
      <c r="T4" s="2"/>
      <c r="U4" s="2"/>
    </row>
    <row r="5" spans="1:21" s="3" customFormat="1" ht="18" customHeight="1">
      <c r="A5" s="2"/>
      <c r="B5" s="2"/>
      <c r="C5" s="2"/>
      <c r="D5" s="2"/>
      <c r="E5" s="2"/>
      <c r="F5" s="2"/>
      <c r="G5" s="2"/>
      <c r="H5" s="2"/>
      <c r="I5" s="2"/>
      <c r="J5" s="2"/>
      <c r="K5" s="2"/>
      <c r="L5" s="2"/>
      <c r="M5" s="2"/>
      <c r="N5" s="2"/>
      <c r="O5" s="2"/>
      <c r="P5" s="2"/>
      <c r="Q5" s="2"/>
      <c r="R5" s="2"/>
      <c r="S5" s="2"/>
      <c r="T5" s="2"/>
      <c r="U5" s="2"/>
    </row>
    <row r="6" spans="1:21" s="3" customFormat="1" ht="18" customHeight="1">
      <c r="A6" s="2"/>
      <c r="B6" s="2"/>
      <c r="C6" s="10"/>
      <c r="D6" s="2"/>
      <c r="E6" s="2"/>
      <c r="F6" s="2"/>
      <c r="G6" s="10" t="s">
        <v>25</v>
      </c>
      <c r="H6" s="2"/>
      <c r="I6" s="2"/>
      <c r="J6" s="2"/>
      <c r="K6" s="2"/>
      <c r="L6" s="2"/>
      <c r="M6" s="2"/>
      <c r="N6" s="2"/>
      <c r="O6" s="2"/>
      <c r="P6" s="2"/>
      <c r="Q6" s="2"/>
      <c r="R6" s="2"/>
      <c r="S6" s="2"/>
      <c r="T6" s="2"/>
      <c r="U6" s="2"/>
    </row>
    <row r="7" spans="1:21" s="3" customFormat="1" ht="18" customHeight="1">
      <c r="A7" s="2"/>
      <c r="B7" s="2"/>
      <c r="C7" s="2"/>
      <c r="D7" s="2"/>
      <c r="E7" s="2"/>
      <c r="F7" s="2"/>
      <c r="G7" s="2"/>
      <c r="H7" s="2"/>
      <c r="I7" s="2"/>
      <c r="J7" s="2"/>
      <c r="K7" s="2"/>
      <c r="L7" s="2"/>
      <c r="M7" s="2"/>
      <c r="N7" s="2"/>
      <c r="O7" s="2"/>
      <c r="P7" s="2"/>
      <c r="Q7" s="2"/>
      <c r="R7" s="2"/>
      <c r="S7" s="2"/>
      <c r="T7" s="2"/>
      <c r="U7" s="2"/>
    </row>
    <row r="8" spans="1:21" s="3" customFormat="1" ht="18" customHeight="1">
      <c r="A8" s="2"/>
      <c r="B8" s="2"/>
      <c r="C8" s="2"/>
      <c r="D8" s="2"/>
      <c r="E8" s="2"/>
      <c r="F8" s="2"/>
      <c r="G8" s="2"/>
      <c r="H8" s="2"/>
      <c r="I8" s="2"/>
      <c r="J8" s="2"/>
      <c r="K8" s="2"/>
      <c r="L8" s="2"/>
      <c r="M8" s="2"/>
      <c r="N8" s="2"/>
      <c r="O8" s="2"/>
      <c r="P8" s="2"/>
      <c r="Q8" s="2"/>
      <c r="R8" s="2"/>
      <c r="S8" s="2"/>
      <c r="T8" s="2"/>
      <c r="U8" s="2"/>
    </row>
    <row r="9" spans="1:21" s="3" customFormat="1" ht="18" customHeight="1">
      <c r="A9" s="2"/>
      <c r="B9" s="2"/>
      <c r="C9" s="2"/>
      <c r="D9" s="2"/>
      <c r="E9" s="2"/>
      <c r="F9" s="2"/>
      <c r="G9" s="2"/>
      <c r="H9" s="2"/>
      <c r="I9" s="2"/>
      <c r="J9" s="2"/>
      <c r="K9" s="2"/>
      <c r="L9" s="2"/>
      <c r="M9" s="2"/>
      <c r="N9" s="2"/>
      <c r="O9" s="2"/>
      <c r="P9" s="2"/>
      <c r="Q9" s="2"/>
      <c r="R9" s="2"/>
      <c r="S9" s="11" t="s">
        <v>0</v>
      </c>
      <c r="T9" s="2"/>
      <c r="U9" s="2"/>
    </row>
    <row r="10" spans="1:21" s="3" customFormat="1" ht="18" customHeight="1">
      <c r="A10" s="2"/>
      <c r="B10" s="2"/>
      <c r="C10" s="2"/>
      <c r="D10" s="2"/>
      <c r="E10" s="2"/>
      <c r="F10" s="2"/>
      <c r="G10" s="2"/>
      <c r="H10" s="2"/>
      <c r="I10" s="2"/>
      <c r="J10" s="2"/>
      <c r="K10" s="2"/>
      <c r="L10" s="2"/>
      <c r="M10" s="2"/>
      <c r="N10" s="2"/>
      <c r="O10" s="2"/>
      <c r="P10" s="2"/>
      <c r="Q10" s="2"/>
      <c r="R10" s="2"/>
      <c r="S10" s="2"/>
      <c r="T10" s="2"/>
      <c r="U10" s="2"/>
    </row>
    <row r="11" spans="1:21" s="3" customFormat="1" ht="18" customHeight="1">
      <c r="A11" s="2"/>
      <c r="B11" s="2"/>
      <c r="C11" s="2"/>
      <c r="D11" s="2"/>
      <c r="E11" s="2"/>
      <c r="F11" s="2"/>
      <c r="G11" s="2"/>
      <c r="H11" s="2"/>
      <c r="I11" s="2"/>
      <c r="J11" s="2"/>
      <c r="K11" s="2"/>
      <c r="L11" s="2"/>
      <c r="M11" s="2"/>
      <c r="N11" s="2"/>
      <c r="O11" s="2"/>
      <c r="P11" s="2"/>
      <c r="Q11" s="2"/>
      <c r="R11" s="2"/>
      <c r="S11" s="2"/>
      <c r="T11" s="2"/>
      <c r="U11" s="2"/>
    </row>
    <row r="12" spans="1:21" s="3" customFormat="1" ht="18" customHeight="1">
      <c r="A12" s="2"/>
      <c r="B12" s="2"/>
      <c r="C12" s="2"/>
      <c r="D12" s="2"/>
      <c r="E12" s="2"/>
      <c r="F12" s="2" t="s">
        <v>26</v>
      </c>
      <c r="G12" s="2"/>
      <c r="H12" s="2"/>
      <c r="I12" s="2"/>
      <c r="J12" s="2"/>
      <c r="K12" s="2"/>
      <c r="L12" s="2"/>
      <c r="M12" s="2"/>
      <c r="N12" s="2"/>
      <c r="O12" s="2"/>
      <c r="P12" s="2"/>
      <c r="Q12" s="2"/>
      <c r="R12" s="2"/>
      <c r="S12" s="2"/>
      <c r="T12" s="2"/>
      <c r="U12" s="2"/>
    </row>
    <row r="13" spans="1:21" s="3" customFormat="1" ht="18" customHeight="1">
      <c r="A13" s="2"/>
      <c r="B13" s="2"/>
      <c r="C13" s="2"/>
      <c r="D13" s="2"/>
      <c r="E13" s="2"/>
      <c r="F13" s="2"/>
      <c r="G13" s="2"/>
      <c r="H13" s="2"/>
      <c r="I13" s="2"/>
      <c r="J13" s="2"/>
      <c r="K13" s="2"/>
      <c r="L13" s="2"/>
      <c r="M13" s="2"/>
      <c r="N13" s="2"/>
      <c r="O13" s="2"/>
      <c r="P13" s="2"/>
      <c r="Q13" s="2"/>
      <c r="R13" s="2"/>
      <c r="S13" s="2"/>
      <c r="T13" s="2"/>
      <c r="U13" s="2"/>
    </row>
    <row r="14" spans="1:21" s="3" customFormat="1" ht="18" customHeight="1">
      <c r="A14" s="2"/>
      <c r="B14" s="2"/>
      <c r="C14" s="2"/>
      <c r="D14" s="2"/>
      <c r="E14" s="2"/>
      <c r="F14" s="2"/>
      <c r="G14" s="2"/>
      <c r="H14" s="2"/>
      <c r="I14" s="2"/>
      <c r="J14" s="2"/>
      <c r="K14" s="2"/>
      <c r="L14" s="2"/>
      <c r="M14" s="2"/>
      <c r="N14" s="2" t="s">
        <v>27</v>
      </c>
      <c r="O14" s="2"/>
      <c r="P14" s="2"/>
      <c r="Q14" s="2"/>
      <c r="R14" s="2"/>
      <c r="S14" s="2"/>
      <c r="T14" s="2"/>
      <c r="U14" s="2"/>
    </row>
    <row r="15" spans="1:21" s="3" customFormat="1" ht="18" customHeight="1">
      <c r="A15" s="2"/>
      <c r="B15" s="2"/>
      <c r="C15" s="2"/>
      <c r="D15" s="2"/>
      <c r="E15" s="2"/>
      <c r="F15" s="2"/>
      <c r="G15" s="2"/>
      <c r="H15" s="2"/>
      <c r="I15" s="2"/>
      <c r="J15" s="2"/>
      <c r="K15" s="2"/>
      <c r="L15" s="2"/>
      <c r="M15" s="2"/>
      <c r="N15" s="2"/>
      <c r="O15" s="2"/>
      <c r="P15" s="2"/>
      <c r="Q15" s="2"/>
      <c r="R15" s="2"/>
      <c r="S15" s="2"/>
      <c r="T15" s="2"/>
      <c r="U15" s="2"/>
    </row>
    <row r="16" spans="1:21" s="3" customFormat="1" ht="18" customHeight="1">
      <c r="A16" s="2"/>
      <c r="B16" s="2"/>
      <c r="C16" s="2"/>
      <c r="D16" s="2"/>
      <c r="E16" s="2"/>
      <c r="F16" s="2"/>
      <c r="G16" s="2"/>
      <c r="H16" s="2"/>
      <c r="I16" s="2"/>
      <c r="J16" s="2"/>
      <c r="K16" s="2"/>
      <c r="L16" s="2"/>
      <c r="M16" s="2"/>
      <c r="N16" s="2"/>
      <c r="O16" s="2"/>
      <c r="P16" s="2"/>
      <c r="Q16" s="2"/>
      <c r="R16" s="2"/>
      <c r="S16" s="2"/>
      <c r="T16" s="2"/>
      <c r="U16" s="2"/>
    </row>
    <row r="17" spans="1:21" s="3" customFormat="1" ht="18" customHeight="1">
      <c r="A17" s="2"/>
      <c r="B17" s="2"/>
      <c r="C17" s="2"/>
      <c r="D17" s="2"/>
      <c r="E17" s="2"/>
      <c r="F17" s="2"/>
      <c r="G17" s="2"/>
      <c r="H17" s="2"/>
      <c r="I17" s="2"/>
      <c r="J17" s="2"/>
      <c r="K17" s="2"/>
      <c r="L17" s="2"/>
      <c r="M17" s="2"/>
      <c r="N17" s="2"/>
      <c r="O17" s="2"/>
      <c r="P17" s="2"/>
      <c r="Q17" s="2"/>
      <c r="R17" s="2"/>
      <c r="S17" s="2"/>
      <c r="T17" s="2"/>
      <c r="U17" s="2"/>
    </row>
    <row r="18" spans="1:21" s="3" customFormat="1" ht="18" customHeight="1">
      <c r="A18" s="1375" t="s">
        <v>33</v>
      </c>
      <c r="B18" s="1375"/>
      <c r="C18" s="1375"/>
      <c r="D18" s="1375"/>
      <c r="E18" s="1375"/>
      <c r="F18" s="1375"/>
      <c r="G18" s="1375"/>
      <c r="H18" s="1375"/>
      <c r="I18" s="1375"/>
      <c r="J18" s="1375"/>
      <c r="K18" s="1375"/>
      <c r="L18" s="1375"/>
      <c r="M18" s="1375"/>
      <c r="N18" s="1375"/>
      <c r="O18" s="1375"/>
      <c r="P18" s="1375"/>
      <c r="Q18" s="1375"/>
      <c r="R18" s="1375"/>
      <c r="S18" s="1375"/>
      <c r="T18" s="2"/>
      <c r="U18" s="2"/>
    </row>
    <row r="19" spans="1:21" s="3" customFormat="1" ht="18" customHeight="1">
      <c r="A19" s="1375"/>
      <c r="B19" s="1375"/>
      <c r="C19" s="1375"/>
      <c r="D19" s="1375"/>
      <c r="E19" s="1375"/>
      <c r="F19" s="1375"/>
      <c r="G19" s="1375"/>
      <c r="H19" s="1375"/>
      <c r="I19" s="1375"/>
      <c r="J19" s="1375"/>
      <c r="K19" s="1375"/>
      <c r="L19" s="1375"/>
      <c r="M19" s="1375"/>
      <c r="N19" s="1375"/>
      <c r="O19" s="1375"/>
      <c r="P19" s="1375"/>
      <c r="Q19" s="1375"/>
      <c r="R19" s="1375"/>
      <c r="S19" s="1375"/>
      <c r="T19" s="2"/>
      <c r="U19" s="2"/>
    </row>
    <row r="20" spans="1:21" s="3" customFormat="1" ht="18" customHeight="1">
      <c r="A20" s="2"/>
      <c r="B20" s="2"/>
      <c r="C20" s="2"/>
      <c r="D20" s="2"/>
      <c r="E20" s="2"/>
      <c r="F20" s="2"/>
      <c r="G20" s="2"/>
      <c r="H20" s="2"/>
      <c r="I20" s="2"/>
      <c r="J20" s="2"/>
      <c r="K20" s="2"/>
      <c r="L20" s="2"/>
      <c r="M20" s="2"/>
      <c r="N20" s="2"/>
      <c r="O20" s="2"/>
      <c r="P20" s="2"/>
      <c r="Q20" s="2"/>
      <c r="R20" s="2"/>
      <c r="S20" s="2"/>
      <c r="T20" s="2"/>
      <c r="U20" s="2"/>
    </row>
    <row r="21" spans="1:21" s="3" customFormat="1" ht="18" customHeight="1">
      <c r="A21" s="2"/>
      <c r="B21" s="2"/>
      <c r="C21" s="2"/>
      <c r="D21" s="2"/>
      <c r="E21" s="2"/>
      <c r="F21" s="2"/>
      <c r="G21" s="2"/>
      <c r="H21" s="2"/>
      <c r="I21" s="2"/>
      <c r="J21" s="2"/>
      <c r="K21" s="2"/>
      <c r="L21" s="2"/>
      <c r="M21" s="2"/>
      <c r="N21" s="2"/>
      <c r="O21" s="2"/>
      <c r="P21" s="2"/>
      <c r="Q21" s="2"/>
      <c r="R21" s="2"/>
      <c r="S21" s="2"/>
      <c r="T21" s="2"/>
      <c r="U21" s="2"/>
    </row>
    <row r="22" spans="1:21" s="3" customFormat="1" ht="18" customHeight="1">
      <c r="A22" s="2"/>
      <c r="B22" s="2"/>
      <c r="C22" s="2"/>
      <c r="D22" s="2"/>
      <c r="E22" s="2"/>
      <c r="F22" s="2"/>
      <c r="G22" s="2"/>
      <c r="H22" s="2"/>
      <c r="I22" s="2"/>
      <c r="J22" s="2"/>
      <c r="K22" s="2"/>
      <c r="L22" s="2"/>
      <c r="M22" s="2"/>
      <c r="N22" s="2"/>
      <c r="O22" s="2"/>
      <c r="P22" s="2"/>
      <c r="Q22" s="2"/>
      <c r="R22" s="2"/>
      <c r="S22" s="2"/>
      <c r="T22" s="2"/>
      <c r="U22" s="2"/>
    </row>
    <row r="23" spans="1:21" s="3" customFormat="1" ht="18" customHeight="1">
      <c r="A23" s="1376" t="s">
        <v>29</v>
      </c>
      <c r="B23" s="1376"/>
      <c r="C23" s="1376"/>
      <c r="D23" s="1376"/>
      <c r="E23" s="1376"/>
      <c r="F23" s="1376"/>
      <c r="G23" s="1376"/>
      <c r="H23" s="1376"/>
      <c r="I23" s="1376"/>
      <c r="J23" s="1376"/>
      <c r="K23" s="1376"/>
      <c r="L23" s="1376"/>
      <c r="M23" s="1376"/>
      <c r="N23" s="1376"/>
      <c r="O23" s="1376"/>
      <c r="P23" s="1376"/>
      <c r="Q23" s="1376"/>
      <c r="R23" s="1376"/>
      <c r="S23" s="1376"/>
      <c r="T23" s="2"/>
      <c r="U23" s="2"/>
    </row>
    <row r="24" spans="1:21" s="3" customFormat="1" ht="18" customHeight="1">
      <c r="A24" s="2"/>
      <c r="B24" s="2"/>
      <c r="C24" s="2"/>
      <c r="D24" s="2"/>
      <c r="E24" s="2"/>
      <c r="F24" s="2"/>
      <c r="G24" s="2"/>
      <c r="H24" s="2"/>
      <c r="I24" s="2"/>
      <c r="J24" s="2"/>
      <c r="K24" s="2"/>
      <c r="L24" s="2"/>
      <c r="M24" s="2"/>
      <c r="N24" s="2"/>
      <c r="O24" s="2"/>
      <c r="P24" s="2"/>
      <c r="Q24" s="2"/>
      <c r="R24" s="2"/>
      <c r="S24" s="2"/>
      <c r="T24" s="2"/>
      <c r="U24" s="2"/>
    </row>
    <row r="25" spans="1:21" s="3" customFormat="1" ht="18" customHeight="1">
      <c r="A25" s="2"/>
      <c r="B25" s="2"/>
      <c r="C25" s="2"/>
      <c r="D25" s="2"/>
      <c r="E25" s="2"/>
      <c r="F25" s="2"/>
      <c r="G25" s="2"/>
      <c r="H25" s="2"/>
      <c r="I25" s="2"/>
      <c r="J25" s="2"/>
      <c r="K25" s="2"/>
      <c r="L25" s="2"/>
      <c r="M25" s="2"/>
      <c r="N25" s="2"/>
      <c r="O25" s="2"/>
      <c r="P25" s="2"/>
      <c r="Q25" s="2"/>
      <c r="R25" s="2"/>
      <c r="S25" s="2"/>
      <c r="T25" s="2"/>
      <c r="U25" s="2"/>
    </row>
    <row r="26" spans="1:21" s="3" customFormat="1" ht="18" customHeight="1">
      <c r="A26" s="2"/>
      <c r="B26" s="2"/>
      <c r="C26" s="2"/>
      <c r="D26" s="2"/>
      <c r="E26" s="2"/>
      <c r="F26" s="2"/>
      <c r="G26" s="2"/>
      <c r="H26" s="2"/>
      <c r="I26" s="2"/>
      <c r="J26" s="2"/>
      <c r="K26" s="2"/>
      <c r="L26" s="2"/>
      <c r="M26" s="2"/>
      <c r="N26" s="2"/>
      <c r="O26" s="2"/>
      <c r="P26" s="2"/>
      <c r="Q26" s="2"/>
      <c r="R26" s="2"/>
      <c r="S26" s="2"/>
      <c r="T26" s="2"/>
      <c r="U26" s="2"/>
    </row>
    <row r="27" spans="1:21" s="3" customFormat="1" ht="18" customHeight="1">
      <c r="A27" s="2"/>
      <c r="B27" s="2"/>
      <c r="C27" s="2"/>
      <c r="D27" s="2"/>
      <c r="E27" s="2"/>
      <c r="F27" s="2"/>
      <c r="G27" s="2"/>
      <c r="H27" s="2"/>
      <c r="I27" s="2"/>
      <c r="J27" s="2"/>
      <c r="K27" s="2"/>
      <c r="L27" s="2"/>
      <c r="M27" s="2"/>
      <c r="N27" s="2"/>
      <c r="O27" s="2"/>
      <c r="P27" s="2"/>
      <c r="Q27" s="2"/>
      <c r="R27" s="2"/>
      <c r="S27" s="2"/>
      <c r="T27" s="2"/>
      <c r="U27" s="2"/>
    </row>
    <row r="28" spans="1:21" s="3" customFormat="1" ht="18" customHeight="1">
      <c r="A28" s="2"/>
      <c r="B28" s="2"/>
      <c r="C28" s="2"/>
      <c r="D28" s="2"/>
      <c r="E28" s="2" t="s">
        <v>30</v>
      </c>
      <c r="F28" s="2"/>
      <c r="G28" s="2"/>
      <c r="H28" s="2"/>
      <c r="I28" s="2"/>
      <c r="J28" s="2"/>
      <c r="K28" s="9" t="s">
        <v>31</v>
      </c>
      <c r="L28" s="2"/>
      <c r="M28" s="9" t="s">
        <v>31</v>
      </c>
      <c r="N28" s="2"/>
      <c r="O28" s="2"/>
      <c r="P28" s="2"/>
      <c r="Q28" s="2"/>
      <c r="R28" s="2"/>
      <c r="S28" s="2"/>
      <c r="T28" s="2"/>
      <c r="U28" s="2"/>
    </row>
    <row r="29" spans="1:21" s="3" customFormat="1" ht="18" customHeight="1">
      <c r="A29" s="2"/>
      <c r="B29" s="2"/>
      <c r="C29" s="2"/>
      <c r="D29" s="2"/>
      <c r="E29" s="2"/>
      <c r="F29" s="2"/>
      <c r="G29" s="2"/>
      <c r="H29" s="2"/>
      <c r="I29" s="2"/>
      <c r="J29" s="2"/>
      <c r="K29" s="2"/>
      <c r="L29" s="2"/>
      <c r="M29" s="2"/>
      <c r="N29" s="2"/>
      <c r="O29" s="2"/>
      <c r="P29" s="2"/>
      <c r="Q29" s="2"/>
      <c r="R29" s="2"/>
      <c r="S29" s="2"/>
      <c r="T29" s="2"/>
      <c r="U29" s="2"/>
    </row>
    <row r="30" spans="1:21" s="3" customFormat="1" ht="18" customHeight="1">
      <c r="A30" s="2"/>
      <c r="B30" s="2"/>
      <c r="C30" s="2"/>
      <c r="D30" s="2"/>
      <c r="E30" s="2"/>
      <c r="F30" s="2"/>
      <c r="G30" s="2"/>
      <c r="H30" s="2"/>
      <c r="I30" s="2"/>
      <c r="J30" s="2"/>
      <c r="K30" s="2"/>
      <c r="L30" s="2"/>
      <c r="M30" s="2"/>
      <c r="N30" s="2"/>
      <c r="O30" s="2"/>
      <c r="P30" s="2"/>
      <c r="Q30" s="2"/>
      <c r="R30" s="2"/>
      <c r="S30" s="2"/>
      <c r="T30" s="2"/>
      <c r="U30" s="2"/>
    </row>
    <row r="31" spans="1:21" s="3" customFormat="1" ht="18" customHeight="1">
      <c r="A31" s="2"/>
      <c r="B31" s="2"/>
      <c r="C31" s="2"/>
      <c r="D31" s="2"/>
      <c r="E31" s="2"/>
      <c r="F31" s="2"/>
      <c r="G31" s="2"/>
      <c r="H31" s="2"/>
      <c r="I31" s="2"/>
      <c r="J31" s="2"/>
      <c r="K31" s="2"/>
      <c r="L31" s="2"/>
      <c r="M31" s="2"/>
      <c r="N31" s="2"/>
      <c r="O31" s="2"/>
      <c r="P31" s="2"/>
      <c r="Q31" s="2"/>
      <c r="R31" s="2"/>
      <c r="S31" s="2"/>
      <c r="T31" s="2"/>
      <c r="U31" s="2"/>
    </row>
    <row r="32" spans="1:21" s="3" customFormat="1" ht="18" customHeight="1">
      <c r="A32" s="2"/>
      <c r="B32" s="2"/>
      <c r="C32" s="2"/>
      <c r="D32" s="2"/>
      <c r="E32" s="2"/>
      <c r="F32" s="2"/>
      <c r="G32" s="2"/>
      <c r="H32" s="2"/>
      <c r="I32" s="2"/>
      <c r="J32" s="2"/>
      <c r="K32" s="2"/>
      <c r="L32" s="2"/>
      <c r="M32" s="2"/>
      <c r="N32" s="2"/>
      <c r="O32" s="2"/>
      <c r="P32" s="2"/>
      <c r="Q32" s="2"/>
      <c r="R32" s="2"/>
      <c r="S32" s="2"/>
      <c r="T32" s="2"/>
      <c r="U32" s="2"/>
    </row>
    <row r="33" spans="1:21" s="3" customFormat="1" ht="18" customHeight="1">
      <c r="A33" s="2"/>
      <c r="B33" s="2"/>
      <c r="C33" s="2"/>
      <c r="D33" s="2"/>
      <c r="E33" s="2"/>
      <c r="F33" s="2"/>
      <c r="G33" s="2"/>
      <c r="H33" s="2"/>
      <c r="I33" s="2"/>
      <c r="J33" s="2"/>
      <c r="K33" s="2"/>
      <c r="L33" s="2"/>
      <c r="M33" s="2"/>
      <c r="N33" s="2"/>
      <c r="O33" s="2"/>
      <c r="P33" s="2"/>
      <c r="Q33" s="2"/>
      <c r="R33" s="2"/>
      <c r="S33" s="2"/>
      <c r="T33" s="2"/>
      <c r="U33" s="2"/>
    </row>
    <row r="34" spans="1:21" s="3" customFormat="1" ht="18" customHeight="1">
      <c r="A34" s="2"/>
      <c r="B34" s="2"/>
      <c r="C34" s="2"/>
      <c r="D34" s="2"/>
      <c r="E34" s="2"/>
      <c r="F34" s="2"/>
      <c r="G34" s="2"/>
      <c r="H34" s="2"/>
      <c r="I34" s="2"/>
      <c r="J34" s="2"/>
      <c r="K34" s="2"/>
      <c r="L34" s="2"/>
      <c r="M34" s="2"/>
      <c r="N34" s="2"/>
      <c r="O34" s="2"/>
      <c r="P34" s="2"/>
      <c r="Q34" s="2"/>
      <c r="R34" s="2"/>
      <c r="S34" s="2"/>
      <c r="T34" s="2"/>
      <c r="U34" s="2"/>
    </row>
    <row r="35" spans="1:21" s="3" customFormat="1" ht="18" customHeight="1">
      <c r="A35" s="2"/>
      <c r="B35" s="2"/>
      <c r="C35" s="2"/>
      <c r="D35" s="2"/>
      <c r="E35" s="2"/>
      <c r="F35" s="2"/>
      <c r="G35" s="2"/>
      <c r="H35" s="2"/>
      <c r="I35" s="2"/>
      <c r="J35" s="2"/>
      <c r="K35" s="2"/>
      <c r="L35" s="2"/>
      <c r="M35" s="2"/>
      <c r="N35" s="2"/>
      <c r="O35" s="2"/>
      <c r="P35" s="2"/>
      <c r="Q35" s="2"/>
      <c r="R35" s="2"/>
      <c r="S35" s="2"/>
      <c r="T35" s="2"/>
      <c r="U35" s="2"/>
    </row>
    <row r="36" spans="1:21" s="3" customFormat="1" ht="18" customHeight="1">
      <c r="A36" s="2"/>
      <c r="B36" s="2"/>
      <c r="C36" s="2"/>
      <c r="D36" s="2"/>
      <c r="E36" s="2"/>
      <c r="F36" s="2"/>
      <c r="G36" s="2"/>
      <c r="H36" s="2"/>
      <c r="I36" s="2"/>
      <c r="J36" s="2"/>
      <c r="K36" s="2"/>
      <c r="L36" s="2"/>
      <c r="M36" s="2"/>
      <c r="N36" s="2"/>
      <c r="O36" s="2"/>
      <c r="P36" s="2"/>
      <c r="Q36" s="2"/>
      <c r="R36" s="2"/>
      <c r="S36" s="2"/>
      <c r="T36" s="2"/>
      <c r="U36" s="2"/>
    </row>
    <row r="37" spans="1:21" s="3" customFormat="1" ht="18" customHeight="1">
      <c r="A37" s="2"/>
      <c r="B37" s="2"/>
      <c r="C37" s="2"/>
      <c r="D37" s="2"/>
      <c r="E37" s="2"/>
      <c r="F37" s="2"/>
      <c r="G37" s="2"/>
      <c r="H37" s="2"/>
      <c r="I37" s="2"/>
      <c r="J37" s="2"/>
      <c r="K37" s="2"/>
      <c r="L37" s="2"/>
      <c r="M37" s="2"/>
      <c r="N37" s="2"/>
      <c r="O37" s="2"/>
      <c r="P37" s="2"/>
      <c r="Q37" s="2"/>
      <c r="R37" s="2"/>
      <c r="S37" s="2"/>
      <c r="T37" s="2"/>
      <c r="U37" s="2"/>
    </row>
    <row r="38" spans="1:21" s="3" customFormat="1" ht="18" customHeight="1">
      <c r="A38" s="2"/>
      <c r="B38" s="2"/>
      <c r="C38" s="2"/>
      <c r="D38" s="2"/>
      <c r="E38" s="2"/>
      <c r="F38" s="2"/>
      <c r="G38" s="2"/>
      <c r="H38" s="2"/>
      <c r="I38" s="2"/>
      <c r="J38" s="2"/>
      <c r="K38" s="2"/>
      <c r="L38" s="2"/>
      <c r="M38" s="2"/>
      <c r="N38" s="2"/>
      <c r="O38" s="2"/>
      <c r="P38" s="2"/>
      <c r="Q38" s="2"/>
      <c r="R38" s="2"/>
      <c r="S38" s="2"/>
      <c r="T38" s="2"/>
      <c r="U38" s="2"/>
    </row>
    <row r="39" spans="1:21" s="3" customFormat="1" ht="18" customHeight="1">
      <c r="A39" s="2"/>
      <c r="B39" s="2"/>
      <c r="C39" s="2"/>
      <c r="D39" s="2"/>
      <c r="E39" s="2"/>
      <c r="F39" s="2"/>
      <c r="G39" s="2"/>
      <c r="H39" s="2"/>
      <c r="I39" s="2"/>
      <c r="J39" s="2"/>
      <c r="K39" s="2"/>
      <c r="L39" s="2"/>
      <c r="M39" s="2"/>
      <c r="N39" s="2"/>
      <c r="O39" s="2"/>
      <c r="P39" s="2"/>
      <c r="Q39" s="2"/>
      <c r="R39" s="2"/>
      <c r="S39" s="2"/>
      <c r="T39" s="2"/>
      <c r="U39" s="2"/>
    </row>
    <row r="40" spans="1:21" s="3" customFormat="1" ht="18" customHeight="1">
      <c r="A40" s="2"/>
      <c r="B40" s="2"/>
      <c r="C40" s="2"/>
      <c r="D40" s="2"/>
      <c r="E40" s="2"/>
      <c r="F40" s="2"/>
      <c r="G40" s="2"/>
      <c r="H40" s="2"/>
      <c r="I40" s="2"/>
      <c r="J40" s="2"/>
      <c r="K40" s="2"/>
      <c r="L40" s="2"/>
      <c r="M40" s="2"/>
      <c r="N40" s="2"/>
      <c r="O40" s="2"/>
      <c r="P40" s="2"/>
      <c r="Q40" s="2"/>
      <c r="R40" s="2"/>
      <c r="S40" s="2"/>
      <c r="T40" s="2"/>
      <c r="U40" s="2"/>
    </row>
    <row r="41" spans="1:21" s="3" customFormat="1" ht="18" customHeight="1">
      <c r="A41" s="2"/>
      <c r="B41" s="2"/>
      <c r="C41" s="2"/>
      <c r="D41" s="2"/>
      <c r="E41" s="2"/>
      <c r="F41" s="2"/>
      <c r="G41" s="2"/>
      <c r="H41" s="2"/>
      <c r="I41" s="2"/>
      <c r="J41" s="2"/>
      <c r="K41" s="2"/>
      <c r="L41" s="2"/>
      <c r="M41" s="2"/>
      <c r="N41" s="2"/>
      <c r="O41" s="2"/>
      <c r="P41" s="2"/>
      <c r="Q41" s="2"/>
      <c r="R41" s="2"/>
      <c r="S41" s="2"/>
      <c r="T41" s="2"/>
      <c r="U41" s="2"/>
    </row>
    <row r="42" spans="1:21" s="3" customFormat="1" ht="18" customHeight="1">
      <c r="A42" s="2"/>
      <c r="B42" s="2"/>
      <c r="C42" s="2"/>
      <c r="D42" s="2"/>
      <c r="E42" s="2"/>
      <c r="F42" s="2"/>
      <c r="G42" s="2"/>
      <c r="H42" s="2"/>
      <c r="I42" s="2"/>
      <c r="J42" s="2"/>
      <c r="K42" s="2"/>
      <c r="L42" s="2"/>
      <c r="M42" s="2"/>
      <c r="N42" s="2"/>
      <c r="O42" s="2"/>
      <c r="P42" s="2"/>
      <c r="Q42" s="2"/>
      <c r="R42" s="2"/>
      <c r="S42" s="2"/>
      <c r="T42" s="2"/>
      <c r="U42" s="2"/>
    </row>
    <row r="43" spans="1:21" s="3" customFormat="1" ht="18" customHeight="1">
      <c r="A43" s="2"/>
      <c r="B43" s="2"/>
      <c r="C43" s="2"/>
      <c r="D43" s="2"/>
      <c r="E43" s="2"/>
      <c r="F43" s="2"/>
      <c r="G43" s="2"/>
      <c r="H43" s="2"/>
      <c r="I43" s="2"/>
      <c r="J43" s="2"/>
      <c r="K43" s="2"/>
      <c r="L43" s="2"/>
      <c r="M43" s="2"/>
      <c r="N43" s="2"/>
      <c r="O43" s="2"/>
      <c r="P43" s="2"/>
      <c r="Q43" s="2"/>
      <c r="R43" s="2"/>
      <c r="S43" s="2"/>
      <c r="T43" s="2"/>
      <c r="U43" s="2"/>
    </row>
    <row r="44" spans="1:21" s="3" customFormat="1" ht="18" customHeight="1">
      <c r="A44" s="2"/>
      <c r="B44" s="2"/>
      <c r="C44" s="2"/>
      <c r="D44" s="2"/>
      <c r="E44" s="2"/>
      <c r="F44" s="2"/>
      <c r="G44" s="2"/>
      <c r="H44" s="2"/>
      <c r="I44" s="2"/>
      <c r="J44" s="2"/>
      <c r="K44" s="2"/>
      <c r="L44" s="2"/>
      <c r="M44" s="2"/>
      <c r="N44" s="2"/>
      <c r="O44" s="2"/>
      <c r="P44" s="2"/>
      <c r="Q44" s="2"/>
      <c r="R44" s="2"/>
      <c r="S44" s="2"/>
      <c r="T44" s="2"/>
      <c r="U44" s="2"/>
    </row>
    <row r="45" spans="1:21" s="3" customFormat="1" ht="18" customHeight="1">
      <c r="A45" s="2"/>
      <c r="B45" s="2"/>
      <c r="C45" s="2"/>
      <c r="D45" s="2"/>
      <c r="E45" s="2"/>
      <c r="F45" s="2"/>
      <c r="G45" s="2"/>
      <c r="H45" s="2"/>
      <c r="I45" s="2"/>
      <c r="J45" s="2"/>
      <c r="K45" s="2"/>
      <c r="L45" s="2"/>
      <c r="M45" s="2"/>
      <c r="N45" s="2"/>
      <c r="O45" s="2"/>
      <c r="P45" s="2"/>
      <c r="Q45" s="2"/>
      <c r="R45" s="2"/>
      <c r="S45" s="2"/>
      <c r="T45" s="2"/>
      <c r="U45" s="2"/>
    </row>
    <row r="46" spans="1:21" s="3" customFormat="1" ht="18" customHeight="1">
      <c r="A46" s="2"/>
      <c r="B46" s="2"/>
      <c r="C46" s="2"/>
      <c r="D46" s="2"/>
      <c r="E46" s="2"/>
      <c r="F46" s="2"/>
      <c r="G46" s="2"/>
      <c r="H46" s="2"/>
      <c r="I46" s="2"/>
      <c r="J46" s="2"/>
      <c r="K46" s="2"/>
      <c r="L46" s="2"/>
      <c r="M46" s="2"/>
      <c r="N46" s="2"/>
      <c r="O46" s="2"/>
      <c r="P46" s="2"/>
      <c r="Q46" s="2"/>
      <c r="R46" s="2"/>
      <c r="S46" s="2"/>
      <c r="T46" s="2"/>
      <c r="U46" s="2"/>
    </row>
    <row r="47" spans="1:21" s="3" customFormat="1" ht="18" customHeight="1">
      <c r="A47" s="2"/>
      <c r="B47" s="2"/>
      <c r="C47" s="2"/>
      <c r="D47" s="2"/>
      <c r="E47" s="2"/>
      <c r="F47" s="2"/>
      <c r="G47" s="2"/>
      <c r="H47" s="2"/>
      <c r="I47" s="2"/>
      <c r="J47" s="2"/>
      <c r="K47" s="2"/>
      <c r="L47" s="2"/>
      <c r="M47" s="2"/>
      <c r="N47" s="2"/>
      <c r="O47" s="2"/>
      <c r="P47" s="2"/>
      <c r="Q47" s="2"/>
      <c r="R47" s="2"/>
      <c r="S47" s="2"/>
      <c r="T47" s="2"/>
      <c r="U47" s="2"/>
    </row>
    <row r="48" spans="1:21" s="3" customFormat="1" ht="18" customHeight="1">
      <c r="A48" s="2"/>
      <c r="B48" s="2"/>
      <c r="C48" s="2"/>
      <c r="D48" s="2"/>
      <c r="E48" s="2"/>
      <c r="F48" s="2"/>
      <c r="G48" s="2"/>
      <c r="H48" s="2"/>
      <c r="I48" s="2"/>
      <c r="J48" s="2"/>
      <c r="K48" s="2"/>
      <c r="L48" s="2"/>
      <c r="M48" s="2"/>
      <c r="N48" s="2"/>
      <c r="O48" s="2"/>
      <c r="P48" s="2"/>
      <c r="Q48" s="2"/>
      <c r="R48" s="2"/>
      <c r="S48" s="2"/>
      <c r="T48" s="2"/>
      <c r="U48" s="2"/>
    </row>
    <row r="49" spans="1:21" s="3" customFormat="1" ht="18" customHeight="1">
      <c r="A49" s="2"/>
      <c r="B49" s="2"/>
      <c r="C49" s="2"/>
      <c r="D49" s="2"/>
      <c r="E49" s="2"/>
      <c r="F49" s="2"/>
      <c r="G49" s="2"/>
      <c r="H49" s="2"/>
      <c r="I49" s="2"/>
      <c r="J49" s="2"/>
      <c r="K49" s="2"/>
      <c r="L49" s="2"/>
      <c r="M49" s="2"/>
      <c r="N49" s="2"/>
      <c r="O49" s="2"/>
      <c r="P49" s="2"/>
      <c r="Q49" s="2"/>
      <c r="R49" s="2"/>
      <c r="S49" s="2"/>
      <c r="T49" s="2"/>
      <c r="U49" s="2"/>
    </row>
    <row r="50" spans="1:21" s="3" customFormat="1" ht="18" customHeight="1">
      <c r="A50" s="2"/>
      <c r="B50" s="2"/>
      <c r="C50" s="2"/>
      <c r="D50" s="2"/>
      <c r="E50" s="2"/>
      <c r="F50" s="2"/>
      <c r="G50" s="2"/>
      <c r="H50" s="2"/>
      <c r="I50" s="2"/>
      <c r="J50" s="2"/>
      <c r="K50" s="2"/>
      <c r="L50" s="2"/>
      <c r="M50" s="2"/>
      <c r="N50" s="2"/>
      <c r="O50" s="2"/>
      <c r="P50" s="2"/>
      <c r="Q50" s="2"/>
      <c r="R50" s="2"/>
      <c r="S50" s="2"/>
      <c r="T50" s="2"/>
      <c r="U50" s="2"/>
    </row>
    <row r="51" spans="1:21" s="3" customFormat="1" ht="18" customHeight="1">
      <c r="A51" s="2"/>
      <c r="B51" s="2"/>
      <c r="C51" s="2"/>
      <c r="D51" s="2"/>
      <c r="E51" s="2"/>
      <c r="F51" s="2"/>
      <c r="G51" s="2"/>
      <c r="H51" s="2"/>
      <c r="I51" s="2"/>
      <c r="J51" s="2"/>
      <c r="K51" s="2"/>
      <c r="L51" s="2"/>
      <c r="M51" s="2"/>
      <c r="N51" s="2"/>
      <c r="O51" s="2"/>
      <c r="P51" s="2"/>
      <c r="Q51" s="2"/>
      <c r="R51" s="2"/>
      <c r="S51" s="2"/>
      <c r="T51" s="2"/>
      <c r="U51" s="2"/>
    </row>
    <row r="52" spans="1:21" s="3" customFormat="1" ht="18" customHeight="1">
      <c r="A52" s="2"/>
      <c r="B52" s="2"/>
      <c r="C52" s="2"/>
      <c r="D52" s="2"/>
      <c r="E52" s="2"/>
      <c r="F52" s="2"/>
      <c r="G52" s="2"/>
      <c r="H52" s="2"/>
      <c r="I52" s="2"/>
      <c r="J52" s="2"/>
      <c r="K52" s="2"/>
      <c r="L52" s="2"/>
      <c r="M52" s="2"/>
      <c r="N52" s="2"/>
      <c r="O52" s="2"/>
      <c r="P52" s="2"/>
      <c r="Q52" s="2"/>
      <c r="R52" s="2"/>
      <c r="S52" s="2"/>
      <c r="T52" s="2"/>
      <c r="U52" s="2"/>
    </row>
    <row r="53" spans="1:21" s="3" customFormat="1" ht="18" customHeight="1">
      <c r="A53" s="2"/>
      <c r="B53" s="2"/>
      <c r="C53" s="2"/>
      <c r="D53" s="2"/>
      <c r="E53" s="2"/>
      <c r="F53" s="2"/>
      <c r="G53" s="2"/>
      <c r="H53" s="2"/>
      <c r="I53" s="2"/>
      <c r="J53" s="2"/>
      <c r="K53" s="2"/>
      <c r="L53" s="2"/>
      <c r="M53" s="2"/>
      <c r="N53" s="2"/>
      <c r="O53" s="2"/>
      <c r="P53" s="2"/>
      <c r="Q53" s="2"/>
      <c r="R53" s="2"/>
      <c r="S53" s="2"/>
      <c r="T53" s="2"/>
      <c r="U53" s="2"/>
    </row>
    <row r="54" spans="1:21" s="3" customFormat="1" ht="18" customHeight="1">
      <c r="A54" s="2"/>
      <c r="B54" s="2"/>
      <c r="C54" s="2"/>
      <c r="D54" s="2"/>
      <c r="E54" s="2"/>
      <c r="F54" s="2"/>
      <c r="G54" s="2"/>
      <c r="H54" s="2"/>
      <c r="I54" s="2"/>
      <c r="J54" s="2"/>
      <c r="K54" s="2"/>
      <c r="L54" s="2"/>
      <c r="M54" s="2"/>
      <c r="N54" s="2"/>
      <c r="O54" s="2"/>
      <c r="P54" s="2"/>
      <c r="Q54" s="2"/>
      <c r="R54" s="2"/>
      <c r="S54" s="2"/>
      <c r="T54" s="2"/>
      <c r="U54" s="2"/>
    </row>
    <row r="55" spans="1:21" s="3" customFormat="1" ht="18" customHeight="1">
      <c r="A55" s="2"/>
      <c r="B55" s="2"/>
      <c r="C55" s="2"/>
      <c r="D55" s="2"/>
      <c r="E55" s="2"/>
      <c r="F55" s="2"/>
      <c r="G55" s="2"/>
      <c r="H55" s="2"/>
      <c r="I55" s="2"/>
      <c r="J55" s="2"/>
      <c r="K55" s="2"/>
      <c r="L55" s="2"/>
      <c r="M55" s="2"/>
      <c r="N55" s="2"/>
      <c r="O55" s="2"/>
      <c r="P55" s="2"/>
      <c r="Q55" s="2"/>
      <c r="R55" s="2"/>
      <c r="S55" s="2"/>
      <c r="T55" s="2"/>
      <c r="U55" s="2"/>
    </row>
    <row r="56" spans="1:21" s="3" customFormat="1" ht="18" customHeight="1">
      <c r="A56" s="2"/>
      <c r="B56" s="2"/>
      <c r="C56" s="2"/>
      <c r="D56" s="2"/>
      <c r="E56" s="2"/>
      <c r="F56" s="2"/>
      <c r="G56" s="2"/>
      <c r="H56" s="2"/>
      <c r="I56" s="2"/>
      <c r="J56" s="2"/>
      <c r="K56" s="2"/>
      <c r="L56" s="2"/>
      <c r="M56" s="2"/>
      <c r="N56" s="2"/>
      <c r="O56" s="2"/>
      <c r="P56" s="2"/>
      <c r="Q56" s="2"/>
      <c r="R56" s="2"/>
      <c r="S56" s="2"/>
      <c r="T56" s="2"/>
      <c r="U56" s="2"/>
    </row>
    <row r="57" spans="1:21" s="3" customFormat="1" ht="18" customHeight="1">
      <c r="A57" s="2"/>
      <c r="B57" s="2"/>
      <c r="C57" s="2"/>
      <c r="D57" s="2"/>
      <c r="E57" s="2"/>
      <c r="F57" s="2"/>
      <c r="G57" s="2"/>
      <c r="H57" s="2"/>
      <c r="I57" s="2"/>
      <c r="J57" s="2"/>
      <c r="K57" s="2"/>
      <c r="L57" s="2"/>
      <c r="M57" s="2"/>
      <c r="N57" s="2"/>
      <c r="O57" s="2"/>
      <c r="P57" s="2"/>
      <c r="Q57" s="2"/>
      <c r="R57" s="2"/>
      <c r="S57" s="2"/>
      <c r="T57" s="2"/>
      <c r="U57" s="2"/>
    </row>
    <row r="58" spans="1:21" s="3" customFormat="1" ht="18" customHeight="1">
      <c r="A58" s="2"/>
      <c r="B58" s="2"/>
      <c r="C58" s="2"/>
      <c r="D58" s="2"/>
      <c r="E58" s="2"/>
      <c r="F58" s="2"/>
      <c r="G58" s="2"/>
      <c r="H58" s="2"/>
      <c r="I58" s="2"/>
      <c r="J58" s="2"/>
      <c r="K58" s="2"/>
      <c r="L58" s="2"/>
      <c r="M58" s="2"/>
      <c r="N58" s="2"/>
      <c r="O58" s="2"/>
      <c r="P58" s="2"/>
      <c r="Q58" s="2"/>
      <c r="R58" s="2"/>
      <c r="S58" s="2"/>
      <c r="T58" s="2"/>
      <c r="U58" s="2"/>
    </row>
    <row r="59" spans="1:21" s="3" customFormat="1" ht="18" customHeight="1">
      <c r="A59" s="2"/>
      <c r="B59" s="2"/>
      <c r="C59" s="2"/>
      <c r="D59" s="2"/>
      <c r="E59" s="2"/>
      <c r="F59" s="2"/>
      <c r="G59" s="2"/>
      <c r="H59" s="2"/>
      <c r="I59" s="2"/>
      <c r="J59" s="2"/>
      <c r="K59" s="2"/>
      <c r="L59" s="2"/>
      <c r="M59" s="2"/>
      <c r="N59" s="2"/>
      <c r="O59" s="2"/>
      <c r="P59" s="2"/>
      <c r="Q59" s="2"/>
      <c r="R59" s="2"/>
      <c r="S59" s="2"/>
      <c r="T59" s="2"/>
      <c r="U59" s="2"/>
    </row>
    <row r="60" spans="1:21" s="3" customFormat="1" ht="18" customHeight="1">
      <c r="A60" s="2"/>
      <c r="B60" s="2"/>
      <c r="C60" s="2"/>
      <c r="D60" s="2"/>
      <c r="E60" s="2"/>
      <c r="F60" s="2"/>
      <c r="G60" s="2"/>
      <c r="H60" s="2"/>
      <c r="I60" s="2"/>
      <c r="J60" s="2"/>
      <c r="K60" s="2"/>
      <c r="L60" s="2"/>
      <c r="M60" s="2"/>
      <c r="N60" s="2"/>
      <c r="O60" s="2"/>
      <c r="P60" s="2"/>
      <c r="Q60" s="2"/>
      <c r="R60" s="2"/>
      <c r="S60" s="2"/>
      <c r="T60" s="2"/>
      <c r="U60" s="2"/>
    </row>
    <row r="61" spans="1:21" s="3" customFormat="1" ht="18" customHeight="1">
      <c r="A61" s="2"/>
      <c r="B61" s="2"/>
      <c r="C61" s="2"/>
      <c r="D61" s="2"/>
      <c r="E61" s="2"/>
      <c r="F61" s="2"/>
      <c r="G61" s="2"/>
      <c r="H61" s="2"/>
      <c r="I61" s="2"/>
      <c r="J61" s="2"/>
      <c r="K61" s="2"/>
      <c r="L61" s="2"/>
      <c r="M61" s="2"/>
      <c r="N61" s="2"/>
      <c r="O61" s="2"/>
      <c r="P61" s="2"/>
      <c r="Q61" s="2"/>
      <c r="R61" s="2"/>
      <c r="S61" s="2"/>
      <c r="T61" s="2"/>
      <c r="U61" s="2"/>
    </row>
    <row r="62" spans="1:21" s="3" customFormat="1" ht="18" customHeight="1">
      <c r="A62" s="2"/>
      <c r="B62" s="2"/>
      <c r="C62" s="2"/>
      <c r="D62" s="2"/>
      <c r="E62" s="2"/>
      <c r="F62" s="2"/>
      <c r="G62" s="2"/>
      <c r="H62" s="2"/>
      <c r="I62" s="2"/>
      <c r="J62" s="2"/>
      <c r="K62" s="2"/>
      <c r="L62" s="2"/>
      <c r="M62" s="2"/>
      <c r="N62" s="2"/>
      <c r="O62" s="2"/>
      <c r="P62" s="2"/>
      <c r="Q62" s="2"/>
      <c r="R62" s="2"/>
      <c r="S62" s="2"/>
      <c r="T62" s="2"/>
      <c r="U62" s="2"/>
    </row>
    <row r="63" spans="1:21" s="3" customFormat="1" ht="18" customHeight="1">
      <c r="A63" s="2"/>
      <c r="B63" s="2"/>
      <c r="C63" s="2"/>
      <c r="D63" s="2"/>
      <c r="E63" s="2"/>
      <c r="F63" s="2"/>
      <c r="G63" s="2"/>
      <c r="H63" s="2"/>
      <c r="I63" s="2"/>
      <c r="J63" s="2"/>
      <c r="K63" s="2"/>
      <c r="L63" s="2"/>
      <c r="M63" s="2"/>
      <c r="N63" s="2"/>
      <c r="O63" s="2"/>
      <c r="P63" s="2"/>
      <c r="Q63" s="2"/>
      <c r="R63" s="2"/>
      <c r="S63" s="2"/>
      <c r="T63" s="2"/>
      <c r="U63" s="2"/>
    </row>
    <row r="64" spans="1:21" s="3" customFormat="1" ht="18" customHeight="1">
      <c r="A64" s="2"/>
      <c r="B64" s="2"/>
      <c r="C64" s="2"/>
      <c r="D64" s="2"/>
      <c r="E64" s="2"/>
      <c r="F64" s="2"/>
      <c r="G64" s="2"/>
      <c r="H64" s="2"/>
      <c r="I64" s="2"/>
      <c r="J64" s="2"/>
      <c r="K64" s="2"/>
      <c r="L64" s="2"/>
      <c r="M64" s="2"/>
      <c r="N64" s="2"/>
      <c r="O64" s="2"/>
      <c r="P64" s="2"/>
      <c r="Q64" s="2"/>
      <c r="R64" s="2"/>
      <c r="S64" s="2"/>
      <c r="T64" s="2"/>
      <c r="U64" s="2"/>
    </row>
    <row r="65" spans="1:21" s="3" customFormat="1" ht="18" customHeight="1">
      <c r="A65" s="2"/>
      <c r="B65" s="2"/>
      <c r="C65" s="2"/>
      <c r="D65" s="2"/>
      <c r="E65" s="2"/>
      <c r="F65" s="2"/>
      <c r="G65" s="2"/>
      <c r="H65" s="2"/>
      <c r="I65" s="2"/>
      <c r="J65" s="2"/>
      <c r="K65" s="2"/>
      <c r="L65" s="2"/>
      <c r="M65" s="2"/>
      <c r="N65" s="2"/>
      <c r="O65" s="2"/>
      <c r="P65" s="2"/>
      <c r="Q65" s="2"/>
      <c r="R65" s="2"/>
      <c r="S65" s="2"/>
      <c r="T65" s="2"/>
      <c r="U65" s="2"/>
    </row>
    <row r="66" spans="1:21" s="3" customFormat="1" ht="18" customHeight="1">
      <c r="A66" s="2"/>
      <c r="B66" s="2"/>
      <c r="C66" s="2"/>
      <c r="D66" s="2"/>
      <c r="E66" s="2"/>
      <c r="F66" s="2"/>
      <c r="G66" s="2"/>
      <c r="H66" s="2"/>
      <c r="I66" s="2"/>
      <c r="J66" s="2"/>
      <c r="K66" s="2"/>
      <c r="L66" s="2"/>
      <c r="M66" s="2"/>
      <c r="N66" s="2"/>
      <c r="O66" s="2"/>
      <c r="P66" s="2"/>
      <c r="Q66" s="2"/>
      <c r="R66" s="2"/>
      <c r="S66" s="2"/>
      <c r="T66" s="2"/>
      <c r="U66" s="2"/>
    </row>
    <row r="67" spans="1:21" s="3" customFormat="1" ht="18" customHeight="1">
      <c r="A67" s="2"/>
      <c r="B67" s="2"/>
      <c r="C67" s="2"/>
      <c r="D67" s="2"/>
      <c r="E67" s="2"/>
      <c r="F67" s="2"/>
      <c r="G67" s="2"/>
      <c r="H67" s="2"/>
      <c r="I67" s="2"/>
      <c r="J67" s="2"/>
      <c r="K67" s="2"/>
      <c r="L67" s="2"/>
      <c r="M67" s="2"/>
      <c r="N67" s="2"/>
      <c r="O67" s="2"/>
      <c r="P67" s="2"/>
      <c r="Q67" s="2"/>
      <c r="R67" s="2"/>
      <c r="S67" s="2"/>
      <c r="T67" s="2"/>
      <c r="U67" s="2"/>
    </row>
    <row r="68" spans="1:21" s="3" customFormat="1" ht="18" customHeight="1">
      <c r="A68" s="2"/>
      <c r="B68" s="2"/>
      <c r="C68" s="2"/>
      <c r="D68" s="2"/>
      <c r="E68" s="2"/>
      <c r="F68" s="2"/>
      <c r="G68" s="2"/>
      <c r="H68" s="2"/>
      <c r="I68" s="2"/>
      <c r="J68" s="2"/>
      <c r="K68" s="2"/>
      <c r="L68" s="2"/>
      <c r="M68" s="2"/>
      <c r="N68" s="2"/>
      <c r="O68" s="2"/>
      <c r="P68" s="2"/>
      <c r="Q68" s="2"/>
      <c r="R68" s="2"/>
      <c r="S68" s="2"/>
      <c r="T68" s="2"/>
      <c r="U68" s="2"/>
    </row>
    <row r="69" spans="1:21" s="3" customFormat="1" ht="18" customHeight="1">
      <c r="A69" s="2"/>
      <c r="B69" s="2"/>
      <c r="C69" s="2"/>
      <c r="D69" s="2"/>
      <c r="E69" s="2"/>
      <c r="F69" s="2"/>
      <c r="G69" s="2"/>
      <c r="H69" s="2"/>
      <c r="I69" s="2"/>
      <c r="J69" s="2"/>
      <c r="K69" s="2"/>
      <c r="L69" s="2"/>
      <c r="M69" s="2"/>
      <c r="N69" s="2"/>
      <c r="O69" s="2"/>
      <c r="P69" s="2"/>
      <c r="Q69" s="2"/>
      <c r="R69" s="2"/>
      <c r="S69" s="2"/>
      <c r="T69" s="2"/>
      <c r="U69" s="2"/>
    </row>
    <row r="70" spans="1:21" s="3" customFormat="1" ht="18" customHeight="1">
      <c r="A70" s="2"/>
      <c r="B70" s="2"/>
      <c r="C70" s="2"/>
      <c r="D70" s="2"/>
      <c r="E70" s="2"/>
      <c r="F70" s="2"/>
      <c r="G70" s="2"/>
      <c r="H70" s="2"/>
      <c r="I70" s="2"/>
      <c r="J70" s="2"/>
      <c r="K70" s="2"/>
      <c r="L70" s="2"/>
      <c r="M70" s="2"/>
      <c r="N70" s="2"/>
      <c r="O70" s="2"/>
      <c r="P70" s="2"/>
      <c r="Q70" s="2"/>
      <c r="R70" s="2"/>
      <c r="S70" s="2"/>
      <c r="T70" s="2"/>
      <c r="U70" s="2"/>
    </row>
    <row r="71" spans="1:21" s="3" customFormat="1" ht="18" customHeight="1">
      <c r="A71" s="2"/>
      <c r="B71" s="2"/>
      <c r="C71" s="2"/>
      <c r="D71" s="2"/>
      <c r="E71" s="2"/>
      <c r="F71" s="2"/>
      <c r="G71" s="2"/>
      <c r="H71" s="2"/>
      <c r="I71" s="2"/>
      <c r="J71" s="2"/>
      <c r="K71" s="2"/>
      <c r="L71" s="2"/>
      <c r="M71" s="2"/>
      <c r="N71" s="2"/>
      <c r="O71" s="2"/>
      <c r="P71" s="2"/>
      <c r="Q71" s="2"/>
      <c r="R71" s="2"/>
      <c r="S71" s="2"/>
      <c r="T71" s="2"/>
      <c r="U71" s="2"/>
    </row>
    <row r="72" spans="1:21" s="3" customFormat="1" ht="18" customHeight="1">
      <c r="A72" s="2"/>
      <c r="B72" s="2"/>
      <c r="C72" s="2"/>
      <c r="D72" s="2"/>
      <c r="E72" s="2"/>
      <c r="F72" s="2"/>
      <c r="G72" s="2"/>
      <c r="H72" s="2"/>
      <c r="I72" s="2"/>
      <c r="J72" s="2"/>
      <c r="K72" s="2"/>
      <c r="L72" s="2"/>
      <c r="M72" s="2"/>
      <c r="N72" s="2"/>
      <c r="O72" s="2"/>
      <c r="P72" s="2"/>
      <c r="Q72" s="2"/>
      <c r="R72" s="2"/>
      <c r="S72" s="2"/>
      <c r="T72" s="2"/>
      <c r="U72" s="2"/>
    </row>
    <row r="73" spans="1:21" s="3" customFormat="1" ht="18" customHeight="1">
      <c r="A73" s="2"/>
      <c r="B73" s="2"/>
      <c r="C73" s="2"/>
      <c r="D73" s="2"/>
      <c r="E73" s="2"/>
      <c r="F73" s="2"/>
      <c r="G73" s="2"/>
      <c r="H73" s="2"/>
      <c r="I73" s="2"/>
      <c r="J73" s="2"/>
      <c r="K73" s="2"/>
      <c r="L73" s="2"/>
      <c r="M73" s="2"/>
      <c r="N73" s="2"/>
      <c r="O73" s="2"/>
      <c r="P73" s="2"/>
      <c r="Q73" s="2"/>
      <c r="R73" s="2"/>
      <c r="S73" s="2"/>
      <c r="T73" s="2"/>
      <c r="U73" s="2"/>
    </row>
    <row r="74" spans="1:21" s="3" customFormat="1" ht="18" customHeight="1">
      <c r="A74" s="2"/>
      <c r="B74" s="2"/>
      <c r="C74" s="2"/>
      <c r="D74" s="2"/>
      <c r="E74" s="2"/>
      <c r="F74" s="2"/>
      <c r="G74" s="2"/>
      <c r="H74" s="2"/>
      <c r="I74" s="2"/>
      <c r="J74" s="2"/>
      <c r="K74" s="2"/>
      <c r="L74" s="2"/>
      <c r="M74" s="2"/>
      <c r="N74" s="2"/>
      <c r="O74" s="2"/>
      <c r="P74" s="2"/>
      <c r="Q74" s="2"/>
      <c r="R74" s="2"/>
      <c r="S74" s="2"/>
      <c r="T74" s="2"/>
      <c r="U74" s="2"/>
    </row>
    <row r="75" spans="1:21" s="3" customFormat="1" ht="18" customHeight="1">
      <c r="A75" s="2"/>
      <c r="B75" s="2"/>
      <c r="C75" s="2"/>
      <c r="D75" s="2"/>
      <c r="E75" s="2"/>
      <c r="F75" s="2"/>
      <c r="G75" s="2"/>
      <c r="H75" s="2"/>
      <c r="I75" s="2"/>
      <c r="J75" s="2"/>
      <c r="K75" s="2"/>
      <c r="L75" s="2"/>
      <c r="M75" s="2"/>
      <c r="N75" s="2"/>
      <c r="O75" s="2"/>
      <c r="P75" s="2"/>
      <c r="Q75" s="2"/>
      <c r="R75" s="2"/>
      <c r="S75" s="2"/>
      <c r="T75" s="2"/>
      <c r="U75" s="2"/>
    </row>
    <row r="76" spans="1:21" s="3" customFormat="1" ht="18" customHeight="1">
      <c r="A76" s="2"/>
      <c r="B76" s="2"/>
      <c r="C76" s="2"/>
      <c r="D76" s="2"/>
      <c r="E76" s="2"/>
      <c r="F76" s="2"/>
      <c r="G76" s="2"/>
      <c r="H76" s="2"/>
      <c r="I76" s="2"/>
      <c r="J76" s="2"/>
      <c r="K76" s="2"/>
      <c r="L76" s="2"/>
      <c r="M76" s="2"/>
      <c r="N76" s="2"/>
      <c r="O76" s="2"/>
      <c r="P76" s="2"/>
      <c r="Q76" s="2"/>
      <c r="R76" s="2"/>
      <c r="S76" s="2"/>
      <c r="T76" s="2"/>
      <c r="U76" s="2"/>
    </row>
    <row r="77" spans="1:21" s="3" customFormat="1" ht="18" customHeight="1">
      <c r="A77" s="2"/>
      <c r="B77" s="2"/>
      <c r="C77" s="2"/>
      <c r="D77" s="2"/>
      <c r="E77" s="2"/>
      <c r="F77" s="2"/>
      <c r="G77" s="2"/>
      <c r="H77" s="2"/>
      <c r="I77" s="2"/>
      <c r="J77" s="2"/>
      <c r="K77" s="2"/>
      <c r="L77" s="2"/>
      <c r="M77" s="2"/>
      <c r="N77" s="2"/>
      <c r="O77" s="2"/>
      <c r="P77" s="2"/>
      <c r="Q77" s="2"/>
      <c r="R77" s="2"/>
      <c r="S77" s="2"/>
      <c r="T77" s="2"/>
      <c r="U77" s="2"/>
    </row>
    <row r="78" spans="1:21" s="3" customFormat="1" ht="18" customHeight="1">
      <c r="A78" s="2"/>
      <c r="B78" s="2"/>
      <c r="C78" s="2"/>
      <c r="D78" s="2"/>
      <c r="E78" s="2"/>
      <c r="F78" s="2"/>
      <c r="G78" s="2"/>
      <c r="H78" s="2"/>
      <c r="I78" s="2"/>
      <c r="J78" s="2"/>
      <c r="K78" s="2"/>
      <c r="L78" s="2"/>
      <c r="M78" s="2"/>
      <c r="N78" s="2"/>
      <c r="O78" s="2"/>
      <c r="P78" s="2"/>
      <c r="Q78" s="2"/>
      <c r="R78" s="2"/>
      <c r="S78" s="2"/>
      <c r="T78" s="2"/>
      <c r="U78" s="2"/>
    </row>
    <row r="79" spans="1:21" s="3" customFormat="1" ht="18" customHeight="1">
      <c r="A79" s="2"/>
      <c r="B79" s="2"/>
      <c r="C79" s="2"/>
      <c r="D79" s="2"/>
      <c r="E79" s="2"/>
      <c r="F79" s="2"/>
      <c r="G79" s="2"/>
      <c r="H79" s="2"/>
      <c r="I79" s="2"/>
      <c r="J79" s="2"/>
      <c r="K79" s="2"/>
      <c r="L79" s="2"/>
      <c r="M79" s="2"/>
      <c r="N79" s="2"/>
      <c r="O79" s="2"/>
      <c r="P79" s="2"/>
      <c r="Q79" s="2"/>
      <c r="R79" s="2"/>
      <c r="S79" s="2"/>
      <c r="T79" s="2"/>
      <c r="U79" s="2"/>
    </row>
    <row r="80" spans="1:21" s="3" customFormat="1" ht="18" customHeight="1">
      <c r="A80" s="2"/>
      <c r="B80" s="2"/>
      <c r="C80" s="2"/>
      <c r="D80" s="2"/>
      <c r="E80" s="2"/>
      <c r="F80" s="2"/>
      <c r="G80" s="2"/>
      <c r="H80" s="2"/>
      <c r="I80" s="2"/>
      <c r="J80" s="2"/>
      <c r="K80" s="2"/>
      <c r="L80" s="2"/>
      <c r="M80" s="2"/>
      <c r="N80" s="2"/>
      <c r="O80" s="2"/>
      <c r="P80" s="2"/>
      <c r="Q80" s="2"/>
      <c r="R80" s="2"/>
      <c r="S80" s="2"/>
      <c r="T80" s="2"/>
      <c r="U80" s="2"/>
    </row>
    <row r="81" spans="1:21" s="3" customFormat="1" ht="18" customHeight="1">
      <c r="A81" s="2"/>
      <c r="B81" s="2"/>
      <c r="C81" s="2"/>
      <c r="D81" s="2"/>
      <c r="E81" s="2"/>
      <c r="F81" s="2"/>
      <c r="G81" s="2"/>
      <c r="H81" s="2"/>
      <c r="I81" s="2"/>
      <c r="J81" s="2"/>
      <c r="K81" s="2"/>
      <c r="L81" s="2"/>
      <c r="M81" s="2"/>
      <c r="N81" s="2"/>
      <c r="O81" s="2"/>
      <c r="P81" s="2"/>
      <c r="Q81" s="2"/>
      <c r="R81" s="2"/>
      <c r="S81" s="2"/>
      <c r="T81" s="2"/>
      <c r="U81" s="2"/>
    </row>
    <row r="82" spans="1:21" s="3" customFormat="1" ht="18" customHeight="1">
      <c r="A82" s="2"/>
      <c r="B82" s="2"/>
      <c r="C82" s="2"/>
      <c r="D82" s="2"/>
      <c r="E82" s="2"/>
      <c r="F82" s="2"/>
      <c r="G82" s="2"/>
      <c r="H82" s="2"/>
      <c r="I82" s="2"/>
      <c r="J82" s="2"/>
      <c r="K82" s="2"/>
      <c r="L82" s="2"/>
      <c r="M82" s="2"/>
      <c r="N82" s="2"/>
      <c r="O82" s="2"/>
      <c r="P82" s="2"/>
      <c r="Q82" s="2"/>
      <c r="R82" s="2"/>
      <c r="S82" s="2"/>
      <c r="T82" s="2"/>
      <c r="U82" s="2"/>
    </row>
    <row r="83" spans="1:21" s="3" customFormat="1" ht="18" customHeight="1">
      <c r="A83" s="2"/>
      <c r="B83" s="2"/>
      <c r="C83" s="2"/>
      <c r="D83" s="2"/>
      <c r="E83" s="2"/>
      <c r="F83" s="2"/>
      <c r="G83" s="2"/>
      <c r="H83" s="2"/>
      <c r="I83" s="2"/>
      <c r="J83" s="2"/>
      <c r="K83" s="2"/>
      <c r="L83" s="2"/>
      <c r="M83" s="2"/>
      <c r="N83" s="2"/>
      <c r="O83" s="2"/>
      <c r="P83" s="2"/>
      <c r="Q83" s="2"/>
      <c r="R83" s="2"/>
      <c r="S83" s="2"/>
      <c r="T83" s="2"/>
      <c r="U83" s="2"/>
    </row>
    <row r="84" spans="1:21" s="3" customFormat="1" ht="18" customHeight="1">
      <c r="A84" s="2"/>
      <c r="B84" s="2"/>
      <c r="C84" s="2"/>
      <c r="D84" s="2"/>
      <c r="E84" s="2"/>
      <c r="F84" s="2"/>
      <c r="G84" s="2"/>
      <c r="H84" s="2"/>
      <c r="I84" s="2"/>
      <c r="J84" s="2"/>
      <c r="K84" s="2"/>
      <c r="L84" s="2"/>
      <c r="M84" s="2"/>
      <c r="N84" s="2"/>
      <c r="O84" s="2"/>
      <c r="P84" s="2"/>
      <c r="Q84" s="2"/>
      <c r="R84" s="2"/>
      <c r="S84" s="2"/>
      <c r="T84" s="2"/>
      <c r="U84" s="2"/>
    </row>
    <row r="85" spans="1:21" s="3" customFormat="1" ht="18" customHeight="1">
      <c r="A85" s="2"/>
      <c r="B85" s="2"/>
      <c r="C85" s="2"/>
      <c r="D85" s="2"/>
      <c r="E85" s="2"/>
      <c r="F85" s="2"/>
      <c r="G85" s="2"/>
      <c r="H85" s="2"/>
      <c r="I85" s="2"/>
      <c r="J85" s="2"/>
      <c r="K85" s="2"/>
      <c r="L85" s="2"/>
      <c r="M85" s="2"/>
      <c r="N85" s="2"/>
      <c r="O85" s="2"/>
      <c r="P85" s="2"/>
      <c r="Q85" s="2"/>
      <c r="R85" s="2"/>
      <c r="S85" s="2"/>
      <c r="T85" s="2"/>
      <c r="U85" s="2"/>
    </row>
    <row r="86" spans="1:21" s="3" customFormat="1" ht="18" customHeight="1">
      <c r="A86" s="2"/>
      <c r="B86" s="2"/>
      <c r="C86" s="2"/>
      <c r="D86" s="2"/>
      <c r="E86" s="2"/>
      <c r="F86" s="2"/>
      <c r="G86" s="2"/>
      <c r="H86" s="2"/>
      <c r="I86" s="2"/>
      <c r="J86" s="2"/>
      <c r="K86" s="2"/>
      <c r="L86" s="2"/>
      <c r="M86" s="2"/>
      <c r="N86" s="2"/>
      <c r="O86" s="2"/>
      <c r="P86" s="2"/>
      <c r="Q86" s="2"/>
      <c r="R86" s="2"/>
      <c r="S86" s="2"/>
      <c r="T86" s="2"/>
      <c r="U86" s="2"/>
    </row>
    <row r="87" spans="1:21" s="3" customFormat="1" ht="18" customHeight="1">
      <c r="A87" s="2"/>
      <c r="B87" s="2"/>
      <c r="C87" s="2"/>
      <c r="D87" s="2"/>
      <c r="E87" s="2"/>
      <c r="F87" s="2"/>
      <c r="G87" s="2"/>
      <c r="H87" s="2"/>
      <c r="I87" s="2"/>
      <c r="J87" s="2"/>
      <c r="K87" s="2"/>
      <c r="L87" s="2"/>
      <c r="M87" s="2"/>
      <c r="N87" s="2"/>
      <c r="O87" s="2"/>
      <c r="P87" s="2"/>
      <c r="Q87" s="2"/>
      <c r="R87" s="2"/>
      <c r="S87" s="2"/>
      <c r="T87" s="2"/>
      <c r="U87" s="2"/>
    </row>
    <row r="88" spans="1:21" s="3" customFormat="1" ht="18" customHeight="1">
      <c r="A88" s="2"/>
      <c r="B88" s="2"/>
      <c r="C88" s="2"/>
      <c r="D88" s="2"/>
      <c r="E88" s="2"/>
      <c r="F88" s="2"/>
      <c r="G88" s="2"/>
      <c r="H88" s="2"/>
      <c r="I88" s="2"/>
      <c r="J88" s="2"/>
      <c r="K88" s="2"/>
      <c r="L88" s="2"/>
      <c r="M88" s="2"/>
      <c r="N88" s="2"/>
      <c r="O88" s="2"/>
      <c r="P88" s="2"/>
      <c r="Q88" s="2"/>
      <c r="R88" s="2"/>
      <c r="S88" s="2"/>
      <c r="T88" s="2"/>
      <c r="U88" s="2"/>
    </row>
    <row r="89" spans="1:21" s="3" customFormat="1" ht="18" customHeight="1">
      <c r="A89" s="2"/>
      <c r="B89" s="2"/>
      <c r="C89" s="2"/>
      <c r="D89" s="2"/>
      <c r="E89" s="2"/>
      <c r="F89" s="2"/>
      <c r="G89" s="2"/>
      <c r="H89" s="2"/>
      <c r="I89" s="2"/>
      <c r="J89" s="2"/>
      <c r="K89" s="2"/>
      <c r="L89" s="2"/>
      <c r="M89" s="2"/>
      <c r="N89" s="2"/>
      <c r="O89" s="2"/>
      <c r="P89" s="2"/>
      <c r="Q89" s="2"/>
      <c r="R89" s="2"/>
      <c r="S89" s="2"/>
      <c r="T89" s="2"/>
      <c r="U89" s="2"/>
    </row>
    <row r="90" spans="1:21" s="3" customFormat="1" ht="18" customHeight="1">
      <c r="A90" s="2"/>
      <c r="B90" s="2"/>
      <c r="C90" s="2"/>
      <c r="D90" s="2"/>
      <c r="E90" s="2"/>
      <c r="F90" s="2"/>
      <c r="G90" s="2"/>
      <c r="H90" s="2"/>
      <c r="I90" s="2"/>
      <c r="J90" s="2"/>
      <c r="K90" s="2"/>
      <c r="L90" s="2"/>
      <c r="M90" s="2"/>
      <c r="N90" s="2"/>
      <c r="O90" s="2"/>
      <c r="P90" s="2"/>
      <c r="Q90" s="2"/>
      <c r="R90" s="2"/>
      <c r="S90" s="2"/>
      <c r="T90" s="2"/>
      <c r="U90" s="2"/>
    </row>
    <row r="91" spans="1:21" s="3" customFormat="1" ht="18" customHeight="1">
      <c r="A91" s="2"/>
      <c r="B91" s="2"/>
      <c r="C91" s="2"/>
      <c r="D91" s="2"/>
      <c r="E91" s="2"/>
      <c r="F91" s="2"/>
      <c r="G91" s="2"/>
      <c r="H91" s="2"/>
      <c r="I91" s="2"/>
      <c r="J91" s="2"/>
      <c r="K91" s="2"/>
      <c r="L91" s="2"/>
      <c r="M91" s="2"/>
      <c r="N91" s="2"/>
      <c r="O91" s="2"/>
      <c r="P91" s="2"/>
      <c r="Q91" s="2"/>
      <c r="R91" s="2"/>
      <c r="S91" s="2"/>
      <c r="T91" s="2"/>
      <c r="U91" s="2"/>
    </row>
    <row r="92" spans="1:21" s="3" customFormat="1" ht="18" customHeight="1">
      <c r="A92" s="2"/>
      <c r="B92" s="2"/>
      <c r="C92" s="2"/>
      <c r="D92" s="2"/>
      <c r="E92" s="2"/>
      <c r="F92" s="2"/>
      <c r="G92" s="2"/>
      <c r="H92" s="2"/>
      <c r="I92" s="2"/>
      <c r="J92" s="2"/>
      <c r="K92" s="2"/>
      <c r="L92" s="2"/>
      <c r="M92" s="2"/>
      <c r="N92" s="2"/>
      <c r="O92" s="2"/>
      <c r="P92" s="2"/>
      <c r="Q92" s="2"/>
      <c r="R92" s="2"/>
      <c r="S92" s="2"/>
      <c r="T92" s="2"/>
      <c r="U92" s="2"/>
    </row>
    <row r="93" spans="1:21" s="3" customFormat="1" ht="18" customHeight="1">
      <c r="A93" s="2"/>
      <c r="B93" s="2"/>
      <c r="C93" s="2"/>
      <c r="D93" s="2"/>
      <c r="E93" s="2"/>
      <c r="F93" s="2"/>
      <c r="G93" s="2"/>
      <c r="H93" s="2"/>
      <c r="I93" s="2"/>
      <c r="J93" s="2"/>
      <c r="K93" s="2"/>
      <c r="L93" s="2"/>
      <c r="M93" s="2"/>
      <c r="N93" s="2"/>
      <c r="O93" s="2"/>
      <c r="P93" s="2"/>
      <c r="Q93" s="2"/>
      <c r="R93" s="2"/>
      <c r="S93" s="2"/>
      <c r="T93" s="2"/>
      <c r="U93" s="2"/>
    </row>
    <row r="94" spans="1:21" s="3" customFormat="1" ht="18" customHeight="1">
      <c r="A94" s="2"/>
      <c r="B94" s="2"/>
      <c r="C94" s="2"/>
      <c r="D94" s="2"/>
      <c r="E94" s="2"/>
      <c r="F94" s="2"/>
      <c r="G94" s="2"/>
      <c r="H94" s="2"/>
      <c r="I94" s="2"/>
      <c r="J94" s="2"/>
      <c r="K94" s="2"/>
      <c r="L94" s="2"/>
      <c r="M94" s="2"/>
      <c r="N94" s="2"/>
      <c r="O94" s="2"/>
      <c r="P94" s="2"/>
      <c r="Q94" s="2"/>
      <c r="R94" s="2"/>
      <c r="S94" s="2"/>
      <c r="T94" s="2"/>
      <c r="U94" s="2"/>
    </row>
    <row r="95" spans="1:21" s="3" customFormat="1" ht="18" customHeight="1">
      <c r="A95" s="2"/>
      <c r="B95" s="2"/>
      <c r="C95" s="2"/>
      <c r="D95" s="2"/>
      <c r="E95" s="2"/>
      <c r="F95" s="2"/>
      <c r="G95" s="2"/>
      <c r="H95" s="2"/>
      <c r="I95" s="2"/>
      <c r="J95" s="2"/>
      <c r="K95" s="2"/>
      <c r="L95" s="2"/>
      <c r="M95" s="2"/>
      <c r="N95" s="2"/>
      <c r="O95" s="2"/>
      <c r="P95" s="2"/>
      <c r="Q95" s="2"/>
      <c r="R95" s="2"/>
      <c r="S95" s="2"/>
      <c r="T95" s="2"/>
      <c r="U95" s="2"/>
    </row>
    <row r="96" spans="1:21" s="3" customFormat="1" ht="18" customHeight="1">
      <c r="A96" s="2"/>
      <c r="B96" s="2"/>
      <c r="C96" s="2"/>
      <c r="D96" s="2"/>
      <c r="E96" s="2"/>
      <c r="F96" s="2"/>
      <c r="G96" s="2"/>
      <c r="H96" s="2"/>
      <c r="I96" s="2"/>
      <c r="J96" s="2"/>
      <c r="K96" s="2"/>
      <c r="L96" s="2"/>
      <c r="M96" s="2"/>
      <c r="N96" s="2"/>
      <c r="O96" s="2"/>
      <c r="P96" s="2"/>
      <c r="Q96" s="2"/>
      <c r="R96" s="2"/>
      <c r="S96" s="2"/>
      <c r="T96" s="2"/>
      <c r="U96" s="2"/>
    </row>
    <row r="97" spans="1:21" s="3" customFormat="1" ht="18" customHeight="1">
      <c r="A97" s="2"/>
      <c r="B97" s="2"/>
      <c r="C97" s="2"/>
      <c r="D97" s="2"/>
      <c r="E97" s="2"/>
      <c r="F97" s="2"/>
      <c r="G97" s="2"/>
      <c r="H97" s="2"/>
      <c r="I97" s="2"/>
      <c r="J97" s="2"/>
      <c r="K97" s="2"/>
      <c r="L97" s="2"/>
      <c r="M97" s="2"/>
      <c r="N97" s="2"/>
      <c r="O97" s="2"/>
      <c r="P97" s="2"/>
      <c r="Q97" s="2"/>
      <c r="R97" s="2"/>
      <c r="S97" s="2"/>
      <c r="T97" s="2"/>
      <c r="U97" s="2"/>
    </row>
    <row r="98" spans="1:21" s="3" customFormat="1" ht="18" customHeight="1">
      <c r="A98" s="2"/>
      <c r="B98" s="2"/>
      <c r="C98" s="2"/>
      <c r="D98" s="2"/>
      <c r="E98" s="2"/>
      <c r="F98" s="2"/>
      <c r="G98" s="2"/>
      <c r="H98" s="2"/>
      <c r="I98" s="2"/>
      <c r="J98" s="2"/>
      <c r="K98" s="2"/>
      <c r="L98" s="2"/>
      <c r="M98" s="2"/>
      <c r="N98" s="2"/>
      <c r="O98" s="2"/>
      <c r="P98" s="2"/>
      <c r="Q98" s="2"/>
      <c r="R98" s="2"/>
      <c r="S98" s="2"/>
      <c r="T98" s="2"/>
      <c r="U98" s="2"/>
    </row>
    <row r="99" spans="1:21" s="3" customFormat="1" ht="18" customHeight="1">
      <c r="A99" s="2"/>
      <c r="B99" s="2"/>
      <c r="C99" s="2"/>
      <c r="D99" s="2"/>
      <c r="E99" s="2"/>
      <c r="F99" s="2"/>
      <c r="G99" s="2"/>
      <c r="H99" s="2"/>
      <c r="I99" s="2"/>
      <c r="J99" s="2"/>
      <c r="K99" s="2"/>
      <c r="L99" s="2"/>
      <c r="M99" s="2"/>
      <c r="N99" s="2"/>
      <c r="O99" s="2"/>
      <c r="P99" s="2"/>
      <c r="Q99" s="2"/>
      <c r="R99" s="2"/>
      <c r="S99" s="2"/>
      <c r="T99" s="2"/>
      <c r="U99" s="2"/>
    </row>
    <row r="100" spans="1:21" s="3" customFormat="1" ht="18" customHeight="1">
      <c r="A100" s="2"/>
      <c r="B100" s="2"/>
      <c r="C100" s="2"/>
      <c r="D100" s="2"/>
      <c r="E100" s="2"/>
      <c r="F100" s="2"/>
      <c r="G100" s="2"/>
      <c r="H100" s="2"/>
      <c r="I100" s="2"/>
      <c r="J100" s="2"/>
      <c r="K100" s="2"/>
      <c r="L100" s="2"/>
      <c r="M100" s="2"/>
      <c r="N100" s="2"/>
      <c r="O100" s="2"/>
      <c r="P100" s="2"/>
      <c r="Q100" s="2"/>
      <c r="R100" s="2"/>
      <c r="S100" s="2"/>
      <c r="T100" s="2"/>
      <c r="U100" s="2"/>
    </row>
    <row r="101" spans="1:21" s="3" customFormat="1" ht="18" customHeight="1">
      <c r="A101" s="2"/>
      <c r="B101" s="2"/>
      <c r="C101" s="2"/>
      <c r="D101" s="2"/>
      <c r="E101" s="2"/>
      <c r="F101" s="2"/>
      <c r="G101" s="2"/>
      <c r="H101" s="2"/>
      <c r="I101" s="2"/>
      <c r="J101" s="2"/>
      <c r="K101" s="2"/>
      <c r="L101" s="2"/>
      <c r="M101" s="2"/>
      <c r="N101" s="2"/>
      <c r="O101" s="2"/>
      <c r="P101" s="2"/>
      <c r="Q101" s="2"/>
      <c r="R101" s="2"/>
      <c r="S101" s="2"/>
      <c r="T101" s="2"/>
      <c r="U101" s="2"/>
    </row>
    <row r="102" spans="1:21" s="3" customFormat="1" ht="18" customHeight="1">
      <c r="A102" s="2"/>
      <c r="B102" s="2"/>
      <c r="C102" s="2"/>
      <c r="D102" s="2"/>
      <c r="E102" s="2"/>
      <c r="F102" s="2"/>
      <c r="G102" s="2"/>
      <c r="H102" s="2"/>
      <c r="I102" s="2"/>
      <c r="J102" s="2"/>
      <c r="K102" s="2"/>
      <c r="L102" s="2"/>
      <c r="M102" s="2"/>
      <c r="N102" s="2"/>
      <c r="O102" s="2"/>
      <c r="P102" s="2"/>
      <c r="Q102" s="2"/>
      <c r="R102" s="2"/>
      <c r="S102" s="2"/>
      <c r="T102" s="2"/>
      <c r="U102" s="2"/>
    </row>
    <row r="103" spans="1:21" s="3" customFormat="1" ht="18" customHeight="1">
      <c r="A103" s="2"/>
      <c r="B103" s="2"/>
      <c r="C103" s="2"/>
      <c r="D103" s="2"/>
      <c r="E103" s="2"/>
      <c r="F103" s="2"/>
      <c r="G103" s="2"/>
      <c r="H103" s="2"/>
      <c r="I103" s="2"/>
      <c r="J103" s="2"/>
      <c r="K103" s="2"/>
      <c r="L103" s="2"/>
      <c r="M103" s="2"/>
      <c r="N103" s="2"/>
      <c r="O103" s="2"/>
      <c r="P103" s="2"/>
      <c r="Q103" s="2"/>
      <c r="R103" s="2"/>
      <c r="S103" s="2"/>
      <c r="T103" s="2"/>
      <c r="U103" s="2"/>
    </row>
    <row r="104" spans="1:21" s="3" customFormat="1" ht="18" customHeight="1">
      <c r="A104" s="2"/>
      <c r="B104" s="2"/>
      <c r="C104" s="2"/>
      <c r="D104" s="2"/>
      <c r="E104" s="2"/>
      <c r="F104" s="2"/>
      <c r="G104" s="2"/>
      <c r="H104" s="2"/>
      <c r="I104" s="2"/>
      <c r="J104" s="2"/>
      <c r="K104" s="2"/>
      <c r="L104" s="2"/>
      <c r="M104" s="2"/>
      <c r="N104" s="2"/>
      <c r="O104" s="2"/>
      <c r="P104" s="2"/>
      <c r="Q104" s="2"/>
      <c r="R104" s="2"/>
      <c r="S104" s="2"/>
      <c r="T104" s="2"/>
      <c r="U104" s="2"/>
    </row>
    <row r="105" spans="1:21" s="3" customFormat="1" ht="18" customHeight="1">
      <c r="A105" s="2"/>
      <c r="B105" s="2"/>
      <c r="C105" s="2"/>
      <c r="D105" s="2"/>
      <c r="E105" s="2"/>
      <c r="F105" s="2"/>
      <c r="G105" s="2"/>
      <c r="H105" s="2"/>
      <c r="I105" s="2"/>
      <c r="J105" s="2"/>
      <c r="K105" s="2"/>
      <c r="L105" s="2"/>
      <c r="M105" s="2"/>
      <c r="N105" s="2"/>
      <c r="O105" s="2"/>
      <c r="P105" s="2"/>
      <c r="Q105" s="2"/>
      <c r="R105" s="2"/>
      <c r="S105" s="2"/>
      <c r="T105" s="2"/>
      <c r="U105" s="2"/>
    </row>
    <row r="106" spans="1:21" s="3" customFormat="1" ht="18" customHeight="1">
      <c r="A106" s="2"/>
      <c r="B106" s="2"/>
      <c r="C106" s="2"/>
      <c r="D106" s="2"/>
      <c r="E106" s="2"/>
      <c r="F106" s="2"/>
      <c r="G106" s="2"/>
      <c r="H106" s="2"/>
      <c r="I106" s="2"/>
      <c r="J106" s="2"/>
      <c r="K106" s="2"/>
      <c r="L106" s="2"/>
      <c r="M106" s="2"/>
      <c r="N106" s="2"/>
      <c r="O106" s="2"/>
      <c r="P106" s="2"/>
      <c r="Q106" s="2"/>
      <c r="R106" s="2"/>
      <c r="S106" s="2"/>
      <c r="T106" s="2"/>
      <c r="U106" s="2"/>
    </row>
    <row r="107" spans="1:21" s="3" customFormat="1" ht="18" customHeight="1">
      <c r="A107" s="2"/>
      <c r="B107" s="2"/>
      <c r="C107" s="2"/>
      <c r="D107" s="2"/>
      <c r="E107" s="2"/>
      <c r="F107" s="2"/>
      <c r="G107" s="2"/>
      <c r="H107" s="2"/>
      <c r="I107" s="2"/>
      <c r="J107" s="2"/>
      <c r="K107" s="2"/>
      <c r="L107" s="2"/>
      <c r="M107" s="2"/>
      <c r="N107" s="2"/>
      <c r="O107" s="2"/>
      <c r="P107" s="2"/>
      <c r="Q107" s="2"/>
      <c r="R107" s="2"/>
      <c r="S107" s="2"/>
      <c r="T107" s="2"/>
      <c r="U107" s="2"/>
    </row>
    <row r="108" spans="1:21" s="3" customFormat="1" ht="18" customHeight="1">
      <c r="A108" s="2"/>
      <c r="B108" s="2"/>
      <c r="C108" s="2"/>
      <c r="D108" s="2"/>
      <c r="E108" s="2"/>
      <c r="F108" s="2"/>
      <c r="G108" s="2"/>
      <c r="H108" s="2"/>
      <c r="I108" s="2"/>
      <c r="J108" s="2"/>
      <c r="K108" s="2"/>
      <c r="L108" s="2"/>
      <c r="M108" s="2"/>
      <c r="N108" s="2"/>
      <c r="O108" s="2"/>
      <c r="P108" s="2"/>
      <c r="Q108" s="2"/>
      <c r="R108" s="2"/>
      <c r="S108" s="2"/>
      <c r="T108" s="2"/>
      <c r="U108" s="2"/>
    </row>
    <row r="109" spans="1:21" s="3" customFormat="1" ht="18" customHeight="1">
      <c r="A109" s="2"/>
      <c r="B109" s="2"/>
      <c r="C109" s="2"/>
      <c r="D109" s="2"/>
      <c r="E109" s="2"/>
      <c r="F109" s="2"/>
      <c r="G109" s="2"/>
      <c r="H109" s="2"/>
      <c r="I109" s="2"/>
      <c r="J109" s="2"/>
      <c r="K109" s="2"/>
      <c r="L109" s="2"/>
      <c r="M109" s="2"/>
      <c r="N109" s="2"/>
      <c r="O109" s="2"/>
      <c r="P109" s="2"/>
      <c r="Q109" s="2"/>
      <c r="R109" s="2"/>
      <c r="S109" s="2"/>
      <c r="T109" s="2"/>
      <c r="U109" s="2"/>
    </row>
    <row r="110" spans="1:21" s="3" customFormat="1" ht="18" customHeight="1">
      <c r="A110" s="2"/>
      <c r="B110" s="2"/>
      <c r="C110" s="2"/>
      <c r="D110" s="2"/>
      <c r="E110" s="2"/>
      <c r="F110" s="2"/>
      <c r="G110" s="2"/>
      <c r="H110" s="2"/>
      <c r="I110" s="2"/>
      <c r="J110" s="2"/>
      <c r="K110" s="2"/>
      <c r="L110" s="2"/>
      <c r="M110" s="2"/>
      <c r="N110" s="2"/>
      <c r="O110" s="2"/>
      <c r="P110" s="2"/>
      <c r="Q110" s="2"/>
      <c r="R110" s="2"/>
      <c r="S110" s="2"/>
      <c r="T110" s="2"/>
      <c r="U110" s="2"/>
    </row>
    <row r="111" spans="1:21" s="3" customFormat="1" ht="18" customHeight="1">
      <c r="A111" s="2"/>
      <c r="B111" s="2"/>
      <c r="C111" s="2"/>
      <c r="D111" s="2"/>
      <c r="E111" s="2"/>
      <c r="F111" s="2"/>
      <c r="G111" s="2"/>
      <c r="H111" s="2"/>
      <c r="I111" s="2"/>
      <c r="J111" s="2"/>
      <c r="K111" s="2"/>
      <c r="L111" s="2"/>
      <c r="M111" s="2"/>
      <c r="N111" s="2"/>
      <c r="O111" s="2"/>
      <c r="P111" s="2"/>
      <c r="Q111" s="2"/>
      <c r="R111" s="2"/>
      <c r="S111" s="2"/>
      <c r="T111" s="2"/>
      <c r="U111" s="2"/>
    </row>
    <row r="112" spans="1:21" s="3" customFormat="1" ht="18" customHeight="1">
      <c r="A112" s="2"/>
      <c r="B112" s="2"/>
      <c r="C112" s="2"/>
      <c r="D112" s="2"/>
      <c r="E112" s="2"/>
      <c r="F112" s="2"/>
      <c r="G112" s="2"/>
      <c r="H112" s="2"/>
      <c r="I112" s="2"/>
      <c r="J112" s="2"/>
      <c r="K112" s="2"/>
      <c r="L112" s="2"/>
      <c r="M112" s="2"/>
      <c r="N112" s="2"/>
      <c r="O112" s="2"/>
      <c r="P112" s="2"/>
      <c r="Q112" s="2"/>
      <c r="R112" s="2"/>
      <c r="S112" s="2"/>
      <c r="T112" s="2"/>
      <c r="U112" s="2"/>
    </row>
    <row r="113" spans="1:21" s="3" customFormat="1" ht="18" customHeight="1">
      <c r="A113" s="2"/>
      <c r="B113" s="2"/>
      <c r="C113" s="2"/>
      <c r="D113" s="2"/>
      <c r="E113" s="2"/>
      <c r="F113" s="2"/>
      <c r="G113" s="2"/>
      <c r="H113" s="2"/>
      <c r="I113" s="2"/>
      <c r="J113" s="2"/>
      <c r="K113" s="2"/>
      <c r="L113" s="2"/>
      <c r="M113" s="2"/>
      <c r="N113" s="2"/>
      <c r="O113" s="2"/>
      <c r="P113" s="2"/>
      <c r="Q113" s="2"/>
      <c r="R113" s="2"/>
      <c r="S113" s="2"/>
      <c r="T113" s="2"/>
      <c r="U113" s="2"/>
    </row>
    <row r="114" spans="1:21" s="3" customFormat="1" ht="18" customHeight="1">
      <c r="A114" s="2"/>
      <c r="B114" s="2"/>
      <c r="C114" s="2"/>
      <c r="D114" s="2"/>
      <c r="E114" s="2"/>
      <c r="F114" s="2"/>
      <c r="G114" s="2"/>
      <c r="H114" s="2"/>
      <c r="I114" s="2"/>
      <c r="J114" s="2"/>
      <c r="K114" s="2"/>
      <c r="L114" s="2"/>
      <c r="M114" s="2"/>
      <c r="N114" s="2"/>
      <c r="O114" s="2"/>
      <c r="P114" s="2"/>
      <c r="Q114" s="2"/>
      <c r="R114" s="2"/>
      <c r="S114" s="2"/>
      <c r="T114" s="2"/>
      <c r="U114" s="2"/>
    </row>
    <row r="115" spans="1:21" s="3" customFormat="1" ht="18" customHeight="1">
      <c r="A115" s="2"/>
      <c r="B115" s="2"/>
      <c r="C115" s="2"/>
      <c r="D115" s="2"/>
      <c r="E115" s="2"/>
      <c r="F115" s="2"/>
      <c r="G115" s="2"/>
      <c r="H115" s="2"/>
      <c r="I115" s="2"/>
      <c r="J115" s="2"/>
      <c r="K115" s="2"/>
      <c r="L115" s="2"/>
      <c r="M115" s="2"/>
      <c r="N115" s="2"/>
      <c r="O115" s="2"/>
      <c r="P115" s="2"/>
      <c r="Q115" s="2"/>
      <c r="R115" s="2"/>
      <c r="S115" s="2"/>
      <c r="T115" s="2"/>
      <c r="U115" s="2"/>
    </row>
    <row r="116" spans="1:21" s="3" customFormat="1" ht="18" customHeight="1">
      <c r="A116" s="2"/>
      <c r="B116" s="2"/>
      <c r="C116" s="2"/>
      <c r="D116" s="2"/>
      <c r="E116" s="2"/>
      <c r="F116" s="2"/>
      <c r="G116" s="2"/>
      <c r="H116" s="2"/>
      <c r="I116" s="2"/>
      <c r="J116" s="2"/>
      <c r="K116" s="2"/>
      <c r="L116" s="2"/>
      <c r="M116" s="2"/>
      <c r="N116" s="2"/>
      <c r="O116" s="2"/>
      <c r="P116" s="2"/>
      <c r="Q116" s="2"/>
      <c r="R116" s="2"/>
      <c r="S116" s="2"/>
      <c r="T116" s="2"/>
      <c r="U116" s="2"/>
    </row>
    <row r="117" spans="1:21" s="3" customFormat="1" ht="18" customHeight="1">
      <c r="A117" s="2"/>
      <c r="B117" s="2"/>
      <c r="C117" s="2"/>
      <c r="D117" s="2"/>
      <c r="E117" s="2"/>
      <c r="F117" s="2"/>
      <c r="G117" s="2"/>
      <c r="H117" s="2"/>
      <c r="I117" s="2"/>
      <c r="J117" s="2"/>
      <c r="K117" s="2"/>
      <c r="L117" s="2"/>
      <c r="M117" s="2"/>
      <c r="N117" s="2"/>
      <c r="O117" s="2"/>
      <c r="P117" s="2"/>
      <c r="Q117" s="2"/>
      <c r="R117" s="2"/>
      <c r="S117" s="2"/>
      <c r="T117" s="2"/>
      <c r="U117" s="2"/>
    </row>
    <row r="118" spans="1:21" s="3" customFormat="1" ht="18" customHeight="1">
      <c r="A118" s="2"/>
      <c r="B118" s="2"/>
      <c r="C118" s="2"/>
      <c r="D118" s="2"/>
      <c r="E118" s="2"/>
      <c r="F118" s="2"/>
      <c r="G118" s="2"/>
      <c r="H118" s="2"/>
      <c r="I118" s="2"/>
      <c r="J118" s="2"/>
      <c r="K118" s="2"/>
      <c r="L118" s="2"/>
      <c r="M118" s="2"/>
      <c r="N118" s="2"/>
      <c r="O118" s="2"/>
      <c r="P118" s="2"/>
      <c r="Q118" s="2"/>
      <c r="R118" s="2"/>
      <c r="S118" s="2"/>
      <c r="T118" s="2"/>
      <c r="U118" s="2"/>
    </row>
    <row r="119" spans="1:21" s="3" customFormat="1" ht="18" customHeight="1">
      <c r="A119" s="2"/>
      <c r="B119" s="2"/>
      <c r="C119" s="2"/>
      <c r="D119" s="2"/>
      <c r="E119" s="2"/>
      <c r="F119" s="2"/>
      <c r="G119" s="2"/>
      <c r="H119" s="2"/>
      <c r="I119" s="2"/>
      <c r="J119" s="2"/>
      <c r="K119" s="2"/>
      <c r="L119" s="2"/>
      <c r="M119" s="2"/>
      <c r="N119" s="2"/>
      <c r="O119" s="2"/>
      <c r="P119" s="2"/>
      <c r="Q119" s="2"/>
      <c r="R119" s="2"/>
      <c r="S119" s="2"/>
      <c r="T119" s="2"/>
      <c r="U119" s="2"/>
    </row>
    <row r="120" spans="1:21" s="3" customFormat="1" ht="18" customHeight="1">
      <c r="A120" s="2"/>
      <c r="B120" s="2"/>
      <c r="C120" s="2"/>
      <c r="D120" s="2"/>
      <c r="E120" s="2"/>
      <c r="F120" s="2"/>
      <c r="G120" s="2"/>
      <c r="H120" s="2"/>
      <c r="I120" s="2"/>
      <c r="J120" s="2"/>
      <c r="K120" s="2"/>
      <c r="L120" s="2"/>
      <c r="M120" s="2"/>
      <c r="N120" s="2"/>
      <c r="O120" s="2"/>
      <c r="P120" s="2"/>
      <c r="Q120" s="2"/>
      <c r="R120" s="2"/>
      <c r="S120" s="2"/>
      <c r="T120" s="2"/>
      <c r="U120" s="2"/>
    </row>
    <row r="121" spans="1:21" s="3" customFormat="1" ht="18" customHeight="1">
      <c r="A121" s="2"/>
      <c r="B121" s="2"/>
      <c r="C121" s="2"/>
      <c r="D121" s="2"/>
      <c r="E121" s="2"/>
      <c r="F121" s="2"/>
      <c r="G121" s="2"/>
      <c r="H121" s="2"/>
      <c r="I121" s="2"/>
      <c r="J121" s="2"/>
      <c r="K121" s="2"/>
      <c r="L121" s="2"/>
      <c r="M121" s="2"/>
      <c r="N121" s="2"/>
      <c r="O121" s="2"/>
      <c r="P121" s="2"/>
      <c r="Q121" s="2"/>
      <c r="R121" s="2"/>
      <c r="S121" s="2"/>
      <c r="T121" s="2"/>
      <c r="U121" s="2"/>
    </row>
    <row r="122" spans="1:21" s="3" customFormat="1" ht="18" customHeight="1">
      <c r="A122" s="2"/>
      <c r="B122" s="2"/>
      <c r="C122" s="2"/>
      <c r="D122" s="2"/>
      <c r="E122" s="2"/>
      <c r="F122" s="2"/>
      <c r="G122" s="2"/>
      <c r="H122" s="2"/>
      <c r="I122" s="2"/>
      <c r="J122" s="2"/>
      <c r="K122" s="2"/>
      <c r="L122" s="2"/>
      <c r="M122" s="2"/>
      <c r="N122" s="2"/>
      <c r="O122" s="2"/>
      <c r="P122" s="2"/>
      <c r="Q122" s="2"/>
      <c r="R122" s="2"/>
      <c r="S122" s="2"/>
      <c r="T122" s="2"/>
      <c r="U122" s="2"/>
    </row>
    <row r="123" spans="1:21" s="3" customFormat="1" ht="18" customHeight="1">
      <c r="A123" s="2"/>
      <c r="B123" s="2"/>
      <c r="C123" s="2"/>
      <c r="D123" s="2"/>
      <c r="E123" s="2"/>
      <c r="F123" s="2"/>
      <c r="G123" s="2"/>
      <c r="H123" s="2"/>
      <c r="I123" s="2"/>
      <c r="J123" s="2"/>
      <c r="K123" s="2"/>
      <c r="L123" s="2"/>
      <c r="M123" s="2"/>
      <c r="N123" s="2"/>
      <c r="O123" s="2"/>
      <c r="P123" s="2"/>
      <c r="Q123" s="2"/>
      <c r="R123" s="2"/>
      <c r="S123" s="2"/>
      <c r="T123" s="2"/>
      <c r="U123" s="2"/>
    </row>
    <row r="124" spans="1:21" s="3" customFormat="1" ht="18" customHeight="1">
      <c r="A124" s="2"/>
      <c r="B124" s="2"/>
      <c r="C124" s="2"/>
      <c r="D124" s="2"/>
      <c r="E124" s="2"/>
      <c r="F124" s="2"/>
      <c r="G124" s="2"/>
      <c r="H124" s="2"/>
      <c r="I124" s="2"/>
      <c r="J124" s="2"/>
      <c r="K124" s="2"/>
      <c r="L124" s="2"/>
      <c r="M124" s="2"/>
      <c r="N124" s="2"/>
      <c r="O124" s="2"/>
      <c r="P124" s="2"/>
      <c r="Q124" s="2"/>
      <c r="R124" s="2"/>
      <c r="S124" s="2"/>
      <c r="T124" s="2"/>
      <c r="U124" s="2"/>
    </row>
    <row r="125" spans="1:21" s="3" customFormat="1" ht="18" customHeight="1">
      <c r="A125" s="2"/>
      <c r="B125" s="2"/>
      <c r="C125" s="2"/>
      <c r="D125" s="2"/>
      <c r="E125" s="2"/>
      <c r="F125" s="2"/>
      <c r="G125" s="2"/>
      <c r="H125" s="2"/>
      <c r="I125" s="2"/>
      <c r="J125" s="2"/>
      <c r="K125" s="2"/>
      <c r="L125" s="2"/>
      <c r="M125" s="2"/>
      <c r="N125" s="2"/>
      <c r="O125" s="2"/>
      <c r="P125" s="2"/>
      <c r="Q125" s="2"/>
      <c r="R125" s="2"/>
      <c r="S125" s="2"/>
      <c r="T125" s="2"/>
      <c r="U125" s="2"/>
    </row>
    <row r="126" spans="1:21" s="3" customFormat="1" ht="18" customHeight="1">
      <c r="A126" s="2"/>
      <c r="B126" s="2"/>
      <c r="C126" s="2"/>
      <c r="D126" s="2"/>
      <c r="E126" s="2"/>
      <c r="F126" s="2"/>
      <c r="G126" s="2"/>
      <c r="H126" s="2"/>
      <c r="I126" s="2"/>
      <c r="J126" s="2"/>
      <c r="K126" s="2"/>
      <c r="L126" s="2"/>
      <c r="M126" s="2"/>
      <c r="N126" s="2"/>
      <c r="O126" s="2"/>
      <c r="P126" s="2"/>
      <c r="Q126" s="2"/>
      <c r="R126" s="2"/>
      <c r="S126" s="2"/>
      <c r="T126" s="2"/>
      <c r="U126" s="2"/>
    </row>
    <row r="127" spans="1:21" s="3" customFormat="1" ht="18" customHeight="1">
      <c r="A127" s="2"/>
      <c r="B127" s="2"/>
      <c r="C127" s="2"/>
      <c r="D127" s="2"/>
      <c r="E127" s="2"/>
      <c r="F127" s="2"/>
      <c r="G127" s="2"/>
      <c r="H127" s="2"/>
      <c r="I127" s="2"/>
      <c r="J127" s="2"/>
      <c r="K127" s="2"/>
      <c r="L127" s="2"/>
      <c r="M127" s="2"/>
      <c r="N127" s="2"/>
      <c r="O127" s="2"/>
      <c r="P127" s="2"/>
      <c r="Q127" s="2"/>
      <c r="R127" s="2"/>
      <c r="S127" s="2"/>
      <c r="T127" s="2"/>
      <c r="U127" s="2"/>
    </row>
    <row r="128" spans="1:21" s="3" customFormat="1" ht="18" customHeight="1">
      <c r="A128" s="2"/>
      <c r="B128" s="2"/>
      <c r="C128" s="2"/>
      <c r="D128" s="2"/>
      <c r="E128" s="2"/>
      <c r="F128" s="2"/>
      <c r="G128" s="2"/>
      <c r="H128" s="2"/>
      <c r="I128" s="2"/>
      <c r="J128" s="2"/>
      <c r="K128" s="2"/>
      <c r="L128" s="2"/>
      <c r="M128" s="2"/>
      <c r="N128" s="2"/>
      <c r="O128" s="2"/>
      <c r="P128" s="2"/>
      <c r="Q128" s="2"/>
      <c r="R128" s="2"/>
      <c r="S128" s="2"/>
      <c r="T128" s="2"/>
      <c r="U128" s="2"/>
    </row>
    <row r="129" spans="1:21" s="3" customFormat="1" ht="18" customHeight="1">
      <c r="A129" s="2"/>
      <c r="B129" s="2"/>
      <c r="C129" s="2"/>
      <c r="D129" s="2"/>
      <c r="E129" s="2"/>
      <c r="F129" s="2"/>
      <c r="G129" s="2"/>
      <c r="H129" s="2"/>
      <c r="I129" s="2"/>
      <c r="J129" s="2"/>
      <c r="K129" s="2"/>
      <c r="L129" s="2"/>
      <c r="M129" s="2"/>
      <c r="N129" s="2"/>
      <c r="O129" s="2"/>
      <c r="P129" s="2"/>
      <c r="Q129" s="2"/>
      <c r="R129" s="2"/>
      <c r="S129" s="2"/>
      <c r="T129" s="2"/>
      <c r="U129" s="2"/>
    </row>
    <row r="130" spans="1:21" s="3" customFormat="1" ht="18" customHeight="1">
      <c r="A130" s="2"/>
      <c r="B130" s="2"/>
      <c r="C130" s="2"/>
      <c r="D130" s="2"/>
      <c r="E130" s="2"/>
      <c r="F130" s="2"/>
      <c r="G130" s="2"/>
      <c r="H130" s="2"/>
      <c r="I130" s="2"/>
      <c r="J130" s="2"/>
      <c r="K130" s="2"/>
      <c r="L130" s="2"/>
      <c r="M130" s="2"/>
      <c r="N130" s="2"/>
      <c r="O130" s="2"/>
      <c r="P130" s="2"/>
      <c r="Q130" s="2"/>
      <c r="R130" s="2"/>
      <c r="S130" s="2"/>
      <c r="T130" s="2"/>
      <c r="U130" s="2"/>
    </row>
    <row r="131" spans="1:21" s="3" customFormat="1" ht="18" customHeight="1">
      <c r="A131" s="2"/>
      <c r="B131" s="2"/>
      <c r="C131" s="2"/>
      <c r="D131" s="2"/>
      <c r="E131" s="2"/>
      <c r="F131" s="2"/>
      <c r="G131" s="2"/>
      <c r="H131" s="2"/>
      <c r="I131" s="2"/>
      <c r="J131" s="2"/>
      <c r="K131" s="2"/>
      <c r="L131" s="2"/>
      <c r="M131" s="2"/>
      <c r="N131" s="2"/>
      <c r="O131" s="2"/>
      <c r="P131" s="2"/>
      <c r="Q131" s="2"/>
      <c r="R131" s="2"/>
      <c r="S131" s="2"/>
      <c r="T131" s="2"/>
      <c r="U131" s="2"/>
    </row>
    <row r="132" spans="1:21" s="3" customFormat="1" ht="18" customHeight="1">
      <c r="A132" s="2"/>
      <c r="B132" s="2"/>
      <c r="C132" s="2"/>
      <c r="D132" s="2"/>
      <c r="E132" s="2"/>
      <c r="F132" s="2"/>
      <c r="G132" s="2"/>
      <c r="H132" s="2"/>
      <c r="I132" s="2"/>
      <c r="J132" s="2"/>
      <c r="K132" s="2"/>
      <c r="L132" s="2"/>
      <c r="M132" s="2"/>
      <c r="N132" s="2"/>
      <c r="O132" s="2"/>
      <c r="P132" s="2"/>
      <c r="Q132" s="2"/>
      <c r="R132" s="2"/>
      <c r="S132" s="2"/>
      <c r="T132" s="2"/>
      <c r="U132" s="2"/>
    </row>
    <row r="133" spans="1:21" s="3" customFormat="1" ht="18" customHeight="1">
      <c r="A133" s="2"/>
      <c r="B133" s="2"/>
      <c r="C133" s="2"/>
      <c r="D133" s="2"/>
      <c r="E133" s="2"/>
      <c r="F133" s="2"/>
      <c r="G133" s="2"/>
      <c r="H133" s="2"/>
      <c r="I133" s="2"/>
      <c r="J133" s="2"/>
      <c r="K133" s="2"/>
      <c r="L133" s="2"/>
      <c r="M133" s="2"/>
      <c r="N133" s="2"/>
      <c r="O133" s="2"/>
      <c r="P133" s="2"/>
      <c r="Q133" s="2"/>
      <c r="R133" s="2"/>
      <c r="S133" s="2"/>
      <c r="T133" s="2"/>
      <c r="U133" s="2"/>
    </row>
    <row r="134" spans="1:21" s="3" customFormat="1" ht="18" customHeight="1">
      <c r="A134" s="2"/>
      <c r="B134" s="2"/>
      <c r="C134" s="2"/>
      <c r="D134" s="2"/>
      <c r="E134" s="2"/>
      <c r="F134" s="2"/>
      <c r="G134" s="2"/>
      <c r="H134" s="2"/>
      <c r="I134" s="2"/>
      <c r="J134" s="2"/>
      <c r="K134" s="2"/>
      <c r="L134" s="2"/>
      <c r="M134" s="2"/>
      <c r="N134" s="2"/>
      <c r="O134" s="2"/>
      <c r="P134" s="2"/>
      <c r="Q134" s="2"/>
      <c r="R134" s="2"/>
      <c r="S134" s="2"/>
      <c r="T134" s="2"/>
      <c r="U134" s="2"/>
    </row>
    <row r="135" spans="1:21" s="3" customFormat="1" ht="18" customHeight="1">
      <c r="A135" s="2"/>
      <c r="B135" s="2"/>
      <c r="C135" s="2"/>
      <c r="D135" s="2"/>
      <c r="E135" s="2"/>
      <c r="F135" s="2"/>
      <c r="G135" s="2"/>
      <c r="H135" s="2"/>
      <c r="I135" s="2"/>
      <c r="J135" s="2"/>
      <c r="K135" s="2"/>
      <c r="L135" s="2"/>
      <c r="M135" s="2"/>
      <c r="N135" s="2"/>
      <c r="O135" s="2"/>
      <c r="P135" s="2"/>
      <c r="Q135" s="2"/>
      <c r="R135" s="2"/>
      <c r="S135" s="2"/>
      <c r="T135" s="2"/>
      <c r="U135" s="2"/>
    </row>
    <row r="136" spans="1:21" s="3" customFormat="1" ht="18" customHeight="1">
      <c r="A136" s="2"/>
      <c r="B136" s="2"/>
      <c r="C136" s="2"/>
      <c r="D136" s="2"/>
      <c r="E136" s="2"/>
      <c r="F136" s="2"/>
      <c r="G136" s="2"/>
      <c r="H136" s="2"/>
      <c r="I136" s="2"/>
      <c r="J136" s="2"/>
      <c r="K136" s="2"/>
      <c r="L136" s="2"/>
      <c r="M136" s="2"/>
      <c r="N136" s="2"/>
      <c r="O136" s="2"/>
      <c r="P136" s="2"/>
      <c r="Q136" s="2"/>
      <c r="R136" s="2"/>
      <c r="S136" s="2"/>
      <c r="T136" s="2"/>
      <c r="U136" s="2"/>
    </row>
    <row r="137" spans="1:21" s="3" customFormat="1" ht="18" customHeight="1">
      <c r="A137" s="2"/>
      <c r="B137" s="2"/>
      <c r="C137" s="2"/>
      <c r="D137" s="2"/>
      <c r="E137" s="2"/>
      <c r="F137" s="2"/>
      <c r="G137" s="2"/>
      <c r="H137" s="2"/>
      <c r="I137" s="2"/>
      <c r="J137" s="2"/>
      <c r="K137" s="2"/>
      <c r="L137" s="2"/>
      <c r="M137" s="2"/>
      <c r="N137" s="2"/>
      <c r="O137" s="2"/>
      <c r="P137" s="2"/>
      <c r="Q137" s="2"/>
      <c r="R137" s="2"/>
      <c r="S137" s="2"/>
      <c r="T137" s="2"/>
      <c r="U137" s="2"/>
    </row>
    <row r="138" spans="1:21" s="3" customFormat="1" ht="18" customHeight="1">
      <c r="A138" s="2"/>
      <c r="B138" s="2"/>
      <c r="C138" s="2"/>
      <c r="D138" s="2"/>
      <c r="E138" s="2"/>
      <c r="F138" s="2"/>
      <c r="G138" s="2"/>
      <c r="H138" s="2"/>
      <c r="I138" s="2"/>
      <c r="J138" s="2"/>
      <c r="K138" s="2"/>
      <c r="L138" s="2"/>
      <c r="M138" s="2"/>
      <c r="N138" s="2"/>
      <c r="O138" s="2"/>
      <c r="P138" s="2"/>
      <c r="Q138" s="2"/>
      <c r="R138" s="2"/>
      <c r="S138" s="2"/>
      <c r="T138" s="2"/>
      <c r="U138" s="2"/>
    </row>
    <row r="139" spans="1:21" s="3" customFormat="1" ht="18" customHeight="1">
      <c r="A139" s="2"/>
      <c r="B139" s="2"/>
      <c r="C139" s="2"/>
      <c r="D139" s="2"/>
      <c r="E139" s="2"/>
      <c r="F139" s="2"/>
      <c r="G139" s="2"/>
      <c r="H139" s="2"/>
      <c r="I139" s="2"/>
      <c r="J139" s="2"/>
      <c r="K139" s="2"/>
      <c r="L139" s="2"/>
      <c r="M139" s="2"/>
      <c r="N139" s="2"/>
      <c r="O139" s="2"/>
      <c r="P139" s="2"/>
      <c r="Q139" s="2"/>
      <c r="R139" s="2"/>
      <c r="S139" s="2"/>
      <c r="T139" s="2"/>
      <c r="U139" s="2"/>
    </row>
    <row r="140" spans="1:21" s="3" customFormat="1" ht="18" customHeight="1">
      <c r="A140" s="2"/>
      <c r="B140" s="2"/>
      <c r="C140" s="2"/>
      <c r="D140" s="2"/>
      <c r="E140" s="2"/>
      <c r="F140" s="2"/>
      <c r="G140" s="2"/>
      <c r="H140" s="2"/>
      <c r="I140" s="2"/>
      <c r="J140" s="2"/>
      <c r="K140" s="2"/>
      <c r="L140" s="2"/>
      <c r="M140" s="2"/>
      <c r="N140" s="2"/>
      <c r="O140" s="2"/>
      <c r="P140" s="2"/>
      <c r="Q140" s="2"/>
      <c r="R140" s="2"/>
      <c r="S140" s="2"/>
      <c r="T140" s="2"/>
      <c r="U140" s="2"/>
    </row>
    <row r="141" spans="1:21" s="3" customFormat="1" ht="18" customHeight="1">
      <c r="A141" s="2"/>
      <c r="B141" s="2"/>
      <c r="C141" s="2"/>
      <c r="D141" s="2"/>
      <c r="E141" s="2"/>
      <c r="F141" s="2"/>
      <c r="G141" s="2"/>
      <c r="H141" s="2"/>
      <c r="I141" s="2"/>
      <c r="J141" s="2"/>
      <c r="K141" s="2"/>
      <c r="L141" s="2"/>
      <c r="M141" s="2"/>
      <c r="N141" s="2"/>
      <c r="O141" s="2"/>
      <c r="P141" s="2"/>
      <c r="Q141" s="2"/>
      <c r="R141" s="2"/>
      <c r="S141" s="2"/>
      <c r="T141" s="2"/>
      <c r="U141" s="2"/>
    </row>
    <row r="142" spans="1:21" s="3" customFormat="1" ht="18" customHeight="1">
      <c r="A142" s="2"/>
      <c r="B142" s="2"/>
      <c r="C142" s="2"/>
      <c r="D142" s="2"/>
      <c r="E142" s="2"/>
      <c r="F142" s="2"/>
      <c r="G142" s="2"/>
      <c r="H142" s="2"/>
      <c r="I142" s="2"/>
      <c r="J142" s="2"/>
      <c r="K142" s="2"/>
      <c r="L142" s="2"/>
      <c r="M142" s="2"/>
      <c r="N142" s="2"/>
      <c r="O142" s="2"/>
      <c r="P142" s="2"/>
      <c r="Q142" s="2"/>
      <c r="R142" s="2"/>
      <c r="S142" s="2"/>
      <c r="T142" s="2"/>
      <c r="U142" s="2"/>
    </row>
    <row r="143" spans="1:21" s="3" customFormat="1" ht="18" customHeight="1">
      <c r="A143" s="2"/>
      <c r="B143" s="2"/>
      <c r="C143" s="2"/>
      <c r="D143" s="2"/>
      <c r="E143" s="2"/>
      <c r="F143" s="2"/>
      <c r="G143" s="2"/>
      <c r="H143" s="2"/>
      <c r="I143" s="2"/>
      <c r="J143" s="2"/>
      <c r="K143" s="2"/>
      <c r="L143" s="2"/>
      <c r="M143" s="2"/>
      <c r="N143" s="2"/>
      <c r="O143" s="2"/>
      <c r="P143" s="2"/>
      <c r="Q143" s="2"/>
      <c r="R143" s="2"/>
      <c r="S143" s="2"/>
      <c r="T143" s="2"/>
      <c r="U143" s="2"/>
    </row>
    <row r="144" spans="1:21" s="3" customFormat="1" ht="18" customHeight="1">
      <c r="A144" s="2"/>
      <c r="B144" s="2"/>
      <c r="C144" s="2"/>
      <c r="D144" s="2"/>
      <c r="E144" s="2"/>
      <c r="F144" s="2"/>
      <c r="G144" s="2"/>
      <c r="H144" s="2"/>
      <c r="I144" s="2"/>
      <c r="J144" s="2"/>
      <c r="K144" s="2"/>
      <c r="L144" s="2"/>
      <c r="M144" s="2"/>
      <c r="N144" s="2"/>
      <c r="O144" s="2"/>
      <c r="P144" s="2"/>
      <c r="Q144" s="2"/>
      <c r="R144" s="2"/>
      <c r="S144" s="2"/>
      <c r="T144" s="2"/>
      <c r="U144" s="2"/>
    </row>
    <row r="145" spans="1:21" s="3" customFormat="1" ht="18" customHeight="1">
      <c r="A145" s="2"/>
      <c r="B145" s="2"/>
      <c r="C145" s="2"/>
      <c r="D145" s="2"/>
      <c r="E145" s="2"/>
      <c r="F145" s="2"/>
      <c r="G145" s="2"/>
      <c r="H145" s="2"/>
      <c r="I145" s="2"/>
      <c r="J145" s="2"/>
      <c r="K145" s="2"/>
      <c r="L145" s="2"/>
      <c r="M145" s="2"/>
      <c r="N145" s="2"/>
      <c r="O145" s="2"/>
      <c r="P145" s="2"/>
      <c r="Q145" s="2"/>
      <c r="R145" s="2"/>
      <c r="S145" s="2"/>
      <c r="T145" s="2"/>
      <c r="U145" s="2"/>
    </row>
    <row r="146" spans="1:21" s="3" customFormat="1" ht="18" customHeight="1">
      <c r="A146" s="2"/>
      <c r="B146" s="2"/>
      <c r="C146" s="2"/>
      <c r="D146" s="2"/>
      <c r="E146" s="2"/>
      <c r="F146" s="2"/>
      <c r="G146" s="2"/>
      <c r="H146" s="2"/>
      <c r="I146" s="2"/>
      <c r="J146" s="2"/>
      <c r="K146" s="2"/>
      <c r="L146" s="2"/>
      <c r="M146" s="2"/>
      <c r="N146" s="2"/>
      <c r="O146" s="2"/>
      <c r="P146" s="2"/>
      <c r="Q146" s="2"/>
      <c r="R146" s="2"/>
      <c r="S146" s="2"/>
      <c r="T146" s="2"/>
      <c r="U146" s="2"/>
    </row>
    <row r="147" spans="1:21" s="3" customFormat="1" ht="18" customHeight="1">
      <c r="A147" s="2"/>
      <c r="B147" s="2"/>
      <c r="C147" s="2"/>
      <c r="D147" s="2"/>
      <c r="E147" s="2"/>
      <c r="F147" s="2"/>
      <c r="G147" s="2"/>
      <c r="H147" s="2"/>
      <c r="I147" s="2"/>
      <c r="J147" s="2"/>
      <c r="K147" s="2"/>
      <c r="L147" s="2"/>
      <c r="M147" s="2"/>
      <c r="N147" s="2"/>
      <c r="O147" s="2"/>
      <c r="P147" s="2"/>
      <c r="Q147" s="2"/>
      <c r="R147" s="2"/>
      <c r="S147" s="2"/>
      <c r="T147" s="2"/>
      <c r="U147" s="2"/>
    </row>
    <row r="148" spans="1:21" s="3" customFormat="1" ht="18" customHeight="1">
      <c r="A148" s="2"/>
      <c r="B148" s="2"/>
      <c r="C148" s="2"/>
      <c r="D148" s="2"/>
      <c r="E148" s="2"/>
      <c r="F148" s="2"/>
      <c r="G148" s="2"/>
      <c r="H148" s="2"/>
      <c r="I148" s="2"/>
      <c r="J148" s="2"/>
      <c r="K148" s="2"/>
      <c r="L148" s="2"/>
      <c r="M148" s="2"/>
      <c r="N148" s="2"/>
      <c r="O148" s="2"/>
      <c r="P148" s="2"/>
      <c r="Q148" s="2"/>
      <c r="R148" s="2"/>
      <c r="S148" s="2"/>
      <c r="T148" s="2"/>
      <c r="U148" s="2"/>
    </row>
    <row r="149" spans="1:21" s="3" customFormat="1" ht="18" customHeight="1">
      <c r="A149" s="2"/>
      <c r="B149" s="2"/>
      <c r="C149" s="2"/>
      <c r="D149" s="2"/>
      <c r="E149" s="2"/>
      <c r="F149" s="2"/>
      <c r="G149" s="2"/>
      <c r="H149" s="2"/>
      <c r="I149" s="2"/>
      <c r="J149" s="2"/>
      <c r="K149" s="2"/>
      <c r="L149" s="2"/>
      <c r="M149" s="2"/>
      <c r="N149" s="2"/>
      <c r="O149" s="2"/>
      <c r="P149" s="2"/>
      <c r="Q149" s="2"/>
      <c r="R149" s="2"/>
      <c r="S149" s="2"/>
      <c r="T149" s="2"/>
      <c r="U149" s="2"/>
    </row>
    <row r="150" spans="1:21" s="3" customFormat="1" ht="18" customHeight="1">
      <c r="A150" s="2"/>
      <c r="B150" s="2"/>
      <c r="C150" s="2"/>
      <c r="D150" s="2"/>
      <c r="E150" s="2"/>
      <c r="F150" s="2"/>
      <c r="G150" s="2"/>
      <c r="H150" s="2"/>
      <c r="I150" s="2"/>
      <c r="J150" s="2"/>
      <c r="K150" s="2"/>
      <c r="L150" s="2"/>
      <c r="M150" s="2"/>
      <c r="N150" s="2"/>
      <c r="O150" s="2"/>
      <c r="P150" s="2"/>
      <c r="Q150" s="2"/>
      <c r="R150" s="2"/>
      <c r="S150" s="2"/>
      <c r="T150" s="2"/>
      <c r="U150" s="2"/>
    </row>
    <row r="151" spans="1:21" s="3" customFormat="1" ht="18" customHeight="1">
      <c r="A151" s="2"/>
      <c r="B151" s="2"/>
      <c r="C151" s="2"/>
      <c r="D151" s="2"/>
      <c r="E151" s="2"/>
      <c r="F151" s="2"/>
      <c r="G151" s="2"/>
      <c r="H151" s="2"/>
      <c r="I151" s="2"/>
      <c r="J151" s="2"/>
      <c r="K151" s="2"/>
      <c r="L151" s="2"/>
      <c r="M151" s="2"/>
      <c r="N151" s="2"/>
      <c r="O151" s="2"/>
      <c r="P151" s="2"/>
      <c r="Q151" s="2"/>
      <c r="R151" s="2"/>
      <c r="S151" s="2"/>
      <c r="T151" s="2"/>
      <c r="U151" s="2"/>
    </row>
    <row r="152" spans="1:21" s="3" customFormat="1" ht="18" customHeight="1">
      <c r="A152" s="2"/>
      <c r="B152" s="2"/>
      <c r="C152" s="2"/>
      <c r="D152" s="2"/>
      <c r="E152" s="2"/>
      <c r="F152" s="2"/>
      <c r="G152" s="2"/>
      <c r="H152" s="2"/>
      <c r="I152" s="2"/>
      <c r="J152" s="2"/>
      <c r="K152" s="2"/>
      <c r="L152" s="2"/>
      <c r="M152" s="2"/>
      <c r="N152" s="2"/>
      <c r="O152" s="2"/>
      <c r="P152" s="2"/>
      <c r="Q152" s="2"/>
      <c r="R152" s="2"/>
      <c r="S152" s="2"/>
      <c r="T152" s="2"/>
      <c r="U152" s="2"/>
    </row>
    <row r="153" spans="1:21" s="3" customFormat="1" ht="18" customHeight="1">
      <c r="A153" s="2"/>
      <c r="B153" s="2"/>
      <c r="C153" s="2"/>
      <c r="D153" s="2"/>
      <c r="E153" s="2"/>
      <c r="F153" s="2"/>
      <c r="G153" s="2"/>
      <c r="H153" s="2"/>
      <c r="I153" s="2"/>
      <c r="J153" s="2"/>
      <c r="K153" s="2"/>
      <c r="L153" s="2"/>
      <c r="M153" s="2"/>
      <c r="N153" s="2"/>
      <c r="O153" s="2"/>
      <c r="P153" s="2"/>
      <c r="Q153" s="2"/>
      <c r="R153" s="2"/>
      <c r="S153" s="2"/>
      <c r="T153" s="2"/>
      <c r="U153" s="2"/>
    </row>
    <row r="154" spans="1:21" s="3" customFormat="1" ht="18" customHeight="1">
      <c r="A154" s="2"/>
      <c r="B154" s="2"/>
      <c r="C154" s="2"/>
      <c r="D154" s="2"/>
      <c r="E154" s="2"/>
      <c r="F154" s="2"/>
      <c r="G154" s="2"/>
      <c r="H154" s="2"/>
      <c r="I154" s="2"/>
      <c r="J154" s="2"/>
      <c r="K154" s="2"/>
      <c r="L154" s="2"/>
      <c r="M154" s="2"/>
      <c r="N154" s="2"/>
      <c r="O154" s="2"/>
      <c r="P154" s="2"/>
      <c r="Q154" s="2"/>
      <c r="R154" s="2"/>
      <c r="S154" s="2"/>
      <c r="T154" s="2"/>
      <c r="U154" s="2"/>
    </row>
    <row r="155" spans="1:21" s="3" customFormat="1" ht="18" customHeight="1">
      <c r="A155" s="2"/>
      <c r="B155" s="2"/>
      <c r="C155" s="2"/>
      <c r="D155" s="2"/>
      <c r="E155" s="2"/>
      <c r="F155" s="2"/>
      <c r="G155" s="2"/>
      <c r="H155" s="2"/>
      <c r="I155" s="2"/>
      <c r="J155" s="2"/>
      <c r="K155" s="2"/>
      <c r="L155" s="2"/>
      <c r="M155" s="2"/>
      <c r="N155" s="2"/>
      <c r="O155" s="2"/>
      <c r="P155" s="2"/>
      <c r="Q155" s="2"/>
      <c r="R155" s="2"/>
      <c r="S155" s="2"/>
      <c r="T155" s="2"/>
      <c r="U155" s="2"/>
    </row>
    <row r="156" spans="1:21" s="3" customFormat="1" ht="18" customHeight="1">
      <c r="A156" s="2"/>
      <c r="B156" s="2"/>
      <c r="C156" s="2"/>
      <c r="D156" s="2"/>
      <c r="E156" s="2"/>
      <c r="F156" s="2"/>
      <c r="G156" s="2"/>
      <c r="H156" s="2"/>
      <c r="I156" s="2"/>
      <c r="J156" s="2"/>
      <c r="K156" s="2"/>
      <c r="L156" s="2"/>
      <c r="M156" s="2"/>
      <c r="N156" s="2"/>
      <c r="O156" s="2"/>
      <c r="P156" s="2"/>
      <c r="Q156" s="2"/>
      <c r="R156" s="2"/>
      <c r="S156" s="2"/>
      <c r="T156" s="2"/>
      <c r="U156" s="2"/>
    </row>
    <row r="157" spans="1:21" s="3" customFormat="1" ht="18" customHeight="1">
      <c r="A157" s="2"/>
      <c r="B157" s="2"/>
      <c r="C157" s="2"/>
      <c r="D157" s="2"/>
      <c r="E157" s="2"/>
      <c r="F157" s="2"/>
      <c r="G157" s="2"/>
      <c r="H157" s="2"/>
      <c r="I157" s="2"/>
      <c r="J157" s="2"/>
      <c r="K157" s="2"/>
      <c r="L157" s="2"/>
      <c r="M157" s="2"/>
      <c r="N157" s="2"/>
      <c r="O157" s="2"/>
      <c r="P157" s="2"/>
      <c r="Q157" s="2"/>
      <c r="R157" s="2"/>
      <c r="S157" s="2"/>
      <c r="T157" s="2"/>
      <c r="U157" s="2"/>
    </row>
    <row r="158" spans="1:21" s="3" customFormat="1" ht="18" customHeight="1">
      <c r="A158" s="2"/>
      <c r="B158" s="2"/>
      <c r="C158" s="2"/>
      <c r="D158" s="2"/>
      <c r="E158" s="2"/>
      <c r="F158" s="2"/>
      <c r="G158" s="2"/>
      <c r="H158" s="2"/>
      <c r="I158" s="2"/>
      <c r="J158" s="2"/>
      <c r="K158" s="2"/>
      <c r="L158" s="2"/>
      <c r="M158" s="2"/>
      <c r="N158" s="2"/>
      <c r="O158" s="2"/>
      <c r="P158" s="2"/>
      <c r="Q158" s="2"/>
      <c r="R158" s="2"/>
      <c r="S158" s="2"/>
      <c r="T158" s="2"/>
      <c r="U158" s="2"/>
    </row>
    <row r="159" spans="1:21" s="3" customFormat="1" ht="18" customHeight="1">
      <c r="A159" s="2"/>
      <c r="B159" s="2"/>
      <c r="C159" s="2"/>
      <c r="D159" s="2"/>
      <c r="E159" s="2"/>
      <c r="F159" s="2"/>
      <c r="G159" s="2"/>
      <c r="H159" s="2"/>
      <c r="I159" s="2"/>
      <c r="J159" s="2"/>
      <c r="K159" s="2"/>
      <c r="L159" s="2"/>
      <c r="M159" s="2"/>
      <c r="N159" s="2"/>
      <c r="O159" s="2"/>
      <c r="P159" s="2"/>
      <c r="Q159" s="2"/>
      <c r="R159" s="2"/>
      <c r="S159" s="2"/>
      <c r="T159" s="2"/>
      <c r="U159" s="2"/>
    </row>
    <row r="160" spans="1:21" s="3" customFormat="1" ht="18" customHeight="1">
      <c r="A160" s="2"/>
      <c r="B160" s="2"/>
      <c r="C160" s="2"/>
      <c r="D160" s="2"/>
      <c r="E160" s="2"/>
      <c r="F160" s="2"/>
      <c r="G160" s="2"/>
      <c r="H160" s="2"/>
      <c r="I160" s="2"/>
      <c r="J160" s="2"/>
      <c r="K160" s="2"/>
      <c r="L160" s="2"/>
      <c r="M160" s="2"/>
      <c r="N160" s="2"/>
      <c r="O160" s="2"/>
      <c r="P160" s="2"/>
      <c r="Q160" s="2"/>
      <c r="R160" s="2"/>
      <c r="S160" s="2"/>
      <c r="T160" s="2"/>
      <c r="U160" s="2"/>
    </row>
    <row r="161" spans="1:21" s="3" customFormat="1" ht="18" customHeight="1">
      <c r="A161" s="2"/>
      <c r="B161" s="2"/>
      <c r="C161" s="2"/>
      <c r="D161" s="2"/>
      <c r="E161" s="2"/>
      <c r="F161" s="2"/>
      <c r="G161" s="2"/>
      <c r="H161" s="2"/>
      <c r="I161" s="2"/>
      <c r="J161" s="2"/>
      <c r="K161" s="2"/>
      <c r="L161" s="2"/>
      <c r="M161" s="2"/>
      <c r="N161" s="2"/>
      <c r="O161" s="2"/>
      <c r="P161" s="2"/>
      <c r="Q161" s="2"/>
      <c r="R161" s="2"/>
      <c r="S161" s="2"/>
      <c r="T161" s="2"/>
      <c r="U161" s="2"/>
    </row>
    <row r="162" spans="1:21" s="3" customFormat="1" ht="18" customHeight="1">
      <c r="A162" s="2"/>
      <c r="B162" s="2"/>
      <c r="C162" s="2"/>
      <c r="D162" s="2"/>
      <c r="E162" s="2"/>
      <c r="F162" s="2"/>
      <c r="G162" s="2"/>
      <c r="H162" s="2"/>
      <c r="I162" s="2"/>
      <c r="J162" s="2"/>
      <c r="K162" s="2"/>
      <c r="L162" s="2"/>
      <c r="M162" s="2"/>
      <c r="N162" s="2"/>
      <c r="O162" s="2"/>
      <c r="P162" s="2"/>
      <c r="Q162" s="2"/>
      <c r="R162" s="2"/>
      <c r="S162" s="2"/>
      <c r="T162" s="2"/>
      <c r="U162" s="2"/>
    </row>
    <row r="163" spans="1:21" s="3" customFormat="1" ht="18" customHeight="1">
      <c r="A163" s="2"/>
      <c r="B163" s="2"/>
      <c r="C163" s="2"/>
      <c r="D163" s="2"/>
      <c r="E163" s="2"/>
      <c r="F163" s="2"/>
      <c r="G163" s="2"/>
      <c r="H163" s="2"/>
      <c r="I163" s="2"/>
      <c r="J163" s="2"/>
      <c r="K163" s="2"/>
      <c r="L163" s="2"/>
      <c r="M163" s="2"/>
      <c r="N163" s="2"/>
      <c r="O163" s="2"/>
      <c r="P163" s="2"/>
      <c r="Q163" s="2"/>
      <c r="R163" s="2"/>
      <c r="S163" s="2"/>
      <c r="T163" s="2"/>
      <c r="U163" s="2"/>
    </row>
    <row r="164" spans="1:21" s="3" customFormat="1" ht="18" customHeight="1">
      <c r="A164" s="2"/>
      <c r="B164" s="2"/>
      <c r="C164" s="2"/>
      <c r="D164" s="2"/>
      <c r="E164" s="2"/>
      <c r="F164" s="2"/>
      <c r="G164" s="2"/>
      <c r="H164" s="2"/>
      <c r="I164" s="2"/>
      <c r="J164" s="2"/>
      <c r="K164" s="2"/>
      <c r="L164" s="2"/>
      <c r="M164" s="2"/>
      <c r="N164" s="2"/>
      <c r="O164" s="2"/>
      <c r="P164" s="2"/>
      <c r="Q164" s="2"/>
      <c r="R164" s="2"/>
      <c r="S164" s="2"/>
      <c r="T164" s="2"/>
      <c r="U164" s="2"/>
    </row>
    <row r="165" spans="1:21" s="3" customFormat="1" ht="18" customHeight="1">
      <c r="A165" s="2"/>
      <c r="B165" s="2"/>
      <c r="C165" s="2"/>
      <c r="D165" s="2"/>
      <c r="E165" s="2"/>
      <c r="F165" s="2"/>
      <c r="G165" s="2"/>
      <c r="H165" s="2"/>
      <c r="I165" s="2"/>
      <c r="J165" s="2"/>
      <c r="K165" s="2"/>
      <c r="L165" s="2"/>
      <c r="M165" s="2"/>
      <c r="N165" s="2"/>
      <c r="O165" s="2"/>
      <c r="P165" s="2"/>
      <c r="Q165" s="2"/>
      <c r="R165" s="2"/>
      <c r="S165" s="2"/>
      <c r="T165" s="2"/>
      <c r="U165" s="2"/>
    </row>
    <row r="166" spans="1:21" s="3" customFormat="1" ht="18" customHeight="1">
      <c r="A166" s="2"/>
      <c r="B166" s="2"/>
      <c r="C166" s="2"/>
      <c r="D166" s="2"/>
      <c r="E166" s="2"/>
      <c r="F166" s="2"/>
      <c r="G166" s="2"/>
      <c r="H166" s="2"/>
      <c r="I166" s="2"/>
      <c r="J166" s="2"/>
      <c r="K166" s="2"/>
      <c r="L166" s="2"/>
      <c r="M166" s="2"/>
      <c r="N166" s="2"/>
      <c r="O166" s="2"/>
      <c r="P166" s="2"/>
      <c r="Q166" s="2"/>
      <c r="R166" s="2"/>
      <c r="S166" s="2"/>
      <c r="T166" s="2"/>
      <c r="U166" s="2"/>
    </row>
    <row r="167" spans="1:21" s="3" customFormat="1" ht="18" customHeight="1">
      <c r="A167" s="2"/>
      <c r="B167" s="2"/>
      <c r="C167" s="2"/>
      <c r="D167" s="2"/>
      <c r="E167" s="2"/>
      <c r="F167" s="2"/>
      <c r="G167" s="2"/>
      <c r="H167" s="2"/>
      <c r="I167" s="2"/>
      <c r="J167" s="2"/>
      <c r="K167" s="2"/>
      <c r="L167" s="2"/>
      <c r="M167" s="2"/>
      <c r="N167" s="2"/>
      <c r="O167" s="2"/>
      <c r="P167" s="2"/>
      <c r="Q167" s="2"/>
      <c r="R167" s="2"/>
      <c r="S167" s="2"/>
      <c r="T167" s="2"/>
      <c r="U167" s="2"/>
    </row>
    <row r="168" spans="1:21" s="3" customFormat="1" ht="18" customHeight="1">
      <c r="A168" s="2"/>
      <c r="B168" s="2"/>
      <c r="C168" s="2"/>
      <c r="D168" s="2"/>
      <c r="E168" s="2"/>
      <c r="F168" s="2"/>
      <c r="G168" s="2"/>
      <c r="H168" s="2"/>
      <c r="I168" s="2"/>
      <c r="J168" s="2"/>
      <c r="K168" s="2"/>
      <c r="L168" s="2"/>
      <c r="M168" s="2"/>
      <c r="N168" s="2"/>
      <c r="O168" s="2"/>
      <c r="P168" s="2"/>
      <c r="Q168" s="2"/>
      <c r="R168" s="2"/>
      <c r="S168" s="2"/>
      <c r="T168" s="2"/>
      <c r="U168" s="2"/>
    </row>
    <row r="169" spans="1:21" s="3" customFormat="1" ht="18" customHeight="1">
      <c r="A169" s="2"/>
      <c r="B169" s="2"/>
      <c r="C169" s="2"/>
      <c r="D169" s="2"/>
      <c r="E169" s="2"/>
      <c r="F169" s="2"/>
      <c r="G169" s="2"/>
      <c r="H169" s="2"/>
      <c r="I169" s="2"/>
      <c r="J169" s="2"/>
      <c r="K169" s="2"/>
      <c r="L169" s="2"/>
      <c r="M169" s="2"/>
      <c r="N169" s="2"/>
      <c r="O169" s="2"/>
      <c r="P169" s="2"/>
      <c r="Q169" s="2"/>
      <c r="R169" s="2"/>
      <c r="S169" s="2"/>
      <c r="T169" s="2"/>
      <c r="U169" s="2"/>
    </row>
    <row r="170" spans="1:21" s="3" customFormat="1" ht="18" customHeight="1">
      <c r="A170" s="2"/>
      <c r="B170" s="2"/>
      <c r="C170" s="2"/>
      <c r="D170" s="2"/>
      <c r="E170" s="2"/>
      <c r="F170" s="2"/>
      <c r="G170" s="2"/>
      <c r="H170" s="2"/>
      <c r="I170" s="2"/>
      <c r="J170" s="2"/>
      <c r="K170" s="2"/>
      <c r="L170" s="2"/>
      <c r="M170" s="2"/>
      <c r="N170" s="2"/>
      <c r="O170" s="2"/>
      <c r="P170" s="2"/>
      <c r="Q170" s="2"/>
      <c r="R170" s="2"/>
      <c r="S170" s="2"/>
      <c r="T170" s="2"/>
      <c r="U170" s="2"/>
    </row>
    <row r="171" spans="1:21" s="3" customFormat="1" ht="18" customHeight="1">
      <c r="A171" s="2"/>
      <c r="B171" s="2"/>
      <c r="C171" s="2"/>
      <c r="D171" s="2"/>
      <c r="E171" s="2"/>
      <c r="F171" s="2"/>
      <c r="G171" s="2"/>
      <c r="H171" s="2"/>
      <c r="I171" s="2"/>
      <c r="J171" s="2"/>
      <c r="K171" s="2"/>
      <c r="L171" s="2"/>
      <c r="M171" s="2"/>
      <c r="N171" s="2"/>
      <c r="O171" s="2"/>
      <c r="P171" s="2"/>
      <c r="Q171" s="2"/>
      <c r="R171" s="2"/>
      <c r="S171" s="2"/>
      <c r="T171" s="2"/>
      <c r="U171" s="2"/>
    </row>
  </sheetData>
  <mergeCells count="2">
    <mergeCell ref="A18:S19"/>
    <mergeCell ref="A23:S2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44"/>
  <sheetViews>
    <sheetView showGridLines="0" showZeros="0" view="pageBreakPreview" topLeftCell="A13" zoomScale="80" zoomScaleNormal="100" zoomScaleSheetLayoutView="80" workbookViewId="0">
      <selection activeCell="I44" sqref="I44"/>
    </sheetView>
  </sheetViews>
  <sheetFormatPr defaultColWidth="9" defaultRowHeight="14.25"/>
  <cols>
    <col min="1" max="2" width="5.875" style="63" customWidth="1"/>
    <col min="3" max="3" width="7.625" style="63" customWidth="1"/>
    <col min="4" max="4" width="6.75" style="63" customWidth="1"/>
    <col min="5" max="5" width="5.875" style="63" customWidth="1"/>
    <col min="6" max="6" width="7.25" style="63" customWidth="1"/>
    <col min="7" max="7" width="7.5" style="63" customWidth="1"/>
    <col min="8" max="8" width="5.625" style="63" customWidth="1"/>
    <col min="9" max="9" width="4.625" style="63" customWidth="1"/>
    <col min="10" max="10" width="3.625" style="63" customWidth="1"/>
    <col min="11" max="11" width="4.625" style="63" customWidth="1"/>
    <col min="12" max="12" width="3.625" style="63" customWidth="1"/>
    <col min="13" max="13" width="4.625" style="63" customWidth="1"/>
    <col min="14" max="14" width="3.625" style="63" customWidth="1"/>
    <col min="15" max="16384" width="9" style="65"/>
  </cols>
  <sheetData>
    <row r="2" spans="1:14" ht="54" customHeight="1">
      <c r="C2" s="64"/>
    </row>
    <row r="6" spans="1:14">
      <c r="A6" s="63" t="s">
        <v>560</v>
      </c>
    </row>
    <row r="10" spans="1:14" ht="17.25">
      <c r="A10" s="1379" t="s">
        <v>688</v>
      </c>
      <c r="B10" s="1379"/>
      <c r="C10" s="1379"/>
      <c r="D10" s="1379"/>
      <c r="E10" s="1379"/>
      <c r="F10" s="1379"/>
      <c r="G10" s="1379"/>
      <c r="H10" s="1379"/>
      <c r="I10" s="1379"/>
      <c r="J10" s="1379"/>
      <c r="K10" s="1379"/>
      <c r="L10" s="1379"/>
      <c r="M10" s="1379"/>
      <c r="N10" s="1379"/>
    </row>
    <row r="13" spans="1:14" ht="21" customHeight="1"/>
    <row r="14" spans="1:14" ht="15.75" customHeight="1">
      <c r="A14" s="66"/>
      <c r="H14" s="66" t="s">
        <v>689</v>
      </c>
      <c r="I14" s="66"/>
      <c r="J14" s="1380"/>
      <c r="K14" s="1380"/>
      <c r="L14" s="1380"/>
      <c r="M14" s="1380"/>
      <c r="N14" s="67" t="s">
        <v>690</v>
      </c>
    </row>
    <row r="15" spans="1:14" ht="15.75" customHeight="1">
      <c r="H15" s="66"/>
      <c r="I15" s="68"/>
      <c r="J15" s="68" t="s">
        <v>66</v>
      </c>
      <c r="K15" s="67"/>
      <c r="L15" s="68" t="s">
        <v>67</v>
      </c>
      <c r="M15" s="68"/>
      <c r="N15" s="68" t="s">
        <v>68</v>
      </c>
    </row>
    <row r="16" spans="1:14" ht="15.75" customHeight="1">
      <c r="H16" s="69"/>
      <c r="I16" s="69"/>
      <c r="J16" s="69"/>
      <c r="K16" s="69"/>
      <c r="L16" s="69"/>
      <c r="M16" s="69"/>
      <c r="N16" s="69"/>
    </row>
    <row r="17" spans="1:14" ht="15.75" customHeight="1">
      <c r="B17" s="70"/>
      <c r="H17" s="69"/>
      <c r="I17" s="69"/>
      <c r="J17" s="69"/>
      <c r="L17" s="70"/>
    </row>
    <row r="18" spans="1:14" ht="15.75" customHeight="1">
      <c r="B18" s="1381"/>
      <c r="C18" s="1381"/>
      <c r="D18" s="1381"/>
      <c r="E18" s="1381"/>
      <c r="F18" s="1381"/>
      <c r="G18" s="1381"/>
      <c r="H18" s="69"/>
      <c r="I18" s="69"/>
      <c r="J18" s="69"/>
      <c r="L18" s="70"/>
    </row>
    <row r="19" spans="1:14" ht="15.75" customHeight="1">
      <c r="B19" s="1381" t="s">
        <v>695</v>
      </c>
      <c r="C19" s="1381"/>
      <c r="D19" s="1381"/>
      <c r="E19" s="1381"/>
      <c r="F19" s="1381"/>
      <c r="G19" s="1381"/>
      <c r="H19" s="1381"/>
      <c r="I19" s="1381"/>
      <c r="J19" s="69"/>
      <c r="L19" s="70"/>
    </row>
    <row r="20" spans="1:14" ht="15.75" customHeight="1">
      <c r="B20" s="71"/>
      <c r="C20" s="71"/>
      <c r="D20" s="71"/>
      <c r="H20" s="70"/>
      <c r="I20" s="70"/>
      <c r="J20" s="70"/>
    </row>
    <row r="21" spans="1:14" ht="15.75" customHeight="1"/>
    <row r="22" spans="1:14" ht="15.75" customHeight="1">
      <c r="G22" s="70" t="s">
        <v>696</v>
      </c>
      <c r="H22" s="70"/>
      <c r="I22" s="70"/>
      <c r="J22" s="70"/>
      <c r="K22" s="70"/>
      <c r="L22" s="67"/>
    </row>
    <row r="23" spans="1:14" ht="15.75" customHeight="1"/>
    <row r="24" spans="1:14" ht="15.75" customHeight="1"/>
    <row r="25" spans="1:14" ht="15.75" customHeight="1">
      <c r="A25" s="70"/>
      <c r="B25" s="70"/>
      <c r="C25" s="70"/>
      <c r="D25" s="70"/>
      <c r="E25" s="70"/>
      <c r="F25" s="70"/>
      <c r="G25" s="70"/>
      <c r="H25" s="70"/>
      <c r="I25" s="70"/>
      <c r="J25" s="70"/>
      <c r="K25" s="70"/>
      <c r="L25" s="70"/>
      <c r="M25" s="70"/>
      <c r="N25" s="70"/>
    </row>
    <row r="26" spans="1:14" ht="29.25" customHeight="1"/>
    <row r="27" spans="1:14" ht="30.95" customHeight="1">
      <c r="A27" s="1382" t="s">
        <v>719</v>
      </c>
      <c r="B27" s="1382"/>
      <c r="C27" s="1382"/>
      <c r="D27" s="1382"/>
      <c r="E27" s="1382"/>
      <c r="F27" s="1382"/>
      <c r="G27" s="1382"/>
      <c r="H27" s="1382"/>
      <c r="I27" s="1382"/>
      <c r="J27" s="1382"/>
      <c r="K27" s="1382"/>
      <c r="L27" s="1382"/>
      <c r="M27" s="1382"/>
      <c r="N27" s="1382"/>
    </row>
    <row r="28" spans="1:14" ht="30.95" customHeight="1">
      <c r="A28" s="1382" t="s">
        <v>691</v>
      </c>
      <c r="B28" s="1382"/>
      <c r="C28" s="1382"/>
      <c r="D28" s="1382"/>
      <c r="E28" s="1382"/>
      <c r="F28" s="1382"/>
      <c r="G28" s="1382"/>
      <c r="H28" s="1382"/>
      <c r="I28" s="1382"/>
      <c r="J28" s="1382"/>
      <c r="K28" s="1382"/>
      <c r="L28" s="1382"/>
      <c r="M28" s="1382"/>
      <c r="N28" s="1382"/>
    </row>
    <row r="29" spans="1:14" ht="15.75" customHeight="1">
      <c r="A29" s="72"/>
      <c r="B29" s="72"/>
      <c r="C29" s="72"/>
      <c r="D29" s="72"/>
      <c r="E29" s="72"/>
      <c r="F29" s="72"/>
      <c r="G29" s="72"/>
      <c r="H29" s="72"/>
      <c r="I29" s="72"/>
      <c r="J29" s="72"/>
      <c r="K29" s="72"/>
      <c r="L29" s="72"/>
      <c r="M29" s="72"/>
      <c r="N29" s="72"/>
    </row>
    <row r="30" spans="1:14" ht="15.75" customHeight="1">
      <c r="A30" s="72"/>
      <c r="B30" s="72"/>
      <c r="C30" s="72"/>
      <c r="D30" s="72"/>
      <c r="E30" s="72"/>
      <c r="F30" s="72"/>
      <c r="G30" s="72"/>
      <c r="H30" s="72"/>
      <c r="I30" s="72"/>
      <c r="J30" s="72"/>
      <c r="K30" s="72"/>
      <c r="L30" s="72"/>
      <c r="M30" s="72"/>
      <c r="N30" s="72"/>
    </row>
    <row r="31" spans="1:14" ht="15.75" customHeight="1">
      <c r="A31" s="1377" t="s">
        <v>692</v>
      </c>
      <c r="B31" s="1377"/>
      <c r="C31" s="1377"/>
      <c r="D31" s="1377"/>
      <c r="E31" s="1377"/>
      <c r="F31" s="1377"/>
      <c r="G31" s="1377"/>
      <c r="H31" s="1377"/>
      <c r="I31" s="1377"/>
      <c r="J31" s="1377"/>
      <c r="K31" s="1377"/>
      <c r="L31" s="1377"/>
      <c r="M31" s="1377"/>
      <c r="N31" s="1377"/>
    </row>
    <row r="32" spans="1:14" s="73" customFormat="1" ht="15.75" customHeight="1">
      <c r="A32" s="63"/>
      <c r="B32" s="63"/>
      <c r="C32" s="63"/>
      <c r="D32" s="63"/>
      <c r="E32" s="63"/>
      <c r="F32" s="63"/>
      <c r="G32" s="63"/>
      <c r="H32" s="63"/>
      <c r="I32" s="63"/>
      <c r="J32" s="63"/>
      <c r="K32" s="63"/>
      <c r="L32" s="63"/>
      <c r="M32" s="63"/>
      <c r="N32" s="63"/>
    </row>
    <row r="33" spans="1:14" s="76" customFormat="1" ht="15.75" customHeight="1">
      <c r="A33" s="74"/>
      <c r="B33" s="75"/>
      <c r="C33" s="75"/>
      <c r="D33" s="75"/>
      <c r="E33" s="75"/>
      <c r="F33" s="75"/>
      <c r="G33" s="75"/>
      <c r="H33" s="75"/>
      <c r="I33" s="75"/>
      <c r="J33" s="75"/>
      <c r="K33" s="75"/>
      <c r="L33" s="75"/>
      <c r="M33" s="75"/>
      <c r="N33" s="75"/>
    </row>
    <row r="34" spans="1:14" s="76" customFormat="1" ht="15.75" customHeight="1">
      <c r="A34" s="74"/>
      <c r="B34" s="75"/>
      <c r="C34" s="75"/>
      <c r="D34" s="75"/>
      <c r="E34" s="75"/>
      <c r="F34" s="75"/>
      <c r="G34" s="75"/>
      <c r="H34" s="75"/>
      <c r="I34" s="75"/>
      <c r="J34" s="75"/>
      <c r="K34" s="75"/>
      <c r="L34" s="75"/>
      <c r="M34" s="75"/>
      <c r="N34" s="75"/>
    </row>
    <row r="35" spans="1:14" s="76" customFormat="1" ht="15.75" customHeight="1">
      <c r="A35" s="77"/>
      <c r="B35" s="77"/>
      <c r="C35" s="75"/>
      <c r="D35" s="75"/>
      <c r="E35" s="75"/>
      <c r="F35" s="75"/>
      <c r="G35" s="75"/>
      <c r="H35" s="75"/>
      <c r="I35" s="75"/>
      <c r="J35" s="75"/>
      <c r="K35" s="75"/>
      <c r="L35" s="75"/>
      <c r="M35" s="75"/>
      <c r="N35" s="75"/>
    </row>
    <row r="36" spans="1:14" s="76" customFormat="1" ht="15.75" customHeight="1">
      <c r="A36" s="77"/>
      <c r="B36" s="77"/>
      <c r="C36" s="75"/>
      <c r="D36" s="75"/>
      <c r="E36" s="77" t="s">
        <v>693</v>
      </c>
      <c r="F36" s="1378"/>
      <c r="G36" s="1378"/>
      <c r="H36" s="1378"/>
      <c r="I36" s="75" t="s">
        <v>694</v>
      </c>
      <c r="J36" s="75"/>
      <c r="K36" s="75"/>
      <c r="L36" s="75"/>
      <c r="M36" s="75"/>
      <c r="N36" s="75"/>
    </row>
    <row r="37" spans="1:14" s="76" customFormat="1" ht="15.75" customHeight="1">
      <c r="A37" s="77"/>
      <c r="B37" s="77"/>
      <c r="C37" s="75"/>
      <c r="D37" s="75"/>
      <c r="E37" s="75"/>
      <c r="F37" s="75"/>
      <c r="G37" s="75"/>
      <c r="H37" s="75"/>
      <c r="I37" s="75"/>
      <c r="J37" s="75"/>
      <c r="K37" s="75"/>
      <c r="L37" s="75"/>
      <c r="M37" s="75"/>
      <c r="N37" s="75"/>
    </row>
    <row r="38" spans="1:14" s="76" customFormat="1" ht="15.75" customHeight="1">
      <c r="A38" s="77"/>
      <c r="B38" s="77"/>
      <c r="C38" s="75"/>
      <c r="D38" s="75"/>
      <c r="E38" s="75"/>
      <c r="F38" s="75"/>
      <c r="G38" s="75"/>
      <c r="H38" s="75"/>
      <c r="I38" s="75"/>
      <c r="J38" s="75"/>
      <c r="K38" s="75"/>
      <c r="L38" s="75"/>
      <c r="M38" s="75"/>
      <c r="N38" s="75"/>
    </row>
    <row r="39" spans="1:14" s="76" customFormat="1" ht="15.75" customHeight="1">
      <c r="A39" s="77"/>
      <c r="B39" s="77"/>
      <c r="C39" s="75"/>
      <c r="D39" s="75"/>
      <c r="E39" s="75"/>
      <c r="F39" s="75"/>
      <c r="G39" s="75"/>
      <c r="H39" s="75"/>
      <c r="I39" s="75"/>
      <c r="J39" s="75"/>
      <c r="K39" s="75"/>
      <c r="L39" s="75"/>
      <c r="M39" s="75"/>
      <c r="N39" s="75"/>
    </row>
    <row r="40" spans="1:14" s="76" customFormat="1" ht="15.75" customHeight="1">
      <c r="A40" s="77"/>
      <c r="B40" s="75"/>
      <c r="C40" s="75"/>
      <c r="D40" s="75"/>
      <c r="E40" s="75"/>
      <c r="F40" s="75"/>
      <c r="G40" s="75"/>
      <c r="H40" s="75"/>
      <c r="I40" s="75"/>
      <c r="J40" s="75"/>
      <c r="K40" s="75"/>
      <c r="L40" s="75"/>
      <c r="M40" s="75"/>
      <c r="N40" s="75"/>
    </row>
    <row r="41" spans="1:14" s="76" customFormat="1" ht="15.75" customHeight="1">
      <c r="A41" s="77"/>
      <c r="B41" s="75"/>
      <c r="C41" s="75"/>
      <c r="D41" s="75"/>
      <c r="E41" s="75"/>
      <c r="F41" s="75"/>
      <c r="G41" s="75"/>
      <c r="H41" s="75"/>
      <c r="I41" s="75"/>
      <c r="J41" s="75"/>
      <c r="K41" s="75"/>
      <c r="L41" s="75"/>
      <c r="M41" s="75"/>
      <c r="N41" s="75"/>
    </row>
    <row r="42" spans="1:14" s="76" customFormat="1" ht="15.75" customHeight="1">
      <c r="A42" s="77"/>
      <c r="B42" s="75"/>
      <c r="C42" s="75"/>
      <c r="D42" s="75"/>
      <c r="E42" s="75"/>
      <c r="F42" s="75"/>
      <c r="G42" s="75"/>
      <c r="H42" s="75"/>
      <c r="I42" s="75"/>
      <c r="J42" s="75"/>
      <c r="K42" s="75"/>
      <c r="L42" s="75"/>
      <c r="M42" s="75"/>
      <c r="N42" s="75"/>
    </row>
    <row r="43" spans="1:14" s="76" customFormat="1" ht="15.75" customHeight="1">
      <c r="A43" s="77"/>
      <c r="B43" s="75"/>
      <c r="C43" s="75"/>
      <c r="D43" s="75"/>
      <c r="E43" s="75"/>
      <c r="F43" s="75"/>
      <c r="G43" s="75"/>
      <c r="H43" s="75"/>
      <c r="I43" s="75"/>
      <c r="J43" s="75"/>
      <c r="K43" s="75"/>
      <c r="L43" s="75"/>
      <c r="M43" s="75"/>
      <c r="N43" s="75"/>
    </row>
    <row r="44" spans="1:14" s="76" customFormat="1" ht="15.75" customHeight="1">
      <c r="A44" s="77"/>
      <c r="B44" s="75"/>
      <c r="C44" s="75"/>
      <c r="D44" s="75"/>
      <c r="E44" s="75"/>
      <c r="F44" s="75"/>
      <c r="G44" s="75"/>
      <c r="H44" s="75"/>
      <c r="I44" s="75"/>
      <c r="J44" s="75"/>
      <c r="K44" s="75"/>
      <c r="L44" s="75"/>
      <c r="M44" s="75"/>
      <c r="N44" s="75"/>
    </row>
  </sheetData>
  <mergeCells count="8">
    <mergeCell ref="A31:N31"/>
    <mergeCell ref="F36:H36"/>
    <mergeCell ref="A10:N10"/>
    <mergeCell ref="J14:M14"/>
    <mergeCell ref="B18:G18"/>
    <mergeCell ref="B19:I19"/>
    <mergeCell ref="A27:N27"/>
    <mergeCell ref="A28:N28"/>
  </mergeCells>
  <phoneticPr fontId="2"/>
  <conditionalFormatting sqref="H14:J14">
    <cfRule type="cellIs" dxfId="2" priority="1" stopIfTrue="1" operator="equal">
      <formula>0</formula>
    </cfRule>
  </conditionalFormatting>
  <conditionalFormatting sqref="K15:K16">
    <cfRule type="cellIs" dxfId="1" priority="2" stopIfTrue="1" operator="equal">
      <formula>0</formula>
    </cfRule>
  </conditionalFormatting>
  <conditionalFormatting sqref="M16">
    <cfRule type="cellIs" dxfId="0" priority="3" stopIfTrue="1" operator="equal">
      <formula>0</formula>
    </cfRule>
  </conditionalFormatting>
  <pageMargins left="0.9055118110236221" right="0.62992125984251968" top="0.98425196850393704" bottom="0.98425196850393704" header="0.51181102362204722" footer="0.51181102362204722"/>
  <pageSetup paperSize="9" scale="10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T172"/>
  <sheetViews>
    <sheetView showGridLines="0" view="pageBreakPreview" topLeftCell="A3" zoomScale="80" zoomScaleNormal="100" zoomScaleSheetLayoutView="80" workbookViewId="0">
      <selection activeCell="AB19" sqref="AB19"/>
    </sheetView>
  </sheetViews>
  <sheetFormatPr defaultRowHeight="13.5"/>
  <cols>
    <col min="1" max="7" width="4.625" style="1" customWidth="1"/>
    <col min="8" max="10" width="5.125" style="1" customWidth="1"/>
    <col min="11" max="19" width="4.625" style="1" customWidth="1"/>
    <col min="20" max="20" width="9" style="1"/>
  </cols>
  <sheetData>
    <row r="1" spans="1:20" s="3" customFormat="1" ht="18" customHeight="1">
      <c r="A1" s="2" t="s">
        <v>561</v>
      </c>
      <c r="B1" s="2"/>
      <c r="C1" s="2"/>
      <c r="D1" s="2"/>
      <c r="E1" s="2"/>
      <c r="F1" s="2"/>
      <c r="G1" s="2"/>
      <c r="H1" s="2"/>
      <c r="I1" s="2"/>
      <c r="J1" s="2"/>
      <c r="K1" s="2"/>
      <c r="L1" s="2"/>
      <c r="M1" s="2"/>
      <c r="N1" s="2"/>
      <c r="O1" s="2"/>
      <c r="P1" s="2"/>
      <c r="Q1" s="2"/>
      <c r="R1" s="2"/>
      <c r="S1" s="2"/>
      <c r="T1" s="2"/>
    </row>
    <row r="2" spans="1:20" s="3" customFormat="1" ht="18" customHeight="1">
      <c r="A2" s="2"/>
      <c r="B2" s="2"/>
      <c r="C2" s="2"/>
      <c r="D2" s="2"/>
      <c r="E2" s="2"/>
      <c r="F2" s="2"/>
      <c r="G2" s="2"/>
      <c r="H2" s="2"/>
      <c r="I2" s="2"/>
      <c r="J2" s="2"/>
      <c r="K2" s="2"/>
      <c r="L2" s="2"/>
      <c r="M2" s="2"/>
      <c r="N2" s="2"/>
      <c r="O2" s="2"/>
      <c r="P2" s="2"/>
      <c r="Q2" s="2"/>
      <c r="R2" s="2"/>
      <c r="S2" s="2"/>
      <c r="T2" s="2"/>
    </row>
    <row r="3" spans="1:20" s="3" customFormat="1" ht="18" customHeight="1">
      <c r="A3" s="2"/>
      <c r="B3" s="2"/>
      <c r="C3" s="2"/>
      <c r="D3" s="2"/>
      <c r="E3" s="2"/>
      <c r="F3" s="2"/>
      <c r="G3" s="2"/>
      <c r="H3" s="2"/>
      <c r="I3" s="2"/>
      <c r="J3" s="2"/>
      <c r="K3" s="2"/>
      <c r="L3" s="2"/>
      <c r="M3" s="2"/>
      <c r="N3" s="2"/>
      <c r="O3" s="2"/>
      <c r="P3" s="2"/>
      <c r="Q3" s="2"/>
      <c r="R3" s="2"/>
      <c r="S3" s="2"/>
      <c r="T3" s="2"/>
    </row>
    <row r="4" spans="1:20" s="3" customFormat="1" ht="18" customHeight="1">
      <c r="A4" s="2"/>
      <c r="B4" s="2"/>
      <c r="C4" s="2"/>
      <c r="D4" s="2"/>
      <c r="E4" s="2"/>
      <c r="F4" s="2"/>
      <c r="G4" s="2"/>
      <c r="H4" s="2"/>
      <c r="I4" s="2"/>
      <c r="J4" s="2"/>
      <c r="K4" s="2"/>
      <c r="L4" s="2"/>
      <c r="M4" s="2"/>
      <c r="N4" s="2"/>
      <c r="O4" s="2"/>
      <c r="P4" s="2"/>
      <c r="Q4" s="2"/>
      <c r="R4" s="2"/>
      <c r="S4" s="2"/>
      <c r="T4" s="2"/>
    </row>
    <row r="5" spans="1:20" s="3" customFormat="1" ht="18" customHeight="1">
      <c r="A5" s="2"/>
      <c r="B5" s="2"/>
      <c r="C5" s="2"/>
      <c r="D5" s="2"/>
      <c r="E5" s="2"/>
      <c r="F5" s="2"/>
      <c r="G5" s="2"/>
      <c r="H5" s="2"/>
      <c r="I5" s="2"/>
      <c r="J5" s="2"/>
      <c r="K5" s="2"/>
      <c r="L5" s="2"/>
      <c r="M5" s="2"/>
      <c r="N5" s="2"/>
      <c r="O5" s="2"/>
      <c r="P5" s="2"/>
      <c r="Q5" s="2"/>
      <c r="R5" s="2"/>
      <c r="S5" s="2"/>
      <c r="T5" s="2"/>
    </row>
    <row r="6" spans="1:20" s="3" customFormat="1" ht="18" customHeight="1">
      <c r="A6" s="2"/>
      <c r="B6" s="2"/>
      <c r="C6" s="10"/>
      <c r="D6" s="2"/>
      <c r="E6" s="2"/>
      <c r="F6" s="10"/>
      <c r="G6" s="48" t="s">
        <v>35</v>
      </c>
      <c r="H6" s="2"/>
      <c r="I6" s="2"/>
      <c r="J6" s="2"/>
      <c r="K6" s="2"/>
      <c r="L6" s="2"/>
      <c r="M6" s="2"/>
      <c r="N6" s="2"/>
      <c r="O6" s="2"/>
      <c r="P6" s="2"/>
      <c r="Q6" s="2"/>
      <c r="R6" s="2"/>
      <c r="S6" s="2"/>
      <c r="T6" s="2"/>
    </row>
    <row r="7" spans="1:20" s="3" customFormat="1" ht="18" customHeight="1">
      <c r="A7" s="2"/>
      <c r="B7" s="2"/>
      <c r="C7" s="2"/>
      <c r="D7" s="2"/>
      <c r="E7" s="2"/>
      <c r="F7" s="2"/>
      <c r="G7" s="2"/>
      <c r="H7" s="2"/>
      <c r="I7" s="2"/>
      <c r="J7" s="2"/>
      <c r="K7" s="2"/>
      <c r="L7" s="2"/>
      <c r="M7" s="2"/>
      <c r="N7" s="2"/>
      <c r="O7" s="2"/>
      <c r="P7" s="2"/>
      <c r="Q7" s="2"/>
      <c r="R7" s="2"/>
      <c r="S7" s="2"/>
      <c r="T7" s="2"/>
    </row>
    <row r="8" spans="1:20" s="3" customFormat="1" ht="18" customHeight="1">
      <c r="A8" s="2"/>
      <c r="B8" s="2"/>
      <c r="C8" s="2"/>
      <c r="D8" s="2"/>
      <c r="E8" s="2"/>
      <c r="F8" s="2"/>
      <c r="G8" s="2"/>
      <c r="H8" s="2"/>
      <c r="I8" s="2"/>
      <c r="J8" s="2"/>
      <c r="K8" s="2"/>
      <c r="L8" s="2"/>
      <c r="M8" s="2"/>
      <c r="N8" s="2"/>
      <c r="O8" s="2"/>
      <c r="P8" s="2"/>
      <c r="Q8" s="2"/>
      <c r="R8" s="2"/>
      <c r="S8" s="2"/>
      <c r="T8" s="2"/>
    </row>
    <row r="9" spans="1:20" s="3" customFormat="1" ht="18" customHeight="1">
      <c r="A9" s="2"/>
      <c r="B9" s="2"/>
      <c r="C9" s="2"/>
      <c r="D9" s="2"/>
      <c r="E9" s="2"/>
      <c r="F9" s="2"/>
      <c r="G9" s="2"/>
      <c r="H9" s="2"/>
      <c r="I9" s="2"/>
      <c r="J9" s="2"/>
      <c r="K9" s="2"/>
      <c r="L9" s="2"/>
      <c r="M9" s="2"/>
      <c r="N9" s="2"/>
      <c r="O9" s="2"/>
      <c r="P9" s="2"/>
      <c r="Q9" s="2"/>
      <c r="R9" s="11" t="s">
        <v>720</v>
      </c>
      <c r="S9" s="2"/>
      <c r="T9" s="2"/>
    </row>
    <row r="10" spans="1:20" s="3" customFormat="1" ht="18" customHeight="1">
      <c r="A10" s="2"/>
      <c r="B10" s="2"/>
      <c r="C10" s="2"/>
      <c r="D10" s="2"/>
      <c r="E10" s="2"/>
      <c r="F10" s="2"/>
      <c r="G10" s="2"/>
      <c r="H10" s="2"/>
      <c r="I10" s="2"/>
      <c r="J10" s="2"/>
      <c r="K10" s="2"/>
      <c r="L10" s="2"/>
      <c r="M10" s="2"/>
      <c r="N10" s="2"/>
      <c r="O10" s="2"/>
      <c r="P10" s="2"/>
      <c r="Q10" s="2"/>
      <c r="R10" s="2"/>
      <c r="S10" s="2"/>
      <c r="T10" s="2"/>
    </row>
    <row r="11" spans="1:20" s="3" customFormat="1" ht="18" customHeight="1">
      <c r="A11" s="2"/>
      <c r="B11" s="2"/>
      <c r="C11" s="2"/>
      <c r="D11" s="2"/>
      <c r="E11" s="2"/>
      <c r="F11" s="2"/>
      <c r="G11" s="2"/>
      <c r="H11" s="2"/>
      <c r="I11" s="2"/>
      <c r="J11" s="2"/>
      <c r="K11" s="2"/>
      <c r="L11" s="2"/>
      <c r="M11" s="2"/>
      <c r="N11" s="2"/>
      <c r="O11" s="2"/>
      <c r="P11" s="2"/>
      <c r="Q11" s="2"/>
      <c r="R11" s="2"/>
      <c r="S11" s="2"/>
      <c r="T11" s="2"/>
    </row>
    <row r="12" spans="1:20" s="3" customFormat="1" ht="18" customHeight="1">
      <c r="A12" s="2" t="s">
        <v>34</v>
      </c>
      <c r="B12" s="2"/>
      <c r="C12" s="2"/>
      <c r="D12" s="2"/>
      <c r="E12" s="2"/>
      <c r="F12" s="2"/>
      <c r="G12" s="2"/>
      <c r="H12" s="2"/>
      <c r="I12" s="2"/>
      <c r="J12" s="2"/>
      <c r="K12" s="2"/>
      <c r="L12" s="2"/>
      <c r="M12" s="2"/>
      <c r="N12" s="2"/>
      <c r="O12" s="2"/>
      <c r="P12" s="2"/>
      <c r="Q12" s="2"/>
      <c r="R12" s="2"/>
      <c r="S12" s="2"/>
      <c r="T12" s="2"/>
    </row>
    <row r="13" spans="1:20" s="3" customFormat="1" ht="18" customHeight="1">
      <c r="A13" s="2"/>
      <c r="B13" s="2"/>
      <c r="C13" s="2"/>
      <c r="D13" s="2"/>
      <c r="E13" s="2"/>
      <c r="F13" s="2"/>
      <c r="G13" s="2"/>
      <c r="H13" s="2"/>
      <c r="I13" s="2"/>
      <c r="J13" s="2"/>
      <c r="K13" s="2"/>
      <c r="L13" s="2"/>
      <c r="M13" s="2"/>
      <c r="N13" s="2"/>
      <c r="O13" s="2"/>
      <c r="P13" s="2"/>
      <c r="Q13" s="2"/>
      <c r="R13" s="2"/>
      <c r="S13" s="2"/>
      <c r="T13" s="2"/>
    </row>
    <row r="14" spans="1:20" s="3" customFormat="1" ht="18" customHeight="1">
      <c r="A14" s="2"/>
      <c r="B14" s="2"/>
      <c r="C14" s="2"/>
      <c r="D14" s="2"/>
      <c r="E14" s="2"/>
      <c r="F14" s="2"/>
      <c r="G14" s="2"/>
      <c r="H14" s="1383" t="s">
        <v>705</v>
      </c>
      <c r="I14" s="1383"/>
      <c r="J14" s="1383"/>
      <c r="K14" s="12"/>
      <c r="L14" s="1385"/>
      <c r="M14" s="1385"/>
      <c r="N14" s="1385"/>
      <c r="O14" s="1385"/>
      <c r="P14" s="1385"/>
      <c r="Q14" s="1385"/>
      <c r="R14" s="2"/>
      <c r="S14" s="2"/>
      <c r="T14" s="2"/>
    </row>
    <row r="15" spans="1:20" s="3" customFormat="1" ht="18" customHeight="1">
      <c r="A15" s="2"/>
      <c r="B15" s="2"/>
      <c r="C15" s="2"/>
      <c r="D15" s="2"/>
      <c r="E15" s="2"/>
      <c r="F15" s="2"/>
      <c r="G15" s="2"/>
      <c r="H15" s="1383" t="s">
        <v>706</v>
      </c>
      <c r="I15" s="1383"/>
      <c r="J15" s="1383"/>
      <c r="K15" s="12"/>
      <c r="L15" s="1385"/>
      <c r="M15" s="1385"/>
      <c r="N15" s="1385"/>
      <c r="O15" s="1385"/>
      <c r="P15" s="1385"/>
      <c r="Q15" s="1385"/>
      <c r="R15" s="2"/>
      <c r="S15" s="2"/>
      <c r="T15" s="2"/>
    </row>
    <row r="16" spans="1:20" s="3" customFormat="1" ht="18" customHeight="1">
      <c r="A16" s="2"/>
      <c r="B16" s="2"/>
      <c r="C16" s="2"/>
      <c r="D16" s="2"/>
      <c r="E16" s="2"/>
      <c r="F16" s="2"/>
      <c r="G16" s="2"/>
      <c r="H16" s="1383" t="s">
        <v>2</v>
      </c>
      <c r="I16" s="1383"/>
      <c r="J16" s="1383"/>
      <c r="K16" s="13"/>
      <c r="L16" s="1384"/>
      <c r="M16" s="1384"/>
      <c r="N16" s="1384"/>
      <c r="O16" s="1384"/>
      <c r="P16" s="1384"/>
      <c r="Q16" s="1384"/>
      <c r="R16" s="2"/>
      <c r="S16" s="2"/>
      <c r="T16" s="2"/>
    </row>
    <row r="17" spans="1:20" s="3" customFormat="1" ht="18" customHeight="1">
      <c r="A17" s="2"/>
      <c r="B17" s="2"/>
      <c r="C17" s="2"/>
      <c r="D17" s="2"/>
      <c r="E17" s="2"/>
      <c r="F17" s="2"/>
      <c r="G17" s="2"/>
      <c r="H17" s="1383" t="s">
        <v>707</v>
      </c>
      <c r="I17" s="1383"/>
      <c r="J17" s="1383"/>
      <c r="K17" s="13"/>
      <c r="L17" s="1384"/>
      <c r="M17" s="1384"/>
      <c r="N17" s="1384"/>
      <c r="O17" s="1384"/>
      <c r="P17" s="1384"/>
      <c r="Q17" s="1384"/>
      <c r="R17" s="2"/>
      <c r="S17" s="2"/>
      <c r="T17" s="2"/>
    </row>
    <row r="18" spans="1:20" s="3" customFormat="1" ht="18" customHeight="1">
      <c r="A18" s="2"/>
      <c r="B18" s="2"/>
      <c r="C18" s="2"/>
      <c r="D18" s="2"/>
      <c r="E18" s="2"/>
      <c r="F18" s="2"/>
      <c r="G18" s="2"/>
      <c r="H18" s="2"/>
      <c r="I18" s="2"/>
      <c r="J18" s="2"/>
      <c r="K18" s="2"/>
      <c r="L18" s="2"/>
      <c r="M18" s="2"/>
      <c r="N18" s="2"/>
      <c r="O18" s="2"/>
      <c r="P18" s="2"/>
      <c r="Q18" s="2"/>
      <c r="R18" s="2"/>
      <c r="S18" s="2"/>
      <c r="T18" s="2"/>
    </row>
    <row r="19" spans="1:20" s="3" customFormat="1" ht="18" customHeight="1">
      <c r="A19" s="1375" t="s">
        <v>721</v>
      </c>
      <c r="B19" s="1375"/>
      <c r="C19" s="1375"/>
      <c r="D19" s="1375"/>
      <c r="E19" s="1375"/>
      <c r="F19" s="1375"/>
      <c r="G19" s="1375"/>
      <c r="H19" s="1375"/>
      <c r="I19" s="1375"/>
      <c r="J19" s="1375"/>
      <c r="K19" s="1375"/>
      <c r="L19" s="1375"/>
      <c r="M19" s="1375"/>
      <c r="N19" s="1375"/>
      <c r="O19" s="1375"/>
      <c r="P19" s="1375"/>
      <c r="Q19" s="1375"/>
      <c r="R19" s="1375"/>
      <c r="S19" s="2"/>
      <c r="T19" s="2"/>
    </row>
    <row r="20" spans="1:20" s="3" customFormat="1" ht="18" customHeight="1">
      <c r="A20" s="1375"/>
      <c r="B20" s="1375"/>
      <c r="C20" s="1375"/>
      <c r="D20" s="1375"/>
      <c r="E20" s="1375"/>
      <c r="F20" s="1375"/>
      <c r="G20" s="1375"/>
      <c r="H20" s="1375"/>
      <c r="I20" s="1375"/>
      <c r="J20" s="1375"/>
      <c r="K20" s="1375"/>
      <c r="L20" s="1375"/>
      <c r="M20" s="1375"/>
      <c r="N20" s="1375"/>
      <c r="O20" s="1375"/>
      <c r="P20" s="1375"/>
      <c r="Q20" s="1375"/>
      <c r="R20" s="1375"/>
      <c r="S20" s="2"/>
      <c r="T20" s="2"/>
    </row>
    <row r="21" spans="1:20" s="3" customFormat="1" ht="18" customHeight="1">
      <c r="A21" s="2"/>
      <c r="B21" s="2"/>
      <c r="C21" s="2"/>
      <c r="D21" s="2"/>
      <c r="E21" s="2"/>
      <c r="F21" s="2"/>
      <c r="G21" s="2"/>
      <c r="H21" s="2"/>
      <c r="I21" s="2"/>
      <c r="J21" s="2"/>
      <c r="K21" s="2"/>
      <c r="L21" s="2"/>
      <c r="M21" s="2"/>
      <c r="N21" s="2"/>
      <c r="O21" s="2"/>
      <c r="P21" s="2"/>
      <c r="Q21" s="2"/>
      <c r="R21" s="2"/>
      <c r="S21" s="2"/>
      <c r="T21" s="2"/>
    </row>
    <row r="22" spans="1:20" s="3" customFormat="1" ht="18" customHeight="1">
      <c r="A22" s="2"/>
      <c r="B22" s="2"/>
      <c r="C22" s="2"/>
      <c r="D22" s="2"/>
      <c r="E22" s="2"/>
      <c r="F22" s="2"/>
      <c r="G22" s="2"/>
      <c r="H22" s="2"/>
      <c r="I22" s="2"/>
      <c r="J22" s="2"/>
      <c r="K22" s="2"/>
      <c r="L22" s="2"/>
      <c r="M22" s="2"/>
      <c r="N22" s="2"/>
      <c r="O22" s="2"/>
      <c r="P22" s="2"/>
      <c r="Q22" s="2"/>
      <c r="R22" s="2"/>
      <c r="S22" s="2"/>
      <c r="T22" s="2"/>
    </row>
    <row r="23" spans="1:20" s="3" customFormat="1" ht="18" customHeight="1">
      <c r="A23" s="2"/>
      <c r="B23" s="2"/>
      <c r="C23" s="2"/>
      <c r="D23" s="2"/>
      <c r="E23" s="2"/>
      <c r="F23" s="2"/>
      <c r="G23" s="2"/>
      <c r="H23" s="2"/>
      <c r="I23" s="2"/>
      <c r="J23" s="2"/>
      <c r="K23" s="2"/>
      <c r="L23" s="2"/>
      <c r="M23" s="2"/>
      <c r="N23" s="2"/>
      <c r="O23" s="2"/>
      <c r="P23" s="2"/>
      <c r="Q23" s="2"/>
      <c r="R23" s="2"/>
      <c r="S23" s="2"/>
      <c r="T23" s="2"/>
    </row>
    <row r="24" spans="1:20" s="3" customFormat="1" ht="18" customHeight="1">
      <c r="A24" s="1376" t="s">
        <v>29</v>
      </c>
      <c r="B24" s="1376"/>
      <c r="C24" s="1376"/>
      <c r="D24" s="1376"/>
      <c r="E24" s="1376"/>
      <c r="F24" s="1376"/>
      <c r="G24" s="1376"/>
      <c r="H24" s="1376"/>
      <c r="I24" s="1376"/>
      <c r="J24" s="1376"/>
      <c r="K24" s="1376"/>
      <c r="L24" s="1376"/>
      <c r="M24" s="1376"/>
      <c r="N24" s="1376"/>
      <c r="O24" s="1376"/>
      <c r="P24" s="1376"/>
      <c r="Q24" s="1376"/>
      <c r="R24" s="1376"/>
      <c r="S24" s="2"/>
      <c r="T24" s="2"/>
    </row>
    <row r="25" spans="1:20" s="3" customFormat="1" ht="18" customHeight="1">
      <c r="A25" s="2"/>
      <c r="B25" s="2"/>
      <c r="C25" s="2"/>
      <c r="D25" s="2"/>
      <c r="E25" s="2"/>
      <c r="F25" s="2"/>
      <c r="G25" s="2"/>
      <c r="H25" s="2"/>
      <c r="I25" s="2"/>
      <c r="J25" s="2"/>
      <c r="K25" s="2"/>
      <c r="L25" s="2"/>
      <c r="M25" s="2"/>
      <c r="N25" s="2"/>
      <c r="O25" s="2"/>
      <c r="P25" s="2"/>
      <c r="Q25" s="2"/>
      <c r="R25" s="2"/>
      <c r="S25" s="2"/>
      <c r="T25" s="2"/>
    </row>
    <row r="26" spans="1:20" s="3" customFormat="1" ht="18" customHeight="1">
      <c r="A26" s="2"/>
      <c r="B26" s="2"/>
      <c r="C26" s="2"/>
      <c r="D26" s="2"/>
      <c r="E26" s="2"/>
      <c r="F26" s="2"/>
      <c r="G26" s="2"/>
      <c r="H26" s="2"/>
      <c r="I26" s="2"/>
      <c r="J26" s="2"/>
      <c r="K26" s="2"/>
      <c r="L26" s="2"/>
      <c r="M26" s="2"/>
      <c r="N26" s="2"/>
      <c r="O26" s="2"/>
      <c r="P26" s="2"/>
      <c r="Q26" s="2"/>
      <c r="R26" s="2"/>
      <c r="S26" s="2"/>
      <c r="T26" s="2"/>
    </row>
    <row r="27" spans="1:20" s="3" customFormat="1" ht="18" customHeight="1">
      <c r="A27" s="2"/>
      <c r="B27" s="2" t="s">
        <v>36</v>
      </c>
      <c r="C27" s="2"/>
      <c r="D27" s="2"/>
      <c r="E27" s="2"/>
      <c r="F27" s="2"/>
      <c r="G27" s="2"/>
      <c r="H27" s="2"/>
      <c r="I27" s="2"/>
      <c r="J27" s="2"/>
      <c r="K27" s="2"/>
      <c r="L27" s="2"/>
      <c r="M27" s="2"/>
      <c r="N27" s="2"/>
      <c r="O27" s="2"/>
      <c r="P27" s="2"/>
      <c r="Q27" s="2"/>
      <c r="R27" s="2"/>
      <c r="S27" s="2"/>
      <c r="T27" s="2"/>
    </row>
    <row r="28" spans="1:20" s="3" customFormat="1" ht="18" customHeight="1">
      <c r="A28" s="2"/>
      <c r="B28" s="2"/>
      <c r="C28" s="2"/>
      <c r="D28" s="2"/>
      <c r="E28" s="2"/>
      <c r="F28" s="2"/>
      <c r="G28" s="2"/>
      <c r="H28" s="2"/>
      <c r="I28" s="2"/>
      <c r="J28" s="2"/>
      <c r="K28" s="2"/>
      <c r="L28" s="2"/>
      <c r="M28" s="2"/>
      <c r="N28" s="2"/>
      <c r="O28" s="2"/>
      <c r="P28" s="2"/>
      <c r="Q28" s="2"/>
      <c r="R28" s="2"/>
      <c r="S28" s="2"/>
      <c r="T28" s="2"/>
    </row>
    <row r="29" spans="1:20" s="3" customFormat="1" ht="18" customHeight="1">
      <c r="A29" s="2"/>
      <c r="B29" s="2"/>
      <c r="C29" s="2"/>
      <c r="D29" s="2"/>
      <c r="E29" s="2"/>
      <c r="F29" s="2"/>
      <c r="G29" s="2"/>
      <c r="H29" s="2"/>
      <c r="I29" s="2"/>
      <c r="J29" s="9"/>
      <c r="K29" s="2"/>
      <c r="L29" s="9"/>
      <c r="M29" s="2"/>
      <c r="N29" s="2"/>
      <c r="O29" s="2"/>
      <c r="P29" s="2"/>
      <c r="Q29" s="2"/>
      <c r="R29" s="2"/>
      <c r="S29" s="2"/>
      <c r="T29" s="2"/>
    </row>
    <row r="30" spans="1:20" s="3" customFormat="1" ht="18" customHeight="1">
      <c r="A30" s="2"/>
      <c r="B30" s="2"/>
      <c r="C30" s="2"/>
      <c r="D30" s="2"/>
      <c r="E30" s="2"/>
      <c r="F30" s="2"/>
      <c r="G30" s="2"/>
      <c r="H30" s="2"/>
      <c r="I30" s="2"/>
      <c r="J30" s="2"/>
      <c r="K30" s="2"/>
      <c r="L30" s="2"/>
      <c r="M30" s="2"/>
      <c r="N30" s="2"/>
      <c r="O30" s="2"/>
      <c r="P30" s="2"/>
      <c r="Q30" s="2"/>
      <c r="R30" s="2"/>
      <c r="S30" s="2"/>
      <c r="T30" s="2"/>
    </row>
    <row r="31" spans="1:20" s="3" customFormat="1" ht="18" customHeight="1">
      <c r="A31" s="2"/>
      <c r="B31" s="2" t="s">
        <v>37</v>
      </c>
      <c r="C31" s="2"/>
      <c r="D31" s="2"/>
      <c r="E31" s="2"/>
      <c r="F31" s="2"/>
      <c r="G31" s="2"/>
      <c r="H31" s="2"/>
      <c r="I31" s="2"/>
      <c r="J31" s="2"/>
      <c r="K31" s="2"/>
      <c r="L31" s="2"/>
      <c r="M31" s="2"/>
      <c r="N31" s="2"/>
      <c r="O31" s="2"/>
      <c r="P31" s="2"/>
      <c r="Q31" s="2"/>
      <c r="R31" s="2"/>
      <c r="S31" s="2"/>
      <c r="T31" s="2"/>
    </row>
    <row r="32" spans="1:20" s="3" customFormat="1" ht="18" customHeight="1">
      <c r="A32" s="2"/>
      <c r="B32" s="2"/>
      <c r="C32" s="2"/>
      <c r="D32" s="2"/>
      <c r="E32" s="2"/>
      <c r="F32" s="2"/>
      <c r="G32" s="2"/>
      <c r="H32" s="2"/>
      <c r="I32" s="2"/>
      <c r="J32" s="2"/>
      <c r="K32" s="2"/>
      <c r="L32" s="2"/>
      <c r="M32" s="2"/>
      <c r="N32" s="2"/>
      <c r="O32" s="2"/>
      <c r="P32" s="2"/>
      <c r="Q32" s="2"/>
      <c r="R32" s="2"/>
      <c r="S32" s="2"/>
      <c r="T32" s="2"/>
    </row>
    <row r="33" spans="1:20" s="3" customFormat="1" ht="18" customHeight="1">
      <c r="A33" s="2"/>
      <c r="B33" s="2"/>
      <c r="C33" s="2"/>
      <c r="D33" s="2"/>
      <c r="E33" s="2"/>
      <c r="F33" s="2"/>
      <c r="G33" s="2"/>
      <c r="H33" s="2"/>
      <c r="I33" s="2"/>
      <c r="J33" s="2"/>
      <c r="K33" s="2"/>
      <c r="L33" s="2"/>
      <c r="M33" s="2"/>
      <c r="N33" s="2"/>
      <c r="O33" s="2"/>
      <c r="P33" s="2"/>
      <c r="Q33" s="2"/>
      <c r="R33" s="2"/>
      <c r="S33" s="2"/>
      <c r="T33" s="2"/>
    </row>
    <row r="34" spans="1:20" s="3" customFormat="1" ht="18" customHeight="1">
      <c r="A34" s="2"/>
      <c r="B34" s="2"/>
      <c r="C34" s="2"/>
      <c r="D34" s="2"/>
      <c r="E34" s="2"/>
      <c r="F34" s="2"/>
      <c r="G34" s="2"/>
      <c r="H34" s="2"/>
      <c r="I34" s="2"/>
      <c r="J34" s="2"/>
      <c r="K34" s="2"/>
      <c r="L34" s="2"/>
      <c r="M34" s="2"/>
      <c r="N34" s="2"/>
      <c r="O34" s="2"/>
      <c r="P34" s="2"/>
      <c r="Q34" s="2"/>
      <c r="R34" s="2"/>
      <c r="S34" s="2"/>
      <c r="T34" s="2"/>
    </row>
    <row r="35" spans="1:20" s="3" customFormat="1" ht="18" customHeight="1">
      <c r="A35" s="2"/>
      <c r="B35" s="2"/>
      <c r="C35" s="2"/>
      <c r="D35" s="2"/>
      <c r="E35" s="2"/>
      <c r="F35" s="2"/>
      <c r="G35" s="2"/>
      <c r="H35" s="2"/>
      <c r="I35" s="2"/>
      <c r="J35" s="2"/>
      <c r="K35" s="2"/>
      <c r="L35" s="2"/>
      <c r="M35" s="2"/>
      <c r="N35" s="2"/>
      <c r="O35" s="2"/>
      <c r="P35" s="2"/>
      <c r="Q35" s="2"/>
      <c r="R35" s="2"/>
      <c r="S35" s="2"/>
      <c r="T35" s="2"/>
    </row>
    <row r="36" spans="1:20" s="3" customFormat="1" ht="18" customHeight="1">
      <c r="A36" s="2"/>
      <c r="B36" s="2"/>
      <c r="C36" s="2"/>
      <c r="D36" s="2"/>
      <c r="E36" s="2"/>
      <c r="F36" s="2"/>
      <c r="G36" s="2"/>
      <c r="H36" s="2"/>
      <c r="I36" s="2"/>
      <c r="J36" s="2"/>
      <c r="K36" s="2"/>
      <c r="L36" s="2"/>
      <c r="M36" s="2"/>
      <c r="N36" s="2"/>
      <c r="O36" s="2"/>
      <c r="P36" s="2"/>
      <c r="Q36" s="2"/>
      <c r="R36" s="2"/>
      <c r="S36" s="2"/>
      <c r="T36" s="2"/>
    </row>
    <row r="37" spans="1:20" s="3" customFormat="1" ht="18" customHeight="1">
      <c r="A37" s="2"/>
      <c r="B37" s="2"/>
      <c r="C37" s="2"/>
      <c r="D37" s="2"/>
      <c r="E37" s="2"/>
      <c r="F37" s="2"/>
      <c r="G37" s="2"/>
      <c r="H37" s="2"/>
      <c r="I37" s="2"/>
      <c r="J37" s="2"/>
      <c r="K37" s="2"/>
      <c r="L37" s="2"/>
      <c r="M37" s="2"/>
      <c r="N37" s="2"/>
      <c r="O37" s="2"/>
      <c r="P37" s="2"/>
      <c r="Q37" s="2"/>
      <c r="R37" s="2"/>
      <c r="S37" s="2"/>
      <c r="T37" s="2"/>
    </row>
    <row r="38" spans="1:20" s="3" customFormat="1" ht="18" customHeight="1">
      <c r="A38" s="2"/>
      <c r="B38" s="2"/>
      <c r="C38" s="2"/>
      <c r="D38" s="2"/>
      <c r="E38" s="2"/>
      <c r="F38" s="2"/>
      <c r="G38" s="2"/>
      <c r="H38" s="2"/>
      <c r="I38" s="2"/>
      <c r="J38" s="2"/>
      <c r="K38" s="2"/>
      <c r="L38" s="2"/>
      <c r="M38" s="2"/>
      <c r="N38" s="2"/>
      <c r="O38" s="2"/>
      <c r="P38" s="2"/>
      <c r="Q38" s="2"/>
      <c r="R38" s="2"/>
      <c r="S38" s="2"/>
      <c r="T38" s="2"/>
    </row>
    <row r="39" spans="1:20" s="3" customFormat="1" ht="18" customHeight="1">
      <c r="A39" s="2"/>
      <c r="B39" s="2"/>
      <c r="C39" s="2"/>
      <c r="D39" s="2"/>
      <c r="E39" s="2"/>
      <c r="F39" s="2"/>
      <c r="G39" s="2"/>
      <c r="H39" s="2"/>
      <c r="I39" s="2"/>
      <c r="J39" s="2"/>
      <c r="K39" s="2"/>
      <c r="L39" s="2"/>
      <c r="M39" s="2"/>
      <c r="N39" s="2"/>
      <c r="O39" s="2"/>
      <c r="P39" s="2"/>
      <c r="Q39" s="2"/>
      <c r="R39" s="2"/>
      <c r="S39" s="2"/>
      <c r="T39" s="2"/>
    </row>
    <row r="40" spans="1:20" s="3" customFormat="1" ht="18" customHeight="1">
      <c r="A40" s="2"/>
      <c r="B40" s="2"/>
      <c r="C40" s="2"/>
      <c r="D40" s="2"/>
      <c r="E40" s="2"/>
      <c r="F40" s="2"/>
      <c r="G40" s="2"/>
      <c r="H40" s="2"/>
      <c r="I40" s="2"/>
      <c r="J40" s="2"/>
      <c r="K40" s="2"/>
      <c r="L40" s="2"/>
      <c r="M40" s="2"/>
      <c r="N40" s="2"/>
      <c r="O40" s="2"/>
      <c r="P40" s="2"/>
      <c r="Q40" s="2"/>
      <c r="R40" s="2"/>
      <c r="S40" s="2"/>
      <c r="T40" s="2"/>
    </row>
    <row r="41" spans="1:20" s="3" customFormat="1" ht="18" customHeight="1">
      <c r="A41" s="2"/>
      <c r="B41" s="2"/>
      <c r="C41" s="2"/>
      <c r="D41" s="2"/>
      <c r="E41" s="2"/>
      <c r="F41" s="2"/>
      <c r="G41" s="2"/>
      <c r="H41" s="2"/>
      <c r="I41" s="2"/>
      <c r="J41" s="2"/>
      <c r="K41" s="2"/>
      <c r="L41" s="2"/>
      <c r="M41" s="2"/>
      <c r="N41" s="2"/>
      <c r="O41" s="2"/>
      <c r="P41" s="2"/>
      <c r="Q41" s="2"/>
      <c r="R41" s="2"/>
      <c r="S41" s="2"/>
      <c r="T41" s="2"/>
    </row>
    <row r="42" spans="1:20" s="3" customFormat="1" ht="18" customHeight="1">
      <c r="A42" s="2"/>
      <c r="B42" s="2"/>
      <c r="C42" s="2"/>
      <c r="D42" s="2"/>
      <c r="E42" s="2"/>
      <c r="F42" s="2"/>
      <c r="G42" s="2"/>
      <c r="H42" s="2"/>
      <c r="I42" s="2"/>
      <c r="J42" s="2"/>
      <c r="K42" s="2"/>
      <c r="L42" s="2"/>
      <c r="M42" s="2"/>
      <c r="N42" s="2"/>
      <c r="O42" s="2"/>
      <c r="P42" s="2"/>
      <c r="Q42" s="2"/>
      <c r="R42" s="2"/>
      <c r="S42" s="2"/>
      <c r="T42" s="2"/>
    </row>
    <row r="43" spans="1:20" s="3" customFormat="1" ht="18" customHeight="1">
      <c r="A43" s="2"/>
      <c r="B43" s="2"/>
      <c r="C43" s="2"/>
      <c r="D43" s="2"/>
      <c r="E43" s="2"/>
      <c r="F43" s="2"/>
      <c r="G43" s="2"/>
      <c r="H43" s="2"/>
      <c r="I43" s="2"/>
      <c r="J43" s="2"/>
      <c r="K43" s="2"/>
      <c r="L43" s="2"/>
      <c r="M43" s="2"/>
      <c r="N43" s="2"/>
      <c r="O43" s="2"/>
      <c r="P43" s="2"/>
      <c r="Q43" s="2"/>
      <c r="R43" s="2"/>
      <c r="S43" s="2"/>
      <c r="T43" s="2"/>
    </row>
    <row r="44" spans="1:20" s="3" customFormat="1" ht="18" customHeight="1">
      <c r="A44" s="2"/>
      <c r="B44" s="2"/>
      <c r="C44" s="2"/>
      <c r="D44" s="2"/>
      <c r="E44" s="2"/>
      <c r="F44" s="2"/>
      <c r="G44" s="2"/>
      <c r="H44" s="2"/>
      <c r="I44" s="2"/>
      <c r="J44" s="2"/>
      <c r="K44" s="2"/>
      <c r="L44" s="2"/>
      <c r="M44" s="2"/>
      <c r="N44" s="2"/>
      <c r="O44" s="2"/>
      <c r="P44" s="2"/>
      <c r="Q44" s="2"/>
      <c r="R44" s="2"/>
      <c r="S44" s="2"/>
      <c r="T44" s="2"/>
    </row>
    <row r="45" spans="1:20" s="3" customFormat="1" ht="18" customHeight="1">
      <c r="A45" s="2"/>
      <c r="B45" s="2"/>
      <c r="C45" s="2"/>
      <c r="D45" s="2"/>
      <c r="E45" s="2"/>
      <c r="F45" s="2"/>
      <c r="G45" s="2"/>
      <c r="H45" s="2"/>
      <c r="I45" s="2"/>
      <c r="J45" s="2"/>
      <c r="K45" s="2"/>
      <c r="L45" s="2"/>
      <c r="M45" s="2"/>
      <c r="N45" s="2"/>
      <c r="O45" s="2"/>
      <c r="P45" s="2"/>
      <c r="Q45" s="2"/>
      <c r="R45" s="2"/>
      <c r="S45" s="2"/>
      <c r="T45" s="2"/>
    </row>
    <row r="46" spans="1:20" s="3" customFormat="1" ht="18" customHeight="1">
      <c r="A46" s="2"/>
      <c r="B46" s="2"/>
      <c r="C46" s="2"/>
      <c r="D46" s="2"/>
      <c r="E46" s="2"/>
      <c r="F46" s="2"/>
      <c r="G46" s="2"/>
      <c r="H46" s="2"/>
      <c r="I46" s="2"/>
      <c r="J46" s="2"/>
      <c r="K46" s="2"/>
      <c r="L46" s="2"/>
      <c r="M46" s="2"/>
      <c r="N46" s="2"/>
      <c r="O46" s="2"/>
      <c r="P46" s="2"/>
      <c r="Q46" s="2"/>
      <c r="R46" s="2"/>
      <c r="S46" s="2"/>
      <c r="T46" s="2"/>
    </row>
    <row r="47" spans="1:20" s="3" customFormat="1" ht="18" customHeight="1">
      <c r="A47" s="2"/>
      <c r="B47" s="2"/>
      <c r="C47" s="2"/>
      <c r="D47" s="2"/>
      <c r="E47" s="2"/>
      <c r="F47" s="2"/>
      <c r="G47" s="2"/>
      <c r="H47" s="2"/>
      <c r="I47" s="2"/>
      <c r="J47" s="2"/>
      <c r="K47" s="2"/>
      <c r="L47" s="2"/>
      <c r="M47" s="2"/>
      <c r="N47" s="2"/>
      <c r="O47" s="2"/>
      <c r="P47" s="2"/>
      <c r="Q47" s="2"/>
      <c r="R47" s="2"/>
      <c r="S47" s="2"/>
      <c r="T47" s="2"/>
    </row>
    <row r="48" spans="1:20" s="3" customFormat="1" ht="18" customHeight="1">
      <c r="A48" s="2"/>
      <c r="B48" s="2"/>
      <c r="C48" s="2"/>
      <c r="D48" s="2"/>
      <c r="E48" s="2"/>
      <c r="F48" s="2"/>
      <c r="G48" s="2"/>
      <c r="H48" s="2"/>
      <c r="I48" s="2"/>
      <c r="J48" s="2"/>
      <c r="K48" s="2"/>
      <c r="L48" s="2"/>
      <c r="M48" s="2"/>
      <c r="N48" s="2"/>
      <c r="O48" s="2"/>
      <c r="P48" s="2"/>
      <c r="Q48" s="2"/>
      <c r="R48" s="2"/>
      <c r="S48" s="2"/>
      <c r="T48" s="2"/>
    </row>
    <row r="49" spans="1:20" s="3" customFormat="1" ht="18" customHeight="1">
      <c r="A49" s="2"/>
      <c r="B49" s="2"/>
      <c r="C49" s="2"/>
      <c r="D49" s="2"/>
      <c r="E49" s="2"/>
      <c r="F49" s="2"/>
      <c r="G49" s="2"/>
      <c r="H49" s="2"/>
      <c r="I49" s="2"/>
      <c r="J49" s="2"/>
      <c r="K49" s="2"/>
      <c r="L49" s="2"/>
      <c r="M49" s="2"/>
      <c r="N49" s="2"/>
      <c r="O49" s="2"/>
      <c r="P49" s="2"/>
      <c r="Q49" s="2"/>
      <c r="R49" s="2"/>
      <c r="S49" s="2"/>
      <c r="T49" s="2"/>
    </row>
    <row r="50" spans="1:20" s="3" customFormat="1" ht="18" customHeight="1">
      <c r="A50" s="2"/>
      <c r="B50" s="2"/>
      <c r="C50" s="2"/>
      <c r="D50" s="2"/>
      <c r="E50" s="2"/>
      <c r="F50" s="2"/>
      <c r="G50" s="2"/>
      <c r="H50" s="2"/>
      <c r="I50" s="2"/>
      <c r="J50" s="2"/>
      <c r="K50" s="2"/>
      <c r="L50" s="2"/>
      <c r="M50" s="2"/>
      <c r="N50" s="2"/>
      <c r="O50" s="2"/>
      <c r="P50" s="2"/>
      <c r="Q50" s="2"/>
      <c r="R50" s="2"/>
      <c r="S50" s="2"/>
      <c r="T50" s="2"/>
    </row>
    <row r="51" spans="1:20" s="3" customFormat="1" ht="18" customHeight="1">
      <c r="A51" s="2"/>
      <c r="B51" s="2"/>
      <c r="C51" s="2"/>
      <c r="D51" s="2"/>
      <c r="E51" s="2"/>
      <c r="F51" s="2"/>
      <c r="G51" s="2"/>
      <c r="H51" s="2"/>
      <c r="I51" s="2"/>
      <c r="J51" s="2"/>
      <c r="K51" s="2"/>
      <c r="L51" s="2"/>
      <c r="M51" s="2"/>
      <c r="N51" s="2"/>
      <c r="O51" s="2"/>
      <c r="P51" s="2"/>
      <c r="Q51" s="2"/>
      <c r="R51" s="2"/>
      <c r="S51" s="2"/>
      <c r="T51" s="2"/>
    </row>
    <row r="52" spans="1:20" s="3" customFormat="1" ht="18" customHeight="1">
      <c r="A52" s="2"/>
      <c r="B52" s="2"/>
      <c r="C52" s="2"/>
      <c r="D52" s="2"/>
      <c r="E52" s="2"/>
      <c r="F52" s="2"/>
      <c r="G52" s="2"/>
      <c r="H52" s="2"/>
      <c r="I52" s="2"/>
      <c r="J52" s="2"/>
      <c r="K52" s="2"/>
      <c r="L52" s="2"/>
      <c r="M52" s="2"/>
      <c r="N52" s="2"/>
      <c r="O52" s="2"/>
      <c r="P52" s="2"/>
      <c r="Q52" s="2"/>
      <c r="R52" s="2"/>
      <c r="S52" s="2"/>
      <c r="T52" s="2"/>
    </row>
    <row r="53" spans="1:20" s="3" customFormat="1" ht="18" customHeight="1">
      <c r="A53" s="2"/>
      <c r="B53" s="2"/>
      <c r="C53" s="2"/>
      <c r="D53" s="2"/>
      <c r="E53" s="2"/>
      <c r="F53" s="2"/>
      <c r="G53" s="2"/>
      <c r="H53" s="2"/>
      <c r="I53" s="2"/>
      <c r="J53" s="2"/>
      <c r="K53" s="2"/>
      <c r="L53" s="2"/>
      <c r="M53" s="2"/>
      <c r="N53" s="2"/>
      <c r="O53" s="2"/>
      <c r="P53" s="2"/>
      <c r="Q53" s="2"/>
      <c r="R53" s="2"/>
      <c r="S53" s="2"/>
      <c r="T53" s="2"/>
    </row>
    <row r="54" spans="1:20" s="3" customFormat="1" ht="18" customHeight="1">
      <c r="A54" s="2"/>
      <c r="B54" s="2"/>
      <c r="C54" s="2"/>
      <c r="D54" s="2"/>
      <c r="E54" s="2"/>
      <c r="F54" s="2"/>
      <c r="G54" s="2"/>
      <c r="H54" s="2"/>
      <c r="I54" s="2"/>
      <c r="J54" s="2"/>
      <c r="K54" s="2"/>
      <c r="L54" s="2"/>
      <c r="M54" s="2"/>
      <c r="N54" s="2"/>
      <c r="O54" s="2"/>
      <c r="P54" s="2"/>
      <c r="Q54" s="2"/>
      <c r="R54" s="2"/>
      <c r="S54" s="2"/>
      <c r="T54" s="2"/>
    </row>
    <row r="55" spans="1:20" s="3" customFormat="1" ht="18" customHeight="1">
      <c r="A55" s="2"/>
      <c r="B55" s="2"/>
      <c r="C55" s="2"/>
      <c r="D55" s="2"/>
      <c r="E55" s="2"/>
      <c r="F55" s="2"/>
      <c r="G55" s="2"/>
      <c r="H55" s="2"/>
      <c r="I55" s="2"/>
      <c r="J55" s="2"/>
      <c r="K55" s="2"/>
      <c r="L55" s="2"/>
      <c r="M55" s="2"/>
      <c r="N55" s="2"/>
      <c r="O55" s="2"/>
      <c r="P55" s="2"/>
      <c r="Q55" s="2"/>
      <c r="R55" s="2"/>
      <c r="S55" s="2"/>
      <c r="T55" s="2"/>
    </row>
    <row r="56" spans="1:20" s="3" customFormat="1" ht="18" customHeight="1">
      <c r="A56" s="2"/>
      <c r="B56" s="2"/>
      <c r="C56" s="2"/>
      <c r="D56" s="2"/>
      <c r="E56" s="2"/>
      <c r="F56" s="2"/>
      <c r="G56" s="2"/>
      <c r="H56" s="2"/>
      <c r="I56" s="2"/>
      <c r="J56" s="2"/>
      <c r="K56" s="2"/>
      <c r="L56" s="2"/>
      <c r="M56" s="2"/>
      <c r="N56" s="2"/>
      <c r="O56" s="2"/>
      <c r="P56" s="2"/>
      <c r="Q56" s="2"/>
      <c r="R56" s="2"/>
      <c r="S56" s="2"/>
      <c r="T56" s="2"/>
    </row>
    <row r="57" spans="1:20" s="3" customFormat="1" ht="18" customHeight="1">
      <c r="A57" s="2"/>
      <c r="B57" s="2"/>
      <c r="C57" s="2"/>
      <c r="D57" s="2"/>
      <c r="E57" s="2"/>
      <c r="F57" s="2"/>
      <c r="G57" s="2"/>
      <c r="H57" s="2"/>
      <c r="I57" s="2"/>
      <c r="J57" s="2"/>
      <c r="K57" s="2"/>
      <c r="L57" s="2"/>
      <c r="M57" s="2"/>
      <c r="N57" s="2"/>
      <c r="O57" s="2"/>
      <c r="P57" s="2"/>
      <c r="Q57" s="2"/>
      <c r="R57" s="2"/>
      <c r="S57" s="2"/>
      <c r="T57" s="2"/>
    </row>
    <row r="58" spans="1:20" s="3" customFormat="1" ht="18" customHeight="1">
      <c r="A58" s="2"/>
      <c r="B58" s="2"/>
      <c r="C58" s="2"/>
      <c r="D58" s="2"/>
      <c r="E58" s="2"/>
      <c r="F58" s="2"/>
      <c r="G58" s="2"/>
      <c r="H58" s="2"/>
      <c r="I58" s="2"/>
      <c r="J58" s="2"/>
      <c r="K58" s="2"/>
      <c r="L58" s="2"/>
      <c r="M58" s="2"/>
      <c r="N58" s="2"/>
      <c r="O58" s="2"/>
      <c r="P58" s="2"/>
      <c r="Q58" s="2"/>
      <c r="R58" s="2"/>
      <c r="S58" s="2"/>
      <c r="T58" s="2"/>
    </row>
    <row r="59" spans="1:20" s="3" customFormat="1" ht="18" customHeight="1">
      <c r="A59" s="2"/>
      <c r="B59" s="2"/>
      <c r="C59" s="2"/>
      <c r="D59" s="2"/>
      <c r="E59" s="2"/>
      <c r="F59" s="2"/>
      <c r="G59" s="2"/>
      <c r="H59" s="2"/>
      <c r="I59" s="2"/>
      <c r="J59" s="2"/>
      <c r="K59" s="2"/>
      <c r="L59" s="2"/>
      <c r="M59" s="2"/>
      <c r="N59" s="2"/>
      <c r="O59" s="2"/>
      <c r="P59" s="2"/>
      <c r="Q59" s="2"/>
      <c r="R59" s="2"/>
      <c r="S59" s="2"/>
      <c r="T59" s="2"/>
    </row>
    <row r="60" spans="1:20" s="3" customFormat="1" ht="18" customHeight="1">
      <c r="A60" s="2"/>
      <c r="B60" s="2"/>
      <c r="C60" s="2"/>
      <c r="D60" s="2"/>
      <c r="E60" s="2"/>
      <c r="F60" s="2"/>
      <c r="G60" s="2"/>
      <c r="H60" s="2"/>
      <c r="I60" s="2"/>
      <c r="J60" s="2"/>
      <c r="K60" s="2"/>
      <c r="L60" s="2"/>
      <c r="M60" s="2"/>
      <c r="N60" s="2"/>
      <c r="O60" s="2"/>
      <c r="P60" s="2"/>
      <c r="Q60" s="2"/>
      <c r="R60" s="2"/>
      <c r="S60" s="2"/>
      <c r="T60" s="2"/>
    </row>
    <row r="61" spans="1:20" s="3" customFormat="1" ht="18" customHeight="1">
      <c r="A61" s="2"/>
      <c r="B61" s="2"/>
      <c r="C61" s="2"/>
      <c r="D61" s="2"/>
      <c r="E61" s="2"/>
      <c r="F61" s="2"/>
      <c r="G61" s="2"/>
      <c r="H61" s="2"/>
      <c r="I61" s="2"/>
      <c r="J61" s="2"/>
      <c r="K61" s="2"/>
      <c r="L61" s="2"/>
      <c r="M61" s="2"/>
      <c r="N61" s="2"/>
      <c r="O61" s="2"/>
      <c r="P61" s="2"/>
      <c r="Q61" s="2"/>
      <c r="R61" s="2"/>
      <c r="S61" s="2"/>
      <c r="T61" s="2"/>
    </row>
    <row r="62" spans="1:20" s="3" customFormat="1" ht="18" customHeight="1">
      <c r="A62" s="2"/>
      <c r="B62" s="2"/>
      <c r="C62" s="2"/>
      <c r="D62" s="2"/>
      <c r="E62" s="2"/>
      <c r="F62" s="2"/>
      <c r="G62" s="2"/>
      <c r="H62" s="2"/>
      <c r="I62" s="2"/>
      <c r="J62" s="2"/>
      <c r="K62" s="2"/>
      <c r="L62" s="2"/>
      <c r="M62" s="2"/>
      <c r="N62" s="2"/>
      <c r="O62" s="2"/>
      <c r="P62" s="2"/>
      <c r="Q62" s="2"/>
      <c r="R62" s="2"/>
      <c r="S62" s="2"/>
      <c r="T62" s="2"/>
    </row>
    <row r="63" spans="1:20" s="3" customFormat="1" ht="18" customHeight="1">
      <c r="A63" s="2"/>
      <c r="B63" s="2"/>
      <c r="C63" s="2"/>
      <c r="D63" s="2"/>
      <c r="E63" s="2"/>
      <c r="F63" s="2"/>
      <c r="G63" s="2"/>
      <c r="H63" s="2"/>
      <c r="I63" s="2"/>
      <c r="J63" s="2"/>
      <c r="K63" s="2"/>
      <c r="L63" s="2"/>
      <c r="M63" s="2"/>
      <c r="N63" s="2"/>
      <c r="O63" s="2"/>
      <c r="P63" s="2"/>
      <c r="Q63" s="2"/>
      <c r="R63" s="2"/>
      <c r="S63" s="2"/>
      <c r="T63" s="2"/>
    </row>
    <row r="64" spans="1:20" s="3" customFormat="1" ht="18" customHeight="1">
      <c r="A64" s="2"/>
      <c r="B64" s="2"/>
      <c r="C64" s="2"/>
      <c r="D64" s="2"/>
      <c r="E64" s="2"/>
      <c r="F64" s="2"/>
      <c r="G64" s="2"/>
      <c r="H64" s="2"/>
      <c r="I64" s="2"/>
      <c r="J64" s="2"/>
      <c r="K64" s="2"/>
      <c r="L64" s="2"/>
      <c r="M64" s="2"/>
      <c r="N64" s="2"/>
      <c r="O64" s="2"/>
      <c r="P64" s="2"/>
      <c r="Q64" s="2"/>
      <c r="R64" s="2"/>
      <c r="S64" s="2"/>
      <c r="T64" s="2"/>
    </row>
    <row r="65" spans="1:20" s="3" customFormat="1" ht="18" customHeight="1">
      <c r="A65" s="2"/>
      <c r="B65" s="2"/>
      <c r="C65" s="2"/>
      <c r="D65" s="2"/>
      <c r="E65" s="2"/>
      <c r="F65" s="2"/>
      <c r="G65" s="2"/>
      <c r="H65" s="2"/>
      <c r="I65" s="2"/>
      <c r="J65" s="2"/>
      <c r="K65" s="2"/>
      <c r="L65" s="2"/>
      <c r="M65" s="2"/>
      <c r="N65" s="2"/>
      <c r="O65" s="2"/>
      <c r="P65" s="2"/>
      <c r="Q65" s="2"/>
      <c r="R65" s="2"/>
      <c r="S65" s="2"/>
      <c r="T65" s="2"/>
    </row>
    <row r="66" spans="1:20" s="3" customFormat="1" ht="18" customHeight="1">
      <c r="A66" s="2"/>
      <c r="B66" s="2"/>
      <c r="C66" s="2"/>
      <c r="D66" s="2"/>
      <c r="E66" s="2"/>
      <c r="F66" s="2"/>
      <c r="G66" s="2"/>
      <c r="H66" s="2"/>
      <c r="I66" s="2"/>
      <c r="J66" s="2"/>
      <c r="K66" s="2"/>
      <c r="L66" s="2"/>
      <c r="M66" s="2"/>
      <c r="N66" s="2"/>
      <c r="O66" s="2"/>
      <c r="P66" s="2"/>
      <c r="Q66" s="2"/>
      <c r="R66" s="2"/>
      <c r="S66" s="2"/>
      <c r="T66" s="2"/>
    </row>
    <row r="67" spans="1:20" s="3" customFormat="1" ht="18" customHeight="1">
      <c r="A67" s="2"/>
      <c r="B67" s="2"/>
      <c r="C67" s="2"/>
      <c r="D67" s="2"/>
      <c r="E67" s="2"/>
      <c r="F67" s="2"/>
      <c r="G67" s="2"/>
      <c r="H67" s="2"/>
      <c r="I67" s="2"/>
      <c r="J67" s="2"/>
      <c r="K67" s="2"/>
      <c r="L67" s="2"/>
      <c r="M67" s="2"/>
      <c r="N67" s="2"/>
      <c r="O67" s="2"/>
      <c r="P67" s="2"/>
      <c r="Q67" s="2"/>
      <c r="R67" s="2"/>
      <c r="S67" s="2"/>
      <c r="T67" s="2"/>
    </row>
    <row r="68" spans="1:20" s="3" customFormat="1" ht="18" customHeight="1">
      <c r="A68" s="2"/>
      <c r="B68" s="2"/>
      <c r="C68" s="2"/>
      <c r="D68" s="2"/>
      <c r="E68" s="2"/>
      <c r="F68" s="2"/>
      <c r="G68" s="2"/>
      <c r="H68" s="2"/>
      <c r="I68" s="2"/>
      <c r="J68" s="2"/>
      <c r="K68" s="2"/>
      <c r="L68" s="2"/>
      <c r="M68" s="2"/>
      <c r="N68" s="2"/>
      <c r="O68" s="2"/>
      <c r="P68" s="2"/>
      <c r="Q68" s="2"/>
      <c r="R68" s="2"/>
      <c r="S68" s="2"/>
      <c r="T68" s="2"/>
    </row>
    <row r="69" spans="1:20" s="3" customFormat="1" ht="18" customHeight="1">
      <c r="A69" s="2"/>
      <c r="B69" s="2"/>
      <c r="C69" s="2"/>
      <c r="D69" s="2"/>
      <c r="E69" s="2"/>
      <c r="F69" s="2"/>
      <c r="G69" s="2"/>
      <c r="H69" s="2"/>
      <c r="I69" s="2"/>
      <c r="J69" s="2"/>
      <c r="K69" s="2"/>
      <c r="L69" s="2"/>
      <c r="M69" s="2"/>
      <c r="N69" s="2"/>
      <c r="O69" s="2"/>
      <c r="P69" s="2"/>
      <c r="Q69" s="2"/>
      <c r="R69" s="2"/>
      <c r="S69" s="2"/>
      <c r="T69" s="2"/>
    </row>
    <row r="70" spans="1:20" s="3" customFormat="1" ht="18" customHeight="1">
      <c r="A70" s="2"/>
      <c r="B70" s="2"/>
      <c r="C70" s="2"/>
      <c r="D70" s="2"/>
      <c r="E70" s="2"/>
      <c r="F70" s="2"/>
      <c r="G70" s="2"/>
      <c r="H70" s="2"/>
      <c r="I70" s="2"/>
      <c r="J70" s="2"/>
      <c r="K70" s="2"/>
      <c r="L70" s="2"/>
      <c r="M70" s="2"/>
      <c r="N70" s="2"/>
      <c r="O70" s="2"/>
      <c r="P70" s="2"/>
      <c r="Q70" s="2"/>
      <c r="R70" s="2"/>
      <c r="S70" s="2"/>
      <c r="T70" s="2"/>
    </row>
    <row r="71" spans="1:20" s="3" customFormat="1" ht="18" customHeight="1">
      <c r="A71" s="2"/>
      <c r="B71" s="2"/>
      <c r="C71" s="2"/>
      <c r="D71" s="2"/>
      <c r="E71" s="2"/>
      <c r="F71" s="2"/>
      <c r="G71" s="2"/>
      <c r="H71" s="2"/>
      <c r="I71" s="2"/>
      <c r="J71" s="2"/>
      <c r="K71" s="2"/>
      <c r="L71" s="2"/>
      <c r="M71" s="2"/>
      <c r="N71" s="2"/>
      <c r="O71" s="2"/>
      <c r="P71" s="2"/>
      <c r="Q71" s="2"/>
      <c r="R71" s="2"/>
      <c r="S71" s="2"/>
      <c r="T71" s="2"/>
    </row>
    <row r="72" spans="1:20" s="3" customFormat="1" ht="18" customHeight="1">
      <c r="A72" s="2"/>
      <c r="B72" s="2"/>
      <c r="C72" s="2"/>
      <c r="D72" s="2"/>
      <c r="E72" s="2"/>
      <c r="F72" s="2"/>
      <c r="G72" s="2"/>
      <c r="H72" s="2"/>
      <c r="I72" s="2"/>
      <c r="J72" s="2"/>
      <c r="K72" s="2"/>
      <c r="L72" s="2"/>
      <c r="M72" s="2"/>
      <c r="N72" s="2"/>
      <c r="O72" s="2"/>
      <c r="P72" s="2"/>
      <c r="Q72" s="2"/>
      <c r="R72" s="2"/>
      <c r="S72" s="2"/>
      <c r="T72" s="2"/>
    </row>
    <row r="73" spans="1:20" s="3" customFormat="1" ht="18" customHeight="1">
      <c r="A73" s="2"/>
      <c r="B73" s="2"/>
      <c r="C73" s="2"/>
      <c r="D73" s="2"/>
      <c r="E73" s="2"/>
      <c r="F73" s="2"/>
      <c r="G73" s="2"/>
      <c r="H73" s="2"/>
      <c r="I73" s="2"/>
      <c r="J73" s="2"/>
      <c r="K73" s="2"/>
      <c r="L73" s="2"/>
      <c r="M73" s="2"/>
      <c r="N73" s="2"/>
      <c r="O73" s="2"/>
      <c r="P73" s="2"/>
      <c r="Q73" s="2"/>
      <c r="R73" s="2"/>
      <c r="S73" s="2"/>
      <c r="T73" s="2"/>
    </row>
    <row r="74" spans="1:20" s="3" customFormat="1" ht="18" customHeight="1">
      <c r="A74" s="2"/>
      <c r="B74" s="2"/>
      <c r="C74" s="2"/>
      <c r="D74" s="2"/>
      <c r="E74" s="2"/>
      <c r="F74" s="2"/>
      <c r="G74" s="2"/>
      <c r="H74" s="2"/>
      <c r="I74" s="2"/>
      <c r="J74" s="2"/>
      <c r="K74" s="2"/>
      <c r="L74" s="2"/>
      <c r="M74" s="2"/>
      <c r="N74" s="2"/>
      <c r="O74" s="2"/>
      <c r="P74" s="2"/>
      <c r="Q74" s="2"/>
      <c r="R74" s="2"/>
      <c r="S74" s="2"/>
      <c r="T74" s="2"/>
    </row>
    <row r="75" spans="1:20" s="3" customFormat="1" ht="18" customHeight="1">
      <c r="A75" s="2"/>
      <c r="B75" s="2"/>
      <c r="C75" s="2"/>
      <c r="D75" s="2"/>
      <c r="E75" s="2"/>
      <c r="F75" s="2"/>
      <c r="G75" s="2"/>
      <c r="H75" s="2"/>
      <c r="I75" s="2"/>
      <c r="J75" s="2"/>
      <c r="K75" s="2"/>
      <c r="L75" s="2"/>
      <c r="M75" s="2"/>
      <c r="N75" s="2"/>
      <c r="O75" s="2"/>
      <c r="P75" s="2"/>
      <c r="Q75" s="2"/>
      <c r="R75" s="2"/>
      <c r="S75" s="2"/>
      <c r="T75" s="2"/>
    </row>
    <row r="76" spans="1:20" s="3" customFormat="1" ht="18" customHeight="1">
      <c r="A76" s="2"/>
      <c r="B76" s="2"/>
      <c r="C76" s="2"/>
      <c r="D76" s="2"/>
      <c r="E76" s="2"/>
      <c r="F76" s="2"/>
      <c r="G76" s="2"/>
      <c r="H76" s="2"/>
      <c r="I76" s="2"/>
      <c r="J76" s="2"/>
      <c r="K76" s="2"/>
      <c r="L76" s="2"/>
      <c r="M76" s="2"/>
      <c r="N76" s="2"/>
      <c r="O76" s="2"/>
      <c r="P76" s="2"/>
      <c r="Q76" s="2"/>
      <c r="R76" s="2"/>
      <c r="S76" s="2"/>
      <c r="T76" s="2"/>
    </row>
    <row r="77" spans="1:20" s="3" customFormat="1" ht="18" customHeight="1">
      <c r="A77" s="2"/>
      <c r="B77" s="2"/>
      <c r="C77" s="2"/>
      <c r="D77" s="2"/>
      <c r="E77" s="2"/>
      <c r="F77" s="2"/>
      <c r="G77" s="2"/>
      <c r="H77" s="2"/>
      <c r="I77" s="2"/>
      <c r="J77" s="2"/>
      <c r="K77" s="2"/>
      <c r="L77" s="2"/>
      <c r="M77" s="2"/>
      <c r="N77" s="2"/>
      <c r="O77" s="2"/>
      <c r="P77" s="2"/>
      <c r="Q77" s="2"/>
      <c r="R77" s="2"/>
      <c r="S77" s="2"/>
      <c r="T77" s="2"/>
    </row>
    <row r="78" spans="1:20" s="3" customFormat="1" ht="18" customHeight="1">
      <c r="A78" s="2"/>
      <c r="B78" s="2"/>
      <c r="C78" s="2"/>
      <c r="D78" s="2"/>
      <c r="E78" s="2"/>
      <c r="F78" s="2"/>
      <c r="G78" s="2"/>
      <c r="H78" s="2"/>
      <c r="I78" s="2"/>
      <c r="J78" s="2"/>
      <c r="K78" s="2"/>
      <c r="L78" s="2"/>
      <c r="M78" s="2"/>
      <c r="N78" s="2"/>
      <c r="O78" s="2"/>
      <c r="P78" s="2"/>
      <c r="Q78" s="2"/>
      <c r="R78" s="2"/>
      <c r="S78" s="2"/>
      <c r="T78" s="2"/>
    </row>
    <row r="79" spans="1:20" s="3" customFormat="1" ht="18" customHeight="1">
      <c r="A79" s="2"/>
      <c r="B79" s="2"/>
      <c r="C79" s="2"/>
      <c r="D79" s="2"/>
      <c r="E79" s="2"/>
      <c r="F79" s="2"/>
      <c r="G79" s="2"/>
      <c r="H79" s="2"/>
      <c r="I79" s="2"/>
      <c r="J79" s="2"/>
      <c r="K79" s="2"/>
      <c r="L79" s="2"/>
      <c r="M79" s="2"/>
      <c r="N79" s="2"/>
      <c r="O79" s="2"/>
      <c r="P79" s="2"/>
      <c r="Q79" s="2"/>
      <c r="R79" s="2"/>
      <c r="S79" s="2"/>
      <c r="T79" s="2"/>
    </row>
    <row r="80" spans="1:20" s="3" customFormat="1" ht="18" customHeight="1">
      <c r="A80" s="2"/>
      <c r="B80" s="2"/>
      <c r="C80" s="2"/>
      <c r="D80" s="2"/>
      <c r="E80" s="2"/>
      <c r="F80" s="2"/>
      <c r="G80" s="2"/>
      <c r="H80" s="2"/>
      <c r="I80" s="2"/>
      <c r="J80" s="2"/>
      <c r="K80" s="2"/>
      <c r="L80" s="2"/>
      <c r="M80" s="2"/>
      <c r="N80" s="2"/>
      <c r="O80" s="2"/>
      <c r="P80" s="2"/>
      <c r="Q80" s="2"/>
      <c r="R80" s="2"/>
      <c r="S80" s="2"/>
      <c r="T80" s="2"/>
    </row>
    <row r="81" spans="1:20" s="3" customFormat="1" ht="18" customHeight="1">
      <c r="A81" s="2"/>
      <c r="B81" s="2"/>
      <c r="C81" s="2"/>
      <c r="D81" s="2"/>
      <c r="E81" s="2"/>
      <c r="F81" s="2"/>
      <c r="G81" s="2"/>
      <c r="H81" s="2"/>
      <c r="I81" s="2"/>
      <c r="J81" s="2"/>
      <c r="K81" s="2"/>
      <c r="L81" s="2"/>
      <c r="M81" s="2"/>
      <c r="N81" s="2"/>
      <c r="O81" s="2"/>
      <c r="P81" s="2"/>
      <c r="Q81" s="2"/>
      <c r="R81" s="2"/>
      <c r="S81" s="2"/>
      <c r="T81" s="2"/>
    </row>
    <row r="82" spans="1:20" s="3" customFormat="1" ht="18" customHeight="1">
      <c r="A82" s="2"/>
      <c r="B82" s="2"/>
      <c r="C82" s="2"/>
      <c r="D82" s="2"/>
      <c r="E82" s="2"/>
      <c r="F82" s="2"/>
      <c r="G82" s="2"/>
      <c r="H82" s="2"/>
      <c r="I82" s="2"/>
      <c r="J82" s="2"/>
      <c r="K82" s="2"/>
      <c r="L82" s="2"/>
      <c r="M82" s="2"/>
      <c r="N82" s="2"/>
      <c r="O82" s="2"/>
      <c r="P82" s="2"/>
      <c r="Q82" s="2"/>
      <c r="R82" s="2"/>
      <c r="S82" s="2"/>
      <c r="T82" s="2"/>
    </row>
    <row r="83" spans="1:20" s="3" customFormat="1" ht="18" customHeight="1">
      <c r="A83" s="2"/>
      <c r="B83" s="2"/>
      <c r="C83" s="2"/>
      <c r="D83" s="2"/>
      <c r="E83" s="2"/>
      <c r="F83" s="2"/>
      <c r="G83" s="2"/>
      <c r="H83" s="2"/>
      <c r="I83" s="2"/>
      <c r="J83" s="2"/>
      <c r="K83" s="2"/>
      <c r="L83" s="2"/>
      <c r="M83" s="2"/>
      <c r="N83" s="2"/>
      <c r="O83" s="2"/>
      <c r="P83" s="2"/>
      <c r="Q83" s="2"/>
      <c r="R83" s="2"/>
      <c r="S83" s="2"/>
      <c r="T83" s="2"/>
    </row>
    <row r="84" spans="1:20" s="3" customFormat="1" ht="18" customHeight="1">
      <c r="A84" s="2"/>
      <c r="B84" s="2"/>
      <c r="C84" s="2"/>
      <c r="D84" s="2"/>
      <c r="E84" s="2"/>
      <c r="F84" s="2"/>
      <c r="G84" s="2"/>
      <c r="H84" s="2"/>
      <c r="I84" s="2"/>
      <c r="J84" s="2"/>
      <c r="K84" s="2"/>
      <c r="L84" s="2"/>
      <c r="M84" s="2"/>
      <c r="N84" s="2"/>
      <c r="O84" s="2"/>
      <c r="P84" s="2"/>
      <c r="Q84" s="2"/>
      <c r="R84" s="2"/>
      <c r="S84" s="2"/>
      <c r="T84" s="2"/>
    </row>
    <row r="85" spans="1:20" s="3" customFormat="1" ht="18" customHeight="1">
      <c r="A85" s="2"/>
      <c r="B85" s="2"/>
      <c r="C85" s="2"/>
      <c r="D85" s="2"/>
      <c r="E85" s="2"/>
      <c r="F85" s="2"/>
      <c r="G85" s="2"/>
      <c r="H85" s="2"/>
      <c r="I85" s="2"/>
      <c r="J85" s="2"/>
      <c r="K85" s="2"/>
      <c r="L85" s="2"/>
      <c r="M85" s="2"/>
      <c r="N85" s="2"/>
      <c r="O85" s="2"/>
      <c r="P85" s="2"/>
      <c r="Q85" s="2"/>
      <c r="R85" s="2"/>
      <c r="S85" s="2"/>
      <c r="T85" s="2"/>
    </row>
    <row r="86" spans="1:20" s="3" customFormat="1" ht="18" customHeight="1">
      <c r="A86" s="2"/>
      <c r="B86" s="2"/>
      <c r="C86" s="2"/>
      <c r="D86" s="2"/>
      <c r="E86" s="2"/>
      <c r="F86" s="2"/>
      <c r="G86" s="2"/>
      <c r="H86" s="2"/>
      <c r="I86" s="2"/>
      <c r="J86" s="2"/>
      <c r="K86" s="2"/>
      <c r="L86" s="2"/>
      <c r="M86" s="2"/>
      <c r="N86" s="2"/>
      <c r="O86" s="2"/>
      <c r="P86" s="2"/>
      <c r="Q86" s="2"/>
      <c r="R86" s="2"/>
      <c r="S86" s="2"/>
      <c r="T86" s="2"/>
    </row>
    <row r="87" spans="1:20" s="3" customFormat="1" ht="18" customHeight="1">
      <c r="A87" s="2"/>
      <c r="B87" s="2"/>
      <c r="C87" s="2"/>
      <c r="D87" s="2"/>
      <c r="E87" s="2"/>
      <c r="F87" s="2"/>
      <c r="G87" s="2"/>
      <c r="H87" s="2"/>
      <c r="I87" s="2"/>
      <c r="J87" s="2"/>
      <c r="K87" s="2"/>
      <c r="L87" s="2"/>
      <c r="M87" s="2"/>
      <c r="N87" s="2"/>
      <c r="O87" s="2"/>
      <c r="P87" s="2"/>
      <c r="Q87" s="2"/>
      <c r="R87" s="2"/>
      <c r="S87" s="2"/>
      <c r="T87" s="2"/>
    </row>
    <row r="88" spans="1:20" s="3" customFormat="1" ht="18" customHeight="1">
      <c r="A88" s="2"/>
      <c r="B88" s="2"/>
      <c r="C88" s="2"/>
      <c r="D88" s="2"/>
      <c r="E88" s="2"/>
      <c r="F88" s="2"/>
      <c r="G88" s="2"/>
      <c r="H88" s="2"/>
      <c r="I88" s="2"/>
      <c r="J88" s="2"/>
      <c r="K88" s="2"/>
      <c r="L88" s="2"/>
      <c r="M88" s="2"/>
      <c r="N88" s="2"/>
      <c r="O88" s="2"/>
      <c r="P88" s="2"/>
      <c r="Q88" s="2"/>
      <c r="R88" s="2"/>
      <c r="S88" s="2"/>
      <c r="T88" s="2"/>
    </row>
    <row r="89" spans="1:20" s="3" customFormat="1" ht="18" customHeight="1">
      <c r="A89" s="2"/>
      <c r="B89" s="2"/>
      <c r="C89" s="2"/>
      <c r="D89" s="2"/>
      <c r="E89" s="2"/>
      <c r="F89" s="2"/>
      <c r="G89" s="2"/>
      <c r="H89" s="2"/>
      <c r="I89" s="2"/>
      <c r="J89" s="2"/>
      <c r="K89" s="2"/>
      <c r="L89" s="2"/>
      <c r="M89" s="2"/>
      <c r="N89" s="2"/>
      <c r="O89" s="2"/>
      <c r="P89" s="2"/>
      <c r="Q89" s="2"/>
      <c r="R89" s="2"/>
      <c r="S89" s="2"/>
      <c r="T89" s="2"/>
    </row>
    <row r="90" spans="1:20" s="3" customFormat="1" ht="18" customHeight="1">
      <c r="A90" s="2"/>
      <c r="B90" s="2"/>
      <c r="C90" s="2"/>
      <c r="D90" s="2"/>
      <c r="E90" s="2"/>
      <c r="F90" s="2"/>
      <c r="G90" s="2"/>
      <c r="H90" s="2"/>
      <c r="I90" s="2"/>
      <c r="J90" s="2"/>
      <c r="K90" s="2"/>
      <c r="L90" s="2"/>
      <c r="M90" s="2"/>
      <c r="N90" s="2"/>
      <c r="O90" s="2"/>
      <c r="P90" s="2"/>
      <c r="Q90" s="2"/>
      <c r="R90" s="2"/>
      <c r="S90" s="2"/>
      <c r="T90" s="2"/>
    </row>
    <row r="91" spans="1:20" s="3" customFormat="1" ht="18" customHeight="1">
      <c r="A91" s="2"/>
      <c r="B91" s="2"/>
      <c r="C91" s="2"/>
      <c r="D91" s="2"/>
      <c r="E91" s="2"/>
      <c r="F91" s="2"/>
      <c r="G91" s="2"/>
      <c r="H91" s="2"/>
      <c r="I91" s="2"/>
      <c r="J91" s="2"/>
      <c r="K91" s="2"/>
      <c r="L91" s="2"/>
      <c r="M91" s="2"/>
      <c r="N91" s="2"/>
      <c r="O91" s="2"/>
      <c r="P91" s="2"/>
      <c r="Q91" s="2"/>
      <c r="R91" s="2"/>
      <c r="S91" s="2"/>
      <c r="T91" s="2"/>
    </row>
    <row r="92" spans="1:20" s="3" customFormat="1" ht="18" customHeight="1">
      <c r="A92" s="2"/>
      <c r="B92" s="2"/>
      <c r="C92" s="2"/>
      <c r="D92" s="2"/>
      <c r="E92" s="2"/>
      <c r="F92" s="2"/>
      <c r="G92" s="2"/>
      <c r="H92" s="2"/>
      <c r="I92" s="2"/>
      <c r="J92" s="2"/>
      <c r="K92" s="2"/>
      <c r="L92" s="2"/>
      <c r="M92" s="2"/>
      <c r="N92" s="2"/>
      <c r="O92" s="2"/>
      <c r="P92" s="2"/>
      <c r="Q92" s="2"/>
      <c r="R92" s="2"/>
      <c r="S92" s="2"/>
      <c r="T92" s="2"/>
    </row>
    <row r="93" spans="1:20" s="3" customFormat="1" ht="18" customHeight="1">
      <c r="A93" s="2"/>
      <c r="B93" s="2"/>
      <c r="C93" s="2"/>
      <c r="D93" s="2"/>
      <c r="E93" s="2"/>
      <c r="F93" s="2"/>
      <c r="G93" s="2"/>
      <c r="H93" s="2"/>
      <c r="I93" s="2"/>
      <c r="J93" s="2"/>
      <c r="K93" s="2"/>
      <c r="L93" s="2"/>
      <c r="M93" s="2"/>
      <c r="N93" s="2"/>
      <c r="O93" s="2"/>
      <c r="P93" s="2"/>
      <c r="Q93" s="2"/>
      <c r="R93" s="2"/>
      <c r="S93" s="2"/>
      <c r="T93" s="2"/>
    </row>
    <row r="94" spans="1:20" s="3" customFormat="1" ht="18" customHeight="1">
      <c r="A94" s="2"/>
      <c r="B94" s="2"/>
      <c r="C94" s="2"/>
      <c r="D94" s="2"/>
      <c r="E94" s="2"/>
      <c r="F94" s="2"/>
      <c r="G94" s="2"/>
      <c r="H94" s="2"/>
      <c r="I94" s="2"/>
      <c r="J94" s="2"/>
      <c r="K94" s="2"/>
      <c r="L94" s="2"/>
      <c r="M94" s="2"/>
      <c r="N94" s="2"/>
      <c r="O94" s="2"/>
      <c r="P94" s="2"/>
      <c r="Q94" s="2"/>
      <c r="R94" s="2"/>
      <c r="S94" s="2"/>
      <c r="T94" s="2"/>
    </row>
    <row r="95" spans="1:20" s="3" customFormat="1" ht="18" customHeight="1">
      <c r="A95" s="2"/>
      <c r="B95" s="2"/>
      <c r="C95" s="2"/>
      <c r="D95" s="2"/>
      <c r="E95" s="2"/>
      <c r="F95" s="2"/>
      <c r="G95" s="2"/>
      <c r="H95" s="2"/>
      <c r="I95" s="2"/>
      <c r="J95" s="2"/>
      <c r="K95" s="2"/>
      <c r="L95" s="2"/>
      <c r="M95" s="2"/>
      <c r="N95" s="2"/>
      <c r="O95" s="2"/>
      <c r="P95" s="2"/>
      <c r="Q95" s="2"/>
      <c r="R95" s="2"/>
      <c r="S95" s="2"/>
      <c r="T95" s="2"/>
    </row>
    <row r="96" spans="1:20" s="3" customFormat="1" ht="18" customHeight="1">
      <c r="A96" s="2"/>
      <c r="B96" s="2"/>
      <c r="C96" s="2"/>
      <c r="D96" s="2"/>
      <c r="E96" s="2"/>
      <c r="F96" s="2"/>
      <c r="G96" s="2"/>
      <c r="H96" s="2"/>
      <c r="I96" s="2"/>
      <c r="J96" s="2"/>
      <c r="K96" s="2"/>
      <c r="L96" s="2"/>
      <c r="M96" s="2"/>
      <c r="N96" s="2"/>
      <c r="O96" s="2"/>
      <c r="P96" s="2"/>
      <c r="Q96" s="2"/>
      <c r="R96" s="2"/>
      <c r="S96" s="2"/>
      <c r="T96" s="2"/>
    </row>
    <row r="97" spans="1:20" s="3" customFormat="1" ht="18" customHeight="1">
      <c r="A97" s="2"/>
      <c r="B97" s="2"/>
      <c r="C97" s="2"/>
      <c r="D97" s="2"/>
      <c r="E97" s="2"/>
      <c r="F97" s="2"/>
      <c r="G97" s="2"/>
      <c r="H97" s="2"/>
      <c r="I97" s="2"/>
      <c r="J97" s="2"/>
      <c r="K97" s="2"/>
      <c r="L97" s="2"/>
      <c r="M97" s="2"/>
      <c r="N97" s="2"/>
      <c r="O97" s="2"/>
      <c r="P97" s="2"/>
      <c r="Q97" s="2"/>
      <c r="R97" s="2"/>
      <c r="S97" s="2"/>
      <c r="T97" s="2"/>
    </row>
    <row r="98" spans="1:20" s="3" customFormat="1" ht="18" customHeight="1">
      <c r="A98" s="2"/>
      <c r="B98" s="2"/>
      <c r="C98" s="2"/>
      <c r="D98" s="2"/>
      <c r="E98" s="2"/>
      <c r="F98" s="2"/>
      <c r="G98" s="2"/>
      <c r="H98" s="2"/>
      <c r="I98" s="2"/>
      <c r="J98" s="2"/>
      <c r="K98" s="2"/>
      <c r="L98" s="2"/>
      <c r="M98" s="2"/>
      <c r="N98" s="2"/>
      <c r="O98" s="2"/>
      <c r="P98" s="2"/>
      <c r="Q98" s="2"/>
      <c r="R98" s="2"/>
      <c r="S98" s="2"/>
      <c r="T98" s="2"/>
    </row>
    <row r="99" spans="1:20" s="3" customFormat="1" ht="18" customHeight="1">
      <c r="A99" s="2"/>
      <c r="B99" s="2"/>
      <c r="C99" s="2"/>
      <c r="D99" s="2"/>
      <c r="E99" s="2"/>
      <c r="F99" s="2"/>
      <c r="G99" s="2"/>
      <c r="H99" s="2"/>
      <c r="I99" s="2"/>
      <c r="J99" s="2"/>
      <c r="K99" s="2"/>
      <c r="L99" s="2"/>
      <c r="M99" s="2"/>
      <c r="N99" s="2"/>
      <c r="O99" s="2"/>
      <c r="P99" s="2"/>
      <c r="Q99" s="2"/>
      <c r="R99" s="2"/>
      <c r="S99" s="2"/>
      <c r="T99" s="2"/>
    </row>
    <row r="100" spans="1:20" s="3" customFormat="1" ht="18" customHeight="1">
      <c r="A100" s="2"/>
      <c r="B100" s="2"/>
      <c r="C100" s="2"/>
      <c r="D100" s="2"/>
      <c r="E100" s="2"/>
      <c r="F100" s="2"/>
      <c r="G100" s="2"/>
      <c r="H100" s="2"/>
      <c r="I100" s="2"/>
      <c r="J100" s="2"/>
      <c r="K100" s="2"/>
      <c r="L100" s="2"/>
      <c r="M100" s="2"/>
      <c r="N100" s="2"/>
      <c r="O100" s="2"/>
      <c r="P100" s="2"/>
      <c r="Q100" s="2"/>
      <c r="R100" s="2"/>
      <c r="S100" s="2"/>
      <c r="T100" s="2"/>
    </row>
    <row r="101" spans="1:20" s="3" customFormat="1" ht="18" customHeight="1">
      <c r="A101" s="2"/>
      <c r="B101" s="2"/>
      <c r="C101" s="2"/>
      <c r="D101" s="2"/>
      <c r="E101" s="2"/>
      <c r="F101" s="2"/>
      <c r="G101" s="2"/>
      <c r="H101" s="2"/>
      <c r="I101" s="2"/>
      <c r="J101" s="2"/>
      <c r="K101" s="2"/>
      <c r="L101" s="2"/>
      <c r="M101" s="2"/>
      <c r="N101" s="2"/>
      <c r="O101" s="2"/>
      <c r="P101" s="2"/>
      <c r="Q101" s="2"/>
      <c r="R101" s="2"/>
      <c r="S101" s="2"/>
      <c r="T101" s="2"/>
    </row>
    <row r="102" spans="1:20" s="3" customFormat="1" ht="18" customHeight="1">
      <c r="A102" s="2"/>
      <c r="B102" s="2"/>
      <c r="C102" s="2"/>
      <c r="D102" s="2"/>
      <c r="E102" s="2"/>
      <c r="F102" s="2"/>
      <c r="G102" s="2"/>
      <c r="H102" s="2"/>
      <c r="I102" s="2"/>
      <c r="J102" s="2"/>
      <c r="K102" s="2"/>
      <c r="L102" s="2"/>
      <c r="M102" s="2"/>
      <c r="N102" s="2"/>
      <c r="O102" s="2"/>
      <c r="P102" s="2"/>
      <c r="Q102" s="2"/>
      <c r="R102" s="2"/>
      <c r="S102" s="2"/>
      <c r="T102" s="2"/>
    </row>
    <row r="103" spans="1:20" s="3" customFormat="1" ht="18" customHeight="1">
      <c r="A103" s="2"/>
      <c r="B103" s="2"/>
      <c r="C103" s="2"/>
      <c r="D103" s="2"/>
      <c r="E103" s="2"/>
      <c r="F103" s="2"/>
      <c r="G103" s="2"/>
      <c r="H103" s="2"/>
      <c r="I103" s="2"/>
      <c r="J103" s="2"/>
      <c r="K103" s="2"/>
      <c r="L103" s="2"/>
      <c r="M103" s="2"/>
      <c r="N103" s="2"/>
      <c r="O103" s="2"/>
      <c r="P103" s="2"/>
      <c r="Q103" s="2"/>
      <c r="R103" s="2"/>
      <c r="S103" s="2"/>
      <c r="T103" s="2"/>
    </row>
    <row r="104" spans="1:20" s="3" customFormat="1" ht="18" customHeight="1">
      <c r="A104" s="2"/>
      <c r="B104" s="2"/>
      <c r="C104" s="2"/>
      <c r="D104" s="2"/>
      <c r="E104" s="2"/>
      <c r="F104" s="2"/>
      <c r="G104" s="2"/>
      <c r="H104" s="2"/>
      <c r="I104" s="2"/>
      <c r="J104" s="2"/>
      <c r="K104" s="2"/>
      <c r="L104" s="2"/>
      <c r="M104" s="2"/>
      <c r="N104" s="2"/>
      <c r="O104" s="2"/>
      <c r="P104" s="2"/>
      <c r="Q104" s="2"/>
      <c r="R104" s="2"/>
      <c r="S104" s="2"/>
      <c r="T104" s="2"/>
    </row>
    <row r="105" spans="1:20" s="3" customFormat="1" ht="18" customHeight="1">
      <c r="A105" s="2"/>
      <c r="B105" s="2"/>
      <c r="C105" s="2"/>
      <c r="D105" s="2"/>
      <c r="E105" s="2"/>
      <c r="F105" s="2"/>
      <c r="G105" s="2"/>
      <c r="H105" s="2"/>
      <c r="I105" s="2"/>
      <c r="J105" s="2"/>
      <c r="K105" s="2"/>
      <c r="L105" s="2"/>
      <c r="M105" s="2"/>
      <c r="N105" s="2"/>
      <c r="O105" s="2"/>
      <c r="P105" s="2"/>
      <c r="Q105" s="2"/>
      <c r="R105" s="2"/>
      <c r="S105" s="2"/>
      <c r="T105" s="2"/>
    </row>
    <row r="106" spans="1:20" s="3" customFormat="1" ht="18" customHeight="1">
      <c r="A106" s="2"/>
      <c r="B106" s="2"/>
      <c r="C106" s="2"/>
      <c r="D106" s="2"/>
      <c r="E106" s="2"/>
      <c r="F106" s="2"/>
      <c r="G106" s="2"/>
      <c r="H106" s="2"/>
      <c r="I106" s="2"/>
      <c r="J106" s="2"/>
      <c r="K106" s="2"/>
      <c r="L106" s="2"/>
      <c r="M106" s="2"/>
      <c r="N106" s="2"/>
      <c r="O106" s="2"/>
      <c r="P106" s="2"/>
      <c r="Q106" s="2"/>
      <c r="R106" s="2"/>
      <c r="S106" s="2"/>
      <c r="T106" s="2"/>
    </row>
    <row r="107" spans="1:20" s="3" customFormat="1" ht="18" customHeight="1">
      <c r="A107" s="2"/>
      <c r="B107" s="2"/>
      <c r="C107" s="2"/>
      <c r="D107" s="2"/>
      <c r="E107" s="2"/>
      <c r="F107" s="2"/>
      <c r="G107" s="2"/>
      <c r="H107" s="2"/>
      <c r="I107" s="2"/>
      <c r="J107" s="2"/>
      <c r="K107" s="2"/>
      <c r="L107" s="2"/>
      <c r="M107" s="2"/>
      <c r="N107" s="2"/>
      <c r="O107" s="2"/>
      <c r="P107" s="2"/>
      <c r="Q107" s="2"/>
      <c r="R107" s="2"/>
      <c r="S107" s="2"/>
      <c r="T107" s="2"/>
    </row>
    <row r="108" spans="1:20" s="3" customFormat="1" ht="18" customHeight="1">
      <c r="A108" s="2"/>
      <c r="B108" s="2"/>
      <c r="C108" s="2"/>
      <c r="D108" s="2"/>
      <c r="E108" s="2"/>
      <c r="F108" s="2"/>
      <c r="G108" s="2"/>
      <c r="H108" s="2"/>
      <c r="I108" s="2"/>
      <c r="J108" s="2"/>
      <c r="K108" s="2"/>
      <c r="L108" s="2"/>
      <c r="M108" s="2"/>
      <c r="N108" s="2"/>
      <c r="O108" s="2"/>
      <c r="P108" s="2"/>
      <c r="Q108" s="2"/>
      <c r="R108" s="2"/>
      <c r="S108" s="2"/>
      <c r="T108" s="2"/>
    </row>
    <row r="109" spans="1:20" s="3" customFormat="1" ht="18" customHeight="1">
      <c r="A109" s="2"/>
      <c r="B109" s="2"/>
      <c r="C109" s="2"/>
      <c r="D109" s="2"/>
      <c r="E109" s="2"/>
      <c r="F109" s="2"/>
      <c r="G109" s="2"/>
      <c r="H109" s="2"/>
      <c r="I109" s="2"/>
      <c r="J109" s="2"/>
      <c r="K109" s="2"/>
      <c r="L109" s="2"/>
      <c r="M109" s="2"/>
      <c r="N109" s="2"/>
      <c r="O109" s="2"/>
      <c r="P109" s="2"/>
      <c r="Q109" s="2"/>
      <c r="R109" s="2"/>
      <c r="S109" s="2"/>
      <c r="T109" s="2"/>
    </row>
    <row r="110" spans="1:20" s="3" customFormat="1" ht="18" customHeight="1">
      <c r="A110" s="2"/>
      <c r="B110" s="2"/>
      <c r="C110" s="2"/>
      <c r="D110" s="2"/>
      <c r="E110" s="2"/>
      <c r="F110" s="2"/>
      <c r="G110" s="2"/>
      <c r="H110" s="2"/>
      <c r="I110" s="2"/>
      <c r="J110" s="2"/>
      <c r="K110" s="2"/>
      <c r="L110" s="2"/>
      <c r="M110" s="2"/>
      <c r="N110" s="2"/>
      <c r="O110" s="2"/>
      <c r="P110" s="2"/>
      <c r="Q110" s="2"/>
      <c r="R110" s="2"/>
      <c r="S110" s="2"/>
      <c r="T110" s="2"/>
    </row>
    <row r="111" spans="1:20" s="3" customFormat="1" ht="18" customHeight="1">
      <c r="A111" s="2"/>
      <c r="B111" s="2"/>
      <c r="C111" s="2"/>
      <c r="D111" s="2"/>
      <c r="E111" s="2"/>
      <c r="F111" s="2"/>
      <c r="G111" s="2"/>
      <c r="H111" s="2"/>
      <c r="I111" s="2"/>
      <c r="J111" s="2"/>
      <c r="K111" s="2"/>
      <c r="L111" s="2"/>
      <c r="M111" s="2"/>
      <c r="N111" s="2"/>
      <c r="O111" s="2"/>
      <c r="P111" s="2"/>
      <c r="Q111" s="2"/>
      <c r="R111" s="2"/>
      <c r="S111" s="2"/>
      <c r="T111" s="2"/>
    </row>
    <row r="112" spans="1:20" s="3" customFormat="1" ht="18" customHeight="1">
      <c r="A112" s="2"/>
      <c r="B112" s="2"/>
      <c r="C112" s="2"/>
      <c r="D112" s="2"/>
      <c r="E112" s="2"/>
      <c r="F112" s="2"/>
      <c r="G112" s="2"/>
      <c r="H112" s="2"/>
      <c r="I112" s="2"/>
      <c r="J112" s="2"/>
      <c r="K112" s="2"/>
      <c r="L112" s="2"/>
      <c r="M112" s="2"/>
      <c r="N112" s="2"/>
      <c r="O112" s="2"/>
      <c r="P112" s="2"/>
      <c r="Q112" s="2"/>
      <c r="R112" s="2"/>
      <c r="S112" s="2"/>
      <c r="T112" s="2"/>
    </row>
    <row r="113" spans="1:20" s="3" customFormat="1" ht="18" customHeight="1">
      <c r="A113" s="2"/>
      <c r="B113" s="2"/>
      <c r="C113" s="2"/>
      <c r="D113" s="2"/>
      <c r="E113" s="2"/>
      <c r="F113" s="2"/>
      <c r="G113" s="2"/>
      <c r="H113" s="2"/>
      <c r="I113" s="2"/>
      <c r="J113" s="2"/>
      <c r="K113" s="2"/>
      <c r="L113" s="2"/>
      <c r="M113" s="2"/>
      <c r="N113" s="2"/>
      <c r="O113" s="2"/>
      <c r="P113" s="2"/>
      <c r="Q113" s="2"/>
      <c r="R113" s="2"/>
      <c r="S113" s="2"/>
      <c r="T113" s="2"/>
    </row>
    <row r="114" spans="1:20" s="3" customFormat="1" ht="18" customHeight="1">
      <c r="A114" s="2"/>
      <c r="B114" s="2"/>
      <c r="C114" s="2"/>
      <c r="D114" s="2"/>
      <c r="E114" s="2"/>
      <c r="F114" s="2"/>
      <c r="G114" s="2"/>
      <c r="H114" s="2"/>
      <c r="I114" s="2"/>
      <c r="J114" s="2"/>
      <c r="K114" s="2"/>
      <c r="L114" s="2"/>
      <c r="M114" s="2"/>
      <c r="N114" s="2"/>
      <c r="O114" s="2"/>
      <c r="P114" s="2"/>
      <c r="Q114" s="2"/>
      <c r="R114" s="2"/>
      <c r="S114" s="2"/>
      <c r="T114" s="2"/>
    </row>
    <row r="115" spans="1:20" s="3" customFormat="1" ht="18" customHeight="1">
      <c r="A115" s="2"/>
      <c r="B115" s="2"/>
      <c r="C115" s="2"/>
      <c r="D115" s="2"/>
      <c r="E115" s="2"/>
      <c r="F115" s="2"/>
      <c r="G115" s="2"/>
      <c r="H115" s="2"/>
      <c r="I115" s="2"/>
      <c r="J115" s="2"/>
      <c r="K115" s="2"/>
      <c r="L115" s="2"/>
      <c r="M115" s="2"/>
      <c r="N115" s="2"/>
      <c r="O115" s="2"/>
      <c r="P115" s="2"/>
      <c r="Q115" s="2"/>
      <c r="R115" s="2"/>
      <c r="S115" s="2"/>
      <c r="T115" s="2"/>
    </row>
    <row r="116" spans="1:20" s="3" customFormat="1" ht="18" customHeight="1">
      <c r="A116" s="2"/>
      <c r="B116" s="2"/>
      <c r="C116" s="2"/>
      <c r="D116" s="2"/>
      <c r="E116" s="2"/>
      <c r="F116" s="2"/>
      <c r="G116" s="2"/>
      <c r="H116" s="2"/>
      <c r="I116" s="2"/>
      <c r="J116" s="2"/>
      <c r="K116" s="2"/>
      <c r="L116" s="2"/>
      <c r="M116" s="2"/>
      <c r="N116" s="2"/>
      <c r="O116" s="2"/>
      <c r="P116" s="2"/>
      <c r="Q116" s="2"/>
      <c r="R116" s="2"/>
      <c r="S116" s="2"/>
      <c r="T116" s="2"/>
    </row>
    <row r="117" spans="1:20" s="3" customFormat="1" ht="18" customHeight="1">
      <c r="A117" s="2"/>
      <c r="B117" s="2"/>
      <c r="C117" s="2"/>
      <c r="D117" s="2"/>
      <c r="E117" s="2"/>
      <c r="F117" s="2"/>
      <c r="G117" s="2"/>
      <c r="H117" s="2"/>
      <c r="I117" s="2"/>
      <c r="J117" s="2"/>
      <c r="K117" s="2"/>
      <c r="L117" s="2"/>
      <c r="M117" s="2"/>
      <c r="N117" s="2"/>
      <c r="O117" s="2"/>
      <c r="P117" s="2"/>
      <c r="Q117" s="2"/>
      <c r="R117" s="2"/>
      <c r="S117" s="2"/>
      <c r="T117" s="2"/>
    </row>
    <row r="118" spans="1:20" s="3" customFormat="1" ht="18" customHeight="1">
      <c r="A118" s="2"/>
      <c r="B118" s="2"/>
      <c r="C118" s="2"/>
      <c r="D118" s="2"/>
      <c r="E118" s="2"/>
      <c r="F118" s="2"/>
      <c r="G118" s="2"/>
      <c r="H118" s="2"/>
      <c r="I118" s="2"/>
      <c r="J118" s="2"/>
      <c r="K118" s="2"/>
      <c r="L118" s="2"/>
      <c r="M118" s="2"/>
      <c r="N118" s="2"/>
      <c r="O118" s="2"/>
      <c r="P118" s="2"/>
      <c r="Q118" s="2"/>
      <c r="R118" s="2"/>
      <c r="S118" s="2"/>
      <c r="T118" s="2"/>
    </row>
    <row r="119" spans="1:20" s="3" customFormat="1" ht="18" customHeight="1">
      <c r="A119" s="2"/>
      <c r="B119" s="2"/>
      <c r="C119" s="2"/>
      <c r="D119" s="2"/>
      <c r="E119" s="2"/>
      <c r="F119" s="2"/>
      <c r="G119" s="2"/>
      <c r="H119" s="2"/>
      <c r="I119" s="2"/>
      <c r="J119" s="2"/>
      <c r="K119" s="2"/>
      <c r="L119" s="2"/>
      <c r="M119" s="2"/>
      <c r="N119" s="2"/>
      <c r="O119" s="2"/>
      <c r="P119" s="2"/>
      <c r="Q119" s="2"/>
      <c r="R119" s="2"/>
      <c r="S119" s="2"/>
      <c r="T119" s="2"/>
    </row>
    <row r="120" spans="1:20" s="3" customFormat="1" ht="18" customHeight="1">
      <c r="A120" s="2"/>
      <c r="B120" s="2"/>
      <c r="C120" s="2"/>
      <c r="D120" s="2"/>
      <c r="E120" s="2"/>
      <c r="F120" s="2"/>
      <c r="G120" s="2"/>
      <c r="H120" s="2"/>
      <c r="I120" s="2"/>
      <c r="J120" s="2"/>
      <c r="K120" s="2"/>
      <c r="L120" s="2"/>
      <c r="M120" s="2"/>
      <c r="N120" s="2"/>
      <c r="O120" s="2"/>
      <c r="P120" s="2"/>
      <c r="Q120" s="2"/>
      <c r="R120" s="2"/>
      <c r="S120" s="2"/>
      <c r="T120" s="2"/>
    </row>
    <row r="121" spans="1:20" s="3" customFormat="1" ht="18" customHeight="1">
      <c r="A121" s="2"/>
      <c r="B121" s="2"/>
      <c r="C121" s="2"/>
      <c r="D121" s="2"/>
      <c r="E121" s="2"/>
      <c r="F121" s="2"/>
      <c r="G121" s="2"/>
      <c r="H121" s="2"/>
      <c r="I121" s="2"/>
      <c r="J121" s="2"/>
      <c r="K121" s="2"/>
      <c r="L121" s="2"/>
      <c r="M121" s="2"/>
      <c r="N121" s="2"/>
      <c r="O121" s="2"/>
      <c r="P121" s="2"/>
      <c r="Q121" s="2"/>
      <c r="R121" s="2"/>
      <c r="S121" s="2"/>
      <c r="T121" s="2"/>
    </row>
    <row r="122" spans="1:20" s="3" customFormat="1" ht="18" customHeight="1">
      <c r="A122" s="2"/>
      <c r="B122" s="2"/>
      <c r="C122" s="2"/>
      <c r="D122" s="2"/>
      <c r="E122" s="2"/>
      <c r="F122" s="2"/>
      <c r="G122" s="2"/>
      <c r="H122" s="2"/>
      <c r="I122" s="2"/>
      <c r="J122" s="2"/>
      <c r="K122" s="2"/>
      <c r="L122" s="2"/>
      <c r="M122" s="2"/>
      <c r="N122" s="2"/>
      <c r="O122" s="2"/>
      <c r="P122" s="2"/>
      <c r="Q122" s="2"/>
      <c r="R122" s="2"/>
      <c r="S122" s="2"/>
      <c r="T122" s="2"/>
    </row>
    <row r="123" spans="1:20" s="3" customFormat="1" ht="18" customHeight="1">
      <c r="A123" s="2"/>
      <c r="B123" s="2"/>
      <c r="C123" s="2"/>
      <c r="D123" s="2"/>
      <c r="E123" s="2"/>
      <c r="F123" s="2"/>
      <c r="G123" s="2"/>
      <c r="H123" s="2"/>
      <c r="I123" s="2"/>
      <c r="J123" s="2"/>
      <c r="K123" s="2"/>
      <c r="L123" s="2"/>
      <c r="M123" s="2"/>
      <c r="N123" s="2"/>
      <c r="O123" s="2"/>
      <c r="P123" s="2"/>
      <c r="Q123" s="2"/>
      <c r="R123" s="2"/>
      <c r="S123" s="2"/>
      <c r="T123" s="2"/>
    </row>
    <row r="124" spans="1:20" s="3" customFormat="1" ht="18" customHeight="1">
      <c r="A124" s="2"/>
      <c r="B124" s="2"/>
      <c r="C124" s="2"/>
      <c r="D124" s="2"/>
      <c r="E124" s="2"/>
      <c r="F124" s="2"/>
      <c r="G124" s="2"/>
      <c r="H124" s="2"/>
      <c r="I124" s="2"/>
      <c r="J124" s="2"/>
      <c r="K124" s="2"/>
      <c r="L124" s="2"/>
      <c r="M124" s="2"/>
      <c r="N124" s="2"/>
      <c r="O124" s="2"/>
      <c r="P124" s="2"/>
      <c r="Q124" s="2"/>
      <c r="R124" s="2"/>
      <c r="S124" s="2"/>
      <c r="T124" s="2"/>
    </row>
    <row r="125" spans="1:20" s="3" customFormat="1" ht="18" customHeight="1">
      <c r="A125" s="2"/>
      <c r="B125" s="2"/>
      <c r="C125" s="2"/>
      <c r="D125" s="2"/>
      <c r="E125" s="2"/>
      <c r="F125" s="2"/>
      <c r="G125" s="2"/>
      <c r="H125" s="2"/>
      <c r="I125" s="2"/>
      <c r="J125" s="2"/>
      <c r="K125" s="2"/>
      <c r="L125" s="2"/>
      <c r="M125" s="2"/>
      <c r="N125" s="2"/>
      <c r="O125" s="2"/>
      <c r="P125" s="2"/>
      <c r="Q125" s="2"/>
      <c r="R125" s="2"/>
      <c r="S125" s="2"/>
      <c r="T125" s="2"/>
    </row>
    <row r="126" spans="1:20" s="3" customFormat="1" ht="18" customHeight="1">
      <c r="A126" s="2"/>
      <c r="B126" s="2"/>
      <c r="C126" s="2"/>
      <c r="D126" s="2"/>
      <c r="E126" s="2"/>
      <c r="F126" s="2"/>
      <c r="G126" s="2"/>
      <c r="H126" s="2"/>
      <c r="I126" s="2"/>
      <c r="J126" s="2"/>
      <c r="K126" s="2"/>
      <c r="L126" s="2"/>
      <c r="M126" s="2"/>
      <c r="N126" s="2"/>
      <c r="O126" s="2"/>
      <c r="P126" s="2"/>
      <c r="Q126" s="2"/>
      <c r="R126" s="2"/>
      <c r="S126" s="2"/>
      <c r="T126" s="2"/>
    </row>
    <row r="127" spans="1:20" s="3" customFormat="1" ht="18" customHeight="1">
      <c r="A127" s="2"/>
      <c r="B127" s="2"/>
      <c r="C127" s="2"/>
      <c r="D127" s="2"/>
      <c r="E127" s="2"/>
      <c r="F127" s="2"/>
      <c r="G127" s="2"/>
      <c r="H127" s="2"/>
      <c r="I127" s="2"/>
      <c r="J127" s="2"/>
      <c r="K127" s="2"/>
      <c r="L127" s="2"/>
      <c r="M127" s="2"/>
      <c r="N127" s="2"/>
      <c r="O127" s="2"/>
      <c r="P127" s="2"/>
      <c r="Q127" s="2"/>
      <c r="R127" s="2"/>
      <c r="S127" s="2"/>
      <c r="T127" s="2"/>
    </row>
    <row r="128" spans="1:20" s="3" customFormat="1" ht="18" customHeight="1">
      <c r="A128" s="2"/>
      <c r="B128" s="2"/>
      <c r="C128" s="2"/>
      <c r="D128" s="2"/>
      <c r="E128" s="2"/>
      <c r="F128" s="2"/>
      <c r="G128" s="2"/>
      <c r="H128" s="2"/>
      <c r="I128" s="2"/>
      <c r="J128" s="2"/>
      <c r="K128" s="2"/>
      <c r="L128" s="2"/>
      <c r="M128" s="2"/>
      <c r="N128" s="2"/>
      <c r="O128" s="2"/>
      <c r="P128" s="2"/>
      <c r="Q128" s="2"/>
      <c r="R128" s="2"/>
      <c r="S128" s="2"/>
      <c r="T128" s="2"/>
    </row>
    <row r="129" spans="1:20" s="3" customFormat="1" ht="18" customHeight="1">
      <c r="A129" s="2"/>
      <c r="B129" s="2"/>
      <c r="C129" s="2"/>
      <c r="D129" s="2"/>
      <c r="E129" s="2"/>
      <c r="F129" s="2"/>
      <c r="G129" s="2"/>
      <c r="H129" s="2"/>
      <c r="I129" s="2"/>
      <c r="J129" s="2"/>
      <c r="K129" s="2"/>
      <c r="L129" s="2"/>
      <c r="M129" s="2"/>
      <c r="N129" s="2"/>
      <c r="O129" s="2"/>
      <c r="P129" s="2"/>
      <c r="Q129" s="2"/>
      <c r="R129" s="2"/>
      <c r="S129" s="2"/>
      <c r="T129" s="2"/>
    </row>
    <row r="130" spans="1:20" s="3" customFormat="1" ht="18" customHeight="1">
      <c r="A130" s="2"/>
      <c r="B130" s="2"/>
      <c r="C130" s="2"/>
      <c r="D130" s="2"/>
      <c r="E130" s="2"/>
      <c r="F130" s="2"/>
      <c r="G130" s="2"/>
      <c r="H130" s="2"/>
      <c r="I130" s="2"/>
      <c r="J130" s="2"/>
      <c r="K130" s="2"/>
      <c r="L130" s="2"/>
      <c r="M130" s="2"/>
      <c r="N130" s="2"/>
      <c r="O130" s="2"/>
      <c r="P130" s="2"/>
      <c r="Q130" s="2"/>
      <c r="R130" s="2"/>
      <c r="S130" s="2"/>
      <c r="T130" s="2"/>
    </row>
    <row r="131" spans="1:20" s="3" customFormat="1" ht="18" customHeight="1">
      <c r="A131" s="2"/>
      <c r="B131" s="2"/>
      <c r="C131" s="2"/>
      <c r="D131" s="2"/>
      <c r="E131" s="2"/>
      <c r="F131" s="2"/>
      <c r="G131" s="2"/>
      <c r="H131" s="2"/>
      <c r="I131" s="2"/>
      <c r="J131" s="2"/>
      <c r="K131" s="2"/>
      <c r="L131" s="2"/>
      <c r="M131" s="2"/>
      <c r="N131" s="2"/>
      <c r="O131" s="2"/>
      <c r="P131" s="2"/>
      <c r="Q131" s="2"/>
      <c r="R131" s="2"/>
      <c r="S131" s="2"/>
      <c r="T131" s="2"/>
    </row>
    <row r="132" spans="1:20" s="3" customFormat="1" ht="18" customHeight="1">
      <c r="A132" s="2"/>
      <c r="B132" s="2"/>
      <c r="C132" s="2"/>
      <c r="D132" s="2"/>
      <c r="E132" s="2"/>
      <c r="F132" s="2"/>
      <c r="G132" s="2"/>
      <c r="H132" s="2"/>
      <c r="I132" s="2"/>
      <c r="J132" s="2"/>
      <c r="K132" s="2"/>
      <c r="L132" s="2"/>
      <c r="M132" s="2"/>
      <c r="N132" s="2"/>
      <c r="O132" s="2"/>
      <c r="P132" s="2"/>
      <c r="Q132" s="2"/>
      <c r="R132" s="2"/>
      <c r="S132" s="2"/>
      <c r="T132" s="2"/>
    </row>
    <row r="133" spans="1:20" s="3" customFormat="1" ht="18" customHeight="1">
      <c r="A133" s="2"/>
      <c r="B133" s="2"/>
      <c r="C133" s="2"/>
      <c r="D133" s="2"/>
      <c r="E133" s="2"/>
      <c r="F133" s="2"/>
      <c r="G133" s="2"/>
      <c r="H133" s="2"/>
      <c r="I133" s="2"/>
      <c r="J133" s="2"/>
      <c r="K133" s="2"/>
      <c r="L133" s="2"/>
      <c r="M133" s="2"/>
      <c r="N133" s="2"/>
      <c r="O133" s="2"/>
      <c r="P133" s="2"/>
      <c r="Q133" s="2"/>
      <c r="R133" s="2"/>
      <c r="S133" s="2"/>
      <c r="T133" s="2"/>
    </row>
    <row r="134" spans="1:20" s="3" customFormat="1" ht="18" customHeight="1">
      <c r="A134" s="2"/>
      <c r="B134" s="2"/>
      <c r="C134" s="2"/>
      <c r="D134" s="2"/>
      <c r="E134" s="2"/>
      <c r="F134" s="2"/>
      <c r="G134" s="2"/>
      <c r="H134" s="2"/>
      <c r="I134" s="2"/>
      <c r="J134" s="2"/>
      <c r="K134" s="2"/>
      <c r="L134" s="2"/>
      <c r="M134" s="2"/>
      <c r="N134" s="2"/>
      <c r="O134" s="2"/>
      <c r="P134" s="2"/>
      <c r="Q134" s="2"/>
      <c r="R134" s="2"/>
      <c r="S134" s="2"/>
      <c r="T134" s="2"/>
    </row>
    <row r="135" spans="1:20" s="3" customFormat="1" ht="18" customHeight="1">
      <c r="A135" s="2"/>
      <c r="B135" s="2"/>
      <c r="C135" s="2"/>
      <c r="D135" s="2"/>
      <c r="E135" s="2"/>
      <c r="F135" s="2"/>
      <c r="G135" s="2"/>
      <c r="H135" s="2"/>
      <c r="I135" s="2"/>
      <c r="J135" s="2"/>
      <c r="K135" s="2"/>
      <c r="L135" s="2"/>
      <c r="M135" s="2"/>
      <c r="N135" s="2"/>
      <c r="O135" s="2"/>
      <c r="P135" s="2"/>
      <c r="Q135" s="2"/>
      <c r="R135" s="2"/>
      <c r="S135" s="2"/>
      <c r="T135" s="2"/>
    </row>
    <row r="136" spans="1:20" s="3" customFormat="1" ht="18" customHeight="1">
      <c r="A136" s="2"/>
      <c r="B136" s="2"/>
      <c r="C136" s="2"/>
      <c r="D136" s="2"/>
      <c r="E136" s="2"/>
      <c r="F136" s="2"/>
      <c r="G136" s="2"/>
      <c r="H136" s="2"/>
      <c r="I136" s="2"/>
      <c r="J136" s="2"/>
      <c r="K136" s="2"/>
      <c r="L136" s="2"/>
      <c r="M136" s="2"/>
      <c r="N136" s="2"/>
      <c r="O136" s="2"/>
      <c r="P136" s="2"/>
      <c r="Q136" s="2"/>
      <c r="R136" s="2"/>
      <c r="S136" s="2"/>
      <c r="T136" s="2"/>
    </row>
    <row r="137" spans="1:20" s="3" customFormat="1" ht="18" customHeight="1">
      <c r="A137" s="2"/>
      <c r="B137" s="2"/>
      <c r="C137" s="2"/>
      <c r="D137" s="2"/>
      <c r="E137" s="2"/>
      <c r="F137" s="2"/>
      <c r="G137" s="2"/>
      <c r="H137" s="2"/>
      <c r="I137" s="2"/>
      <c r="J137" s="2"/>
      <c r="K137" s="2"/>
      <c r="L137" s="2"/>
      <c r="M137" s="2"/>
      <c r="N137" s="2"/>
      <c r="O137" s="2"/>
      <c r="P137" s="2"/>
      <c r="Q137" s="2"/>
      <c r="R137" s="2"/>
      <c r="S137" s="2"/>
      <c r="T137" s="2"/>
    </row>
    <row r="138" spans="1:20" s="3" customFormat="1" ht="18" customHeight="1">
      <c r="A138" s="2"/>
      <c r="B138" s="2"/>
      <c r="C138" s="2"/>
      <c r="D138" s="2"/>
      <c r="E138" s="2"/>
      <c r="F138" s="2"/>
      <c r="G138" s="2"/>
      <c r="H138" s="2"/>
      <c r="I138" s="2"/>
      <c r="J138" s="2"/>
      <c r="K138" s="2"/>
      <c r="L138" s="2"/>
      <c r="M138" s="2"/>
      <c r="N138" s="2"/>
      <c r="O138" s="2"/>
      <c r="P138" s="2"/>
      <c r="Q138" s="2"/>
      <c r="R138" s="2"/>
      <c r="S138" s="2"/>
      <c r="T138" s="2"/>
    </row>
    <row r="139" spans="1:20" s="3" customFormat="1" ht="18" customHeight="1">
      <c r="A139" s="2"/>
      <c r="B139" s="2"/>
      <c r="C139" s="2"/>
      <c r="D139" s="2"/>
      <c r="E139" s="2"/>
      <c r="F139" s="2"/>
      <c r="G139" s="2"/>
      <c r="H139" s="2"/>
      <c r="I139" s="2"/>
      <c r="J139" s="2"/>
      <c r="K139" s="2"/>
      <c r="L139" s="2"/>
      <c r="M139" s="2"/>
      <c r="N139" s="2"/>
      <c r="O139" s="2"/>
      <c r="P139" s="2"/>
      <c r="Q139" s="2"/>
      <c r="R139" s="2"/>
      <c r="S139" s="2"/>
      <c r="T139" s="2"/>
    </row>
    <row r="140" spans="1:20" s="3" customFormat="1" ht="18" customHeight="1">
      <c r="A140" s="2"/>
      <c r="B140" s="2"/>
      <c r="C140" s="2"/>
      <c r="D140" s="2"/>
      <c r="E140" s="2"/>
      <c r="F140" s="2"/>
      <c r="G140" s="2"/>
      <c r="H140" s="2"/>
      <c r="I140" s="2"/>
      <c r="J140" s="2"/>
      <c r="K140" s="2"/>
      <c r="L140" s="2"/>
      <c r="M140" s="2"/>
      <c r="N140" s="2"/>
      <c r="O140" s="2"/>
      <c r="P140" s="2"/>
      <c r="Q140" s="2"/>
      <c r="R140" s="2"/>
      <c r="S140" s="2"/>
      <c r="T140" s="2"/>
    </row>
    <row r="141" spans="1:20" s="3" customFormat="1" ht="18" customHeight="1">
      <c r="A141" s="2"/>
      <c r="B141" s="2"/>
      <c r="C141" s="2"/>
      <c r="D141" s="2"/>
      <c r="E141" s="2"/>
      <c r="F141" s="2"/>
      <c r="G141" s="2"/>
      <c r="H141" s="2"/>
      <c r="I141" s="2"/>
      <c r="J141" s="2"/>
      <c r="K141" s="2"/>
      <c r="L141" s="2"/>
      <c r="M141" s="2"/>
      <c r="N141" s="2"/>
      <c r="O141" s="2"/>
      <c r="P141" s="2"/>
      <c r="Q141" s="2"/>
      <c r="R141" s="2"/>
      <c r="S141" s="2"/>
      <c r="T141" s="2"/>
    </row>
    <row r="142" spans="1:20" s="3" customFormat="1" ht="18" customHeight="1">
      <c r="A142" s="2"/>
      <c r="B142" s="2"/>
      <c r="C142" s="2"/>
      <c r="D142" s="2"/>
      <c r="E142" s="2"/>
      <c r="F142" s="2"/>
      <c r="G142" s="2"/>
      <c r="H142" s="2"/>
      <c r="I142" s="2"/>
      <c r="J142" s="2"/>
      <c r="K142" s="2"/>
      <c r="L142" s="2"/>
      <c r="M142" s="2"/>
      <c r="N142" s="2"/>
      <c r="O142" s="2"/>
      <c r="P142" s="2"/>
      <c r="Q142" s="2"/>
      <c r="R142" s="2"/>
      <c r="S142" s="2"/>
      <c r="T142" s="2"/>
    </row>
    <row r="143" spans="1:20" s="3" customFormat="1" ht="18" customHeight="1">
      <c r="A143" s="2"/>
      <c r="B143" s="2"/>
      <c r="C143" s="2"/>
      <c r="D143" s="2"/>
      <c r="E143" s="2"/>
      <c r="F143" s="2"/>
      <c r="G143" s="2"/>
      <c r="H143" s="2"/>
      <c r="I143" s="2"/>
      <c r="J143" s="2"/>
      <c r="K143" s="2"/>
      <c r="L143" s="2"/>
      <c r="M143" s="2"/>
      <c r="N143" s="2"/>
      <c r="O143" s="2"/>
      <c r="P143" s="2"/>
      <c r="Q143" s="2"/>
      <c r="R143" s="2"/>
      <c r="S143" s="2"/>
      <c r="T143" s="2"/>
    </row>
    <row r="144" spans="1:20" s="3" customFormat="1" ht="18" customHeight="1">
      <c r="A144" s="2"/>
      <c r="B144" s="2"/>
      <c r="C144" s="2"/>
      <c r="D144" s="2"/>
      <c r="E144" s="2"/>
      <c r="F144" s="2"/>
      <c r="G144" s="2"/>
      <c r="H144" s="2"/>
      <c r="I144" s="2"/>
      <c r="J144" s="2"/>
      <c r="K144" s="2"/>
      <c r="L144" s="2"/>
      <c r="M144" s="2"/>
      <c r="N144" s="2"/>
      <c r="O144" s="2"/>
      <c r="P144" s="2"/>
      <c r="Q144" s="2"/>
      <c r="R144" s="2"/>
      <c r="S144" s="2"/>
      <c r="T144" s="2"/>
    </row>
    <row r="145" spans="1:20" s="3" customFormat="1" ht="18" customHeight="1">
      <c r="A145" s="2"/>
      <c r="B145" s="2"/>
      <c r="C145" s="2"/>
      <c r="D145" s="2"/>
      <c r="E145" s="2"/>
      <c r="F145" s="2"/>
      <c r="G145" s="2"/>
      <c r="H145" s="2"/>
      <c r="I145" s="2"/>
      <c r="J145" s="2"/>
      <c r="K145" s="2"/>
      <c r="L145" s="2"/>
      <c r="M145" s="2"/>
      <c r="N145" s="2"/>
      <c r="O145" s="2"/>
      <c r="P145" s="2"/>
      <c r="Q145" s="2"/>
      <c r="R145" s="2"/>
      <c r="S145" s="2"/>
      <c r="T145" s="2"/>
    </row>
    <row r="146" spans="1:20" s="3" customFormat="1" ht="18" customHeight="1">
      <c r="A146" s="2"/>
      <c r="B146" s="2"/>
      <c r="C146" s="2"/>
      <c r="D146" s="2"/>
      <c r="E146" s="2"/>
      <c r="F146" s="2"/>
      <c r="G146" s="2"/>
      <c r="H146" s="2"/>
      <c r="I146" s="2"/>
      <c r="J146" s="2"/>
      <c r="K146" s="2"/>
      <c r="L146" s="2"/>
      <c r="M146" s="2"/>
      <c r="N146" s="2"/>
      <c r="O146" s="2"/>
      <c r="P146" s="2"/>
      <c r="Q146" s="2"/>
      <c r="R146" s="2"/>
      <c r="S146" s="2"/>
      <c r="T146" s="2"/>
    </row>
    <row r="147" spans="1:20" s="3" customFormat="1" ht="18" customHeight="1">
      <c r="A147" s="2"/>
      <c r="B147" s="2"/>
      <c r="C147" s="2"/>
      <c r="D147" s="2"/>
      <c r="E147" s="2"/>
      <c r="F147" s="2"/>
      <c r="G147" s="2"/>
      <c r="H147" s="2"/>
      <c r="I147" s="2"/>
      <c r="J147" s="2"/>
      <c r="K147" s="2"/>
      <c r="L147" s="2"/>
      <c r="M147" s="2"/>
      <c r="N147" s="2"/>
      <c r="O147" s="2"/>
      <c r="P147" s="2"/>
      <c r="Q147" s="2"/>
      <c r="R147" s="2"/>
      <c r="S147" s="2"/>
      <c r="T147" s="2"/>
    </row>
    <row r="148" spans="1:20" s="3" customFormat="1" ht="18" customHeight="1">
      <c r="A148" s="2"/>
      <c r="B148" s="2"/>
      <c r="C148" s="2"/>
      <c r="D148" s="2"/>
      <c r="E148" s="2"/>
      <c r="F148" s="2"/>
      <c r="G148" s="2"/>
      <c r="H148" s="2"/>
      <c r="I148" s="2"/>
      <c r="J148" s="2"/>
      <c r="K148" s="2"/>
      <c r="L148" s="2"/>
      <c r="M148" s="2"/>
      <c r="N148" s="2"/>
      <c r="O148" s="2"/>
      <c r="P148" s="2"/>
      <c r="Q148" s="2"/>
      <c r="R148" s="2"/>
      <c r="S148" s="2"/>
      <c r="T148" s="2"/>
    </row>
    <row r="149" spans="1:20" s="3" customFormat="1" ht="18" customHeight="1">
      <c r="A149" s="2"/>
      <c r="B149" s="2"/>
      <c r="C149" s="2"/>
      <c r="D149" s="2"/>
      <c r="E149" s="2"/>
      <c r="F149" s="2"/>
      <c r="G149" s="2"/>
      <c r="H149" s="2"/>
      <c r="I149" s="2"/>
      <c r="J149" s="2"/>
      <c r="K149" s="2"/>
      <c r="L149" s="2"/>
      <c r="M149" s="2"/>
      <c r="N149" s="2"/>
      <c r="O149" s="2"/>
      <c r="P149" s="2"/>
      <c r="Q149" s="2"/>
      <c r="R149" s="2"/>
      <c r="S149" s="2"/>
      <c r="T149" s="2"/>
    </row>
    <row r="150" spans="1:20" s="3" customFormat="1" ht="18" customHeight="1">
      <c r="A150" s="2"/>
      <c r="B150" s="2"/>
      <c r="C150" s="2"/>
      <c r="D150" s="2"/>
      <c r="E150" s="2"/>
      <c r="F150" s="2"/>
      <c r="G150" s="2"/>
      <c r="H150" s="2"/>
      <c r="I150" s="2"/>
      <c r="J150" s="2"/>
      <c r="K150" s="2"/>
      <c r="L150" s="2"/>
      <c r="M150" s="2"/>
      <c r="N150" s="2"/>
      <c r="O150" s="2"/>
      <c r="P150" s="2"/>
      <c r="Q150" s="2"/>
      <c r="R150" s="2"/>
      <c r="S150" s="2"/>
      <c r="T150" s="2"/>
    </row>
    <row r="151" spans="1:20" s="3" customFormat="1" ht="18" customHeight="1">
      <c r="A151" s="2"/>
      <c r="B151" s="2"/>
      <c r="C151" s="2"/>
      <c r="D151" s="2"/>
      <c r="E151" s="2"/>
      <c r="F151" s="2"/>
      <c r="G151" s="2"/>
      <c r="H151" s="2"/>
      <c r="I151" s="2"/>
      <c r="J151" s="2"/>
      <c r="K151" s="2"/>
      <c r="L151" s="2"/>
      <c r="M151" s="2"/>
      <c r="N151" s="2"/>
      <c r="O151" s="2"/>
      <c r="P151" s="2"/>
      <c r="Q151" s="2"/>
      <c r="R151" s="2"/>
      <c r="S151" s="2"/>
      <c r="T151" s="2"/>
    </row>
    <row r="152" spans="1:20" s="3" customFormat="1" ht="18" customHeight="1">
      <c r="A152" s="2"/>
      <c r="B152" s="2"/>
      <c r="C152" s="2"/>
      <c r="D152" s="2"/>
      <c r="E152" s="2"/>
      <c r="F152" s="2"/>
      <c r="G152" s="2"/>
      <c r="H152" s="2"/>
      <c r="I152" s="2"/>
      <c r="J152" s="2"/>
      <c r="K152" s="2"/>
      <c r="L152" s="2"/>
      <c r="M152" s="2"/>
      <c r="N152" s="2"/>
      <c r="O152" s="2"/>
      <c r="P152" s="2"/>
      <c r="Q152" s="2"/>
      <c r="R152" s="2"/>
      <c r="S152" s="2"/>
      <c r="T152" s="2"/>
    </row>
    <row r="153" spans="1:20" s="3" customFormat="1" ht="18" customHeight="1">
      <c r="A153" s="2"/>
      <c r="B153" s="2"/>
      <c r="C153" s="2"/>
      <c r="D153" s="2"/>
      <c r="E153" s="2"/>
      <c r="F153" s="2"/>
      <c r="G153" s="2"/>
      <c r="H153" s="2"/>
      <c r="I153" s="2"/>
      <c r="J153" s="2"/>
      <c r="K153" s="2"/>
      <c r="L153" s="2"/>
      <c r="M153" s="2"/>
      <c r="N153" s="2"/>
      <c r="O153" s="2"/>
      <c r="P153" s="2"/>
      <c r="Q153" s="2"/>
      <c r="R153" s="2"/>
      <c r="S153" s="2"/>
      <c r="T153" s="2"/>
    </row>
    <row r="154" spans="1:20" s="3" customFormat="1" ht="18" customHeight="1">
      <c r="A154" s="2"/>
      <c r="B154" s="2"/>
      <c r="C154" s="2"/>
      <c r="D154" s="2"/>
      <c r="E154" s="2"/>
      <c r="F154" s="2"/>
      <c r="G154" s="2"/>
      <c r="H154" s="2"/>
      <c r="I154" s="2"/>
      <c r="J154" s="2"/>
      <c r="K154" s="2"/>
      <c r="L154" s="2"/>
      <c r="M154" s="2"/>
      <c r="N154" s="2"/>
      <c r="O154" s="2"/>
      <c r="P154" s="2"/>
      <c r="Q154" s="2"/>
      <c r="R154" s="2"/>
      <c r="S154" s="2"/>
      <c r="T154" s="2"/>
    </row>
    <row r="155" spans="1:20" s="3" customFormat="1" ht="18" customHeight="1">
      <c r="A155" s="2"/>
      <c r="B155" s="2"/>
      <c r="C155" s="2"/>
      <c r="D155" s="2"/>
      <c r="E155" s="2"/>
      <c r="F155" s="2"/>
      <c r="G155" s="2"/>
      <c r="H155" s="2"/>
      <c r="I155" s="2"/>
      <c r="J155" s="2"/>
      <c r="K155" s="2"/>
      <c r="L155" s="2"/>
      <c r="M155" s="2"/>
      <c r="N155" s="2"/>
      <c r="O155" s="2"/>
      <c r="P155" s="2"/>
      <c r="Q155" s="2"/>
      <c r="R155" s="2"/>
      <c r="S155" s="2"/>
      <c r="T155" s="2"/>
    </row>
    <row r="156" spans="1:20" s="3" customFormat="1" ht="18" customHeight="1">
      <c r="A156" s="2"/>
      <c r="B156" s="2"/>
      <c r="C156" s="2"/>
      <c r="D156" s="2"/>
      <c r="E156" s="2"/>
      <c r="F156" s="2"/>
      <c r="G156" s="2"/>
      <c r="H156" s="2"/>
      <c r="I156" s="2"/>
      <c r="J156" s="2"/>
      <c r="K156" s="2"/>
      <c r="L156" s="2"/>
      <c r="M156" s="2"/>
      <c r="N156" s="2"/>
      <c r="O156" s="2"/>
      <c r="P156" s="2"/>
      <c r="Q156" s="2"/>
      <c r="R156" s="2"/>
      <c r="S156" s="2"/>
      <c r="T156" s="2"/>
    </row>
    <row r="157" spans="1:20" s="3" customFormat="1" ht="18" customHeight="1">
      <c r="A157" s="2"/>
      <c r="B157" s="2"/>
      <c r="C157" s="2"/>
      <c r="D157" s="2"/>
      <c r="E157" s="2"/>
      <c r="F157" s="2"/>
      <c r="G157" s="2"/>
      <c r="H157" s="2"/>
      <c r="I157" s="2"/>
      <c r="J157" s="2"/>
      <c r="K157" s="2"/>
      <c r="L157" s="2"/>
      <c r="M157" s="2"/>
      <c r="N157" s="2"/>
      <c r="O157" s="2"/>
      <c r="P157" s="2"/>
      <c r="Q157" s="2"/>
      <c r="R157" s="2"/>
      <c r="S157" s="2"/>
      <c r="T157" s="2"/>
    </row>
    <row r="158" spans="1:20" s="3" customFormat="1" ht="18" customHeight="1">
      <c r="A158" s="2"/>
      <c r="B158" s="2"/>
      <c r="C158" s="2"/>
      <c r="D158" s="2"/>
      <c r="E158" s="2"/>
      <c r="F158" s="2"/>
      <c r="G158" s="2"/>
      <c r="H158" s="2"/>
      <c r="I158" s="2"/>
      <c r="J158" s="2"/>
      <c r="K158" s="2"/>
      <c r="L158" s="2"/>
      <c r="M158" s="2"/>
      <c r="N158" s="2"/>
      <c r="O158" s="2"/>
      <c r="P158" s="2"/>
      <c r="Q158" s="2"/>
      <c r="R158" s="2"/>
      <c r="S158" s="2"/>
      <c r="T158" s="2"/>
    </row>
    <row r="159" spans="1:20" s="3" customFormat="1" ht="18" customHeight="1">
      <c r="A159" s="2"/>
      <c r="B159" s="2"/>
      <c r="C159" s="2"/>
      <c r="D159" s="2"/>
      <c r="E159" s="2"/>
      <c r="F159" s="2"/>
      <c r="G159" s="2"/>
      <c r="H159" s="2"/>
      <c r="I159" s="2"/>
      <c r="J159" s="2"/>
      <c r="K159" s="2"/>
      <c r="L159" s="2"/>
      <c r="M159" s="2"/>
      <c r="N159" s="2"/>
      <c r="O159" s="2"/>
      <c r="P159" s="2"/>
      <c r="Q159" s="2"/>
      <c r="R159" s="2"/>
      <c r="S159" s="2"/>
      <c r="T159" s="2"/>
    </row>
    <row r="160" spans="1:20" s="3" customFormat="1" ht="18" customHeight="1">
      <c r="A160" s="2"/>
      <c r="B160" s="2"/>
      <c r="C160" s="2"/>
      <c r="D160" s="2"/>
      <c r="E160" s="2"/>
      <c r="F160" s="2"/>
      <c r="G160" s="2"/>
      <c r="H160" s="2"/>
      <c r="I160" s="2"/>
      <c r="J160" s="2"/>
      <c r="K160" s="2"/>
      <c r="L160" s="2"/>
      <c r="M160" s="2"/>
      <c r="N160" s="2"/>
      <c r="O160" s="2"/>
      <c r="P160" s="2"/>
      <c r="Q160" s="2"/>
      <c r="R160" s="2"/>
      <c r="S160" s="2"/>
      <c r="T160" s="2"/>
    </row>
    <row r="161" spans="1:20" s="3" customFormat="1" ht="18" customHeight="1">
      <c r="A161" s="2"/>
      <c r="B161" s="2"/>
      <c r="C161" s="2"/>
      <c r="D161" s="2"/>
      <c r="E161" s="2"/>
      <c r="F161" s="2"/>
      <c r="G161" s="2"/>
      <c r="H161" s="2"/>
      <c r="I161" s="2"/>
      <c r="J161" s="2"/>
      <c r="K161" s="2"/>
      <c r="L161" s="2"/>
      <c r="M161" s="2"/>
      <c r="N161" s="2"/>
      <c r="O161" s="2"/>
      <c r="P161" s="2"/>
      <c r="Q161" s="2"/>
      <c r="R161" s="2"/>
      <c r="S161" s="2"/>
      <c r="T161" s="2"/>
    </row>
    <row r="162" spans="1:20" s="3" customFormat="1" ht="18" customHeight="1">
      <c r="A162" s="2"/>
      <c r="B162" s="2"/>
      <c r="C162" s="2"/>
      <c r="D162" s="2"/>
      <c r="E162" s="2"/>
      <c r="F162" s="2"/>
      <c r="G162" s="2"/>
      <c r="H162" s="2"/>
      <c r="I162" s="2"/>
      <c r="J162" s="2"/>
      <c r="K162" s="2"/>
      <c r="L162" s="2"/>
      <c r="M162" s="2"/>
      <c r="N162" s="2"/>
      <c r="O162" s="2"/>
      <c r="P162" s="2"/>
      <c r="Q162" s="2"/>
      <c r="R162" s="2"/>
      <c r="S162" s="2"/>
      <c r="T162" s="2"/>
    </row>
    <row r="163" spans="1:20" s="3" customFormat="1" ht="18" customHeight="1">
      <c r="A163" s="2"/>
      <c r="B163" s="2"/>
      <c r="C163" s="2"/>
      <c r="D163" s="2"/>
      <c r="E163" s="2"/>
      <c r="F163" s="2"/>
      <c r="G163" s="2"/>
      <c r="H163" s="2"/>
      <c r="I163" s="2"/>
      <c r="J163" s="2"/>
      <c r="K163" s="2"/>
      <c r="L163" s="2"/>
      <c r="M163" s="2"/>
      <c r="N163" s="2"/>
      <c r="O163" s="2"/>
      <c r="P163" s="2"/>
      <c r="Q163" s="2"/>
      <c r="R163" s="2"/>
      <c r="S163" s="2"/>
      <c r="T163" s="2"/>
    </row>
    <row r="164" spans="1:20" s="3" customFormat="1" ht="18" customHeight="1">
      <c r="A164" s="2"/>
      <c r="B164" s="2"/>
      <c r="C164" s="2"/>
      <c r="D164" s="2"/>
      <c r="E164" s="2"/>
      <c r="F164" s="2"/>
      <c r="G164" s="2"/>
      <c r="H164" s="2"/>
      <c r="I164" s="2"/>
      <c r="J164" s="2"/>
      <c r="K164" s="2"/>
      <c r="L164" s="2"/>
      <c r="M164" s="2"/>
      <c r="N164" s="2"/>
      <c r="O164" s="2"/>
      <c r="P164" s="2"/>
      <c r="Q164" s="2"/>
      <c r="R164" s="2"/>
      <c r="S164" s="2"/>
      <c r="T164" s="2"/>
    </row>
    <row r="165" spans="1:20" s="3" customFormat="1" ht="18" customHeight="1">
      <c r="A165" s="2"/>
      <c r="B165" s="2"/>
      <c r="C165" s="2"/>
      <c r="D165" s="2"/>
      <c r="E165" s="2"/>
      <c r="F165" s="2"/>
      <c r="G165" s="2"/>
      <c r="H165" s="2"/>
      <c r="I165" s="2"/>
      <c r="J165" s="2"/>
      <c r="K165" s="2"/>
      <c r="L165" s="2"/>
      <c r="M165" s="2"/>
      <c r="N165" s="2"/>
      <c r="O165" s="2"/>
      <c r="P165" s="2"/>
      <c r="Q165" s="2"/>
      <c r="R165" s="2"/>
      <c r="S165" s="2"/>
      <c r="T165" s="2"/>
    </row>
    <row r="166" spans="1:20" s="3" customFormat="1" ht="18" customHeight="1">
      <c r="A166" s="2"/>
      <c r="B166" s="2"/>
      <c r="C166" s="2"/>
      <c r="D166" s="2"/>
      <c r="E166" s="2"/>
      <c r="F166" s="2"/>
      <c r="G166" s="2"/>
      <c r="H166" s="2"/>
      <c r="I166" s="2"/>
      <c r="J166" s="2"/>
      <c r="K166" s="2"/>
      <c r="L166" s="2"/>
      <c r="M166" s="2"/>
      <c r="N166" s="2"/>
      <c r="O166" s="2"/>
      <c r="P166" s="2"/>
      <c r="Q166" s="2"/>
      <c r="R166" s="2"/>
      <c r="S166" s="2"/>
      <c r="T166" s="2"/>
    </row>
    <row r="167" spans="1:20" s="3" customFormat="1" ht="18" customHeight="1">
      <c r="A167" s="2"/>
      <c r="B167" s="2"/>
      <c r="C167" s="2"/>
      <c r="D167" s="2"/>
      <c r="E167" s="2"/>
      <c r="F167" s="2"/>
      <c r="G167" s="2"/>
      <c r="H167" s="2"/>
      <c r="I167" s="2"/>
      <c r="J167" s="2"/>
      <c r="K167" s="2"/>
      <c r="L167" s="2"/>
      <c r="M167" s="2"/>
      <c r="N167" s="2"/>
      <c r="O167" s="2"/>
      <c r="P167" s="2"/>
      <c r="Q167" s="2"/>
      <c r="R167" s="2"/>
      <c r="S167" s="2"/>
      <c r="T167" s="2"/>
    </row>
    <row r="168" spans="1:20" s="3" customFormat="1" ht="18" customHeight="1">
      <c r="A168" s="2"/>
      <c r="B168" s="2"/>
      <c r="C168" s="2"/>
      <c r="D168" s="2"/>
      <c r="E168" s="2"/>
      <c r="F168" s="2"/>
      <c r="G168" s="2"/>
      <c r="H168" s="2"/>
      <c r="I168" s="2"/>
      <c r="J168" s="2"/>
      <c r="K168" s="2"/>
      <c r="L168" s="2"/>
      <c r="M168" s="2"/>
      <c r="N168" s="2"/>
      <c r="O168" s="2"/>
      <c r="P168" s="2"/>
      <c r="Q168" s="2"/>
      <c r="R168" s="2"/>
      <c r="S168" s="2"/>
      <c r="T168" s="2"/>
    </row>
    <row r="169" spans="1:20" s="3" customFormat="1" ht="18" customHeight="1">
      <c r="A169" s="2"/>
      <c r="B169" s="2"/>
      <c r="C169" s="2"/>
      <c r="D169" s="2"/>
      <c r="E169" s="2"/>
      <c r="F169" s="2"/>
      <c r="G169" s="2"/>
      <c r="H169" s="2"/>
      <c r="I169" s="2"/>
      <c r="J169" s="2"/>
      <c r="K169" s="2"/>
      <c r="L169" s="2"/>
      <c r="M169" s="2"/>
      <c r="N169" s="2"/>
      <c r="O169" s="2"/>
      <c r="P169" s="2"/>
      <c r="Q169" s="2"/>
      <c r="R169" s="2"/>
      <c r="S169" s="2"/>
      <c r="T169" s="2"/>
    </row>
    <row r="170" spans="1:20" s="3" customFormat="1" ht="18" customHeight="1">
      <c r="A170" s="2"/>
      <c r="B170" s="2"/>
      <c r="C170" s="2"/>
      <c r="D170" s="2"/>
      <c r="E170" s="2"/>
      <c r="F170" s="2"/>
      <c r="G170" s="2"/>
      <c r="H170" s="2"/>
      <c r="I170" s="2"/>
      <c r="J170" s="2"/>
      <c r="K170" s="2"/>
      <c r="L170" s="2"/>
      <c r="M170" s="2"/>
      <c r="N170" s="2"/>
      <c r="O170" s="2"/>
      <c r="P170" s="2"/>
      <c r="Q170" s="2"/>
      <c r="R170" s="2"/>
      <c r="S170" s="2"/>
      <c r="T170" s="2"/>
    </row>
    <row r="171" spans="1:20" s="3" customFormat="1" ht="18" customHeight="1">
      <c r="A171" s="2"/>
      <c r="B171" s="2"/>
      <c r="C171" s="2"/>
      <c r="D171" s="2"/>
      <c r="E171" s="2"/>
      <c r="F171" s="2"/>
      <c r="G171" s="2"/>
      <c r="H171" s="2"/>
      <c r="I171" s="2"/>
      <c r="J171" s="2"/>
      <c r="K171" s="2"/>
      <c r="L171" s="2"/>
      <c r="M171" s="2"/>
      <c r="N171" s="2"/>
      <c r="O171" s="2"/>
      <c r="P171" s="2"/>
      <c r="Q171" s="2"/>
      <c r="R171" s="2"/>
      <c r="S171" s="2"/>
      <c r="T171" s="2"/>
    </row>
    <row r="172" spans="1:20" s="3" customFormat="1" ht="18" customHeight="1">
      <c r="A172" s="2"/>
      <c r="B172" s="2"/>
      <c r="C172" s="2"/>
      <c r="D172" s="2"/>
      <c r="E172" s="2"/>
      <c r="F172" s="2"/>
      <c r="G172" s="2"/>
      <c r="H172" s="2"/>
      <c r="I172" s="2"/>
      <c r="J172" s="2"/>
      <c r="K172" s="2"/>
      <c r="L172" s="2"/>
      <c r="M172" s="2"/>
      <c r="N172" s="2"/>
      <c r="O172" s="2"/>
      <c r="P172" s="2"/>
      <c r="Q172" s="2"/>
      <c r="R172" s="2"/>
      <c r="S172" s="2"/>
      <c r="T172" s="2"/>
    </row>
  </sheetData>
  <mergeCells count="9">
    <mergeCell ref="A24:R24"/>
    <mergeCell ref="H14:J14"/>
    <mergeCell ref="H16:J16"/>
    <mergeCell ref="H17:J17"/>
    <mergeCell ref="L16:Q16"/>
    <mergeCell ref="L17:Q17"/>
    <mergeCell ref="A19:R20"/>
    <mergeCell ref="L14:Q15"/>
    <mergeCell ref="H15:J15"/>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M104"/>
  <sheetViews>
    <sheetView showGridLines="0" view="pageBreakPreview" zoomScale="80" zoomScaleNormal="100" zoomScaleSheetLayoutView="80" workbookViewId="0">
      <selection activeCell="AH12" sqref="A1:XFD1048576"/>
    </sheetView>
  </sheetViews>
  <sheetFormatPr defaultRowHeight="13.5"/>
  <cols>
    <col min="1" max="7" width="4.625" style="1" customWidth="1"/>
    <col min="8" max="10" width="5.125" style="1" customWidth="1"/>
    <col min="11" max="20" width="4.625" style="1" customWidth="1"/>
    <col min="21" max="44" width="4.625" customWidth="1"/>
  </cols>
  <sheetData>
    <row r="1" spans="1:39" s="3" customFormat="1" ht="18" customHeight="1">
      <c r="A1" s="2" t="s">
        <v>24</v>
      </c>
      <c r="B1" s="2"/>
      <c r="C1" s="2"/>
      <c r="D1" s="2"/>
      <c r="E1" s="2"/>
      <c r="F1" s="2"/>
      <c r="G1" s="2"/>
      <c r="H1" s="2"/>
      <c r="I1" s="2"/>
      <c r="J1" s="2"/>
      <c r="K1" s="2"/>
      <c r="L1" s="2"/>
      <c r="M1" s="2"/>
      <c r="N1" s="2"/>
      <c r="O1" s="2"/>
      <c r="P1" s="2"/>
      <c r="Q1" s="2"/>
      <c r="R1" s="2"/>
      <c r="S1" s="2"/>
      <c r="T1" s="2"/>
    </row>
    <row r="2" spans="1:39" s="3" customFormat="1" ht="18" customHeight="1">
      <c r="A2" s="2"/>
      <c r="B2" s="2"/>
      <c r="C2" s="2"/>
      <c r="D2" s="2"/>
      <c r="E2" s="2"/>
      <c r="F2" s="2"/>
      <c r="G2" s="2"/>
      <c r="H2" s="2"/>
      <c r="I2" s="2"/>
      <c r="J2" s="2"/>
      <c r="K2" s="2"/>
      <c r="L2" s="2"/>
      <c r="M2" s="2"/>
      <c r="N2" s="2"/>
      <c r="O2" s="2"/>
      <c r="P2" s="2"/>
      <c r="Q2" s="2"/>
      <c r="R2" s="2"/>
      <c r="S2" s="2"/>
      <c r="T2" s="2"/>
    </row>
    <row r="3" spans="1:39" s="3" customFormat="1" ht="18" customHeight="1">
      <c r="A3" s="2"/>
      <c r="B3" s="2"/>
      <c r="C3" s="2"/>
      <c r="D3" s="2"/>
      <c r="E3" s="2"/>
      <c r="F3" s="2"/>
      <c r="G3" s="2"/>
      <c r="H3" s="2"/>
      <c r="I3" s="2"/>
      <c r="J3" s="2"/>
      <c r="K3" s="2"/>
      <c r="L3" s="2"/>
      <c r="M3" s="2"/>
      <c r="N3" s="2"/>
      <c r="O3" s="2"/>
      <c r="P3" s="2"/>
      <c r="Q3" s="2"/>
      <c r="R3" s="2"/>
      <c r="S3" s="2"/>
      <c r="T3" s="2"/>
    </row>
    <row r="4" spans="1:39" s="3" customFormat="1" ht="18" customHeight="1">
      <c r="A4" s="2"/>
      <c r="B4" s="2"/>
      <c r="C4" s="2"/>
      <c r="D4" s="2"/>
      <c r="E4" s="2"/>
      <c r="F4" s="2"/>
      <c r="G4" s="2"/>
      <c r="H4" s="2"/>
      <c r="I4" s="2"/>
      <c r="J4" s="2"/>
      <c r="K4" s="2"/>
      <c r="L4" s="2"/>
      <c r="M4" s="2"/>
      <c r="N4" s="2"/>
      <c r="O4" s="2"/>
      <c r="P4" s="2"/>
      <c r="Q4" s="2"/>
      <c r="R4" s="2"/>
      <c r="S4" s="2"/>
      <c r="T4" s="2"/>
    </row>
    <row r="5" spans="1:39" s="3" customFormat="1" ht="18" customHeight="1">
      <c r="A5" s="2"/>
      <c r="B5" s="2"/>
      <c r="C5" s="2"/>
      <c r="D5" s="2"/>
      <c r="E5" s="2"/>
      <c r="F5" s="2"/>
      <c r="G5" s="2"/>
      <c r="H5" s="2"/>
      <c r="I5" s="2"/>
      <c r="J5" s="2"/>
      <c r="K5" s="2"/>
      <c r="L5" s="2"/>
      <c r="M5" s="2"/>
      <c r="N5" s="2"/>
      <c r="O5" s="2"/>
      <c r="P5" s="2"/>
      <c r="Q5" s="2"/>
      <c r="R5" s="2"/>
      <c r="S5" s="2"/>
      <c r="T5" s="2"/>
    </row>
    <row r="6" spans="1:39" s="3" customFormat="1" ht="18" customHeight="1">
      <c r="A6" s="2"/>
      <c r="B6" s="2"/>
      <c r="C6" s="10"/>
      <c r="D6" s="2"/>
      <c r="E6" s="2"/>
      <c r="F6" s="10"/>
      <c r="G6" s="48" t="s">
        <v>38</v>
      </c>
      <c r="H6" s="2"/>
      <c r="I6" s="2"/>
      <c r="J6" s="2"/>
      <c r="K6" s="2"/>
      <c r="L6" s="2"/>
      <c r="M6" s="2"/>
      <c r="N6" s="2"/>
      <c r="O6" s="2"/>
      <c r="P6" s="2"/>
      <c r="Q6" s="2"/>
      <c r="R6" s="2"/>
      <c r="S6" s="2"/>
      <c r="T6" s="2"/>
    </row>
    <row r="7" spans="1:39" s="3" customFormat="1" ht="18" customHeight="1">
      <c r="A7" s="2"/>
      <c r="B7" s="2"/>
      <c r="C7" s="2"/>
      <c r="D7" s="2"/>
      <c r="E7" s="2"/>
      <c r="F7" s="2"/>
      <c r="G7" s="2"/>
      <c r="H7" s="2"/>
      <c r="I7" s="2"/>
      <c r="J7" s="2"/>
      <c r="K7" s="2"/>
      <c r="L7" s="2"/>
      <c r="M7" s="2"/>
      <c r="N7" s="2"/>
      <c r="O7" s="2"/>
      <c r="P7" s="2"/>
      <c r="Q7" s="2"/>
      <c r="R7" s="2"/>
      <c r="S7" s="2"/>
      <c r="T7" s="2"/>
    </row>
    <row r="8" spans="1:39" s="3" customFormat="1" ht="18" customHeight="1">
      <c r="A8" s="2"/>
      <c r="B8" s="2"/>
      <c r="C8" s="2"/>
      <c r="D8" s="2"/>
      <c r="E8" s="2"/>
      <c r="F8" s="2"/>
      <c r="G8" s="2"/>
      <c r="H8" s="2"/>
      <c r="I8" s="2"/>
      <c r="J8" s="2"/>
      <c r="K8" s="2"/>
      <c r="L8" s="2"/>
      <c r="M8" s="2"/>
      <c r="N8" s="2"/>
      <c r="O8" s="2"/>
      <c r="P8" s="2"/>
      <c r="Q8" s="2"/>
      <c r="R8" s="2"/>
      <c r="S8" s="2"/>
      <c r="T8" s="2"/>
    </row>
    <row r="9" spans="1:39" s="3" customFormat="1" ht="18" customHeight="1">
      <c r="A9" s="2"/>
      <c r="B9" s="2"/>
      <c r="C9" s="2"/>
      <c r="D9" s="2"/>
      <c r="E9" s="2"/>
      <c r="F9" s="2"/>
      <c r="G9" s="2"/>
      <c r="H9" s="2"/>
      <c r="I9" s="2"/>
      <c r="J9" s="2"/>
      <c r="K9" s="2"/>
      <c r="L9" s="2"/>
      <c r="M9" s="2"/>
      <c r="N9" s="2"/>
      <c r="O9" s="2"/>
      <c r="P9" s="2"/>
      <c r="Q9" s="2"/>
      <c r="R9" s="11" t="s">
        <v>720</v>
      </c>
      <c r="S9" s="2"/>
      <c r="T9" s="2"/>
    </row>
    <row r="10" spans="1:39" s="3" customFormat="1" ht="18" customHeight="1">
      <c r="A10" s="2"/>
      <c r="B10" s="2"/>
      <c r="C10" s="2"/>
      <c r="D10" s="2"/>
      <c r="E10" s="2"/>
      <c r="F10" s="2"/>
      <c r="G10" s="2"/>
      <c r="H10" s="2"/>
      <c r="I10" s="2"/>
      <c r="J10" s="2"/>
      <c r="K10" s="2"/>
      <c r="L10" s="2"/>
      <c r="M10" s="2"/>
      <c r="N10" s="2"/>
      <c r="O10" s="2"/>
      <c r="P10" s="2"/>
      <c r="Q10" s="2"/>
      <c r="R10" s="2"/>
      <c r="S10" s="2"/>
      <c r="T10" s="2"/>
      <c r="V10" s="1386" t="s">
        <v>669</v>
      </c>
      <c r="W10" s="1386"/>
      <c r="X10" s="1386"/>
      <c r="Y10" s="1386"/>
      <c r="Z10" s="1386"/>
      <c r="AA10" s="1386"/>
      <c r="AB10" s="1386"/>
      <c r="AC10" s="1386"/>
      <c r="AD10" s="1386"/>
      <c r="AE10" s="1386"/>
      <c r="AF10" s="1386"/>
      <c r="AG10" s="1386"/>
      <c r="AH10" s="1386"/>
      <c r="AI10" s="1386"/>
      <c r="AJ10" s="1386"/>
      <c r="AK10" s="1386"/>
      <c r="AL10" s="1386"/>
      <c r="AM10" s="1386"/>
    </row>
    <row r="11" spans="1:39" s="3" customFormat="1" ht="18" customHeight="1">
      <c r="A11" s="2"/>
      <c r="B11" s="2"/>
      <c r="C11" s="2"/>
      <c r="D11" s="2"/>
      <c r="E11" s="2"/>
      <c r="F11" s="2"/>
      <c r="G11" s="2"/>
      <c r="H11" s="2"/>
      <c r="I11" s="2"/>
      <c r="J11" s="2"/>
      <c r="K11" s="2"/>
      <c r="L11" s="2"/>
      <c r="M11" s="2"/>
      <c r="N11" s="2"/>
      <c r="O11" s="2"/>
      <c r="P11" s="2"/>
      <c r="Q11" s="2"/>
      <c r="R11" s="2"/>
      <c r="S11" s="2"/>
      <c r="T11" s="2"/>
      <c r="V11" s="52"/>
      <c r="W11" s="53"/>
      <c r="X11" s="53"/>
      <c r="Y11" s="53"/>
      <c r="Z11" s="53"/>
      <c r="AA11" s="53"/>
      <c r="AB11" s="53"/>
      <c r="AC11" s="53"/>
      <c r="AD11" s="53"/>
      <c r="AE11" s="53"/>
      <c r="AF11" s="53"/>
      <c r="AG11" s="53"/>
      <c r="AH11" s="53"/>
      <c r="AI11" s="53"/>
      <c r="AJ11" s="53"/>
      <c r="AK11" s="53"/>
      <c r="AL11" s="53"/>
      <c r="AM11" s="54"/>
    </row>
    <row r="12" spans="1:39" s="3" customFormat="1" ht="18" customHeight="1">
      <c r="A12" s="2" t="s">
        <v>34</v>
      </c>
      <c r="B12" s="2"/>
      <c r="C12" s="2"/>
      <c r="D12" s="2"/>
      <c r="E12" s="2"/>
      <c r="F12" s="2"/>
      <c r="G12" s="2"/>
      <c r="H12" s="2"/>
      <c r="I12" s="2"/>
      <c r="J12" s="2"/>
      <c r="K12" s="2"/>
      <c r="L12" s="2"/>
      <c r="M12" s="2"/>
      <c r="N12" s="2"/>
      <c r="O12" s="2"/>
      <c r="P12" s="2"/>
      <c r="Q12" s="2"/>
      <c r="R12" s="2"/>
      <c r="S12" s="2"/>
      <c r="T12" s="2"/>
      <c r="V12" s="55" t="s">
        <v>670</v>
      </c>
      <c r="W12" s="2"/>
      <c r="X12" s="2"/>
      <c r="Y12" s="2"/>
      <c r="Z12" s="2"/>
      <c r="AA12" s="2"/>
      <c r="AB12" s="2"/>
      <c r="AC12" s="2"/>
      <c r="AD12" s="2"/>
      <c r="AE12" s="2"/>
      <c r="AF12" s="2"/>
      <c r="AG12" s="2"/>
      <c r="AH12" s="2"/>
      <c r="AI12" s="2"/>
      <c r="AJ12" s="2"/>
      <c r="AK12" s="2"/>
      <c r="AL12" s="2"/>
      <c r="AM12" s="56"/>
    </row>
    <row r="13" spans="1:39" s="3" customFormat="1" ht="18" customHeight="1">
      <c r="A13" s="2"/>
      <c r="B13" s="2"/>
      <c r="C13" s="2"/>
      <c r="D13" s="2"/>
      <c r="E13" s="2"/>
      <c r="F13" s="2"/>
      <c r="G13" s="2"/>
      <c r="H13" s="2"/>
      <c r="I13" s="2"/>
      <c r="J13" s="2"/>
      <c r="K13" s="2"/>
      <c r="L13" s="2"/>
      <c r="M13" s="2"/>
      <c r="N13" s="2"/>
      <c r="O13" s="2"/>
      <c r="P13" s="2"/>
      <c r="Q13" s="2"/>
      <c r="R13" s="2"/>
      <c r="S13" s="2"/>
      <c r="T13" s="2"/>
      <c r="V13" s="57"/>
      <c r="W13" s="2" t="s">
        <v>671</v>
      </c>
      <c r="X13" s="2"/>
      <c r="Y13" s="2"/>
      <c r="Z13" s="2"/>
      <c r="AA13" s="2"/>
      <c r="AB13" s="62" t="s">
        <v>672</v>
      </c>
      <c r="AC13" s="62"/>
      <c r="AD13" s="62"/>
      <c r="AE13" s="62"/>
      <c r="AF13" s="62"/>
      <c r="AG13" s="62"/>
      <c r="AH13" s="62"/>
      <c r="AI13" s="62"/>
      <c r="AJ13" s="2"/>
      <c r="AK13" s="2"/>
      <c r="AL13" s="2"/>
      <c r="AM13" s="56"/>
    </row>
    <row r="14" spans="1:39" s="3" customFormat="1" ht="18" customHeight="1">
      <c r="A14" s="2"/>
      <c r="B14" s="2"/>
      <c r="C14" s="2"/>
      <c r="D14" s="2"/>
      <c r="E14" s="2"/>
      <c r="F14" s="2"/>
      <c r="G14" s="2"/>
      <c r="H14" s="1383" t="s">
        <v>705</v>
      </c>
      <c r="I14" s="1383"/>
      <c r="J14" s="1383"/>
      <c r="K14" s="12"/>
      <c r="L14" s="1385"/>
      <c r="M14" s="1385"/>
      <c r="N14" s="1385"/>
      <c r="O14" s="1385"/>
      <c r="P14" s="1385"/>
      <c r="Q14" s="1385"/>
      <c r="R14" s="2"/>
      <c r="S14" s="2"/>
      <c r="T14" s="2"/>
      <c r="V14" s="57"/>
      <c r="W14" s="2"/>
      <c r="Y14" s="2"/>
      <c r="Z14" s="2"/>
      <c r="AA14" s="2"/>
      <c r="AB14" s="62"/>
      <c r="AC14" s="62" t="s">
        <v>673</v>
      </c>
      <c r="AD14" s="62"/>
      <c r="AE14" s="62"/>
      <c r="AF14" s="62"/>
      <c r="AG14" s="62"/>
      <c r="AH14" s="62"/>
      <c r="AI14" s="62"/>
      <c r="AJ14" s="2"/>
      <c r="AK14" s="2"/>
      <c r="AL14" s="2"/>
      <c r="AM14" s="56"/>
    </row>
    <row r="15" spans="1:39" s="3" customFormat="1" ht="18" customHeight="1">
      <c r="A15" s="2"/>
      <c r="B15" s="2"/>
      <c r="C15" s="2"/>
      <c r="D15" s="2"/>
      <c r="E15" s="2"/>
      <c r="F15" s="2"/>
      <c r="G15" s="2"/>
      <c r="H15" s="1383" t="s">
        <v>706</v>
      </c>
      <c r="I15" s="1383"/>
      <c r="J15" s="1383"/>
      <c r="K15" s="12"/>
      <c r="L15" s="1385"/>
      <c r="M15" s="1385"/>
      <c r="N15" s="1385"/>
      <c r="O15" s="1385"/>
      <c r="P15" s="1385"/>
      <c r="Q15" s="1385"/>
      <c r="R15" s="2"/>
      <c r="S15" s="2"/>
      <c r="T15" s="2"/>
      <c r="V15" s="57"/>
      <c r="W15" s="2"/>
      <c r="X15" s="2"/>
      <c r="Y15" s="2"/>
      <c r="Z15" s="2"/>
      <c r="AA15" s="2"/>
      <c r="AB15" s="62"/>
      <c r="AC15" s="62" t="s">
        <v>674</v>
      </c>
      <c r="AD15" s="62"/>
      <c r="AE15" s="62"/>
      <c r="AF15" s="62"/>
      <c r="AG15" s="62"/>
      <c r="AH15" s="62"/>
      <c r="AI15" s="62"/>
      <c r="AJ15" s="2"/>
      <c r="AK15" s="2"/>
      <c r="AL15" s="2"/>
      <c r="AM15" s="56"/>
    </row>
    <row r="16" spans="1:39" s="3" customFormat="1" ht="18" customHeight="1">
      <c r="A16" s="2"/>
      <c r="B16" s="2"/>
      <c r="C16" s="2"/>
      <c r="D16" s="2"/>
      <c r="E16" s="2"/>
      <c r="F16" s="2"/>
      <c r="G16" s="2"/>
      <c r="H16" s="1383" t="s">
        <v>2</v>
      </c>
      <c r="I16" s="1383"/>
      <c r="J16" s="1383"/>
      <c r="K16" s="13"/>
      <c r="L16" s="1384"/>
      <c r="M16" s="1384"/>
      <c r="N16" s="1384"/>
      <c r="O16" s="1384"/>
      <c r="P16" s="1384"/>
      <c r="Q16" s="1384"/>
      <c r="R16" s="2"/>
      <c r="S16" s="2"/>
      <c r="T16" s="2"/>
      <c r="V16" s="57"/>
      <c r="W16" s="2" t="s">
        <v>37</v>
      </c>
      <c r="X16" s="2"/>
      <c r="Y16" s="2"/>
      <c r="Z16" s="2"/>
      <c r="AA16" s="2"/>
      <c r="AB16" s="62" t="s">
        <v>722</v>
      </c>
      <c r="AC16" s="62"/>
      <c r="AD16" s="62"/>
      <c r="AE16" s="62"/>
      <c r="AF16" s="62"/>
      <c r="AG16" s="62"/>
      <c r="AH16" s="62"/>
      <c r="AI16" s="62"/>
      <c r="AJ16" s="2"/>
      <c r="AK16" s="2"/>
      <c r="AL16" s="2"/>
      <c r="AM16" s="56"/>
    </row>
    <row r="17" spans="1:39" s="3" customFormat="1" ht="18" customHeight="1">
      <c r="A17" s="2"/>
      <c r="B17" s="2"/>
      <c r="C17" s="2"/>
      <c r="D17" s="2"/>
      <c r="E17" s="2"/>
      <c r="F17" s="2"/>
      <c r="G17" s="2"/>
      <c r="H17" s="1383" t="s">
        <v>707</v>
      </c>
      <c r="I17" s="1383"/>
      <c r="J17" s="1383"/>
      <c r="K17" s="13"/>
      <c r="L17" s="1384"/>
      <c r="M17" s="1384"/>
      <c r="N17" s="1384"/>
      <c r="O17" s="1384"/>
      <c r="P17" s="1384"/>
      <c r="Q17" s="1384"/>
      <c r="R17" s="2"/>
      <c r="S17" s="2"/>
      <c r="T17" s="2"/>
      <c r="V17" s="57"/>
      <c r="W17" s="2"/>
      <c r="X17" s="2"/>
      <c r="Y17" s="2"/>
      <c r="Z17" s="2"/>
      <c r="AA17" s="2"/>
      <c r="AB17" s="62"/>
      <c r="AC17" s="62"/>
      <c r="AD17" s="62"/>
      <c r="AE17" s="62"/>
      <c r="AF17" s="62"/>
      <c r="AG17" s="62"/>
      <c r="AH17" s="62"/>
      <c r="AI17" s="62"/>
      <c r="AJ17" s="2"/>
      <c r="AK17" s="2"/>
      <c r="AL17" s="2"/>
      <c r="AM17" s="56"/>
    </row>
    <row r="18" spans="1:39" s="3" customFormat="1" ht="18" customHeight="1">
      <c r="A18" s="2"/>
      <c r="B18" s="2"/>
      <c r="C18" s="2"/>
      <c r="D18" s="2"/>
      <c r="E18" s="2"/>
      <c r="F18" s="2"/>
      <c r="G18" s="2"/>
      <c r="H18" s="2"/>
      <c r="I18" s="2"/>
      <c r="J18" s="2"/>
      <c r="K18" s="2"/>
      <c r="L18" s="2"/>
      <c r="M18" s="2"/>
      <c r="N18" s="2"/>
      <c r="O18" s="2"/>
      <c r="P18" s="2"/>
      <c r="Q18" s="2"/>
      <c r="R18" s="2"/>
      <c r="S18" s="2"/>
      <c r="T18" s="2"/>
      <c r="V18" s="57"/>
      <c r="W18" s="62" t="s">
        <v>683</v>
      </c>
      <c r="X18" s="2"/>
      <c r="Y18" s="2"/>
      <c r="Z18" s="2"/>
      <c r="AA18" s="2"/>
      <c r="AB18" s="62"/>
      <c r="AC18" s="62"/>
      <c r="AD18" s="62"/>
      <c r="AE18" s="62"/>
      <c r="AF18" s="62"/>
      <c r="AG18" s="62"/>
      <c r="AH18" s="62"/>
      <c r="AI18" s="62"/>
      <c r="AJ18" s="2"/>
      <c r="AK18" s="2"/>
      <c r="AL18" s="2"/>
      <c r="AM18" s="56"/>
    </row>
    <row r="19" spans="1:39" s="3" customFormat="1" ht="18" customHeight="1">
      <c r="A19" s="1375" t="s">
        <v>725</v>
      </c>
      <c r="B19" s="1375"/>
      <c r="C19" s="1375"/>
      <c r="D19" s="1375"/>
      <c r="E19" s="1375"/>
      <c r="F19" s="1375"/>
      <c r="G19" s="1375"/>
      <c r="H19" s="1375"/>
      <c r="I19" s="1375"/>
      <c r="J19" s="1375"/>
      <c r="K19" s="1375"/>
      <c r="L19" s="1375"/>
      <c r="M19" s="1375"/>
      <c r="N19" s="1375"/>
      <c r="O19" s="1375"/>
      <c r="P19" s="1375"/>
      <c r="Q19" s="1375"/>
      <c r="R19" s="1375"/>
      <c r="S19" s="2"/>
      <c r="T19" s="2"/>
      <c r="V19" s="57"/>
      <c r="W19" s="62" t="s">
        <v>684</v>
      </c>
      <c r="Y19" s="2"/>
      <c r="Z19" s="2"/>
      <c r="AA19" s="2"/>
      <c r="AB19" s="2"/>
      <c r="AC19" s="2"/>
      <c r="AD19" s="2"/>
      <c r="AE19" s="2"/>
      <c r="AF19" s="2"/>
      <c r="AG19" s="2"/>
      <c r="AH19" s="2"/>
      <c r="AI19" s="2"/>
      <c r="AJ19" s="2"/>
      <c r="AK19" s="2"/>
      <c r="AL19" s="2"/>
      <c r="AM19" s="56"/>
    </row>
    <row r="20" spans="1:39" s="3" customFormat="1" ht="18" customHeight="1">
      <c r="A20" s="1375"/>
      <c r="B20" s="1375"/>
      <c r="C20" s="1375"/>
      <c r="D20" s="1375"/>
      <c r="E20" s="1375"/>
      <c r="F20" s="1375"/>
      <c r="G20" s="1375"/>
      <c r="H20" s="1375"/>
      <c r="I20" s="1375"/>
      <c r="J20" s="1375"/>
      <c r="K20" s="1375"/>
      <c r="L20" s="1375"/>
      <c r="M20" s="1375"/>
      <c r="N20" s="1375"/>
      <c r="O20" s="1375"/>
      <c r="P20" s="1375"/>
      <c r="Q20" s="1375"/>
      <c r="R20" s="1375"/>
      <c r="S20" s="2"/>
      <c r="T20" s="2"/>
      <c r="V20" s="57"/>
      <c r="W20" s="2"/>
      <c r="Y20" s="2"/>
      <c r="Z20" s="2"/>
      <c r="AA20" s="2"/>
      <c r="AB20" s="2"/>
      <c r="AC20" s="2"/>
      <c r="AD20" s="2"/>
      <c r="AE20" s="2"/>
      <c r="AF20" s="2"/>
      <c r="AG20" s="2"/>
      <c r="AH20" s="2"/>
      <c r="AI20" s="2"/>
      <c r="AJ20" s="2"/>
      <c r="AK20" s="2"/>
      <c r="AL20" s="2"/>
      <c r="AM20" s="56"/>
    </row>
    <row r="21" spans="1:39" s="3" customFormat="1" ht="18" customHeight="1">
      <c r="A21" s="2"/>
      <c r="B21" s="2"/>
      <c r="C21" s="2"/>
      <c r="D21" s="2"/>
      <c r="E21" s="2"/>
      <c r="F21" s="2"/>
      <c r="G21" s="2"/>
      <c r="H21" s="2"/>
      <c r="I21" s="2"/>
      <c r="J21" s="2"/>
      <c r="K21" s="2"/>
      <c r="L21" s="2"/>
      <c r="M21" s="2"/>
      <c r="N21" s="2"/>
      <c r="O21" s="2"/>
      <c r="P21" s="2"/>
      <c r="Q21" s="2"/>
      <c r="R21" s="2"/>
      <c r="S21" s="2"/>
      <c r="T21" s="2"/>
      <c r="V21" s="55" t="s">
        <v>675</v>
      </c>
      <c r="W21" s="2"/>
      <c r="X21" s="2"/>
      <c r="Y21" s="2"/>
      <c r="Z21" s="2"/>
      <c r="AA21" s="2"/>
      <c r="AB21" s="2"/>
      <c r="AC21" s="2"/>
      <c r="AD21" s="2"/>
      <c r="AE21" s="2"/>
      <c r="AF21" s="2"/>
      <c r="AG21" s="2"/>
      <c r="AH21" s="2"/>
      <c r="AI21" s="2"/>
      <c r="AJ21" s="2"/>
      <c r="AK21" s="2"/>
      <c r="AL21" s="2"/>
      <c r="AM21" s="56"/>
    </row>
    <row r="22" spans="1:39" s="3" customFormat="1" ht="18" customHeight="1">
      <c r="A22" s="2"/>
      <c r="B22" s="2"/>
      <c r="C22" s="2"/>
      <c r="D22" s="2"/>
      <c r="E22" s="2"/>
      <c r="F22" s="2"/>
      <c r="G22" s="2"/>
      <c r="H22" s="2"/>
      <c r="I22" s="2"/>
      <c r="J22" s="2"/>
      <c r="K22" s="2"/>
      <c r="L22" s="2"/>
      <c r="M22" s="2"/>
      <c r="N22" s="2"/>
      <c r="O22" s="2"/>
      <c r="P22" s="2"/>
      <c r="Q22" s="2"/>
      <c r="R22" s="2"/>
      <c r="S22" s="2"/>
      <c r="T22" s="2"/>
      <c r="V22" s="57"/>
      <c r="W22" s="2" t="s">
        <v>671</v>
      </c>
      <c r="X22" s="2"/>
      <c r="Y22" s="2"/>
      <c r="Z22" s="2"/>
      <c r="AA22" s="2"/>
      <c r="AB22" s="62" t="s">
        <v>676</v>
      </c>
      <c r="AC22" s="62"/>
      <c r="AD22" s="62"/>
      <c r="AE22" s="62"/>
      <c r="AF22" s="62"/>
      <c r="AG22" s="62"/>
      <c r="AH22" s="62"/>
      <c r="AI22" s="2"/>
      <c r="AJ22" s="2"/>
      <c r="AK22" s="2"/>
      <c r="AL22" s="2"/>
      <c r="AM22" s="56"/>
    </row>
    <row r="23" spans="1:39" s="3" customFormat="1" ht="18" customHeight="1">
      <c r="A23" s="2"/>
      <c r="B23" s="2"/>
      <c r="C23" s="2"/>
      <c r="D23" s="2"/>
      <c r="E23" s="2"/>
      <c r="F23" s="2"/>
      <c r="G23" s="2"/>
      <c r="H23" s="2"/>
      <c r="I23" s="2"/>
      <c r="J23" s="2"/>
      <c r="K23" s="2"/>
      <c r="L23" s="2"/>
      <c r="M23" s="2"/>
      <c r="N23" s="2"/>
      <c r="O23" s="2"/>
      <c r="P23" s="2"/>
      <c r="Q23" s="2"/>
      <c r="R23" s="2"/>
      <c r="S23" s="2"/>
      <c r="T23" s="2"/>
      <c r="V23" s="57"/>
      <c r="W23" s="2"/>
      <c r="Y23" s="2"/>
      <c r="Z23" s="2"/>
      <c r="AA23" s="2"/>
      <c r="AB23" s="62"/>
      <c r="AC23" s="62" t="s">
        <v>677</v>
      </c>
      <c r="AD23" s="62"/>
      <c r="AE23" s="62"/>
      <c r="AF23" s="62"/>
      <c r="AG23" s="62"/>
      <c r="AH23" s="62"/>
      <c r="AI23" s="2"/>
      <c r="AJ23" s="2"/>
      <c r="AK23" s="2"/>
      <c r="AL23" s="2"/>
      <c r="AM23" s="56"/>
    </row>
    <row r="24" spans="1:39" s="3" customFormat="1" ht="18" customHeight="1">
      <c r="A24" s="1376" t="s">
        <v>29</v>
      </c>
      <c r="B24" s="1376"/>
      <c r="C24" s="1376"/>
      <c r="D24" s="1376"/>
      <c r="E24" s="1376"/>
      <c r="F24" s="1376"/>
      <c r="G24" s="1376"/>
      <c r="H24" s="1376"/>
      <c r="I24" s="1376"/>
      <c r="J24" s="1376"/>
      <c r="K24" s="1376"/>
      <c r="L24" s="1376"/>
      <c r="M24" s="1376"/>
      <c r="N24" s="1376"/>
      <c r="O24" s="1376"/>
      <c r="P24" s="1376"/>
      <c r="Q24" s="1376"/>
      <c r="R24" s="1376"/>
      <c r="S24" s="2"/>
      <c r="T24" s="2"/>
      <c r="V24" s="57"/>
      <c r="W24" s="2"/>
      <c r="X24" s="2"/>
      <c r="Y24" s="2"/>
      <c r="Z24" s="2"/>
      <c r="AA24" s="2"/>
      <c r="AB24" s="62"/>
      <c r="AC24" s="62" t="s">
        <v>678</v>
      </c>
      <c r="AD24" s="62"/>
      <c r="AE24" s="62"/>
      <c r="AF24" s="62"/>
      <c r="AG24" s="62"/>
      <c r="AH24" s="62"/>
      <c r="AI24" s="2"/>
      <c r="AJ24" s="2"/>
      <c r="AK24" s="2"/>
      <c r="AL24" s="2"/>
      <c r="AM24" s="56"/>
    </row>
    <row r="25" spans="1:39" s="3" customFormat="1" ht="18" customHeight="1">
      <c r="A25" s="2"/>
      <c r="B25" s="2"/>
      <c r="C25" s="2"/>
      <c r="D25" s="2"/>
      <c r="E25" s="2"/>
      <c r="F25" s="2"/>
      <c r="G25" s="2"/>
      <c r="H25" s="2"/>
      <c r="I25" s="2"/>
      <c r="J25" s="2"/>
      <c r="K25" s="2"/>
      <c r="L25" s="2"/>
      <c r="M25" s="2"/>
      <c r="N25" s="2"/>
      <c r="O25" s="2"/>
      <c r="P25" s="2"/>
      <c r="Q25" s="2"/>
      <c r="R25" s="2"/>
      <c r="S25" s="2"/>
      <c r="T25" s="2"/>
      <c r="V25" s="57"/>
      <c r="W25" s="2" t="s">
        <v>37</v>
      </c>
      <c r="X25" s="2"/>
      <c r="Y25" s="2"/>
      <c r="Z25" s="2"/>
      <c r="AA25" s="2"/>
      <c r="AB25" s="62" t="s">
        <v>723</v>
      </c>
      <c r="AC25" s="62"/>
      <c r="AD25" s="62"/>
      <c r="AE25" s="62"/>
      <c r="AF25" s="62"/>
      <c r="AG25" s="62"/>
      <c r="AH25" s="62"/>
      <c r="AI25" s="2"/>
      <c r="AJ25" s="2"/>
      <c r="AK25" s="2"/>
      <c r="AL25" s="2"/>
      <c r="AM25" s="56"/>
    </row>
    <row r="26" spans="1:39" s="3" customFormat="1" ht="18" customHeight="1">
      <c r="A26" s="2"/>
      <c r="B26" s="2"/>
      <c r="C26" s="2"/>
      <c r="D26" s="2"/>
      <c r="E26" s="2"/>
      <c r="F26" s="2"/>
      <c r="G26" s="2"/>
      <c r="H26" s="2"/>
      <c r="I26" s="2"/>
      <c r="J26" s="2"/>
      <c r="K26" s="2"/>
      <c r="L26" s="2"/>
      <c r="M26" s="2"/>
      <c r="N26" s="2"/>
      <c r="O26" s="2"/>
      <c r="P26" s="2"/>
      <c r="Q26" s="2"/>
      <c r="R26" s="2"/>
      <c r="S26" s="2"/>
      <c r="T26" s="2"/>
      <c r="V26" s="57"/>
      <c r="W26" s="2"/>
      <c r="X26" s="2"/>
      <c r="Y26" s="2"/>
      <c r="Z26" s="2"/>
      <c r="AA26" s="2"/>
      <c r="AB26" s="62"/>
      <c r="AC26" s="62"/>
      <c r="AD26" s="62"/>
      <c r="AE26" s="62"/>
      <c r="AF26" s="62"/>
      <c r="AG26" s="62"/>
      <c r="AH26" s="62"/>
      <c r="AI26" s="2"/>
      <c r="AJ26" s="2"/>
      <c r="AK26" s="2"/>
      <c r="AL26" s="2"/>
      <c r="AM26" s="56"/>
    </row>
    <row r="27" spans="1:39" s="3" customFormat="1" ht="18" customHeight="1">
      <c r="A27" s="2"/>
      <c r="B27" s="2" t="s">
        <v>36</v>
      </c>
      <c r="C27" s="2"/>
      <c r="D27" s="2"/>
      <c r="E27" s="2"/>
      <c r="F27" s="2"/>
      <c r="G27" s="2"/>
      <c r="H27" s="2"/>
      <c r="I27" s="2"/>
      <c r="J27" s="2"/>
      <c r="K27" s="2"/>
      <c r="L27" s="2"/>
      <c r="M27" s="2"/>
      <c r="N27" s="2"/>
      <c r="O27" s="2"/>
      <c r="P27" s="2"/>
      <c r="Q27" s="2"/>
      <c r="R27" s="2"/>
      <c r="S27" s="2"/>
      <c r="T27" s="2"/>
      <c r="V27" s="57"/>
      <c r="W27" s="62" t="s">
        <v>685</v>
      </c>
      <c r="X27" s="2"/>
      <c r="Y27" s="2"/>
      <c r="Z27" s="2"/>
      <c r="AA27" s="2"/>
      <c r="AB27" s="62"/>
      <c r="AC27" s="62"/>
      <c r="AD27" s="62"/>
      <c r="AE27" s="62"/>
      <c r="AF27" s="62"/>
      <c r="AG27" s="62"/>
      <c r="AH27" s="62"/>
      <c r="AI27" s="2"/>
      <c r="AJ27" s="2"/>
      <c r="AK27" s="2"/>
      <c r="AL27" s="2"/>
      <c r="AM27" s="56"/>
    </row>
    <row r="28" spans="1:39" s="3" customFormat="1" ht="18" customHeight="1">
      <c r="A28" s="2"/>
      <c r="B28" s="2"/>
      <c r="C28" s="2"/>
      <c r="D28" s="2"/>
      <c r="E28" s="2"/>
      <c r="F28" s="2"/>
      <c r="G28" s="2"/>
      <c r="H28" s="2"/>
      <c r="I28" s="2"/>
      <c r="J28" s="2"/>
      <c r="K28" s="2"/>
      <c r="L28" s="2"/>
      <c r="M28" s="2"/>
      <c r="N28" s="2"/>
      <c r="O28" s="2"/>
      <c r="P28" s="2"/>
      <c r="Q28" s="2"/>
      <c r="R28" s="2"/>
      <c r="S28" s="2"/>
      <c r="T28" s="2"/>
      <c r="V28" s="57"/>
      <c r="W28" s="62" t="s">
        <v>684</v>
      </c>
      <c r="X28" s="2"/>
      <c r="Y28" s="2"/>
      <c r="Z28" s="2"/>
      <c r="AA28" s="2"/>
      <c r="AB28" s="62"/>
      <c r="AC28" s="62"/>
      <c r="AD28" s="62"/>
      <c r="AE28" s="62"/>
      <c r="AF28" s="62"/>
      <c r="AG28" s="62"/>
      <c r="AH28" s="62"/>
      <c r="AI28" s="2"/>
      <c r="AJ28" s="2"/>
      <c r="AK28" s="2"/>
      <c r="AL28" s="2"/>
      <c r="AM28" s="56"/>
    </row>
    <row r="29" spans="1:39" s="3" customFormat="1" ht="18" customHeight="1">
      <c r="A29" s="2"/>
      <c r="B29" s="2"/>
      <c r="C29" s="2"/>
      <c r="D29" s="2"/>
      <c r="E29" s="2"/>
      <c r="F29" s="2"/>
      <c r="G29" s="2"/>
      <c r="H29" s="2"/>
      <c r="I29" s="2"/>
      <c r="J29" s="9"/>
      <c r="K29" s="2"/>
      <c r="L29" s="9"/>
      <c r="M29" s="2"/>
      <c r="N29" s="2"/>
      <c r="O29" s="2"/>
      <c r="P29" s="2"/>
      <c r="Q29" s="2"/>
      <c r="R29" s="2"/>
      <c r="S29" s="2"/>
      <c r="T29" s="2"/>
      <c r="V29" s="57"/>
      <c r="W29" s="2"/>
      <c r="Y29" s="2"/>
      <c r="Z29" s="2"/>
      <c r="AA29" s="2"/>
      <c r="AB29" s="2"/>
      <c r="AC29" s="2"/>
      <c r="AD29" s="2"/>
      <c r="AE29" s="2"/>
      <c r="AF29" s="2"/>
      <c r="AG29" s="2"/>
      <c r="AH29" s="2"/>
      <c r="AI29" s="2"/>
      <c r="AJ29" s="2"/>
      <c r="AK29" s="2"/>
      <c r="AL29" s="2"/>
      <c r="AM29" s="56"/>
    </row>
    <row r="30" spans="1:39" s="3" customFormat="1" ht="18" customHeight="1">
      <c r="A30" s="2"/>
      <c r="B30" s="2"/>
      <c r="C30" s="2"/>
      <c r="D30" s="2"/>
      <c r="E30" s="2"/>
      <c r="F30" s="2"/>
      <c r="G30" s="2"/>
      <c r="H30" s="2"/>
      <c r="I30" s="2"/>
      <c r="J30" s="2"/>
      <c r="K30" s="2"/>
      <c r="L30" s="2"/>
      <c r="M30" s="2"/>
      <c r="N30" s="2"/>
      <c r="O30" s="2"/>
      <c r="P30" s="2"/>
      <c r="Q30" s="2"/>
      <c r="R30" s="2"/>
      <c r="S30" s="2"/>
      <c r="T30" s="2"/>
      <c r="V30" s="55" t="s">
        <v>679</v>
      </c>
      <c r="W30" s="2"/>
      <c r="X30" s="2"/>
      <c r="Y30" s="2"/>
      <c r="Z30" s="2"/>
      <c r="AA30" s="2"/>
      <c r="AB30" s="2"/>
      <c r="AC30" s="2"/>
      <c r="AD30" s="2"/>
      <c r="AE30" s="2"/>
      <c r="AF30" s="2"/>
      <c r="AG30" s="2"/>
      <c r="AH30" s="2"/>
      <c r="AI30" s="2"/>
      <c r="AJ30" s="2"/>
      <c r="AK30" s="2"/>
      <c r="AL30" s="2"/>
      <c r="AM30" s="56"/>
    </row>
    <row r="31" spans="1:39" s="3" customFormat="1" ht="18" customHeight="1">
      <c r="A31" s="2"/>
      <c r="B31" s="2" t="s">
        <v>37</v>
      </c>
      <c r="C31" s="2"/>
      <c r="D31" s="2"/>
      <c r="E31" s="2"/>
      <c r="F31" s="2"/>
      <c r="G31" s="2"/>
      <c r="H31" s="2"/>
      <c r="I31" s="2"/>
      <c r="J31" s="2"/>
      <c r="K31" s="2"/>
      <c r="L31" s="2"/>
      <c r="M31" s="2"/>
      <c r="N31" s="2"/>
      <c r="O31" s="2"/>
      <c r="P31" s="2"/>
      <c r="Q31" s="2"/>
      <c r="R31" s="2"/>
      <c r="S31" s="2"/>
      <c r="T31" s="2"/>
      <c r="V31" s="57"/>
      <c r="W31" s="2" t="s">
        <v>671</v>
      </c>
      <c r="X31" s="2"/>
      <c r="Y31" s="2"/>
      <c r="Z31" s="2"/>
      <c r="AA31" s="2"/>
      <c r="AB31" s="62" t="s">
        <v>680</v>
      </c>
      <c r="AC31" s="62"/>
      <c r="AD31" s="62"/>
      <c r="AE31" s="62"/>
      <c r="AF31" s="62"/>
      <c r="AG31" s="62"/>
      <c r="AH31" s="62"/>
      <c r="AI31" s="2"/>
      <c r="AJ31" s="2"/>
      <c r="AK31" s="2"/>
      <c r="AL31" s="2"/>
      <c r="AM31" s="56"/>
    </row>
    <row r="32" spans="1:39" s="3" customFormat="1" ht="18" customHeight="1">
      <c r="A32" s="2"/>
      <c r="B32" s="2"/>
      <c r="C32" s="2"/>
      <c r="D32" s="2"/>
      <c r="E32" s="2"/>
      <c r="F32" s="2"/>
      <c r="G32" s="2"/>
      <c r="H32" s="2"/>
      <c r="I32" s="2"/>
      <c r="J32" s="2"/>
      <c r="K32" s="2"/>
      <c r="L32" s="2"/>
      <c r="M32" s="2"/>
      <c r="N32" s="2"/>
      <c r="O32" s="2"/>
      <c r="P32" s="2"/>
      <c r="Q32" s="2"/>
      <c r="R32" s="2"/>
      <c r="S32" s="2"/>
      <c r="T32" s="2"/>
      <c r="V32" s="57"/>
      <c r="W32" s="2"/>
      <c r="Y32" s="2"/>
      <c r="Z32" s="2"/>
      <c r="AA32" s="2"/>
      <c r="AB32" s="62"/>
      <c r="AC32" s="62" t="s">
        <v>681</v>
      </c>
      <c r="AD32" s="62"/>
      <c r="AE32" s="62"/>
      <c r="AF32" s="62"/>
      <c r="AG32" s="62"/>
      <c r="AH32" s="62"/>
      <c r="AI32" s="2"/>
      <c r="AJ32" s="2"/>
      <c r="AK32" s="2"/>
      <c r="AL32" s="2"/>
      <c r="AM32" s="56"/>
    </row>
    <row r="33" spans="1:39" s="3" customFormat="1" ht="18" customHeight="1">
      <c r="A33" s="2"/>
      <c r="B33" s="2"/>
      <c r="C33" s="2"/>
      <c r="D33" s="2"/>
      <c r="E33" s="2"/>
      <c r="F33" s="2"/>
      <c r="G33" s="2"/>
      <c r="H33" s="2"/>
      <c r="I33" s="2"/>
      <c r="J33" s="2"/>
      <c r="K33" s="2"/>
      <c r="L33" s="2"/>
      <c r="M33" s="2"/>
      <c r="N33" s="2"/>
      <c r="O33" s="2"/>
      <c r="P33" s="2"/>
      <c r="Q33" s="2"/>
      <c r="R33" s="2"/>
      <c r="S33" s="2"/>
      <c r="T33" s="2"/>
      <c r="V33" s="57"/>
      <c r="W33" s="2"/>
      <c r="X33" s="2"/>
      <c r="Y33" s="2"/>
      <c r="Z33" s="2"/>
      <c r="AA33" s="2"/>
      <c r="AB33" s="62"/>
      <c r="AC33" s="62" t="s">
        <v>682</v>
      </c>
      <c r="AD33" s="62"/>
      <c r="AE33" s="62"/>
      <c r="AF33" s="62"/>
      <c r="AG33" s="62"/>
      <c r="AH33" s="62"/>
      <c r="AI33" s="2"/>
      <c r="AJ33" s="2"/>
      <c r="AK33" s="2"/>
      <c r="AL33" s="2"/>
      <c r="AM33" s="56"/>
    </row>
    <row r="34" spans="1:39" s="3" customFormat="1" ht="18" customHeight="1">
      <c r="A34" s="2"/>
      <c r="B34" s="2"/>
      <c r="C34" s="2"/>
      <c r="D34" s="2"/>
      <c r="E34" s="2"/>
      <c r="F34" s="2"/>
      <c r="G34" s="2"/>
      <c r="H34" s="2"/>
      <c r="I34" s="2"/>
      <c r="J34" s="2"/>
      <c r="K34" s="2"/>
      <c r="L34" s="2"/>
      <c r="M34" s="2"/>
      <c r="N34" s="2"/>
      <c r="O34" s="2"/>
      <c r="P34" s="2"/>
      <c r="Q34" s="2"/>
      <c r="R34" s="2"/>
      <c r="S34" s="2"/>
      <c r="T34" s="2"/>
      <c r="V34" s="57"/>
      <c r="W34" s="2" t="s">
        <v>37</v>
      </c>
      <c r="X34" s="2"/>
      <c r="Y34" s="2"/>
      <c r="Z34" s="2"/>
      <c r="AA34" s="2"/>
      <c r="AB34" s="62" t="s">
        <v>724</v>
      </c>
      <c r="AC34" s="62"/>
      <c r="AD34" s="62"/>
      <c r="AE34" s="62"/>
      <c r="AF34" s="62"/>
      <c r="AG34" s="62"/>
      <c r="AH34" s="62"/>
      <c r="AI34" s="2"/>
      <c r="AJ34" s="2"/>
      <c r="AK34" s="2"/>
      <c r="AL34" s="2"/>
      <c r="AM34" s="56"/>
    </row>
    <row r="35" spans="1:39" s="3" customFormat="1" ht="18" customHeight="1">
      <c r="A35" s="2"/>
      <c r="B35" s="2"/>
      <c r="C35" s="2"/>
      <c r="D35" s="2"/>
      <c r="E35" s="2"/>
      <c r="F35" s="2"/>
      <c r="G35" s="2"/>
      <c r="H35" s="2"/>
      <c r="I35" s="2"/>
      <c r="J35" s="2"/>
      <c r="K35" s="2"/>
      <c r="L35" s="2"/>
      <c r="M35" s="2"/>
      <c r="N35" s="2"/>
      <c r="O35" s="2"/>
      <c r="P35" s="2"/>
      <c r="Q35" s="2"/>
      <c r="R35" s="2"/>
      <c r="S35" s="2"/>
      <c r="T35" s="2"/>
      <c r="V35" s="57"/>
      <c r="W35" s="2"/>
      <c r="X35" s="2"/>
      <c r="Y35" s="2"/>
      <c r="Z35" s="2"/>
      <c r="AA35" s="2"/>
      <c r="AB35" s="62"/>
      <c r="AC35" s="62"/>
      <c r="AD35" s="62"/>
      <c r="AE35" s="62"/>
      <c r="AF35" s="62"/>
      <c r="AG35" s="62"/>
      <c r="AH35" s="62"/>
      <c r="AI35" s="2"/>
      <c r="AJ35" s="2"/>
      <c r="AK35" s="2"/>
      <c r="AL35" s="2"/>
      <c r="AM35" s="56"/>
    </row>
    <row r="36" spans="1:39" s="3" customFormat="1" ht="18" customHeight="1">
      <c r="A36" s="2"/>
      <c r="B36" s="2"/>
      <c r="C36" s="2"/>
      <c r="D36" s="2"/>
      <c r="E36" s="2"/>
      <c r="F36" s="2"/>
      <c r="G36" s="2"/>
      <c r="H36" s="2"/>
      <c r="I36" s="2"/>
      <c r="J36" s="2"/>
      <c r="K36" s="2"/>
      <c r="L36" s="2"/>
      <c r="M36" s="2"/>
      <c r="N36" s="2"/>
      <c r="O36" s="2"/>
      <c r="P36" s="2"/>
      <c r="Q36" s="2"/>
      <c r="R36" s="2"/>
      <c r="S36" s="2"/>
      <c r="T36" s="2"/>
      <c r="V36" s="57"/>
      <c r="W36" s="62" t="s">
        <v>686</v>
      </c>
      <c r="X36" s="2"/>
      <c r="Y36" s="2"/>
      <c r="Z36" s="2"/>
      <c r="AA36" s="2"/>
      <c r="AB36" s="62"/>
      <c r="AC36" s="62"/>
      <c r="AD36" s="62"/>
      <c r="AE36" s="62"/>
      <c r="AF36" s="62"/>
      <c r="AG36" s="62"/>
      <c r="AH36" s="62"/>
      <c r="AI36" s="2"/>
      <c r="AJ36" s="2"/>
      <c r="AK36" s="2"/>
      <c r="AL36" s="2"/>
      <c r="AM36" s="56"/>
    </row>
    <row r="37" spans="1:39" s="3" customFormat="1" ht="18" customHeight="1">
      <c r="A37" s="2"/>
      <c r="B37" s="2"/>
      <c r="C37" s="2"/>
      <c r="D37" s="2"/>
      <c r="E37" s="2"/>
      <c r="F37" s="2"/>
      <c r="G37" s="2"/>
      <c r="H37" s="2"/>
      <c r="I37" s="2"/>
      <c r="J37" s="2"/>
      <c r="K37" s="2"/>
      <c r="L37" s="2"/>
      <c r="M37" s="2"/>
      <c r="N37" s="2"/>
      <c r="O37" s="2"/>
      <c r="P37" s="2"/>
      <c r="Q37" s="2"/>
      <c r="R37" s="2"/>
      <c r="S37" s="2"/>
      <c r="T37" s="2"/>
      <c r="V37" s="57"/>
      <c r="W37" s="2"/>
      <c r="X37" s="2"/>
      <c r="Y37" s="2"/>
      <c r="Z37" s="2"/>
      <c r="AA37" s="2"/>
      <c r="AB37" s="62"/>
      <c r="AC37" s="62"/>
      <c r="AD37" s="62"/>
      <c r="AE37" s="62"/>
      <c r="AF37" s="62"/>
      <c r="AG37" s="62"/>
      <c r="AH37" s="62"/>
      <c r="AI37" s="2"/>
      <c r="AJ37" s="2"/>
      <c r="AK37" s="2"/>
      <c r="AL37" s="2"/>
      <c r="AM37" s="56"/>
    </row>
    <row r="38" spans="1:39" s="3" customFormat="1" ht="18" customHeight="1">
      <c r="A38" s="2"/>
      <c r="B38" s="2"/>
      <c r="C38" s="2"/>
      <c r="D38" s="2"/>
      <c r="E38" s="2"/>
      <c r="F38" s="2"/>
      <c r="G38" s="2"/>
      <c r="H38" s="2"/>
      <c r="I38" s="2"/>
      <c r="J38" s="2"/>
      <c r="K38" s="2"/>
      <c r="L38" s="2"/>
      <c r="M38" s="2"/>
      <c r="N38" s="2"/>
      <c r="O38" s="2"/>
      <c r="P38" s="2"/>
      <c r="Q38" s="2"/>
      <c r="R38" s="2"/>
      <c r="S38" s="2"/>
      <c r="T38" s="2"/>
      <c r="V38" s="58"/>
      <c r="W38" s="59"/>
      <c r="X38" s="60"/>
      <c r="Y38" s="59"/>
      <c r="Z38" s="59"/>
      <c r="AA38" s="59"/>
      <c r="AB38" s="59"/>
      <c r="AC38" s="59"/>
      <c r="AD38" s="59"/>
      <c r="AE38" s="59"/>
      <c r="AF38" s="59"/>
      <c r="AG38" s="59"/>
      <c r="AH38" s="59"/>
      <c r="AI38" s="59"/>
      <c r="AJ38" s="59"/>
      <c r="AK38" s="59"/>
      <c r="AL38" s="59"/>
      <c r="AM38" s="61"/>
    </row>
    <row r="39" spans="1:39" s="3" customFormat="1" ht="18" customHeight="1">
      <c r="A39" s="2"/>
      <c r="B39" s="2"/>
      <c r="C39" s="2"/>
      <c r="D39" s="2"/>
      <c r="E39" s="2"/>
      <c r="F39" s="2"/>
      <c r="G39" s="2"/>
      <c r="H39" s="2"/>
      <c r="I39" s="2"/>
      <c r="J39" s="2"/>
      <c r="K39" s="2"/>
      <c r="L39" s="2"/>
      <c r="M39" s="2"/>
      <c r="N39" s="2"/>
      <c r="O39" s="2"/>
      <c r="P39" s="2"/>
      <c r="Q39" s="2"/>
      <c r="R39" s="2"/>
      <c r="S39" s="2"/>
      <c r="T39" s="2"/>
    </row>
    <row r="40" spans="1:39" s="3" customFormat="1" ht="18" customHeight="1">
      <c r="A40" s="2"/>
      <c r="B40" s="2"/>
      <c r="C40" s="2"/>
      <c r="D40" s="2"/>
      <c r="E40" s="2"/>
      <c r="F40" s="2"/>
      <c r="G40" s="2"/>
      <c r="H40" s="2"/>
      <c r="I40" s="2"/>
      <c r="J40" s="2"/>
      <c r="K40" s="2"/>
      <c r="L40" s="2"/>
      <c r="M40" s="2"/>
      <c r="N40" s="2"/>
      <c r="O40" s="2"/>
      <c r="P40" s="2"/>
      <c r="Q40" s="2"/>
      <c r="R40" s="2"/>
      <c r="S40" s="2"/>
      <c r="T40" s="2"/>
    </row>
    <row r="41" spans="1:39" s="3" customFormat="1" ht="18" customHeight="1">
      <c r="A41" s="2"/>
      <c r="B41" s="2"/>
      <c r="C41" s="2"/>
      <c r="D41" s="2"/>
      <c r="E41" s="2"/>
      <c r="F41" s="2"/>
      <c r="G41" s="2"/>
      <c r="H41" s="2"/>
      <c r="I41" s="2"/>
      <c r="J41" s="2"/>
      <c r="K41" s="2"/>
      <c r="L41" s="2"/>
      <c r="M41" s="2"/>
      <c r="N41" s="2"/>
      <c r="O41" s="2"/>
      <c r="P41" s="2"/>
      <c r="Q41" s="2"/>
      <c r="R41" s="2"/>
      <c r="S41" s="2"/>
      <c r="T41" s="2"/>
    </row>
    <row r="42" spans="1:39" s="3" customFormat="1" ht="18" customHeight="1">
      <c r="A42" s="2"/>
      <c r="B42" s="2"/>
      <c r="C42" s="2"/>
      <c r="D42" s="2"/>
      <c r="E42" s="2"/>
      <c r="F42" s="2"/>
      <c r="G42" s="2"/>
      <c r="H42" s="2"/>
      <c r="I42" s="2"/>
      <c r="J42" s="2"/>
      <c r="K42" s="2"/>
      <c r="L42" s="2"/>
      <c r="M42" s="2"/>
      <c r="N42" s="2"/>
      <c r="O42" s="2"/>
      <c r="P42" s="2"/>
      <c r="Q42" s="2"/>
      <c r="R42" s="2"/>
      <c r="S42" s="2"/>
      <c r="T42" s="2"/>
    </row>
    <row r="43" spans="1:39" s="3" customFormat="1" ht="18" customHeight="1">
      <c r="A43" s="2"/>
      <c r="B43" s="2"/>
      <c r="C43" s="2"/>
      <c r="D43" s="2"/>
      <c r="E43" s="2"/>
      <c r="F43" s="2"/>
      <c r="G43" s="2"/>
      <c r="H43" s="2"/>
      <c r="I43" s="2"/>
      <c r="J43" s="2"/>
      <c r="K43" s="2"/>
      <c r="L43" s="2"/>
      <c r="M43" s="2"/>
      <c r="N43" s="2"/>
      <c r="O43" s="2"/>
      <c r="P43" s="2"/>
      <c r="Q43" s="2"/>
      <c r="R43" s="2"/>
      <c r="S43" s="2"/>
      <c r="T43" s="2"/>
    </row>
    <row r="44" spans="1:39" s="3" customFormat="1" ht="18" customHeight="1">
      <c r="A44" s="2"/>
      <c r="B44" s="2"/>
      <c r="C44" s="2"/>
      <c r="D44" s="2"/>
      <c r="E44" s="2"/>
      <c r="F44" s="2"/>
      <c r="G44" s="2"/>
      <c r="H44" s="2"/>
      <c r="I44" s="2"/>
      <c r="J44" s="2"/>
      <c r="K44" s="2"/>
      <c r="L44" s="2"/>
      <c r="M44" s="2"/>
      <c r="N44" s="2"/>
      <c r="O44" s="2"/>
      <c r="P44" s="2"/>
      <c r="Q44" s="2"/>
      <c r="R44" s="2"/>
      <c r="S44" s="2"/>
      <c r="T44" s="2"/>
    </row>
    <row r="45" spans="1:39" s="3" customFormat="1" ht="18" customHeight="1">
      <c r="A45" s="2"/>
      <c r="B45" s="2"/>
      <c r="C45" s="2"/>
      <c r="D45" s="2"/>
      <c r="E45" s="2"/>
      <c r="F45" s="2"/>
      <c r="G45" s="2"/>
      <c r="H45" s="2"/>
      <c r="I45" s="2"/>
      <c r="J45" s="2"/>
      <c r="K45" s="2"/>
      <c r="L45" s="2"/>
      <c r="M45" s="2"/>
      <c r="N45" s="2"/>
      <c r="O45" s="2"/>
      <c r="P45" s="2"/>
      <c r="Q45" s="2"/>
      <c r="R45" s="2"/>
      <c r="S45" s="2"/>
      <c r="T45" s="2"/>
    </row>
    <row r="46" spans="1:39" s="3" customFormat="1" ht="18" customHeight="1">
      <c r="A46" s="2"/>
      <c r="B46" s="2"/>
      <c r="C46" s="2"/>
      <c r="D46" s="2"/>
      <c r="E46" s="2"/>
      <c r="F46" s="2"/>
      <c r="G46" s="2"/>
      <c r="H46" s="2"/>
      <c r="I46" s="2"/>
      <c r="J46" s="2"/>
      <c r="K46" s="2"/>
      <c r="L46" s="2"/>
      <c r="M46" s="2"/>
      <c r="N46" s="2"/>
      <c r="O46" s="2"/>
      <c r="P46" s="2"/>
      <c r="Q46" s="2"/>
      <c r="R46" s="2"/>
      <c r="S46" s="2"/>
      <c r="T46" s="2"/>
    </row>
    <row r="47" spans="1:39" s="3" customFormat="1" ht="18" customHeight="1">
      <c r="A47" s="2"/>
      <c r="B47" s="2"/>
      <c r="C47" s="2"/>
      <c r="D47" s="2"/>
      <c r="E47" s="2"/>
      <c r="F47" s="2"/>
      <c r="G47" s="2"/>
      <c r="H47" s="2"/>
      <c r="I47" s="2"/>
      <c r="J47" s="2"/>
      <c r="K47" s="2"/>
      <c r="L47" s="2"/>
      <c r="M47" s="2"/>
      <c r="N47" s="2"/>
      <c r="O47" s="2"/>
      <c r="P47" s="2"/>
      <c r="Q47" s="2"/>
      <c r="R47" s="2"/>
      <c r="S47" s="2"/>
      <c r="T47" s="2"/>
    </row>
    <row r="48" spans="1:39" s="3" customFormat="1" ht="18" customHeight="1">
      <c r="A48" s="2"/>
      <c r="B48" s="2"/>
      <c r="C48" s="2"/>
      <c r="D48" s="2"/>
      <c r="E48" s="2"/>
      <c r="F48" s="2"/>
      <c r="G48" s="2"/>
      <c r="H48" s="2"/>
      <c r="I48" s="2"/>
      <c r="J48" s="2"/>
      <c r="K48" s="2"/>
      <c r="L48" s="2"/>
      <c r="M48" s="2"/>
      <c r="N48" s="2"/>
      <c r="O48" s="2"/>
      <c r="P48" s="2"/>
      <c r="Q48" s="2"/>
      <c r="R48" s="2"/>
      <c r="S48" s="2"/>
      <c r="T48" s="2"/>
    </row>
    <row r="49" spans="1:20" s="3" customFormat="1" ht="18" customHeight="1">
      <c r="A49" s="2"/>
      <c r="B49" s="2"/>
      <c r="C49" s="2"/>
      <c r="D49" s="2"/>
      <c r="E49" s="2"/>
      <c r="F49" s="2"/>
      <c r="G49" s="2"/>
      <c r="H49" s="2"/>
      <c r="I49" s="2"/>
      <c r="J49" s="2"/>
      <c r="K49" s="2"/>
      <c r="L49" s="2"/>
      <c r="M49" s="2"/>
      <c r="N49" s="2"/>
      <c r="O49" s="2"/>
      <c r="P49" s="2"/>
      <c r="Q49" s="2"/>
      <c r="R49" s="2"/>
      <c r="S49" s="2"/>
      <c r="T49" s="2"/>
    </row>
    <row r="50" spans="1:20" s="3" customFormat="1" ht="18" customHeight="1">
      <c r="A50" s="2"/>
      <c r="B50" s="2"/>
      <c r="C50" s="2"/>
      <c r="D50" s="2"/>
      <c r="E50" s="2"/>
      <c r="F50" s="2"/>
      <c r="G50" s="2"/>
      <c r="H50" s="2"/>
      <c r="I50" s="2"/>
      <c r="J50" s="2"/>
      <c r="K50" s="2"/>
      <c r="L50" s="2"/>
      <c r="M50" s="2"/>
      <c r="N50" s="2"/>
      <c r="O50" s="2"/>
      <c r="P50" s="2"/>
      <c r="Q50" s="2"/>
      <c r="R50" s="2"/>
      <c r="S50" s="2"/>
      <c r="T50" s="2"/>
    </row>
    <row r="51" spans="1:20" s="3" customFormat="1" ht="18" customHeight="1">
      <c r="A51" s="2"/>
      <c r="B51" s="2"/>
      <c r="C51" s="2"/>
      <c r="D51" s="2"/>
      <c r="E51" s="2"/>
      <c r="F51" s="2"/>
      <c r="G51" s="2"/>
      <c r="H51" s="2"/>
      <c r="I51" s="2"/>
      <c r="J51" s="2"/>
      <c r="K51" s="2"/>
      <c r="L51" s="2"/>
      <c r="M51" s="2"/>
      <c r="N51" s="2"/>
      <c r="O51" s="2"/>
      <c r="P51" s="2"/>
      <c r="Q51" s="2"/>
      <c r="R51" s="2"/>
      <c r="S51" s="2"/>
      <c r="T51" s="2"/>
    </row>
    <row r="52" spans="1:20" s="3" customFormat="1" ht="18" customHeight="1">
      <c r="A52" s="2"/>
      <c r="B52" s="2"/>
      <c r="C52" s="2"/>
      <c r="D52" s="2"/>
      <c r="E52" s="2"/>
      <c r="F52" s="2"/>
      <c r="G52" s="2"/>
      <c r="H52" s="2"/>
      <c r="I52" s="2"/>
      <c r="J52" s="2"/>
      <c r="K52" s="2"/>
      <c r="L52" s="2"/>
      <c r="M52" s="2"/>
      <c r="N52" s="2"/>
      <c r="O52" s="2"/>
      <c r="P52" s="2"/>
      <c r="Q52" s="2"/>
      <c r="R52" s="2"/>
      <c r="S52" s="2"/>
      <c r="T52" s="2"/>
    </row>
    <row r="53" spans="1:20" s="3" customFormat="1" ht="18" customHeight="1">
      <c r="A53" s="2"/>
      <c r="B53" s="2"/>
      <c r="C53" s="2"/>
      <c r="D53" s="2"/>
      <c r="E53" s="2"/>
      <c r="F53" s="2"/>
      <c r="G53" s="2"/>
      <c r="H53" s="2"/>
      <c r="I53" s="2"/>
      <c r="J53" s="2"/>
      <c r="K53" s="2"/>
      <c r="L53" s="2"/>
      <c r="M53" s="2"/>
      <c r="N53" s="2"/>
      <c r="O53" s="2"/>
      <c r="P53" s="2"/>
      <c r="Q53" s="2"/>
      <c r="R53" s="2"/>
      <c r="S53" s="2"/>
      <c r="T53" s="2"/>
    </row>
    <row r="54" spans="1:20" s="3" customFormat="1" ht="18" customHeight="1">
      <c r="A54" s="2"/>
      <c r="B54" s="2"/>
      <c r="C54" s="2"/>
      <c r="D54" s="2"/>
      <c r="E54" s="2"/>
      <c r="F54" s="2"/>
      <c r="G54" s="2"/>
      <c r="H54" s="2"/>
      <c r="I54" s="2"/>
      <c r="J54" s="2"/>
      <c r="K54" s="2"/>
      <c r="L54" s="2"/>
      <c r="M54" s="2"/>
      <c r="N54" s="2"/>
      <c r="O54" s="2"/>
      <c r="P54" s="2"/>
      <c r="Q54" s="2"/>
      <c r="R54" s="2"/>
      <c r="S54" s="2"/>
      <c r="T54" s="2"/>
    </row>
    <row r="55" spans="1:20" s="3" customFormat="1" ht="18" customHeight="1">
      <c r="A55" s="2"/>
      <c r="B55" s="2"/>
      <c r="C55" s="2"/>
      <c r="D55" s="2"/>
      <c r="E55" s="2"/>
      <c r="F55" s="2"/>
      <c r="G55" s="2"/>
      <c r="H55" s="2"/>
      <c r="I55" s="2"/>
      <c r="J55" s="2"/>
      <c r="K55" s="2"/>
      <c r="L55" s="2"/>
      <c r="M55" s="2"/>
      <c r="N55" s="2"/>
      <c r="O55" s="2"/>
      <c r="P55" s="2"/>
      <c r="Q55" s="2"/>
      <c r="R55" s="2"/>
      <c r="S55" s="2"/>
      <c r="T55" s="2"/>
    </row>
    <row r="56" spans="1:20" s="3" customFormat="1" ht="18" customHeight="1">
      <c r="A56" s="2"/>
      <c r="B56" s="2"/>
      <c r="C56" s="2"/>
      <c r="D56" s="2"/>
      <c r="E56" s="2"/>
      <c r="F56" s="2"/>
      <c r="G56" s="2"/>
      <c r="H56" s="2"/>
      <c r="I56" s="2"/>
      <c r="J56" s="2"/>
      <c r="K56" s="2"/>
      <c r="L56" s="2"/>
      <c r="M56" s="2"/>
      <c r="N56" s="2"/>
      <c r="O56" s="2"/>
      <c r="P56" s="2"/>
      <c r="Q56" s="2"/>
      <c r="R56" s="2"/>
      <c r="S56" s="2"/>
      <c r="T56" s="2"/>
    </row>
    <row r="57" spans="1:20" s="3" customFormat="1" ht="18" customHeight="1">
      <c r="A57" s="2"/>
      <c r="B57" s="2"/>
      <c r="C57" s="2"/>
      <c r="D57" s="2"/>
      <c r="E57" s="2"/>
      <c r="F57" s="2"/>
      <c r="G57" s="2"/>
      <c r="H57" s="2"/>
      <c r="I57" s="2"/>
      <c r="J57" s="2"/>
      <c r="K57" s="2"/>
      <c r="L57" s="2"/>
      <c r="M57" s="2"/>
      <c r="N57" s="2"/>
      <c r="O57" s="2"/>
      <c r="P57" s="2"/>
      <c r="Q57" s="2"/>
      <c r="R57" s="2"/>
      <c r="S57" s="2"/>
      <c r="T57" s="2"/>
    </row>
    <row r="58" spans="1:20" s="3" customFormat="1" ht="18" customHeight="1">
      <c r="A58" s="2"/>
      <c r="B58" s="2"/>
      <c r="C58" s="2"/>
      <c r="D58" s="2"/>
      <c r="E58" s="2"/>
      <c r="F58" s="2"/>
      <c r="G58" s="2"/>
      <c r="H58" s="2"/>
      <c r="I58" s="2"/>
      <c r="J58" s="2"/>
      <c r="K58" s="2"/>
      <c r="L58" s="2"/>
      <c r="M58" s="2"/>
      <c r="N58" s="2"/>
      <c r="O58" s="2"/>
      <c r="P58" s="2"/>
      <c r="Q58" s="2"/>
      <c r="R58" s="2"/>
      <c r="S58" s="2"/>
      <c r="T58" s="2"/>
    </row>
    <row r="59" spans="1:20" s="3" customFormat="1" ht="18" customHeight="1">
      <c r="A59" s="2"/>
      <c r="B59" s="2"/>
      <c r="C59" s="2"/>
      <c r="D59" s="2"/>
      <c r="E59" s="2"/>
      <c r="F59" s="2"/>
      <c r="G59" s="2"/>
      <c r="H59" s="2"/>
      <c r="I59" s="2"/>
      <c r="J59" s="2"/>
      <c r="K59" s="2"/>
      <c r="L59" s="2"/>
      <c r="M59" s="2"/>
      <c r="N59" s="2"/>
      <c r="O59" s="2"/>
      <c r="P59" s="2"/>
      <c r="Q59" s="2"/>
      <c r="R59" s="2"/>
      <c r="S59" s="2"/>
      <c r="T59" s="2"/>
    </row>
    <row r="60" spans="1:20" s="3" customFormat="1" ht="18" customHeight="1">
      <c r="A60" s="2"/>
      <c r="B60" s="2"/>
      <c r="C60" s="2"/>
      <c r="D60" s="2"/>
      <c r="E60" s="2"/>
      <c r="F60" s="2"/>
      <c r="G60" s="2"/>
      <c r="H60" s="2"/>
      <c r="I60" s="2"/>
      <c r="J60" s="2"/>
      <c r="K60" s="2"/>
      <c r="L60" s="2"/>
      <c r="M60" s="2"/>
      <c r="N60" s="2"/>
      <c r="O60" s="2"/>
      <c r="P60" s="2"/>
      <c r="Q60" s="2"/>
      <c r="R60" s="2"/>
      <c r="S60" s="2"/>
      <c r="T60" s="2"/>
    </row>
    <row r="61" spans="1:20" s="3" customFormat="1" ht="18" customHeight="1">
      <c r="A61" s="2"/>
      <c r="B61" s="2"/>
      <c r="C61" s="2"/>
      <c r="D61" s="2"/>
      <c r="E61" s="2"/>
      <c r="F61" s="2"/>
      <c r="G61" s="2"/>
      <c r="H61" s="2"/>
      <c r="I61" s="2"/>
      <c r="J61" s="2"/>
      <c r="K61" s="2"/>
      <c r="L61" s="2"/>
      <c r="M61" s="2"/>
      <c r="N61" s="2"/>
      <c r="O61" s="2"/>
      <c r="P61" s="2"/>
      <c r="Q61" s="2"/>
      <c r="R61" s="2"/>
      <c r="S61" s="2"/>
      <c r="T61" s="2"/>
    </row>
    <row r="62" spans="1:20" s="3" customFormat="1" ht="18" customHeight="1">
      <c r="A62" s="2"/>
      <c r="B62" s="2"/>
      <c r="C62" s="2"/>
      <c r="D62" s="2"/>
      <c r="E62" s="2"/>
      <c r="F62" s="2"/>
      <c r="G62" s="2"/>
      <c r="H62" s="2"/>
      <c r="I62" s="2"/>
      <c r="J62" s="2"/>
      <c r="K62" s="2"/>
      <c r="L62" s="2"/>
      <c r="M62" s="2"/>
      <c r="N62" s="2"/>
      <c r="O62" s="2"/>
      <c r="P62" s="2"/>
      <c r="Q62" s="2"/>
      <c r="R62" s="2"/>
      <c r="S62" s="2"/>
      <c r="T62" s="2"/>
    </row>
    <row r="63" spans="1:20" s="3" customFormat="1" ht="18" customHeight="1">
      <c r="A63" s="2"/>
      <c r="B63" s="2"/>
      <c r="C63" s="2"/>
      <c r="D63" s="2"/>
      <c r="E63" s="2"/>
      <c r="F63" s="2"/>
      <c r="G63" s="2"/>
      <c r="H63" s="2"/>
      <c r="I63" s="2"/>
      <c r="J63" s="2"/>
      <c r="K63" s="2"/>
      <c r="L63" s="2"/>
      <c r="M63" s="2"/>
      <c r="N63" s="2"/>
      <c r="O63" s="2"/>
      <c r="P63" s="2"/>
      <c r="Q63" s="2"/>
      <c r="R63" s="2"/>
      <c r="S63" s="2"/>
      <c r="T63" s="2"/>
    </row>
    <row r="64" spans="1:20" s="3" customFormat="1" ht="18" customHeight="1">
      <c r="A64" s="2"/>
      <c r="B64" s="2"/>
      <c r="C64" s="2"/>
      <c r="D64" s="2"/>
      <c r="E64" s="2"/>
      <c r="F64" s="2"/>
      <c r="G64" s="2"/>
      <c r="H64" s="2"/>
      <c r="I64" s="2"/>
      <c r="J64" s="2"/>
      <c r="K64" s="2"/>
      <c r="L64" s="2"/>
      <c r="M64" s="2"/>
      <c r="N64" s="2"/>
      <c r="O64" s="2"/>
      <c r="P64" s="2"/>
      <c r="Q64" s="2"/>
      <c r="R64" s="2"/>
      <c r="S64" s="2"/>
      <c r="T64" s="2"/>
    </row>
    <row r="65" spans="1:20" s="3" customFormat="1" ht="18" customHeight="1">
      <c r="A65" s="2"/>
      <c r="B65" s="2"/>
      <c r="C65" s="2"/>
      <c r="D65" s="2"/>
      <c r="E65" s="2"/>
      <c r="F65" s="2"/>
      <c r="G65" s="2"/>
      <c r="H65" s="2"/>
      <c r="I65" s="2"/>
      <c r="J65" s="2"/>
      <c r="K65" s="2"/>
      <c r="L65" s="2"/>
      <c r="M65" s="2"/>
      <c r="N65" s="2"/>
      <c r="O65" s="2"/>
      <c r="P65" s="2"/>
      <c r="Q65" s="2"/>
      <c r="R65" s="2"/>
      <c r="S65" s="2"/>
      <c r="T65" s="2"/>
    </row>
    <row r="66" spans="1:20" s="3" customFormat="1" ht="18" customHeight="1">
      <c r="A66" s="2"/>
      <c r="B66" s="2"/>
      <c r="C66" s="2"/>
      <c r="D66" s="2"/>
      <c r="E66" s="2"/>
      <c r="F66" s="2"/>
      <c r="G66" s="2"/>
      <c r="H66" s="2"/>
      <c r="I66" s="2"/>
      <c r="J66" s="2"/>
      <c r="K66" s="2"/>
      <c r="L66" s="2"/>
      <c r="M66" s="2"/>
      <c r="N66" s="2"/>
      <c r="O66" s="2"/>
      <c r="P66" s="2"/>
      <c r="Q66" s="2"/>
      <c r="R66" s="2"/>
      <c r="S66" s="2"/>
      <c r="T66" s="2"/>
    </row>
    <row r="67" spans="1:20" s="3" customFormat="1" ht="18" customHeight="1">
      <c r="A67" s="2"/>
      <c r="B67" s="2"/>
      <c r="C67" s="2"/>
      <c r="D67" s="2"/>
      <c r="E67" s="2"/>
      <c r="F67" s="2"/>
      <c r="G67" s="2"/>
      <c r="H67" s="2"/>
      <c r="I67" s="2"/>
      <c r="J67" s="2"/>
      <c r="K67" s="2"/>
      <c r="L67" s="2"/>
      <c r="M67" s="2"/>
      <c r="N67" s="2"/>
      <c r="O67" s="2"/>
      <c r="P67" s="2"/>
      <c r="Q67" s="2"/>
      <c r="R67" s="2"/>
      <c r="S67" s="2"/>
      <c r="T67" s="2"/>
    </row>
    <row r="68" spans="1:20" s="3" customFormat="1" ht="18" customHeight="1">
      <c r="A68" s="2"/>
      <c r="B68" s="2"/>
      <c r="C68" s="2"/>
      <c r="D68" s="2"/>
      <c r="E68" s="2"/>
      <c r="F68" s="2"/>
      <c r="G68" s="2"/>
      <c r="H68" s="2"/>
      <c r="I68" s="2"/>
      <c r="J68" s="2"/>
      <c r="K68" s="2"/>
      <c r="L68" s="2"/>
      <c r="M68" s="2"/>
      <c r="N68" s="2"/>
      <c r="O68" s="2"/>
      <c r="P68" s="2"/>
      <c r="Q68" s="2"/>
      <c r="R68" s="2"/>
      <c r="S68" s="2"/>
      <c r="T68" s="2"/>
    </row>
    <row r="69" spans="1:20" s="3" customFormat="1" ht="18" customHeight="1">
      <c r="A69" s="2"/>
      <c r="B69" s="2"/>
      <c r="C69" s="2"/>
      <c r="D69" s="2"/>
      <c r="E69" s="2"/>
      <c r="F69" s="2"/>
      <c r="G69" s="2"/>
      <c r="H69" s="2"/>
      <c r="I69" s="2"/>
      <c r="J69" s="2"/>
      <c r="K69" s="2"/>
      <c r="L69" s="2"/>
      <c r="M69" s="2"/>
      <c r="N69" s="2"/>
      <c r="O69" s="2"/>
      <c r="P69" s="2"/>
      <c r="Q69" s="2"/>
      <c r="R69" s="2"/>
      <c r="S69" s="2"/>
      <c r="T69" s="2"/>
    </row>
    <row r="70" spans="1:20" s="3" customFormat="1" ht="18" customHeight="1">
      <c r="A70" s="2"/>
      <c r="B70" s="2"/>
      <c r="C70" s="2"/>
      <c r="D70" s="2"/>
      <c r="E70" s="2"/>
      <c r="F70" s="2"/>
      <c r="G70" s="2"/>
      <c r="H70" s="2"/>
      <c r="I70" s="2"/>
      <c r="J70" s="2"/>
      <c r="K70" s="2"/>
      <c r="L70" s="2"/>
      <c r="M70" s="2"/>
      <c r="N70" s="2"/>
      <c r="O70" s="2"/>
      <c r="P70" s="2"/>
      <c r="Q70" s="2"/>
      <c r="R70" s="2"/>
      <c r="S70" s="2"/>
      <c r="T70" s="2"/>
    </row>
    <row r="71" spans="1:20" s="3" customFormat="1" ht="18" customHeight="1">
      <c r="A71" s="2"/>
      <c r="B71" s="2"/>
      <c r="C71" s="2"/>
      <c r="D71" s="2"/>
      <c r="E71" s="2"/>
      <c r="F71" s="2"/>
      <c r="G71" s="2"/>
      <c r="H71" s="2"/>
      <c r="I71" s="2"/>
      <c r="J71" s="2"/>
      <c r="K71" s="2"/>
      <c r="L71" s="2"/>
      <c r="M71" s="2"/>
      <c r="N71" s="2"/>
      <c r="O71" s="2"/>
      <c r="P71" s="2"/>
      <c r="Q71" s="2"/>
      <c r="R71" s="2"/>
      <c r="S71" s="2"/>
      <c r="T71" s="2"/>
    </row>
    <row r="72" spans="1:20" s="3" customFormat="1" ht="18" customHeight="1">
      <c r="A72" s="2"/>
      <c r="B72" s="2"/>
      <c r="C72" s="2"/>
      <c r="D72" s="2"/>
      <c r="E72" s="2"/>
      <c r="F72" s="2"/>
      <c r="G72" s="2"/>
      <c r="H72" s="2"/>
      <c r="I72" s="2"/>
      <c r="J72" s="2"/>
      <c r="K72" s="2"/>
      <c r="L72" s="2"/>
      <c r="M72" s="2"/>
      <c r="N72" s="2"/>
      <c r="O72" s="2"/>
      <c r="P72" s="2"/>
      <c r="Q72" s="2"/>
      <c r="R72" s="2"/>
      <c r="S72" s="2"/>
      <c r="T72" s="2"/>
    </row>
    <row r="73" spans="1:20" s="3" customFormat="1" ht="18" customHeight="1">
      <c r="A73" s="2"/>
      <c r="B73" s="2"/>
      <c r="C73" s="2"/>
      <c r="D73" s="2"/>
      <c r="E73" s="2"/>
      <c r="F73" s="2"/>
      <c r="G73" s="2"/>
      <c r="H73" s="2"/>
      <c r="I73" s="2"/>
      <c r="J73" s="2"/>
      <c r="K73" s="2"/>
      <c r="L73" s="2"/>
      <c r="M73" s="2"/>
      <c r="N73" s="2"/>
      <c r="O73" s="2"/>
      <c r="P73" s="2"/>
      <c r="Q73" s="2"/>
      <c r="R73" s="2"/>
      <c r="S73" s="2"/>
      <c r="T73" s="2"/>
    </row>
    <row r="74" spans="1:20" s="3" customFormat="1" ht="18" customHeight="1">
      <c r="A74" s="2"/>
      <c r="B74" s="2"/>
      <c r="C74" s="2"/>
      <c r="D74" s="2"/>
      <c r="E74" s="2"/>
      <c r="F74" s="2"/>
      <c r="G74" s="2"/>
      <c r="H74" s="2"/>
      <c r="I74" s="2"/>
      <c r="J74" s="2"/>
      <c r="K74" s="2"/>
      <c r="L74" s="2"/>
      <c r="M74" s="2"/>
      <c r="N74" s="2"/>
      <c r="O74" s="2"/>
      <c r="P74" s="2"/>
      <c r="Q74" s="2"/>
      <c r="R74" s="2"/>
      <c r="S74" s="2"/>
      <c r="T74" s="2"/>
    </row>
    <row r="75" spans="1:20" s="3" customFormat="1" ht="18" customHeight="1">
      <c r="A75" s="2"/>
      <c r="B75" s="2"/>
      <c r="C75" s="2"/>
      <c r="D75" s="2"/>
      <c r="E75" s="2"/>
      <c r="F75" s="2"/>
      <c r="G75" s="2"/>
      <c r="H75" s="2"/>
      <c r="I75" s="2"/>
      <c r="J75" s="2"/>
      <c r="K75" s="2"/>
      <c r="L75" s="2"/>
      <c r="M75" s="2"/>
      <c r="N75" s="2"/>
      <c r="O75" s="2"/>
      <c r="P75" s="2"/>
      <c r="Q75" s="2"/>
      <c r="R75" s="2"/>
      <c r="S75" s="2"/>
      <c r="T75" s="2"/>
    </row>
    <row r="76" spans="1:20" s="3" customFormat="1" ht="18" customHeight="1">
      <c r="A76" s="2"/>
      <c r="B76" s="2"/>
      <c r="C76" s="2"/>
      <c r="D76" s="2"/>
      <c r="E76" s="2"/>
      <c r="F76" s="2"/>
      <c r="G76" s="2"/>
      <c r="H76" s="2"/>
      <c r="I76" s="2"/>
      <c r="J76" s="2"/>
      <c r="K76" s="2"/>
      <c r="L76" s="2"/>
      <c r="M76" s="2"/>
      <c r="N76" s="2"/>
      <c r="O76" s="2"/>
      <c r="P76" s="2"/>
      <c r="Q76" s="2"/>
      <c r="R76" s="2"/>
      <c r="S76" s="2"/>
      <c r="T76" s="2"/>
    </row>
    <row r="77" spans="1:20" s="3" customFormat="1" ht="18" customHeight="1">
      <c r="A77" s="2"/>
      <c r="B77" s="2"/>
      <c r="C77" s="2"/>
      <c r="D77" s="2"/>
      <c r="E77" s="2"/>
      <c r="F77" s="2"/>
      <c r="G77" s="2"/>
      <c r="H77" s="2"/>
      <c r="I77" s="2"/>
      <c r="J77" s="2"/>
      <c r="K77" s="2"/>
      <c r="L77" s="2"/>
      <c r="M77" s="2"/>
      <c r="N77" s="2"/>
      <c r="O77" s="2"/>
      <c r="P77" s="2"/>
      <c r="Q77" s="2"/>
      <c r="R77" s="2"/>
      <c r="S77" s="2"/>
      <c r="T77" s="2"/>
    </row>
    <row r="78" spans="1:20" s="3" customFormat="1" ht="18" customHeight="1">
      <c r="A78" s="2"/>
      <c r="B78" s="2"/>
      <c r="C78" s="2"/>
      <c r="D78" s="2"/>
      <c r="E78" s="2"/>
      <c r="F78" s="2"/>
      <c r="G78" s="2"/>
      <c r="H78" s="2"/>
      <c r="I78" s="2"/>
      <c r="J78" s="2"/>
      <c r="K78" s="2"/>
      <c r="L78" s="2"/>
      <c r="M78" s="2"/>
      <c r="N78" s="2"/>
      <c r="O78" s="2"/>
      <c r="P78" s="2"/>
      <c r="Q78" s="2"/>
      <c r="R78" s="2"/>
      <c r="S78" s="2"/>
      <c r="T78" s="2"/>
    </row>
    <row r="79" spans="1:20" s="3" customFormat="1" ht="18" customHeight="1">
      <c r="A79" s="2"/>
      <c r="B79" s="2"/>
      <c r="C79" s="2"/>
      <c r="D79" s="2"/>
      <c r="E79" s="2"/>
      <c r="F79" s="2"/>
      <c r="G79" s="2"/>
      <c r="H79" s="2"/>
      <c r="I79" s="2"/>
      <c r="J79" s="2"/>
      <c r="K79" s="2"/>
      <c r="L79" s="2"/>
      <c r="M79" s="2"/>
      <c r="N79" s="2"/>
      <c r="O79" s="2"/>
      <c r="P79" s="2"/>
      <c r="Q79" s="2"/>
      <c r="R79" s="2"/>
      <c r="S79" s="2"/>
      <c r="T79" s="2"/>
    </row>
    <row r="80" spans="1:20" s="3" customFormat="1" ht="18" customHeight="1">
      <c r="A80" s="2"/>
      <c r="B80" s="2"/>
      <c r="C80" s="2"/>
      <c r="D80" s="2"/>
      <c r="E80" s="2"/>
      <c r="F80" s="2"/>
      <c r="G80" s="2"/>
      <c r="H80" s="2"/>
      <c r="I80" s="2"/>
      <c r="J80" s="2"/>
      <c r="K80" s="2"/>
      <c r="L80" s="2"/>
      <c r="M80" s="2"/>
      <c r="N80" s="2"/>
      <c r="O80" s="2"/>
      <c r="P80" s="2"/>
      <c r="Q80" s="2"/>
      <c r="R80" s="2"/>
      <c r="S80" s="2"/>
      <c r="T80" s="2"/>
    </row>
    <row r="81" spans="1:20" s="3" customFormat="1" ht="18" customHeight="1">
      <c r="A81" s="2"/>
      <c r="B81" s="2"/>
      <c r="C81" s="2"/>
      <c r="D81" s="2"/>
      <c r="E81" s="2"/>
      <c r="F81" s="2"/>
      <c r="G81" s="2"/>
      <c r="H81" s="2"/>
      <c r="I81" s="2"/>
      <c r="J81" s="2"/>
      <c r="K81" s="2"/>
      <c r="L81" s="2"/>
      <c r="M81" s="2"/>
      <c r="N81" s="2"/>
      <c r="O81" s="2"/>
      <c r="P81" s="2"/>
      <c r="Q81" s="2"/>
      <c r="R81" s="2"/>
      <c r="S81" s="2"/>
      <c r="T81" s="2"/>
    </row>
    <row r="82" spans="1:20" s="3" customFormat="1" ht="18" customHeight="1">
      <c r="A82" s="2"/>
      <c r="B82" s="2"/>
      <c r="C82" s="2"/>
      <c r="D82" s="2"/>
      <c r="E82" s="2"/>
      <c r="F82" s="2"/>
      <c r="G82" s="2"/>
      <c r="H82" s="2"/>
      <c r="I82" s="2"/>
      <c r="J82" s="2"/>
      <c r="K82" s="2"/>
      <c r="L82" s="2"/>
      <c r="M82" s="2"/>
      <c r="N82" s="2"/>
      <c r="O82" s="2"/>
      <c r="P82" s="2"/>
      <c r="Q82" s="2"/>
      <c r="R82" s="2"/>
      <c r="S82" s="2"/>
      <c r="T82" s="2"/>
    </row>
    <row r="83" spans="1:20" s="3" customFormat="1" ht="18" customHeight="1">
      <c r="A83" s="2"/>
      <c r="B83" s="2"/>
      <c r="C83" s="2"/>
      <c r="D83" s="2"/>
      <c r="E83" s="2"/>
      <c r="F83" s="2"/>
      <c r="G83" s="2"/>
      <c r="H83" s="2"/>
      <c r="I83" s="2"/>
      <c r="J83" s="2"/>
      <c r="K83" s="2"/>
      <c r="L83" s="2"/>
      <c r="M83" s="2"/>
      <c r="N83" s="2"/>
      <c r="O83" s="2"/>
      <c r="P83" s="2"/>
      <c r="Q83" s="2"/>
      <c r="R83" s="2"/>
      <c r="S83" s="2"/>
      <c r="T83" s="2"/>
    </row>
    <row r="84" spans="1:20" s="3" customFormat="1" ht="18" customHeight="1">
      <c r="A84" s="2"/>
      <c r="B84" s="2"/>
      <c r="C84" s="2"/>
      <c r="D84" s="2"/>
      <c r="E84" s="2"/>
      <c r="F84" s="2"/>
      <c r="G84" s="2"/>
      <c r="H84" s="2"/>
      <c r="I84" s="2"/>
      <c r="J84" s="2"/>
      <c r="K84" s="2"/>
      <c r="L84" s="2"/>
      <c r="M84" s="2"/>
      <c r="N84" s="2"/>
      <c r="O84" s="2"/>
      <c r="P84" s="2"/>
      <c r="Q84" s="2"/>
      <c r="R84" s="2"/>
      <c r="S84" s="2"/>
      <c r="T84" s="2"/>
    </row>
    <row r="85" spans="1:20" s="3" customFormat="1" ht="18" customHeight="1">
      <c r="A85" s="2"/>
      <c r="B85" s="2"/>
      <c r="C85" s="2"/>
      <c r="D85" s="2"/>
      <c r="E85" s="2"/>
      <c r="F85" s="2"/>
      <c r="G85" s="2"/>
      <c r="H85" s="2"/>
      <c r="I85" s="2"/>
      <c r="J85" s="2"/>
      <c r="K85" s="2"/>
      <c r="L85" s="2"/>
      <c r="M85" s="2"/>
      <c r="N85" s="2"/>
      <c r="O85" s="2"/>
      <c r="P85" s="2"/>
      <c r="Q85" s="2"/>
      <c r="R85" s="2"/>
      <c r="S85" s="2"/>
      <c r="T85" s="2"/>
    </row>
    <row r="86" spans="1:20" s="3" customFormat="1" ht="18" customHeight="1">
      <c r="A86" s="2"/>
      <c r="B86" s="2"/>
      <c r="C86" s="2"/>
      <c r="D86" s="2"/>
      <c r="E86" s="2"/>
      <c r="F86" s="2"/>
      <c r="G86" s="2"/>
      <c r="H86" s="2"/>
      <c r="I86" s="2"/>
      <c r="J86" s="2"/>
      <c r="K86" s="2"/>
      <c r="L86" s="2"/>
      <c r="M86" s="2"/>
      <c r="N86" s="2"/>
      <c r="O86" s="2"/>
      <c r="P86" s="2"/>
      <c r="Q86" s="2"/>
      <c r="R86" s="2"/>
      <c r="S86" s="2"/>
      <c r="T86" s="2"/>
    </row>
    <row r="87" spans="1:20" s="3" customFormat="1" ht="18" customHeight="1">
      <c r="A87" s="2"/>
      <c r="B87" s="2"/>
      <c r="C87" s="2"/>
      <c r="D87" s="2"/>
      <c r="E87" s="2"/>
      <c r="F87" s="2"/>
      <c r="G87" s="2"/>
      <c r="H87" s="2"/>
      <c r="I87" s="2"/>
      <c r="J87" s="2"/>
      <c r="K87" s="2"/>
      <c r="L87" s="2"/>
      <c r="M87" s="2"/>
      <c r="N87" s="2"/>
      <c r="O87" s="2"/>
      <c r="P87" s="2"/>
      <c r="Q87" s="2"/>
      <c r="R87" s="2"/>
      <c r="S87" s="2"/>
      <c r="T87" s="2"/>
    </row>
    <row r="88" spans="1:20" s="3" customFormat="1" ht="18" customHeight="1">
      <c r="A88" s="2"/>
      <c r="B88" s="2"/>
      <c r="C88" s="2"/>
      <c r="D88" s="2"/>
      <c r="E88" s="2"/>
      <c r="F88" s="2"/>
      <c r="G88" s="2"/>
      <c r="H88" s="2"/>
      <c r="I88" s="2"/>
      <c r="J88" s="2"/>
      <c r="K88" s="2"/>
      <c r="L88" s="2"/>
      <c r="M88" s="2"/>
      <c r="N88" s="2"/>
      <c r="O88" s="2"/>
      <c r="P88" s="2"/>
      <c r="Q88" s="2"/>
      <c r="R88" s="2"/>
      <c r="S88" s="2"/>
      <c r="T88" s="2"/>
    </row>
    <row r="89" spans="1:20" s="3" customFormat="1" ht="18" customHeight="1">
      <c r="A89" s="2"/>
      <c r="B89" s="2"/>
      <c r="C89" s="2"/>
      <c r="D89" s="2"/>
      <c r="E89" s="2"/>
      <c r="F89" s="2"/>
      <c r="G89" s="2"/>
      <c r="H89" s="2"/>
      <c r="I89" s="2"/>
      <c r="J89" s="2"/>
      <c r="K89" s="2"/>
      <c r="L89" s="2"/>
      <c r="M89" s="2"/>
      <c r="N89" s="2"/>
      <c r="O89" s="2"/>
      <c r="P89" s="2"/>
      <c r="Q89" s="2"/>
      <c r="R89" s="2"/>
      <c r="S89" s="2"/>
      <c r="T89" s="2"/>
    </row>
    <row r="90" spans="1:20" s="3" customFormat="1" ht="18" customHeight="1">
      <c r="A90" s="2"/>
      <c r="B90" s="2"/>
      <c r="C90" s="2"/>
      <c r="D90" s="2"/>
      <c r="E90" s="2"/>
      <c r="F90" s="2"/>
      <c r="G90" s="2"/>
      <c r="H90" s="2"/>
      <c r="I90" s="2"/>
      <c r="J90" s="2"/>
      <c r="K90" s="2"/>
      <c r="L90" s="2"/>
      <c r="M90" s="2"/>
      <c r="N90" s="2"/>
      <c r="O90" s="2"/>
      <c r="P90" s="2"/>
      <c r="Q90" s="2"/>
      <c r="R90" s="2"/>
      <c r="S90" s="2"/>
      <c r="T90" s="2"/>
    </row>
    <row r="91" spans="1:20" s="3" customFormat="1" ht="18" customHeight="1">
      <c r="A91" s="2"/>
      <c r="B91" s="2"/>
      <c r="C91" s="2"/>
      <c r="D91" s="2"/>
      <c r="E91" s="2"/>
      <c r="F91" s="2"/>
      <c r="G91" s="2"/>
      <c r="H91" s="2"/>
      <c r="I91" s="2"/>
      <c r="J91" s="2"/>
      <c r="K91" s="2"/>
      <c r="L91" s="2"/>
      <c r="M91" s="2"/>
      <c r="N91" s="2"/>
      <c r="O91" s="2"/>
      <c r="P91" s="2"/>
      <c r="Q91" s="2"/>
      <c r="R91" s="2"/>
      <c r="S91" s="2"/>
      <c r="T91" s="2"/>
    </row>
    <row r="92" spans="1:20" s="3" customFormat="1" ht="18" customHeight="1">
      <c r="A92" s="2"/>
      <c r="B92" s="2"/>
      <c r="C92" s="2"/>
      <c r="D92" s="2"/>
      <c r="E92" s="2"/>
      <c r="F92" s="2"/>
      <c r="G92" s="2"/>
      <c r="H92" s="2"/>
      <c r="I92" s="2"/>
      <c r="J92" s="2"/>
      <c r="K92" s="2"/>
      <c r="L92" s="2"/>
      <c r="M92" s="2"/>
      <c r="N92" s="2"/>
      <c r="O92" s="2"/>
      <c r="P92" s="2"/>
      <c r="Q92" s="2"/>
      <c r="R92" s="2"/>
      <c r="S92" s="2"/>
      <c r="T92" s="2"/>
    </row>
    <row r="93" spans="1:20" s="3" customFormat="1" ht="18" customHeight="1">
      <c r="A93" s="2"/>
      <c r="B93" s="2"/>
      <c r="C93" s="2"/>
      <c r="D93" s="2"/>
      <c r="E93" s="2"/>
      <c r="F93" s="2"/>
      <c r="G93" s="2"/>
      <c r="H93" s="2"/>
      <c r="I93" s="2"/>
      <c r="J93" s="2"/>
      <c r="K93" s="2"/>
      <c r="L93" s="2"/>
      <c r="M93" s="2"/>
      <c r="N93" s="2"/>
      <c r="O93" s="2"/>
      <c r="P93" s="2"/>
      <c r="Q93" s="2"/>
      <c r="R93" s="2"/>
      <c r="S93" s="2"/>
      <c r="T93" s="2"/>
    </row>
    <row r="94" spans="1:20" s="3" customFormat="1" ht="18" customHeight="1">
      <c r="A94" s="2"/>
      <c r="B94" s="2"/>
      <c r="C94" s="2"/>
      <c r="D94" s="2"/>
      <c r="E94" s="2"/>
      <c r="F94" s="2"/>
      <c r="G94" s="2"/>
      <c r="H94" s="2"/>
      <c r="I94" s="2"/>
      <c r="J94" s="2"/>
      <c r="K94" s="2"/>
      <c r="L94" s="2"/>
      <c r="M94" s="2"/>
      <c r="N94" s="2"/>
      <c r="O94" s="2"/>
      <c r="P94" s="2"/>
      <c r="Q94" s="2"/>
      <c r="R94" s="2"/>
      <c r="S94" s="2"/>
      <c r="T94" s="2"/>
    </row>
    <row r="95" spans="1:20" s="3" customFormat="1" ht="18" customHeight="1">
      <c r="A95" s="2"/>
      <c r="B95" s="2"/>
      <c r="C95" s="2"/>
      <c r="D95" s="2"/>
      <c r="E95" s="2"/>
      <c r="F95" s="2"/>
      <c r="G95" s="2"/>
      <c r="H95" s="2"/>
      <c r="I95" s="2"/>
      <c r="J95" s="2"/>
      <c r="K95" s="2"/>
      <c r="L95" s="2"/>
      <c r="M95" s="2"/>
      <c r="N95" s="2"/>
      <c r="O95" s="2"/>
      <c r="P95" s="2"/>
      <c r="Q95" s="2"/>
      <c r="R95" s="2"/>
      <c r="S95" s="2"/>
      <c r="T95" s="2"/>
    </row>
    <row r="96" spans="1:20" s="3" customFormat="1" ht="18" customHeight="1">
      <c r="A96" s="2"/>
      <c r="B96" s="2"/>
      <c r="C96" s="2"/>
      <c r="D96" s="2"/>
      <c r="E96" s="2"/>
      <c r="F96" s="2"/>
      <c r="G96" s="2"/>
      <c r="H96" s="2"/>
      <c r="I96" s="2"/>
      <c r="J96" s="2"/>
      <c r="K96" s="2"/>
      <c r="L96" s="2"/>
      <c r="M96" s="2"/>
      <c r="N96" s="2"/>
      <c r="O96" s="2"/>
      <c r="P96" s="2"/>
      <c r="Q96" s="2"/>
      <c r="R96" s="2"/>
      <c r="S96" s="2"/>
      <c r="T96" s="2"/>
    </row>
    <row r="97" spans="22:39">
      <c r="V97" s="3"/>
      <c r="W97" s="3"/>
      <c r="X97" s="3"/>
      <c r="Y97" s="3"/>
      <c r="Z97" s="3"/>
      <c r="AA97" s="3"/>
      <c r="AB97" s="3"/>
      <c r="AC97" s="3"/>
      <c r="AD97" s="3"/>
      <c r="AE97" s="3"/>
      <c r="AF97" s="3"/>
      <c r="AG97" s="3"/>
      <c r="AH97" s="3"/>
      <c r="AI97" s="3"/>
      <c r="AJ97" s="3"/>
      <c r="AK97" s="3"/>
      <c r="AL97" s="3"/>
      <c r="AM97" s="3"/>
    </row>
    <row r="98" spans="22:39">
      <c r="V98" s="3"/>
      <c r="W98" s="3"/>
      <c r="X98" s="3"/>
      <c r="Y98" s="3"/>
      <c r="Z98" s="3"/>
      <c r="AA98" s="3"/>
      <c r="AB98" s="3"/>
      <c r="AC98" s="3"/>
      <c r="AD98" s="3"/>
      <c r="AE98" s="3"/>
      <c r="AF98" s="3"/>
      <c r="AG98" s="3"/>
      <c r="AH98" s="3"/>
      <c r="AI98" s="3"/>
      <c r="AJ98" s="3"/>
      <c r="AK98" s="3"/>
      <c r="AL98" s="3"/>
      <c r="AM98" s="3"/>
    </row>
    <row r="99" spans="22:39">
      <c r="V99" s="3"/>
      <c r="W99" s="3"/>
      <c r="X99" s="3"/>
      <c r="Y99" s="3"/>
      <c r="Z99" s="3"/>
      <c r="AA99" s="3"/>
      <c r="AB99" s="3"/>
      <c r="AC99" s="3"/>
      <c r="AD99" s="3"/>
      <c r="AE99" s="3"/>
      <c r="AF99" s="3"/>
      <c r="AG99" s="3"/>
      <c r="AH99" s="3"/>
      <c r="AI99" s="3"/>
      <c r="AJ99" s="3"/>
      <c r="AK99" s="3"/>
      <c r="AL99" s="3"/>
      <c r="AM99" s="3"/>
    </row>
    <row r="100" spans="22:39">
      <c r="V100" s="3"/>
      <c r="W100" s="3"/>
      <c r="X100" s="3"/>
      <c r="Y100" s="3"/>
      <c r="Z100" s="3"/>
      <c r="AA100" s="3"/>
      <c r="AB100" s="3"/>
      <c r="AC100" s="3"/>
      <c r="AD100" s="3"/>
      <c r="AE100" s="3"/>
      <c r="AF100" s="3"/>
      <c r="AG100" s="3"/>
      <c r="AH100" s="3"/>
      <c r="AI100" s="3"/>
      <c r="AJ100" s="3"/>
      <c r="AK100" s="3"/>
      <c r="AL100" s="3"/>
      <c r="AM100" s="3"/>
    </row>
    <row r="101" spans="22:39">
      <c r="V101" s="3"/>
      <c r="W101" s="3"/>
      <c r="X101" s="3"/>
      <c r="Y101" s="3"/>
      <c r="Z101" s="3"/>
      <c r="AA101" s="3"/>
      <c r="AB101" s="3"/>
      <c r="AC101" s="3"/>
      <c r="AD101" s="3"/>
      <c r="AE101" s="3"/>
      <c r="AF101" s="3"/>
      <c r="AG101" s="3"/>
      <c r="AH101" s="3"/>
      <c r="AI101" s="3"/>
      <c r="AJ101" s="3"/>
      <c r="AK101" s="3"/>
      <c r="AL101" s="3"/>
      <c r="AM101" s="3"/>
    </row>
    <row r="102" spans="22:39">
      <c r="V102" s="3"/>
      <c r="W102" s="3"/>
      <c r="X102" s="3"/>
      <c r="Y102" s="3"/>
      <c r="Z102" s="3"/>
      <c r="AA102" s="3"/>
      <c r="AB102" s="3"/>
      <c r="AC102" s="3"/>
      <c r="AD102" s="3"/>
      <c r="AE102" s="3"/>
      <c r="AF102" s="3"/>
      <c r="AG102" s="3"/>
      <c r="AH102" s="3"/>
      <c r="AI102" s="3"/>
      <c r="AJ102" s="3"/>
      <c r="AK102" s="3"/>
      <c r="AL102" s="3"/>
      <c r="AM102" s="3"/>
    </row>
    <row r="103" spans="22:39">
      <c r="V103" s="3"/>
      <c r="W103" s="3"/>
      <c r="X103" s="3"/>
      <c r="Y103" s="3"/>
      <c r="Z103" s="3"/>
      <c r="AA103" s="3"/>
      <c r="AB103" s="3"/>
      <c r="AC103" s="3"/>
      <c r="AD103" s="3"/>
      <c r="AE103" s="3"/>
      <c r="AF103" s="3"/>
      <c r="AG103" s="3"/>
      <c r="AH103" s="3"/>
      <c r="AI103" s="3"/>
      <c r="AJ103" s="3"/>
      <c r="AK103" s="3"/>
      <c r="AL103" s="3"/>
      <c r="AM103" s="3"/>
    </row>
    <row r="104" spans="22:39">
      <c r="V104" s="3"/>
      <c r="W104" s="3"/>
      <c r="X104" s="3"/>
      <c r="Y104" s="3"/>
      <c r="Z104" s="3"/>
      <c r="AA104" s="3"/>
      <c r="AB104" s="3"/>
      <c r="AC104" s="3"/>
      <c r="AD104" s="3"/>
      <c r="AE104" s="3"/>
      <c r="AF104" s="3"/>
      <c r="AG104" s="3"/>
      <c r="AH104" s="3"/>
      <c r="AI104" s="3"/>
      <c r="AJ104" s="3"/>
      <c r="AK104" s="3"/>
      <c r="AL104" s="3"/>
      <c r="AM104" s="3"/>
    </row>
  </sheetData>
  <mergeCells count="10">
    <mergeCell ref="V10:AM10"/>
    <mergeCell ref="A19:R20"/>
    <mergeCell ref="A24:R24"/>
    <mergeCell ref="H14:J14"/>
    <mergeCell ref="H16:J16"/>
    <mergeCell ref="L16:Q16"/>
    <mergeCell ref="H17:J17"/>
    <mergeCell ref="L17:Q17"/>
    <mergeCell ref="L14:Q15"/>
    <mergeCell ref="H15:J15"/>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79"/>
  <sheetViews>
    <sheetView showGridLines="0" view="pageBreakPreview" zoomScale="80" zoomScaleNormal="100" zoomScaleSheetLayoutView="80" workbookViewId="0">
      <selection activeCell="AH12" sqref="A1:XFD1048576"/>
    </sheetView>
  </sheetViews>
  <sheetFormatPr defaultRowHeight="13.5"/>
  <cols>
    <col min="1" max="7" width="4.625" style="1" customWidth="1"/>
    <col min="8" max="10" width="5.125" style="1" customWidth="1"/>
    <col min="11" max="19" width="4.625" style="1" customWidth="1"/>
    <col min="20" max="20" width="9" style="1"/>
  </cols>
  <sheetData>
    <row r="1" spans="1:20" s="3" customFormat="1" ht="18" customHeight="1">
      <c r="A1" s="2" t="s">
        <v>32</v>
      </c>
      <c r="B1" s="2"/>
      <c r="C1" s="2"/>
      <c r="D1" s="2"/>
      <c r="E1" s="2"/>
      <c r="F1" s="2"/>
      <c r="G1" s="2"/>
      <c r="H1" s="2"/>
      <c r="I1" s="2"/>
      <c r="J1" s="2"/>
      <c r="K1" s="2"/>
      <c r="L1" s="2"/>
      <c r="M1" s="2"/>
      <c r="N1" s="2"/>
      <c r="O1" s="2"/>
      <c r="P1" s="2"/>
      <c r="Q1" s="2"/>
      <c r="R1" s="2"/>
      <c r="S1" s="2"/>
      <c r="T1" s="2"/>
    </row>
    <row r="2" spans="1:20" s="3" customFormat="1" ht="18" customHeight="1">
      <c r="A2" s="2"/>
      <c r="B2" s="2"/>
      <c r="C2" s="2"/>
      <c r="D2" s="2"/>
      <c r="E2" s="2"/>
      <c r="F2" s="2"/>
      <c r="G2" s="2"/>
      <c r="H2" s="2"/>
      <c r="I2" s="2"/>
      <c r="J2" s="2"/>
      <c r="K2" s="2"/>
      <c r="L2" s="2"/>
      <c r="M2" s="2"/>
      <c r="N2" s="2"/>
      <c r="O2" s="2"/>
      <c r="P2" s="2"/>
      <c r="Q2" s="2"/>
      <c r="R2" s="2"/>
      <c r="S2" s="2"/>
      <c r="T2" s="2"/>
    </row>
    <row r="3" spans="1:20" s="3" customFormat="1" ht="18" customHeight="1">
      <c r="A3" s="2"/>
      <c r="B3" s="2"/>
      <c r="C3" s="2"/>
      <c r="D3" s="2"/>
      <c r="E3" s="2"/>
      <c r="F3" s="2"/>
      <c r="G3" s="2"/>
      <c r="H3" s="2"/>
      <c r="I3" s="2"/>
      <c r="J3" s="2"/>
      <c r="K3" s="2"/>
      <c r="L3" s="2"/>
      <c r="M3" s="2"/>
      <c r="N3" s="2"/>
      <c r="O3" s="2"/>
      <c r="P3" s="2"/>
      <c r="Q3" s="2"/>
      <c r="R3" s="2"/>
      <c r="S3" s="2"/>
      <c r="T3" s="2"/>
    </row>
    <row r="4" spans="1:20" s="3" customFormat="1" ht="18" customHeight="1">
      <c r="A4" s="1387" t="s">
        <v>562</v>
      </c>
      <c r="B4" s="1387"/>
      <c r="C4" s="1387"/>
      <c r="D4" s="1387"/>
      <c r="E4" s="1387"/>
      <c r="F4" s="1387"/>
      <c r="G4" s="1387"/>
      <c r="H4" s="1387"/>
      <c r="I4" s="1387"/>
      <c r="J4" s="1387"/>
      <c r="K4" s="1387"/>
      <c r="L4" s="1387"/>
      <c r="M4" s="1387"/>
      <c r="N4" s="1387"/>
      <c r="O4" s="1387"/>
      <c r="P4" s="1387"/>
      <c r="Q4" s="1387"/>
      <c r="R4" s="1387"/>
      <c r="S4" s="2"/>
      <c r="T4" s="2"/>
    </row>
    <row r="5" spans="1:20" s="3" customFormat="1" ht="18" customHeight="1">
      <c r="A5" s="2"/>
      <c r="B5" s="2"/>
      <c r="C5" s="2"/>
      <c r="D5" s="2"/>
      <c r="E5" s="2"/>
      <c r="F5" s="2"/>
      <c r="G5" s="2"/>
      <c r="H5" s="2"/>
      <c r="I5" s="2"/>
      <c r="J5" s="2"/>
      <c r="K5" s="2"/>
      <c r="L5" s="2"/>
      <c r="M5" s="2"/>
      <c r="N5" s="2"/>
      <c r="O5" s="2"/>
      <c r="P5" s="2"/>
      <c r="Q5" s="2"/>
      <c r="R5" s="2"/>
      <c r="S5" s="2"/>
      <c r="T5" s="2"/>
    </row>
    <row r="6" spans="1:20" s="3" customFormat="1" ht="18" customHeight="1">
      <c r="A6" s="2"/>
      <c r="B6" s="2"/>
      <c r="C6" s="2"/>
      <c r="D6" s="2"/>
      <c r="E6" s="2"/>
      <c r="F6" s="2"/>
      <c r="G6" s="2"/>
      <c r="H6" s="2"/>
      <c r="I6" s="2"/>
      <c r="J6" s="2"/>
      <c r="K6" s="2"/>
      <c r="L6" s="2"/>
      <c r="M6" s="2"/>
      <c r="N6" s="2"/>
      <c r="O6" s="2"/>
      <c r="P6" s="2"/>
      <c r="Q6" s="2"/>
      <c r="R6" s="2"/>
      <c r="S6" s="2"/>
      <c r="T6" s="2"/>
    </row>
    <row r="7" spans="1:20" s="3" customFormat="1" ht="18" customHeight="1">
      <c r="A7" s="2"/>
      <c r="B7" s="2"/>
      <c r="C7" s="2"/>
      <c r="D7" s="2"/>
      <c r="E7" s="2"/>
      <c r="F7" s="2"/>
      <c r="G7" s="2"/>
      <c r="H7" s="2"/>
      <c r="I7" s="2"/>
      <c r="J7" s="2"/>
      <c r="K7" s="2"/>
      <c r="L7" s="2"/>
      <c r="M7" s="2"/>
      <c r="N7" s="2"/>
      <c r="O7" s="2"/>
      <c r="P7" s="2"/>
      <c r="Q7" s="2"/>
      <c r="R7" s="11" t="s">
        <v>720</v>
      </c>
      <c r="S7" s="2"/>
      <c r="T7" s="2"/>
    </row>
    <row r="8" spans="1:20" s="3" customFormat="1" ht="18" customHeight="1">
      <c r="A8" s="2"/>
      <c r="B8" s="2"/>
      <c r="C8" s="2"/>
      <c r="D8" s="2"/>
      <c r="E8" s="2"/>
      <c r="F8" s="2"/>
      <c r="G8" s="2"/>
      <c r="H8" s="2"/>
      <c r="I8" s="2"/>
      <c r="J8" s="2"/>
      <c r="K8" s="2"/>
      <c r="L8" s="2"/>
      <c r="M8" s="2"/>
      <c r="N8" s="2"/>
      <c r="O8" s="2"/>
      <c r="P8" s="2"/>
      <c r="Q8" s="2"/>
      <c r="R8" s="2"/>
      <c r="S8" s="2"/>
      <c r="T8" s="2"/>
    </row>
    <row r="9" spans="1:20" s="3" customFormat="1" ht="18" customHeight="1">
      <c r="A9" s="2"/>
      <c r="B9" s="2"/>
      <c r="C9" s="2"/>
      <c r="D9" s="2"/>
      <c r="E9" s="2"/>
      <c r="F9" s="2"/>
      <c r="G9" s="2"/>
      <c r="H9" s="2"/>
      <c r="I9" s="2"/>
      <c r="J9" s="2"/>
      <c r="K9" s="2"/>
      <c r="L9" s="2"/>
      <c r="M9" s="2"/>
      <c r="N9" s="2"/>
      <c r="O9" s="2"/>
      <c r="P9" s="2"/>
      <c r="Q9" s="2"/>
      <c r="R9" s="2"/>
      <c r="S9" s="2"/>
      <c r="T9" s="2"/>
    </row>
    <row r="10" spans="1:20" s="3" customFormat="1" ht="18" customHeight="1">
      <c r="A10" s="2" t="s">
        <v>563</v>
      </c>
      <c r="B10" s="2"/>
      <c r="C10" s="2"/>
      <c r="D10" s="2"/>
      <c r="E10" s="2"/>
      <c r="F10" s="2"/>
      <c r="G10" s="2"/>
      <c r="H10" s="2"/>
      <c r="I10" s="2"/>
      <c r="J10" s="2"/>
      <c r="K10" s="2"/>
      <c r="L10" s="2"/>
      <c r="M10" s="2"/>
      <c r="N10" s="2"/>
      <c r="O10" s="2"/>
      <c r="P10" s="2"/>
      <c r="Q10" s="2"/>
      <c r="R10" s="2"/>
      <c r="S10" s="2"/>
      <c r="T10" s="2"/>
    </row>
    <row r="11" spans="1:20" s="3" customFormat="1" ht="18" customHeight="1">
      <c r="A11" s="2"/>
      <c r="B11" s="2"/>
      <c r="C11" s="2"/>
      <c r="D11" s="2"/>
      <c r="E11" s="2"/>
      <c r="F11" s="2"/>
      <c r="G11" s="2"/>
      <c r="H11" s="2"/>
      <c r="I11" s="2"/>
      <c r="J11" s="2"/>
      <c r="K11" s="2"/>
      <c r="L11" s="2"/>
      <c r="M11" s="2"/>
      <c r="N11" s="2"/>
      <c r="O11" s="2"/>
      <c r="P11" s="2"/>
      <c r="Q11" s="2"/>
      <c r="R11" s="2"/>
      <c r="S11" s="2"/>
      <c r="T11" s="2"/>
    </row>
    <row r="12" spans="1:20" s="3" customFormat="1" ht="18" customHeight="1">
      <c r="A12" s="2"/>
      <c r="B12" s="2"/>
      <c r="C12" s="2"/>
      <c r="D12" s="2"/>
      <c r="E12" s="2"/>
      <c r="F12" s="2"/>
      <c r="G12" s="2"/>
      <c r="H12" s="12"/>
      <c r="I12" s="12"/>
      <c r="J12" s="12"/>
      <c r="K12" s="12"/>
      <c r="L12" s="39"/>
      <c r="M12" s="39"/>
      <c r="N12" s="39"/>
      <c r="O12" s="39"/>
      <c r="P12" s="39"/>
      <c r="Q12" s="39"/>
      <c r="R12" s="2"/>
      <c r="S12" s="2"/>
      <c r="T12" s="2"/>
    </row>
    <row r="13" spans="1:20" s="3" customFormat="1" ht="18" customHeight="1">
      <c r="A13" s="2"/>
      <c r="B13" s="2"/>
      <c r="C13" s="2"/>
      <c r="D13" s="2"/>
      <c r="E13" s="2"/>
      <c r="F13" s="2"/>
      <c r="G13" s="2"/>
      <c r="H13" s="12"/>
      <c r="I13" s="12"/>
      <c r="J13" s="12"/>
      <c r="K13" s="13"/>
      <c r="L13" s="2" t="s">
        <v>27</v>
      </c>
      <c r="M13" s="40"/>
      <c r="N13" s="40"/>
      <c r="O13" s="40"/>
      <c r="P13" s="40"/>
      <c r="Q13" s="40"/>
      <c r="R13" s="2"/>
      <c r="S13" s="2"/>
      <c r="T13" s="2"/>
    </row>
    <row r="14" spans="1:20" s="3" customFormat="1" ht="18" customHeight="1">
      <c r="A14" s="2"/>
      <c r="B14" s="2"/>
      <c r="C14" s="2"/>
      <c r="D14" s="2"/>
      <c r="E14" s="2"/>
      <c r="F14" s="2"/>
      <c r="G14" s="2"/>
      <c r="H14" s="12"/>
      <c r="I14" s="12"/>
      <c r="J14" s="12"/>
      <c r="K14" s="13"/>
      <c r="L14" s="40"/>
      <c r="M14" s="40"/>
      <c r="N14" s="40"/>
      <c r="O14" s="40"/>
      <c r="P14" s="40"/>
      <c r="Q14" s="40"/>
      <c r="R14" s="2"/>
      <c r="S14" s="2"/>
      <c r="T14" s="2"/>
    </row>
    <row r="15" spans="1:20" s="3" customFormat="1" ht="18" customHeight="1">
      <c r="A15" s="2"/>
      <c r="B15" s="2"/>
      <c r="C15" s="2"/>
      <c r="D15" s="2"/>
      <c r="E15" s="2"/>
      <c r="F15" s="2"/>
      <c r="G15" s="2"/>
      <c r="H15" s="2"/>
      <c r="I15" s="2"/>
      <c r="J15" s="2"/>
      <c r="K15" s="2"/>
      <c r="L15" s="2"/>
      <c r="M15" s="2"/>
      <c r="N15" s="2"/>
      <c r="O15" s="2"/>
      <c r="P15" s="2"/>
      <c r="Q15" s="2"/>
      <c r="R15" s="2"/>
      <c r="S15" s="2"/>
      <c r="T15" s="2"/>
    </row>
    <row r="16" spans="1:20" s="3" customFormat="1" ht="18" customHeight="1">
      <c r="A16" s="1375" t="s">
        <v>726</v>
      </c>
      <c r="B16" s="1375"/>
      <c r="C16" s="1375"/>
      <c r="D16" s="1375"/>
      <c r="E16" s="1375"/>
      <c r="F16" s="1375"/>
      <c r="G16" s="1375"/>
      <c r="H16" s="1375"/>
      <c r="I16" s="1375"/>
      <c r="J16" s="1375"/>
      <c r="K16" s="1375"/>
      <c r="L16" s="1375"/>
      <c r="M16" s="1375"/>
      <c r="N16" s="1375"/>
      <c r="O16" s="1375"/>
      <c r="P16" s="1375"/>
      <c r="Q16" s="1375"/>
      <c r="R16" s="1375"/>
      <c r="S16" s="2"/>
      <c r="T16" s="2"/>
    </row>
    <row r="17" spans="1:20" s="3" customFormat="1" ht="18" customHeight="1">
      <c r="A17" s="1375"/>
      <c r="B17" s="1375"/>
      <c r="C17" s="1375"/>
      <c r="D17" s="1375"/>
      <c r="E17" s="1375"/>
      <c r="F17" s="1375"/>
      <c r="G17" s="1375"/>
      <c r="H17" s="1375"/>
      <c r="I17" s="1375"/>
      <c r="J17" s="1375"/>
      <c r="K17" s="1375"/>
      <c r="L17" s="1375"/>
      <c r="M17" s="1375"/>
      <c r="N17" s="1375"/>
      <c r="O17" s="1375"/>
      <c r="P17" s="1375"/>
      <c r="Q17" s="1375"/>
      <c r="R17" s="1375"/>
      <c r="S17" s="2"/>
      <c r="T17" s="2"/>
    </row>
    <row r="18" spans="1:20" s="3" customFormat="1" ht="18" customHeight="1">
      <c r="A18" s="1375"/>
      <c r="B18" s="1375"/>
      <c r="C18" s="1375"/>
      <c r="D18" s="1375"/>
      <c r="E18" s="1375"/>
      <c r="F18" s="1375"/>
      <c r="G18" s="1375"/>
      <c r="H18" s="1375"/>
      <c r="I18" s="1375"/>
      <c r="J18" s="1375"/>
      <c r="K18" s="1375"/>
      <c r="L18" s="1375"/>
      <c r="M18" s="1375"/>
      <c r="N18" s="1375"/>
      <c r="O18" s="1375"/>
      <c r="P18" s="1375"/>
      <c r="Q18" s="1375"/>
      <c r="R18" s="1375"/>
      <c r="S18" s="2"/>
      <c r="T18" s="2"/>
    </row>
    <row r="19" spans="1:20" s="3" customFormat="1" ht="18" customHeight="1">
      <c r="A19" s="1375"/>
      <c r="B19" s="1375"/>
      <c r="C19" s="1375"/>
      <c r="D19" s="1375"/>
      <c r="E19" s="1375"/>
      <c r="F19" s="1375"/>
      <c r="G19" s="1375"/>
      <c r="H19" s="1375"/>
      <c r="I19" s="1375"/>
      <c r="J19" s="1375"/>
      <c r="K19" s="1375"/>
      <c r="L19" s="1375"/>
      <c r="M19" s="1375"/>
      <c r="N19" s="1375"/>
      <c r="O19" s="1375"/>
      <c r="P19" s="1375"/>
      <c r="Q19" s="1375"/>
      <c r="R19" s="1375"/>
      <c r="S19" s="2"/>
      <c r="T19" s="2"/>
    </row>
    <row r="20" spans="1:20" s="3" customFormat="1" ht="18" customHeight="1">
      <c r="A20" s="1375"/>
      <c r="B20" s="1375"/>
      <c r="C20" s="1375"/>
      <c r="D20" s="1375"/>
      <c r="E20" s="1375"/>
      <c r="F20" s="1375"/>
      <c r="G20" s="1375"/>
      <c r="H20" s="1375"/>
      <c r="I20" s="1375"/>
      <c r="J20" s="1375"/>
      <c r="K20" s="1375"/>
      <c r="L20" s="1375"/>
      <c r="M20" s="1375"/>
      <c r="N20" s="1375"/>
      <c r="O20" s="1375"/>
      <c r="P20" s="1375"/>
      <c r="Q20" s="1375"/>
      <c r="R20" s="1375"/>
      <c r="S20" s="2"/>
      <c r="T20" s="2"/>
    </row>
    <row r="21" spans="1:20" s="3" customFormat="1" ht="18" customHeight="1">
      <c r="A21" s="1375"/>
      <c r="B21" s="1375"/>
      <c r="C21" s="1375"/>
      <c r="D21" s="1375"/>
      <c r="E21" s="1375"/>
      <c r="F21" s="1375"/>
      <c r="G21" s="1375"/>
      <c r="H21" s="1375"/>
      <c r="I21" s="1375"/>
      <c r="J21" s="1375"/>
      <c r="K21" s="1375"/>
      <c r="L21" s="1375"/>
      <c r="M21" s="1375"/>
      <c r="N21" s="1375"/>
      <c r="O21" s="1375"/>
      <c r="P21" s="1375"/>
      <c r="Q21" s="1375"/>
      <c r="R21" s="1375"/>
      <c r="S21" s="2"/>
      <c r="T21" s="2"/>
    </row>
    <row r="22" spans="1:20" s="3" customFormat="1" ht="18" customHeight="1">
      <c r="A22" s="1375"/>
      <c r="B22" s="1375"/>
      <c r="C22" s="1375"/>
      <c r="D22" s="1375"/>
      <c r="E22" s="1375"/>
      <c r="F22" s="1375"/>
      <c r="G22" s="1375"/>
      <c r="H22" s="1375"/>
      <c r="I22" s="1375"/>
      <c r="J22" s="1375"/>
      <c r="K22" s="1375"/>
      <c r="L22" s="1375"/>
      <c r="M22" s="1375"/>
      <c r="N22" s="1375"/>
      <c r="O22" s="1375"/>
      <c r="P22" s="1375"/>
      <c r="Q22" s="1375"/>
      <c r="R22" s="1375"/>
      <c r="S22" s="2"/>
      <c r="T22" s="2"/>
    </row>
    <row r="23" spans="1:20" s="3" customFormat="1" ht="18" customHeight="1">
      <c r="A23" s="1375"/>
      <c r="B23" s="1375"/>
      <c r="C23" s="1375"/>
      <c r="D23" s="1375"/>
      <c r="E23" s="1375"/>
      <c r="F23" s="1375"/>
      <c r="G23" s="1375"/>
      <c r="H23" s="1375"/>
      <c r="I23" s="1375"/>
      <c r="J23" s="1375"/>
      <c r="K23" s="1375"/>
      <c r="L23" s="1375"/>
      <c r="M23" s="1375"/>
      <c r="N23" s="1375"/>
      <c r="O23" s="1375"/>
      <c r="P23" s="1375"/>
      <c r="Q23" s="1375"/>
      <c r="R23" s="1375"/>
      <c r="S23" s="2"/>
      <c r="T23" s="2"/>
    </row>
    <row r="24" spans="1:20" s="3" customFormat="1" ht="18" customHeight="1">
      <c r="A24" s="1375"/>
      <c r="B24" s="1375"/>
      <c r="C24" s="1375"/>
      <c r="D24" s="1375"/>
      <c r="E24" s="1375"/>
      <c r="F24" s="1375"/>
      <c r="G24" s="1375"/>
      <c r="H24" s="1375"/>
      <c r="I24" s="1375"/>
      <c r="J24" s="1375"/>
      <c r="K24" s="1375"/>
      <c r="L24" s="1375"/>
      <c r="M24" s="1375"/>
      <c r="N24" s="1375"/>
      <c r="O24" s="1375"/>
      <c r="P24" s="1375"/>
      <c r="Q24" s="1375"/>
      <c r="R24" s="1375"/>
      <c r="S24" s="2"/>
      <c r="T24" s="2"/>
    </row>
    <row r="25" spans="1:20" s="3" customFormat="1" ht="18" customHeight="1">
      <c r="A25" s="1375"/>
      <c r="B25" s="1375"/>
      <c r="C25" s="1375"/>
      <c r="D25" s="1375"/>
      <c r="E25" s="1375"/>
      <c r="F25" s="1375"/>
      <c r="G25" s="1375"/>
      <c r="H25" s="1375"/>
      <c r="I25" s="1375"/>
      <c r="J25" s="1375"/>
      <c r="K25" s="1375"/>
      <c r="L25" s="1375"/>
      <c r="M25" s="1375"/>
      <c r="N25" s="1375"/>
      <c r="O25" s="1375"/>
      <c r="P25" s="1375"/>
      <c r="Q25" s="1375"/>
      <c r="R25" s="1375"/>
      <c r="S25" s="2"/>
      <c r="T25" s="2"/>
    </row>
    <row r="26" spans="1:20" s="3" customFormat="1" ht="18" customHeight="1">
      <c r="A26" s="1375"/>
      <c r="B26" s="1375"/>
      <c r="C26" s="1375"/>
      <c r="D26" s="1375"/>
      <c r="E26" s="1375"/>
      <c r="F26" s="1375"/>
      <c r="G26" s="1375"/>
      <c r="H26" s="1375"/>
      <c r="I26" s="1375"/>
      <c r="J26" s="1375"/>
      <c r="K26" s="1375"/>
      <c r="L26" s="1375"/>
      <c r="M26" s="1375"/>
      <c r="N26" s="1375"/>
      <c r="O26" s="1375"/>
      <c r="P26" s="1375"/>
      <c r="Q26" s="1375"/>
      <c r="R26" s="1375"/>
      <c r="S26" s="2"/>
      <c r="T26" s="2"/>
    </row>
    <row r="27" spans="1:20" s="3" customFormat="1" ht="18" customHeight="1">
      <c r="A27" s="1375"/>
      <c r="B27" s="1375"/>
      <c r="C27" s="1375"/>
      <c r="D27" s="1375"/>
      <c r="E27" s="1375"/>
      <c r="F27" s="1375"/>
      <c r="G27" s="1375"/>
      <c r="H27" s="1375"/>
      <c r="I27" s="1375"/>
      <c r="J27" s="1375"/>
      <c r="K27" s="1375"/>
      <c r="L27" s="1375"/>
      <c r="M27" s="1375"/>
      <c r="N27" s="1375"/>
      <c r="O27" s="1375"/>
      <c r="P27" s="1375"/>
      <c r="Q27" s="1375"/>
      <c r="R27" s="1375"/>
      <c r="S27" s="2"/>
      <c r="T27" s="2"/>
    </row>
    <row r="28" spans="1:20" s="3" customFormat="1" ht="18" customHeight="1">
      <c r="A28" s="2"/>
      <c r="B28" s="2"/>
      <c r="C28" s="2"/>
      <c r="D28" s="2"/>
      <c r="E28" s="2"/>
      <c r="F28" s="2"/>
      <c r="G28" s="2"/>
      <c r="H28" s="2"/>
      <c r="I28" s="2"/>
      <c r="J28" s="2"/>
      <c r="K28" s="2"/>
      <c r="L28" s="2"/>
      <c r="M28" s="2"/>
      <c r="N28" s="2"/>
      <c r="O28" s="2"/>
      <c r="P28" s="2"/>
      <c r="Q28" s="2"/>
      <c r="R28" s="2"/>
      <c r="S28" s="2"/>
      <c r="T28" s="2"/>
    </row>
    <row r="29" spans="1:20" s="3" customFormat="1" ht="18" customHeight="1">
      <c r="A29" s="2"/>
      <c r="B29" s="2"/>
      <c r="C29" s="2"/>
      <c r="D29" s="2"/>
      <c r="E29" s="2"/>
      <c r="F29" s="2"/>
      <c r="G29" s="2"/>
      <c r="H29" s="2"/>
      <c r="I29" s="2"/>
      <c r="J29" s="2"/>
      <c r="K29" s="2"/>
      <c r="L29" s="2"/>
      <c r="M29" s="2"/>
      <c r="N29" s="2"/>
      <c r="O29" s="2"/>
      <c r="P29" s="2"/>
      <c r="Q29" s="2"/>
      <c r="R29" s="2"/>
      <c r="S29" s="2"/>
      <c r="T29" s="2"/>
    </row>
    <row r="30" spans="1:20" s="3" customFormat="1" ht="18" customHeight="1">
      <c r="A30" s="2"/>
      <c r="B30" s="2"/>
      <c r="C30" s="2"/>
      <c r="D30" s="2"/>
      <c r="E30" s="2"/>
      <c r="F30" s="2"/>
      <c r="G30" s="2"/>
      <c r="H30" s="2"/>
      <c r="I30" s="2"/>
      <c r="J30" s="2"/>
      <c r="K30" s="2"/>
      <c r="L30" s="2"/>
      <c r="M30" s="2"/>
      <c r="N30" s="2"/>
      <c r="O30" s="2"/>
      <c r="P30" s="2"/>
      <c r="Q30" s="2"/>
      <c r="R30" s="2"/>
      <c r="S30" s="2"/>
      <c r="T30" s="2"/>
    </row>
    <row r="31" spans="1:20" s="3" customFormat="1" ht="18" customHeight="1">
      <c r="A31" s="1376" t="s">
        <v>29</v>
      </c>
      <c r="B31" s="1376"/>
      <c r="C31" s="1376"/>
      <c r="D31" s="1376"/>
      <c r="E31" s="1376"/>
      <c r="F31" s="1376"/>
      <c r="G31" s="1376"/>
      <c r="H31" s="1376"/>
      <c r="I31" s="1376"/>
      <c r="J31" s="1376"/>
      <c r="K31" s="1376"/>
      <c r="L31" s="1376"/>
      <c r="M31" s="1376"/>
      <c r="N31" s="1376"/>
      <c r="O31" s="1376"/>
      <c r="P31" s="1376"/>
      <c r="Q31" s="1376"/>
      <c r="R31" s="1376"/>
      <c r="S31" s="2"/>
      <c r="T31" s="2"/>
    </row>
    <row r="32" spans="1:20" s="3" customFormat="1" ht="18" customHeight="1">
      <c r="A32" s="2"/>
      <c r="B32" s="2"/>
      <c r="C32" s="2"/>
      <c r="D32" s="2"/>
      <c r="E32" s="2"/>
      <c r="F32" s="2"/>
      <c r="G32" s="2"/>
      <c r="H32" s="2"/>
      <c r="I32" s="2"/>
      <c r="J32" s="2"/>
      <c r="K32" s="2"/>
      <c r="L32" s="2"/>
      <c r="M32" s="2"/>
      <c r="N32" s="2"/>
      <c r="O32" s="2"/>
      <c r="P32" s="2"/>
      <c r="Q32" s="2"/>
      <c r="R32" s="2"/>
      <c r="S32" s="2"/>
      <c r="T32" s="2"/>
    </row>
    <row r="33" spans="1:20" s="3" customFormat="1" ht="18" customHeight="1">
      <c r="A33" s="2"/>
      <c r="B33" s="2"/>
      <c r="C33" s="2"/>
      <c r="D33" s="2"/>
      <c r="E33" s="2"/>
      <c r="F33" s="2"/>
      <c r="G33" s="2"/>
      <c r="H33" s="2"/>
      <c r="I33" s="2"/>
      <c r="J33" s="2"/>
      <c r="K33" s="2"/>
      <c r="L33" s="2"/>
      <c r="M33" s="2"/>
      <c r="N33" s="2"/>
      <c r="O33" s="2"/>
      <c r="P33" s="2"/>
      <c r="Q33" s="2"/>
      <c r="R33" s="2"/>
      <c r="S33" s="2"/>
      <c r="T33" s="2"/>
    </row>
    <row r="34" spans="1:20" s="3" customFormat="1" ht="18" customHeight="1">
      <c r="A34" s="2"/>
      <c r="B34" s="2" t="s">
        <v>687</v>
      </c>
      <c r="C34" s="2"/>
      <c r="D34" s="2"/>
      <c r="E34" s="2"/>
      <c r="F34" s="2"/>
      <c r="G34" s="2"/>
      <c r="H34" s="2"/>
      <c r="I34" s="2"/>
      <c r="J34" s="2"/>
      <c r="K34" s="2"/>
      <c r="L34" s="2"/>
      <c r="M34" s="2"/>
      <c r="N34" s="2"/>
      <c r="O34" s="2"/>
      <c r="P34" s="2"/>
      <c r="Q34" s="2"/>
      <c r="R34" s="2"/>
      <c r="S34" s="2"/>
      <c r="T34" s="2"/>
    </row>
    <row r="35" spans="1:20" s="3" customFormat="1" ht="18" customHeight="1">
      <c r="A35" s="2"/>
      <c r="B35" s="2"/>
      <c r="C35" s="2"/>
      <c r="D35" s="2"/>
      <c r="E35" s="2"/>
      <c r="F35" s="2"/>
      <c r="G35" s="2"/>
      <c r="H35" s="2"/>
      <c r="I35" s="2"/>
      <c r="J35" s="2"/>
      <c r="K35" s="2"/>
      <c r="L35" s="2"/>
      <c r="M35" s="2"/>
      <c r="N35" s="2"/>
      <c r="O35" s="2"/>
      <c r="P35" s="2"/>
      <c r="Q35" s="2"/>
      <c r="R35" s="2"/>
      <c r="S35" s="2"/>
      <c r="T35" s="2"/>
    </row>
    <row r="36" spans="1:20" s="3" customFormat="1" ht="18" customHeight="1">
      <c r="A36" s="2"/>
      <c r="B36" s="2"/>
      <c r="C36" s="2"/>
      <c r="D36" s="2"/>
      <c r="E36" s="2"/>
      <c r="F36" s="2"/>
      <c r="G36" s="2"/>
      <c r="H36" s="2"/>
      <c r="I36" s="2"/>
      <c r="J36" s="9"/>
      <c r="K36" s="2"/>
      <c r="L36" s="9"/>
      <c r="M36" s="2"/>
      <c r="N36" s="2"/>
      <c r="O36" s="2"/>
      <c r="P36" s="2"/>
      <c r="Q36" s="2"/>
      <c r="R36" s="2"/>
      <c r="S36" s="2"/>
      <c r="T36" s="2"/>
    </row>
    <row r="37" spans="1:20" s="3" customFormat="1" ht="18" customHeight="1">
      <c r="A37" s="2"/>
      <c r="B37" s="2"/>
      <c r="C37" s="2"/>
      <c r="D37" s="2"/>
      <c r="E37" s="2"/>
      <c r="F37" s="2"/>
      <c r="G37" s="2"/>
      <c r="H37" s="2"/>
      <c r="I37" s="2"/>
      <c r="J37" s="2"/>
      <c r="K37" s="2"/>
      <c r="L37" s="2"/>
      <c r="M37" s="2"/>
      <c r="N37" s="2"/>
      <c r="O37" s="2"/>
      <c r="P37" s="2"/>
      <c r="Q37" s="2"/>
      <c r="R37" s="2"/>
      <c r="S37" s="2"/>
      <c r="T37" s="2"/>
    </row>
    <row r="38" spans="1:20" s="3" customFormat="1" ht="18" customHeight="1">
      <c r="A38" s="2"/>
      <c r="B38" s="2"/>
      <c r="C38" s="2"/>
      <c r="D38" s="2"/>
      <c r="E38" s="2"/>
      <c r="F38" s="2"/>
      <c r="G38" s="2"/>
      <c r="H38" s="2"/>
      <c r="I38" s="2"/>
      <c r="J38" s="2"/>
      <c r="K38" s="2"/>
      <c r="L38" s="2"/>
      <c r="M38" s="2"/>
      <c r="N38" s="2"/>
      <c r="O38" s="2"/>
      <c r="P38" s="2"/>
      <c r="Q38" s="2"/>
      <c r="R38" s="2"/>
      <c r="S38" s="2"/>
      <c r="T38" s="2"/>
    </row>
    <row r="39" spans="1:20" s="3" customFormat="1" ht="18" customHeight="1">
      <c r="A39" s="2"/>
      <c r="B39" s="2"/>
      <c r="C39" s="2"/>
      <c r="D39" s="2"/>
      <c r="E39" s="2"/>
      <c r="F39" s="2"/>
      <c r="G39" s="2"/>
      <c r="H39" s="2"/>
      <c r="I39" s="2"/>
      <c r="J39" s="2"/>
      <c r="K39" s="2"/>
      <c r="L39" s="2"/>
      <c r="M39" s="2"/>
      <c r="N39" s="2"/>
      <c r="O39" s="2"/>
      <c r="P39" s="2"/>
      <c r="Q39" s="2"/>
      <c r="R39" s="2"/>
      <c r="S39" s="2"/>
      <c r="T39" s="2"/>
    </row>
    <row r="40" spans="1:20" s="3" customFormat="1" ht="18" customHeight="1">
      <c r="A40" s="2"/>
      <c r="B40" s="2"/>
      <c r="C40" s="2"/>
      <c r="D40" s="2"/>
      <c r="E40" s="2"/>
      <c r="F40" s="2"/>
      <c r="G40" s="2"/>
      <c r="H40" s="2"/>
      <c r="I40" s="2"/>
      <c r="J40" s="2"/>
      <c r="K40" s="2"/>
      <c r="L40" s="2"/>
      <c r="M40" s="2"/>
      <c r="N40" s="2"/>
      <c r="O40" s="2"/>
      <c r="P40" s="2"/>
      <c r="Q40" s="2"/>
      <c r="R40" s="2"/>
      <c r="S40" s="2"/>
      <c r="T40" s="2"/>
    </row>
    <row r="41" spans="1:20" s="3" customFormat="1" ht="18" customHeight="1">
      <c r="A41" s="2"/>
      <c r="B41" s="2"/>
      <c r="C41" s="2"/>
      <c r="D41" s="2"/>
      <c r="E41" s="2"/>
      <c r="F41" s="2"/>
      <c r="G41" s="2"/>
      <c r="H41" s="2"/>
      <c r="I41" s="2"/>
      <c r="J41" s="2"/>
      <c r="K41" s="2"/>
      <c r="L41" s="2"/>
      <c r="M41" s="2"/>
      <c r="N41" s="2"/>
      <c r="O41" s="2"/>
      <c r="P41" s="2"/>
      <c r="Q41" s="2"/>
      <c r="R41" s="2"/>
      <c r="S41" s="2"/>
      <c r="T41" s="2"/>
    </row>
    <row r="42" spans="1:20" s="3" customFormat="1" ht="18" customHeight="1">
      <c r="A42" s="2"/>
      <c r="B42" s="2"/>
      <c r="C42" s="2"/>
      <c r="D42" s="2"/>
      <c r="E42" s="2"/>
      <c r="F42" s="2"/>
      <c r="G42" s="2"/>
      <c r="H42" s="2"/>
      <c r="I42" s="2"/>
      <c r="J42" s="2"/>
      <c r="K42" s="2"/>
      <c r="L42" s="2"/>
      <c r="M42" s="2"/>
      <c r="N42" s="2"/>
      <c r="O42" s="2"/>
      <c r="P42" s="2"/>
      <c r="Q42" s="2"/>
      <c r="R42" s="2"/>
      <c r="S42" s="2"/>
      <c r="T42" s="2"/>
    </row>
    <row r="43" spans="1:20" s="3" customFormat="1" ht="18" customHeight="1">
      <c r="A43" s="2"/>
      <c r="B43" s="2"/>
      <c r="C43" s="2"/>
      <c r="D43" s="2"/>
      <c r="E43" s="2"/>
      <c r="F43" s="2"/>
      <c r="G43" s="2"/>
      <c r="H43" s="2"/>
      <c r="I43" s="2"/>
      <c r="J43" s="2"/>
      <c r="K43" s="2"/>
      <c r="L43" s="2"/>
      <c r="M43" s="2"/>
      <c r="N43" s="2"/>
      <c r="O43" s="2"/>
      <c r="P43" s="2"/>
      <c r="Q43" s="2"/>
      <c r="R43" s="2"/>
      <c r="S43" s="2"/>
      <c r="T43" s="2"/>
    </row>
    <row r="44" spans="1:20" s="3" customFormat="1" ht="18" customHeight="1">
      <c r="A44" s="2"/>
      <c r="B44" s="2"/>
      <c r="C44" s="2"/>
      <c r="D44" s="2"/>
      <c r="E44" s="2"/>
      <c r="F44" s="2"/>
      <c r="G44" s="2"/>
      <c r="H44" s="2"/>
      <c r="I44" s="2"/>
      <c r="J44" s="2"/>
      <c r="K44" s="2"/>
      <c r="L44" s="2"/>
      <c r="M44" s="2"/>
      <c r="N44" s="2"/>
      <c r="O44" s="2"/>
      <c r="P44" s="2"/>
      <c r="Q44" s="2"/>
      <c r="R44" s="2"/>
      <c r="S44" s="2"/>
      <c r="T44" s="2"/>
    </row>
    <row r="45" spans="1:20" s="3" customFormat="1" ht="18" customHeight="1">
      <c r="A45" s="2"/>
      <c r="B45" s="2"/>
      <c r="C45" s="2"/>
      <c r="D45" s="2"/>
      <c r="E45" s="2"/>
      <c r="F45" s="2"/>
      <c r="G45" s="2"/>
      <c r="H45" s="2"/>
      <c r="I45" s="2"/>
      <c r="J45" s="2"/>
      <c r="K45" s="2"/>
      <c r="L45" s="2"/>
      <c r="M45" s="2"/>
      <c r="N45" s="2"/>
      <c r="O45" s="2"/>
      <c r="P45" s="2"/>
      <c r="Q45" s="2"/>
      <c r="R45" s="2"/>
      <c r="S45" s="2"/>
      <c r="T45" s="2"/>
    </row>
    <row r="46" spans="1:20" s="3" customFormat="1" ht="18" customHeight="1">
      <c r="A46" s="2"/>
      <c r="B46" s="2"/>
      <c r="C46" s="2"/>
      <c r="D46" s="2"/>
      <c r="E46" s="2"/>
      <c r="F46" s="2"/>
      <c r="G46" s="2"/>
      <c r="H46" s="2"/>
      <c r="I46" s="2"/>
      <c r="J46" s="2"/>
      <c r="K46" s="2"/>
      <c r="L46" s="2"/>
      <c r="M46" s="2"/>
      <c r="N46" s="2"/>
      <c r="O46" s="2"/>
      <c r="P46" s="2"/>
      <c r="Q46" s="2"/>
      <c r="R46" s="2"/>
      <c r="S46" s="2"/>
      <c r="T46" s="2"/>
    </row>
    <row r="47" spans="1:20" s="3" customFormat="1" ht="18" customHeight="1">
      <c r="A47" s="2"/>
      <c r="B47" s="2"/>
      <c r="C47" s="2"/>
      <c r="D47" s="2"/>
      <c r="E47" s="2"/>
      <c r="F47" s="2"/>
      <c r="G47" s="2"/>
      <c r="H47" s="2"/>
      <c r="I47" s="2"/>
      <c r="J47" s="2"/>
      <c r="K47" s="2"/>
      <c r="L47" s="2"/>
      <c r="M47" s="2"/>
      <c r="N47" s="2"/>
      <c r="O47" s="2"/>
      <c r="P47" s="2"/>
      <c r="Q47" s="2"/>
      <c r="R47" s="2"/>
      <c r="S47" s="2"/>
      <c r="T47" s="2"/>
    </row>
    <row r="48" spans="1:20" s="3" customFormat="1" ht="18" customHeight="1">
      <c r="A48" s="2"/>
      <c r="B48" s="2"/>
      <c r="C48" s="2"/>
      <c r="D48" s="2"/>
      <c r="E48" s="2"/>
      <c r="F48" s="2"/>
      <c r="G48" s="2"/>
      <c r="H48" s="2"/>
      <c r="I48" s="2"/>
      <c r="J48" s="2"/>
      <c r="K48" s="2"/>
      <c r="L48" s="2"/>
      <c r="M48" s="2"/>
      <c r="N48" s="2"/>
      <c r="O48" s="2"/>
      <c r="P48" s="2"/>
      <c r="Q48" s="2"/>
      <c r="R48" s="2"/>
      <c r="S48" s="2"/>
      <c r="T48" s="2"/>
    </row>
    <row r="49" spans="1:20" s="3" customFormat="1" ht="18" customHeight="1">
      <c r="A49" s="2"/>
      <c r="B49" s="2"/>
      <c r="C49" s="2"/>
      <c r="D49" s="2"/>
      <c r="E49" s="2"/>
      <c r="F49" s="2"/>
      <c r="G49" s="2"/>
      <c r="H49" s="2"/>
      <c r="I49" s="2"/>
      <c r="J49" s="2"/>
      <c r="K49" s="2"/>
      <c r="L49" s="2"/>
      <c r="M49" s="2"/>
      <c r="N49" s="2"/>
      <c r="O49" s="2"/>
      <c r="P49" s="2"/>
      <c r="Q49" s="2"/>
      <c r="R49" s="2"/>
      <c r="S49" s="2"/>
      <c r="T49" s="2"/>
    </row>
    <row r="50" spans="1:20" s="3" customFormat="1" ht="18" customHeight="1">
      <c r="A50" s="2"/>
      <c r="B50" s="2"/>
      <c r="C50" s="2"/>
      <c r="D50" s="2"/>
      <c r="E50" s="2"/>
      <c r="F50" s="2"/>
      <c r="G50" s="2"/>
      <c r="H50" s="2"/>
      <c r="I50" s="2"/>
      <c r="J50" s="2"/>
      <c r="K50" s="2"/>
      <c r="L50" s="2"/>
      <c r="M50" s="2"/>
      <c r="N50" s="2"/>
      <c r="O50" s="2"/>
      <c r="P50" s="2"/>
      <c r="Q50" s="2"/>
      <c r="R50" s="2"/>
      <c r="S50" s="2"/>
      <c r="T50" s="2"/>
    </row>
    <row r="51" spans="1:20" s="3" customFormat="1" ht="18" customHeight="1">
      <c r="A51" s="2"/>
      <c r="B51" s="2"/>
      <c r="C51" s="2"/>
      <c r="D51" s="2"/>
      <c r="E51" s="2"/>
      <c r="F51" s="2"/>
      <c r="G51" s="2"/>
      <c r="H51" s="2"/>
      <c r="I51" s="2"/>
      <c r="J51" s="2"/>
      <c r="K51" s="2"/>
      <c r="L51" s="2"/>
      <c r="M51" s="2"/>
      <c r="N51" s="2"/>
      <c r="O51" s="2"/>
      <c r="P51" s="2"/>
      <c r="Q51" s="2"/>
      <c r="R51" s="2"/>
      <c r="S51" s="2"/>
      <c r="T51" s="2"/>
    </row>
    <row r="52" spans="1:20" s="3" customFormat="1" ht="18" customHeight="1">
      <c r="A52" s="2"/>
      <c r="B52" s="2"/>
      <c r="C52" s="2"/>
      <c r="D52" s="2"/>
      <c r="E52" s="2"/>
      <c r="F52" s="2"/>
      <c r="G52" s="2"/>
      <c r="H52" s="2"/>
      <c r="I52" s="2"/>
      <c r="J52" s="2"/>
      <c r="K52" s="2"/>
      <c r="L52" s="2"/>
      <c r="M52" s="2"/>
      <c r="N52" s="2"/>
      <c r="O52" s="2"/>
      <c r="P52" s="2"/>
      <c r="Q52" s="2"/>
      <c r="R52" s="2"/>
      <c r="S52" s="2"/>
      <c r="T52" s="2"/>
    </row>
    <row r="53" spans="1:20" s="3" customFormat="1" ht="18" customHeight="1">
      <c r="A53" s="2"/>
      <c r="B53" s="2"/>
      <c r="C53" s="2"/>
      <c r="D53" s="2"/>
      <c r="E53" s="2"/>
      <c r="F53" s="2"/>
      <c r="G53" s="2"/>
      <c r="H53" s="2"/>
      <c r="I53" s="2"/>
      <c r="J53" s="2"/>
      <c r="K53" s="2"/>
      <c r="L53" s="2"/>
      <c r="M53" s="2"/>
      <c r="N53" s="2"/>
      <c r="O53" s="2"/>
      <c r="P53" s="2"/>
      <c r="Q53" s="2"/>
      <c r="R53" s="2"/>
      <c r="S53" s="2"/>
      <c r="T53" s="2"/>
    </row>
    <row r="54" spans="1:20" s="3" customFormat="1" ht="18" customHeight="1">
      <c r="A54" s="2"/>
      <c r="B54" s="2"/>
      <c r="C54" s="2"/>
      <c r="D54" s="2"/>
      <c r="E54" s="2"/>
      <c r="F54" s="2"/>
      <c r="G54" s="2"/>
      <c r="H54" s="2"/>
      <c r="I54" s="2"/>
      <c r="J54" s="2"/>
      <c r="K54" s="2"/>
      <c r="L54" s="2"/>
      <c r="M54" s="2"/>
      <c r="N54" s="2"/>
      <c r="O54" s="2"/>
      <c r="P54" s="2"/>
      <c r="Q54" s="2"/>
      <c r="R54" s="2"/>
      <c r="S54" s="2"/>
      <c r="T54" s="2"/>
    </row>
    <row r="55" spans="1:20" s="3" customFormat="1" ht="18" customHeight="1">
      <c r="A55" s="2"/>
      <c r="B55" s="2"/>
      <c r="C55" s="2"/>
      <c r="D55" s="2"/>
      <c r="E55" s="2"/>
      <c r="F55" s="2"/>
      <c r="G55" s="2"/>
      <c r="H55" s="2"/>
      <c r="I55" s="2"/>
      <c r="J55" s="2"/>
      <c r="K55" s="2"/>
      <c r="L55" s="2"/>
      <c r="M55" s="2"/>
      <c r="N55" s="2"/>
      <c r="O55" s="2"/>
      <c r="P55" s="2"/>
      <c r="Q55" s="2"/>
      <c r="R55" s="2"/>
      <c r="S55" s="2"/>
      <c r="T55" s="2"/>
    </row>
    <row r="56" spans="1:20" s="3" customFormat="1" ht="18" customHeight="1">
      <c r="A56" s="2"/>
      <c r="B56" s="2"/>
      <c r="C56" s="2"/>
      <c r="D56" s="2"/>
      <c r="E56" s="2"/>
      <c r="F56" s="2"/>
      <c r="G56" s="2"/>
      <c r="H56" s="2"/>
      <c r="I56" s="2"/>
      <c r="J56" s="2"/>
      <c r="K56" s="2"/>
      <c r="L56" s="2"/>
      <c r="M56" s="2"/>
      <c r="N56" s="2"/>
      <c r="O56" s="2"/>
      <c r="P56" s="2"/>
      <c r="Q56" s="2"/>
      <c r="R56" s="2"/>
      <c r="S56" s="2"/>
      <c r="T56" s="2"/>
    </row>
    <row r="57" spans="1:20" s="3" customFormat="1" ht="18" customHeight="1">
      <c r="A57" s="2"/>
      <c r="B57" s="2"/>
      <c r="C57" s="2"/>
      <c r="D57" s="2"/>
      <c r="E57" s="2"/>
      <c r="F57" s="2"/>
      <c r="G57" s="2"/>
      <c r="H57" s="2"/>
      <c r="I57" s="2"/>
      <c r="J57" s="2"/>
      <c r="K57" s="2"/>
      <c r="L57" s="2"/>
      <c r="M57" s="2"/>
      <c r="N57" s="2"/>
      <c r="O57" s="2"/>
      <c r="P57" s="2"/>
      <c r="Q57" s="2"/>
      <c r="R57" s="2"/>
      <c r="S57" s="2"/>
      <c r="T57" s="2"/>
    </row>
    <row r="58" spans="1:20" s="3" customFormat="1" ht="18" customHeight="1">
      <c r="A58" s="2"/>
      <c r="B58" s="2"/>
      <c r="C58" s="2"/>
      <c r="D58" s="2"/>
      <c r="E58" s="2"/>
      <c r="F58" s="2"/>
      <c r="G58" s="2"/>
      <c r="H58" s="2"/>
      <c r="I58" s="2"/>
      <c r="J58" s="2"/>
      <c r="K58" s="2"/>
      <c r="L58" s="2"/>
      <c r="M58" s="2"/>
      <c r="N58" s="2"/>
      <c r="O58" s="2"/>
      <c r="P58" s="2"/>
      <c r="Q58" s="2"/>
      <c r="R58" s="2"/>
      <c r="S58" s="2"/>
      <c r="T58" s="2"/>
    </row>
    <row r="59" spans="1:20" s="3" customFormat="1" ht="18" customHeight="1">
      <c r="A59" s="2"/>
      <c r="B59" s="2"/>
      <c r="C59" s="2"/>
      <c r="D59" s="2"/>
      <c r="E59" s="2"/>
      <c r="F59" s="2"/>
      <c r="G59" s="2"/>
      <c r="H59" s="2"/>
      <c r="I59" s="2"/>
      <c r="J59" s="2"/>
      <c r="K59" s="2"/>
      <c r="L59" s="2"/>
      <c r="M59" s="2"/>
      <c r="N59" s="2"/>
      <c r="O59" s="2"/>
      <c r="P59" s="2"/>
      <c r="Q59" s="2"/>
      <c r="R59" s="2"/>
      <c r="S59" s="2"/>
      <c r="T59" s="2"/>
    </row>
    <row r="60" spans="1:20" s="3" customFormat="1" ht="18" customHeight="1">
      <c r="A60" s="2"/>
      <c r="B60" s="2"/>
      <c r="C60" s="2"/>
      <c r="D60" s="2"/>
      <c r="E60" s="2"/>
      <c r="F60" s="2"/>
      <c r="G60" s="2"/>
      <c r="H60" s="2"/>
      <c r="I60" s="2"/>
      <c r="J60" s="2"/>
      <c r="K60" s="2"/>
      <c r="L60" s="2"/>
      <c r="M60" s="2"/>
      <c r="N60" s="2"/>
      <c r="O60" s="2"/>
      <c r="P60" s="2"/>
      <c r="Q60" s="2"/>
      <c r="R60" s="2"/>
      <c r="S60" s="2"/>
      <c r="T60" s="2"/>
    </row>
    <row r="61" spans="1:20" s="3" customFormat="1" ht="18" customHeight="1">
      <c r="A61" s="2"/>
      <c r="B61" s="2"/>
      <c r="C61" s="2"/>
      <c r="D61" s="2"/>
      <c r="E61" s="2"/>
      <c r="F61" s="2"/>
      <c r="G61" s="2"/>
      <c r="H61" s="2"/>
      <c r="I61" s="2"/>
      <c r="J61" s="2"/>
      <c r="K61" s="2"/>
      <c r="L61" s="2"/>
      <c r="M61" s="2"/>
      <c r="N61" s="2"/>
      <c r="O61" s="2"/>
      <c r="P61" s="2"/>
      <c r="Q61" s="2"/>
      <c r="R61" s="2"/>
      <c r="S61" s="2"/>
      <c r="T61" s="2"/>
    </row>
    <row r="62" spans="1:20" s="3" customFormat="1" ht="18" customHeight="1">
      <c r="A62" s="2"/>
      <c r="B62" s="2"/>
      <c r="C62" s="2"/>
      <c r="D62" s="2"/>
      <c r="E62" s="2"/>
      <c r="F62" s="2"/>
      <c r="G62" s="2"/>
      <c r="H62" s="2"/>
      <c r="I62" s="2"/>
      <c r="J62" s="2"/>
      <c r="K62" s="2"/>
      <c r="L62" s="2"/>
      <c r="M62" s="2"/>
      <c r="N62" s="2"/>
      <c r="O62" s="2"/>
      <c r="P62" s="2"/>
      <c r="Q62" s="2"/>
      <c r="R62" s="2"/>
      <c r="S62" s="2"/>
      <c r="T62" s="2"/>
    </row>
    <row r="63" spans="1:20" s="3" customFormat="1" ht="18" customHeight="1">
      <c r="A63" s="2"/>
      <c r="B63" s="2"/>
      <c r="C63" s="2"/>
      <c r="D63" s="2"/>
      <c r="E63" s="2"/>
      <c r="F63" s="2"/>
      <c r="G63" s="2"/>
      <c r="H63" s="2"/>
      <c r="I63" s="2"/>
      <c r="J63" s="2"/>
      <c r="K63" s="2"/>
      <c r="L63" s="2"/>
      <c r="M63" s="2"/>
      <c r="N63" s="2"/>
      <c r="O63" s="2"/>
      <c r="P63" s="2"/>
      <c r="Q63" s="2"/>
      <c r="R63" s="2"/>
      <c r="S63" s="2"/>
      <c r="T63" s="2"/>
    </row>
    <row r="64" spans="1:20" s="3" customFormat="1" ht="18" customHeight="1">
      <c r="A64" s="2"/>
      <c r="B64" s="2"/>
      <c r="C64" s="2"/>
      <c r="D64" s="2"/>
      <c r="E64" s="2"/>
      <c r="F64" s="2"/>
      <c r="G64" s="2"/>
      <c r="H64" s="2"/>
      <c r="I64" s="2"/>
      <c r="J64" s="2"/>
      <c r="K64" s="2"/>
      <c r="L64" s="2"/>
      <c r="M64" s="2"/>
      <c r="N64" s="2"/>
      <c r="O64" s="2"/>
      <c r="P64" s="2"/>
      <c r="Q64" s="2"/>
      <c r="R64" s="2"/>
      <c r="S64" s="2"/>
      <c r="T64" s="2"/>
    </row>
    <row r="65" spans="1:20" s="3" customFormat="1" ht="18" customHeight="1">
      <c r="A65" s="2"/>
      <c r="B65" s="2"/>
      <c r="C65" s="2"/>
      <c r="D65" s="2"/>
      <c r="E65" s="2"/>
      <c r="F65" s="2"/>
      <c r="G65" s="2"/>
      <c r="H65" s="2"/>
      <c r="I65" s="2"/>
      <c r="J65" s="2"/>
      <c r="K65" s="2"/>
      <c r="L65" s="2"/>
      <c r="M65" s="2"/>
      <c r="N65" s="2"/>
      <c r="O65" s="2"/>
      <c r="P65" s="2"/>
      <c r="Q65" s="2"/>
      <c r="R65" s="2"/>
      <c r="S65" s="2"/>
      <c r="T65" s="2"/>
    </row>
    <row r="66" spans="1:20" s="3" customFormat="1" ht="18" customHeight="1">
      <c r="A66" s="2"/>
      <c r="B66" s="2"/>
      <c r="C66" s="2"/>
      <c r="D66" s="2"/>
      <c r="E66" s="2"/>
      <c r="F66" s="2"/>
      <c r="G66" s="2"/>
      <c r="H66" s="2"/>
      <c r="I66" s="2"/>
      <c r="J66" s="2"/>
      <c r="K66" s="2"/>
      <c r="L66" s="2"/>
      <c r="M66" s="2"/>
      <c r="N66" s="2"/>
      <c r="O66" s="2"/>
      <c r="P66" s="2"/>
      <c r="Q66" s="2"/>
      <c r="R66" s="2"/>
      <c r="S66" s="2"/>
      <c r="T66" s="2"/>
    </row>
    <row r="67" spans="1:20" s="3" customFormat="1" ht="18" customHeight="1">
      <c r="A67" s="2"/>
      <c r="B67" s="2"/>
      <c r="C67" s="2"/>
      <c r="D67" s="2"/>
      <c r="E67" s="2"/>
      <c r="F67" s="2"/>
      <c r="G67" s="2"/>
      <c r="H67" s="2"/>
      <c r="I67" s="2"/>
      <c r="J67" s="2"/>
      <c r="K67" s="2"/>
      <c r="L67" s="2"/>
      <c r="M67" s="2"/>
      <c r="N67" s="2"/>
      <c r="O67" s="2"/>
      <c r="P67" s="2"/>
      <c r="Q67" s="2"/>
      <c r="R67" s="2"/>
      <c r="S67" s="2"/>
      <c r="T67" s="2"/>
    </row>
    <row r="68" spans="1:20" s="3" customFormat="1" ht="18" customHeight="1">
      <c r="A68" s="2"/>
      <c r="B68" s="2"/>
      <c r="C68" s="2"/>
      <c r="D68" s="2"/>
      <c r="E68" s="2"/>
      <c r="F68" s="2"/>
      <c r="G68" s="2"/>
      <c r="H68" s="2"/>
      <c r="I68" s="2"/>
      <c r="J68" s="2"/>
      <c r="K68" s="2"/>
      <c r="L68" s="2"/>
      <c r="M68" s="2"/>
      <c r="N68" s="2"/>
      <c r="O68" s="2"/>
      <c r="P68" s="2"/>
      <c r="Q68" s="2"/>
      <c r="R68" s="2"/>
      <c r="S68" s="2"/>
      <c r="T68" s="2"/>
    </row>
    <row r="69" spans="1:20" s="3" customFormat="1" ht="18" customHeight="1">
      <c r="A69" s="2"/>
      <c r="B69" s="2"/>
      <c r="C69" s="2"/>
      <c r="D69" s="2"/>
      <c r="E69" s="2"/>
      <c r="F69" s="2"/>
      <c r="G69" s="2"/>
      <c r="H69" s="2"/>
      <c r="I69" s="2"/>
      <c r="J69" s="2"/>
      <c r="K69" s="2"/>
      <c r="L69" s="2"/>
      <c r="M69" s="2"/>
      <c r="N69" s="2"/>
      <c r="O69" s="2"/>
      <c r="P69" s="2"/>
      <c r="Q69" s="2"/>
      <c r="R69" s="2"/>
      <c r="S69" s="2"/>
      <c r="T69" s="2"/>
    </row>
    <row r="70" spans="1:20" s="3" customFormat="1" ht="18" customHeight="1">
      <c r="A70" s="2"/>
      <c r="B70" s="2"/>
      <c r="C70" s="2"/>
      <c r="D70" s="2"/>
      <c r="E70" s="2"/>
      <c r="F70" s="2"/>
      <c r="G70" s="2"/>
      <c r="H70" s="2"/>
      <c r="I70" s="2"/>
      <c r="J70" s="2"/>
      <c r="K70" s="2"/>
      <c r="L70" s="2"/>
      <c r="M70" s="2"/>
      <c r="N70" s="2"/>
      <c r="O70" s="2"/>
      <c r="P70" s="2"/>
      <c r="Q70" s="2"/>
      <c r="R70" s="2"/>
      <c r="S70" s="2"/>
      <c r="T70" s="2"/>
    </row>
    <row r="71" spans="1:20" s="3" customFormat="1" ht="18" customHeight="1">
      <c r="A71" s="2"/>
      <c r="B71" s="2"/>
      <c r="C71" s="2"/>
      <c r="D71" s="2"/>
      <c r="E71" s="2"/>
      <c r="F71" s="2"/>
      <c r="G71" s="2"/>
      <c r="H71" s="2"/>
      <c r="I71" s="2"/>
      <c r="J71" s="2"/>
      <c r="K71" s="2"/>
      <c r="L71" s="2"/>
      <c r="M71" s="2"/>
      <c r="N71" s="2"/>
      <c r="O71" s="2"/>
      <c r="P71" s="2"/>
      <c r="Q71" s="2"/>
      <c r="R71" s="2"/>
      <c r="S71" s="2"/>
      <c r="T71" s="2"/>
    </row>
    <row r="72" spans="1:20" s="3" customFormat="1" ht="18" customHeight="1">
      <c r="A72" s="2"/>
      <c r="B72" s="2"/>
      <c r="C72" s="2"/>
      <c r="D72" s="2"/>
      <c r="E72" s="2"/>
      <c r="F72" s="2"/>
      <c r="G72" s="2"/>
      <c r="H72" s="2"/>
      <c r="I72" s="2"/>
      <c r="J72" s="2"/>
      <c r="K72" s="2"/>
      <c r="L72" s="2"/>
      <c r="M72" s="2"/>
      <c r="N72" s="2"/>
      <c r="O72" s="2"/>
      <c r="P72" s="2"/>
      <c r="Q72" s="2"/>
      <c r="R72" s="2"/>
      <c r="S72" s="2"/>
      <c r="T72" s="2"/>
    </row>
    <row r="73" spans="1:20" s="3" customFormat="1" ht="18" customHeight="1">
      <c r="A73" s="2"/>
      <c r="B73" s="2"/>
      <c r="C73" s="2"/>
      <c r="D73" s="2"/>
      <c r="E73" s="2"/>
      <c r="F73" s="2"/>
      <c r="G73" s="2"/>
      <c r="H73" s="2"/>
      <c r="I73" s="2"/>
      <c r="J73" s="2"/>
      <c r="K73" s="2"/>
      <c r="L73" s="2"/>
      <c r="M73" s="2"/>
      <c r="N73" s="2"/>
      <c r="O73" s="2"/>
      <c r="P73" s="2"/>
      <c r="Q73" s="2"/>
      <c r="R73" s="2"/>
      <c r="S73" s="2"/>
      <c r="T73" s="2"/>
    </row>
    <row r="74" spans="1:20" s="3" customFormat="1" ht="18" customHeight="1">
      <c r="A74" s="2"/>
      <c r="B74" s="2"/>
      <c r="C74" s="2"/>
      <c r="D74" s="2"/>
      <c r="E74" s="2"/>
      <c r="F74" s="2"/>
      <c r="G74" s="2"/>
      <c r="H74" s="2"/>
      <c r="I74" s="2"/>
      <c r="J74" s="2"/>
      <c r="K74" s="2"/>
      <c r="L74" s="2"/>
      <c r="M74" s="2"/>
      <c r="N74" s="2"/>
      <c r="O74" s="2"/>
      <c r="P74" s="2"/>
      <c r="Q74" s="2"/>
      <c r="R74" s="2"/>
      <c r="S74" s="2"/>
      <c r="T74" s="2"/>
    </row>
    <row r="75" spans="1:20" s="3" customFormat="1" ht="18" customHeight="1">
      <c r="A75" s="2"/>
      <c r="B75" s="2"/>
      <c r="C75" s="2"/>
      <c r="D75" s="2"/>
      <c r="E75" s="2"/>
      <c r="F75" s="2"/>
      <c r="G75" s="2"/>
      <c r="H75" s="2"/>
      <c r="I75" s="2"/>
      <c r="J75" s="2"/>
      <c r="K75" s="2"/>
      <c r="L75" s="2"/>
      <c r="M75" s="2"/>
      <c r="N75" s="2"/>
      <c r="O75" s="2"/>
      <c r="P75" s="2"/>
      <c r="Q75" s="2"/>
      <c r="R75" s="2"/>
      <c r="S75" s="2"/>
      <c r="T75" s="2"/>
    </row>
    <row r="76" spans="1:20" s="3" customFormat="1" ht="18" customHeight="1">
      <c r="A76" s="2"/>
      <c r="B76" s="2"/>
      <c r="C76" s="2"/>
      <c r="D76" s="2"/>
      <c r="E76" s="2"/>
      <c r="F76" s="2"/>
      <c r="G76" s="2"/>
      <c r="H76" s="2"/>
      <c r="I76" s="2"/>
      <c r="J76" s="2"/>
      <c r="K76" s="2"/>
      <c r="L76" s="2"/>
      <c r="M76" s="2"/>
      <c r="N76" s="2"/>
      <c r="O76" s="2"/>
      <c r="P76" s="2"/>
      <c r="Q76" s="2"/>
      <c r="R76" s="2"/>
      <c r="S76" s="2"/>
      <c r="T76" s="2"/>
    </row>
    <row r="77" spans="1:20" s="3" customFormat="1" ht="18" customHeight="1">
      <c r="A77" s="2"/>
      <c r="B77" s="2"/>
      <c r="C77" s="2"/>
      <c r="D77" s="2"/>
      <c r="E77" s="2"/>
      <c r="F77" s="2"/>
      <c r="G77" s="2"/>
      <c r="H77" s="2"/>
      <c r="I77" s="2"/>
      <c r="J77" s="2"/>
      <c r="K77" s="2"/>
      <c r="L77" s="2"/>
      <c r="M77" s="2"/>
      <c r="N77" s="2"/>
      <c r="O77" s="2"/>
      <c r="P77" s="2"/>
      <c r="Q77" s="2"/>
      <c r="R77" s="2"/>
      <c r="S77" s="2"/>
      <c r="T77" s="2"/>
    </row>
    <row r="78" spans="1:20" s="3" customFormat="1" ht="18" customHeight="1">
      <c r="A78" s="2"/>
      <c r="B78" s="2"/>
      <c r="C78" s="2"/>
      <c r="D78" s="2"/>
      <c r="E78" s="2"/>
      <c r="F78" s="2"/>
      <c r="G78" s="2"/>
      <c r="H78" s="2"/>
      <c r="I78" s="2"/>
      <c r="J78" s="2"/>
      <c r="K78" s="2"/>
      <c r="L78" s="2"/>
      <c r="M78" s="2"/>
      <c r="N78" s="2"/>
      <c r="O78" s="2"/>
      <c r="P78" s="2"/>
      <c r="Q78" s="2"/>
      <c r="R78" s="2"/>
      <c r="S78" s="2"/>
      <c r="T78" s="2"/>
    </row>
    <row r="79" spans="1:20" s="3" customFormat="1" ht="18" customHeight="1">
      <c r="A79" s="2"/>
      <c r="B79" s="2"/>
      <c r="C79" s="2"/>
      <c r="D79" s="2"/>
      <c r="E79" s="2"/>
      <c r="F79" s="2"/>
      <c r="G79" s="2"/>
      <c r="H79" s="2"/>
      <c r="I79" s="2"/>
      <c r="J79" s="2"/>
      <c r="K79" s="2"/>
      <c r="L79" s="2"/>
      <c r="M79" s="2"/>
      <c r="N79" s="2"/>
      <c r="O79" s="2"/>
      <c r="P79" s="2"/>
      <c r="Q79" s="2"/>
      <c r="R79" s="2"/>
      <c r="S79" s="2"/>
      <c r="T79" s="2"/>
    </row>
    <row r="80" spans="1:20" s="3" customFormat="1" ht="18" customHeight="1">
      <c r="A80" s="2"/>
      <c r="B80" s="2"/>
      <c r="C80" s="2"/>
      <c r="D80" s="2"/>
      <c r="E80" s="2"/>
      <c r="F80" s="2"/>
      <c r="G80" s="2"/>
      <c r="H80" s="2"/>
      <c r="I80" s="2"/>
      <c r="J80" s="2"/>
      <c r="K80" s="2"/>
      <c r="L80" s="2"/>
      <c r="M80" s="2"/>
      <c r="N80" s="2"/>
      <c r="O80" s="2"/>
      <c r="P80" s="2"/>
      <c r="Q80" s="2"/>
      <c r="R80" s="2"/>
      <c r="S80" s="2"/>
      <c r="T80" s="2"/>
    </row>
    <row r="81" spans="1:20" s="3" customFormat="1" ht="18" customHeight="1">
      <c r="A81" s="2"/>
      <c r="B81" s="2"/>
      <c r="C81" s="2"/>
      <c r="D81" s="2"/>
      <c r="E81" s="2"/>
      <c r="F81" s="2"/>
      <c r="G81" s="2"/>
      <c r="H81" s="2"/>
      <c r="I81" s="2"/>
      <c r="J81" s="2"/>
      <c r="K81" s="2"/>
      <c r="L81" s="2"/>
      <c r="M81" s="2"/>
      <c r="N81" s="2"/>
      <c r="O81" s="2"/>
      <c r="P81" s="2"/>
      <c r="Q81" s="2"/>
      <c r="R81" s="2"/>
      <c r="S81" s="2"/>
      <c r="T81" s="2"/>
    </row>
    <row r="82" spans="1:20" s="3" customFormat="1" ht="18" customHeight="1">
      <c r="A82" s="2"/>
      <c r="B82" s="2"/>
      <c r="C82" s="2"/>
      <c r="D82" s="2"/>
      <c r="E82" s="2"/>
      <c r="F82" s="2"/>
      <c r="G82" s="2"/>
      <c r="H82" s="2"/>
      <c r="I82" s="2"/>
      <c r="J82" s="2"/>
      <c r="K82" s="2"/>
      <c r="L82" s="2"/>
      <c r="M82" s="2"/>
      <c r="N82" s="2"/>
      <c r="O82" s="2"/>
      <c r="P82" s="2"/>
      <c r="Q82" s="2"/>
      <c r="R82" s="2"/>
      <c r="S82" s="2"/>
      <c r="T82" s="2"/>
    </row>
    <row r="83" spans="1:20" s="3" customFormat="1" ht="18" customHeight="1">
      <c r="A83" s="2"/>
      <c r="B83" s="2"/>
      <c r="C83" s="2"/>
      <c r="D83" s="2"/>
      <c r="E83" s="2"/>
      <c r="F83" s="2"/>
      <c r="G83" s="2"/>
      <c r="H83" s="2"/>
      <c r="I83" s="2"/>
      <c r="J83" s="2"/>
      <c r="K83" s="2"/>
      <c r="L83" s="2"/>
      <c r="M83" s="2"/>
      <c r="N83" s="2"/>
      <c r="O83" s="2"/>
      <c r="P83" s="2"/>
      <c r="Q83" s="2"/>
      <c r="R83" s="2"/>
      <c r="S83" s="2"/>
      <c r="T83" s="2"/>
    </row>
    <row r="84" spans="1:20" s="3" customFormat="1" ht="18" customHeight="1">
      <c r="A84" s="2"/>
      <c r="B84" s="2"/>
      <c r="C84" s="2"/>
      <c r="D84" s="2"/>
      <c r="E84" s="2"/>
      <c r="F84" s="2"/>
      <c r="G84" s="2"/>
      <c r="H84" s="2"/>
      <c r="I84" s="2"/>
      <c r="J84" s="2"/>
      <c r="K84" s="2"/>
      <c r="L84" s="2"/>
      <c r="M84" s="2"/>
      <c r="N84" s="2"/>
      <c r="O84" s="2"/>
      <c r="P84" s="2"/>
      <c r="Q84" s="2"/>
      <c r="R84" s="2"/>
      <c r="S84" s="2"/>
      <c r="T84" s="2"/>
    </row>
    <row r="85" spans="1:20" s="3" customFormat="1" ht="18" customHeight="1">
      <c r="A85" s="2"/>
      <c r="B85" s="2"/>
      <c r="C85" s="2"/>
      <c r="D85" s="2"/>
      <c r="E85" s="2"/>
      <c r="F85" s="2"/>
      <c r="G85" s="2"/>
      <c r="H85" s="2"/>
      <c r="I85" s="2"/>
      <c r="J85" s="2"/>
      <c r="K85" s="2"/>
      <c r="L85" s="2"/>
      <c r="M85" s="2"/>
      <c r="N85" s="2"/>
      <c r="O85" s="2"/>
      <c r="P85" s="2"/>
      <c r="Q85" s="2"/>
      <c r="R85" s="2"/>
      <c r="S85" s="2"/>
      <c r="T85" s="2"/>
    </row>
    <row r="86" spans="1:20" s="3" customFormat="1" ht="18" customHeight="1">
      <c r="A86" s="2"/>
      <c r="B86" s="2"/>
      <c r="C86" s="2"/>
      <c r="D86" s="2"/>
      <c r="E86" s="2"/>
      <c r="F86" s="2"/>
      <c r="G86" s="2"/>
      <c r="H86" s="2"/>
      <c r="I86" s="2"/>
      <c r="J86" s="2"/>
      <c r="K86" s="2"/>
      <c r="L86" s="2"/>
      <c r="M86" s="2"/>
      <c r="N86" s="2"/>
      <c r="O86" s="2"/>
      <c r="P86" s="2"/>
      <c r="Q86" s="2"/>
      <c r="R86" s="2"/>
      <c r="S86" s="2"/>
      <c r="T86" s="2"/>
    </row>
    <row r="87" spans="1:20" s="3" customFormat="1" ht="18" customHeight="1">
      <c r="A87" s="2"/>
      <c r="B87" s="2"/>
      <c r="C87" s="2"/>
      <c r="D87" s="2"/>
      <c r="E87" s="2"/>
      <c r="F87" s="2"/>
      <c r="G87" s="2"/>
      <c r="H87" s="2"/>
      <c r="I87" s="2"/>
      <c r="J87" s="2"/>
      <c r="K87" s="2"/>
      <c r="L87" s="2"/>
      <c r="M87" s="2"/>
      <c r="N87" s="2"/>
      <c r="O87" s="2"/>
      <c r="P87" s="2"/>
      <c r="Q87" s="2"/>
      <c r="R87" s="2"/>
      <c r="S87" s="2"/>
      <c r="T87" s="2"/>
    </row>
    <row r="88" spans="1:20" s="3" customFormat="1" ht="18" customHeight="1">
      <c r="A88" s="2"/>
      <c r="B88" s="2"/>
      <c r="C88" s="2"/>
      <c r="D88" s="2"/>
      <c r="E88" s="2"/>
      <c r="F88" s="2"/>
      <c r="G88" s="2"/>
      <c r="H88" s="2"/>
      <c r="I88" s="2"/>
      <c r="J88" s="2"/>
      <c r="K88" s="2"/>
      <c r="L88" s="2"/>
      <c r="M88" s="2"/>
      <c r="N88" s="2"/>
      <c r="O88" s="2"/>
      <c r="P88" s="2"/>
      <c r="Q88" s="2"/>
      <c r="R88" s="2"/>
      <c r="S88" s="2"/>
      <c r="T88" s="2"/>
    </row>
    <row r="89" spans="1:20" s="3" customFormat="1" ht="18" customHeight="1">
      <c r="A89" s="2"/>
      <c r="B89" s="2"/>
      <c r="C89" s="2"/>
      <c r="D89" s="2"/>
      <c r="E89" s="2"/>
      <c r="F89" s="2"/>
      <c r="G89" s="2"/>
      <c r="H89" s="2"/>
      <c r="I89" s="2"/>
      <c r="J89" s="2"/>
      <c r="K89" s="2"/>
      <c r="L89" s="2"/>
      <c r="M89" s="2"/>
      <c r="N89" s="2"/>
      <c r="O89" s="2"/>
      <c r="P89" s="2"/>
      <c r="Q89" s="2"/>
      <c r="R89" s="2"/>
      <c r="S89" s="2"/>
      <c r="T89" s="2"/>
    </row>
    <row r="90" spans="1:20" s="3" customFormat="1" ht="18" customHeight="1">
      <c r="A90" s="2"/>
      <c r="B90" s="2"/>
      <c r="C90" s="2"/>
      <c r="D90" s="2"/>
      <c r="E90" s="2"/>
      <c r="F90" s="2"/>
      <c r="G90" s="2"/>
      <c r="H90" s="2"/>
      <c r="I90" s="2"/>
      <c r="J90" s="2"/>
      <c r="K90" s="2"/>
      <c r="L90" s="2"/>
      <c r="M90" s="2"/>
      <c r="N90" s="2"/>
      <c r="O90" s="2"/>
      <c r="P90" s="2"/>
      <c r="Q90" s="2"/>
      <c r="R90" s="2"/>
      <c r="S90" s="2"/>
      <c r="T90" s="2"/>
    </row>
    <row r="91" spans="1:20" s="3" customFormat="1" ht="18" customHeight="1">
      <c r="A91" s="2"/>
      <c r="B91" s="2"/>
      <c r="C91" s="2"/>
      <c r="D91" s="2"/>
      <c r="E91" s="2"/>
      <c r="F91" s="2"/>
      <c r="G91" s="2"/>
      <c r="H91" s="2"/>
      <c r="I91" s="2"/>
      <c r="J91" s="2"/>
      <c r="K91" s="2"/>
      <c r="L91" s="2"/>
      <c r="M91" s="2"/>
      <c r="N91" s="2"/>
      <c r="O91" s="2"/>
      <c r="P91" s="2"/>
      <c r="Q91" s="2"/>
      <c r="R91" s="2"/>
      <c r="S91" s="2"/>
      <c r="T91" s="2"/>
    </row>
    <row r="92" spans="1:20" s="3" customFormat="1" ht="18" customHeight="1">
      <c r="A92" s="2"/>
      <c r="B92" s="2"/>
      <c r="C92" s="2"/>
      <c r="D92" s="2"/>
      <c r="E92" s="2"/>
      <c r="F92" s="2"/>
      <c r="G92" s="2"/>
      <c r="H92" s="2"/>
      <c r="I92" s="2"/>
      <c r="J92" s="2"/>
      <c r="K92" s="2"/>
      <c r="L92" s="2"/>
      <c r="M92" s="2"/>
      <c r="N92" s="2"/>
      <c r="O92" s="2"/>
      <c r="P92" s="2"/>
      <c r="Q92" s="2"/>
      <c r="R92" s="2"/>
      <c r="S92" s="2"/>
      <c r="T92" s="2"/>
    </row>
    <row r="93" spans="1:20" s="3" customFormat="1" ht="18" customHeight="1">
      <c r="A93" s="2"/>
      <c r="B93" s="2"/>
      <c r="C93" s="2"/>
      <c r="D93" s="2"/>
      <c r="E93" s="2"/>
      <c r="F93" s="2"/>
      <c r="G93" s="2"/>
      <c r="H93" s="2"/>
      <c r="I93" s="2"/>
      <c r="J93" s="2"/>
      <c r="K93" s="2"/>
      <c r="L93" s="2"/>
      <c r="M93" s="2"/>
      <c r="N93" s="2"/>
      <c r="O93" s="2"/>
      <c r="P93" s="2"/>
      <c r="Q93" s="2"/>
      <c r="R93" s="2"/>
      <c r="S93" s="2"/>
      <c r="T93" s="2"/>
    </row>
    <row r="94" spans="1:20" s="3" customFormat="1" ht="18" customHeight="1">
      <c r="A94" s="2"/>
      <c r="B94" s="2"/>
      <c r="C94" s="2"/>
      <c r="D94" s="2"/>
      <c r="E94" s="2"/>
      <c r="F94" s="2"/>
      <c r="G94" s="2"/>
      <c r="H94" s="2"/>
      <c r="I94" s="2"/>
      <c r="J94" s="2"/>
      <c r="K94" s="2"/>
      <c r="L94" s="2"/>
      <c r="M94" s="2"/>
      <c r="N94" s="2"/>
      <c r="O94" s="2"/>
      <c r="P94" s="2"/>
      <c r="Q94" s="2"/>
      <c r="R94" s="2"/>
      <c r="S94" s="2"/>
      <c r="T94" s="2"/>
    </row>
    <row r="95" spans="1:20" s="3" customFormat="1" ht="18" customHeight="1">
      <c r="A95" s="2"/>
      <c r="B95" s="2"/>
      <c r="C95" s="2"/>
      <c r="D95" s="2"/>
      <c r="E95" s="2"/>
      <c r="F95" s="2"/>
      <c r="G95" s="2"/>
      <c r="H95" s="2"/>
      <c r="I95" s="2"/>
      <c r="J95" s="2"/>
      <c r="K95" s="2"/>
      <c r="L95" s="2"/>
      <c r="M95" s="2"/>
      <c r="N95" s="2"/>
      <c r="O95" s="2"/>
      <c r="P95" s="2"/>
      <c r="Q95" s="2"/>
      <c r="R95" s="2"/>
      <c r="S95" s="2"/>
      <c r="T95" s="2"/>
    </row>
    <row r="96" spans="1:20" s="3" customFormat="1" ht="18" customHeight="1">
      <c r="A96" s="2"/>
      <c r="B96" s="2"/>
      <c r="C96" s="2"/>
      <c r="D96" s="2"/>
      <c r="E96" s="2"/>
      <c r="F96" s="2"/>
      <c r="G96" s="2"/>
      <c r="H96" s="2"/>
      <c r="I96" s="2"/>
      <c r="J96" s="2"/>
      <c r="K96" s="2"/>
      <c r="L96" s="2"/>
      <c r="M96" s="2"/>
      <c r="N96" s="2"/>
      <c r="O96" s="2"/>
      <c r="P96" s="2"/>
      <c r="Q96" s="2"/>
      <c r="R96" s="2"/>
      <c r="S96" s="2"/>
      <c r="T96" s="2"/>
    </row>
    <row r="97" spans="1:20" s="3" customFormat="1" ht="18" customHeight="1">
      <c r="A97" s="2"/>
      <c r="B97" s="2"/>
      <c r="C97" s="2"/>
      <c r="D97" s="2"/>
      <c r="E97" s="2"/>
      <c r="F97" s="2"/>
      <c r="G97" s="2"/>
      <c r="H97" s="2"/>
      <c r="I97" s="2"/>
      <c r="J97" s="2"/>
      <c r="K97" s="2"/>
      <c r="L97" s="2"/>
      <c r="M97" s="2"/>
      <c r="N97" s="2"/>
      <c r="O97" s="2"/>
      <c r="P97" s="2"/>
      <c r="Q97" s="2"/>
      <c r="R97" s="2"/>
      <c r="S97" s="2"/>
      <c r="T97" s="2"/>
    </row>
    <row r="98" spans="1:20" s="3" customFormat="1" ht="18" customHeight="1">
      <c r="A98" s="2"/>
      <c r="B98" s="2"/>
      <c r="C98" s="2"/>
      <c r="D98" s="2"/>
      <c r="E98" s="2"/>
      <c r="F98" s="2"/>
      <c r="G98" s="2"/>
      <c r="H98" s="2"/>
      <c r="I98" s="2"/>
      <c r="J98" s="2"/>
      <c r="K98" s="2"/>
      <c r="L98" s="2"/>
      <c r="M98" s="2"/>
      <c r="N98" s="2"/>
      <c r="O98" s="2"/>
      <c r="P98" s="2"/>
      <c r="Q98" s="2"/>
      <c r="R98" s="2"/>
      <c r="S98" s="2"/>
      <c r="T98" s="2"/>
    </row>
    <row r="99" spans="1:20" s="3" customFormat="1" ht="18" customHeight="1">
      <c r="A99" s="2"/>
      <c r="B99" s="2"/>
      <c r="C99" s="2"/>
      <c r="D99" s="2"/>
      <c r="E99" s="2"/>
      <c r="F99" s="2"/>
      <c r="G99" s="2"/>
      <c r="H99" s="2"/>
      <c r="I99" s="2"/>
      <c r="J99" s="2"/>
      <c r="K99" s="2"/>
      <c r="L99" s="2"/>
      <c r="M99" s="2"/>
      <c r="N99" s="2"/>
      <c r="O99" s="2"/>
      <c r="P99" s="2"/>
      <c r="Q99" s="2"/>
      <c r="R99" s="2"/>
      <c r="S99" s="2"/>
      <c r="T99" s="2"/>
    </row>
    <row r="100" spans="1:20" s="3" customFormat="1" ht="18" customHeight="1">
      <c r="A100" s="2"/>
      <c r="B100" s="2"/>
      <c r="C100" s="2"/>
      <c r="D100" s="2"/>
      <c r="E100" s="2"/>
      <c r="F100" s="2"/>
      <c r="G100" s="2"/>
      <c r="H100" s="2"/>
      <c r="I100" s="2"/>
      <c r="J100" s="2"/>
      <c r="K100" s="2"/>
      <c r="L100" s="2"/>
      <c r="M100" s="2"/>
      <c r="N100" s="2"/>
      <c r="O100" s="2"/>
      <c r="P100" s="2"/>
      <c r="Q100" s="2"/>
      <c r="R100" s="2"/>
      <c r="S100" s="2"/>
      <c r="T100" s="2"/>
    </row>
    <row r="101" spans="1:20" s="3" customFormat="1" ht="18" customHeight="1">
      <c r="A101" s="2"/>
      <c r="B101" s="2"/>
      <c r="C101" s="2"/>
      <c r="D101" s="2"/>
      <c r="E101" s="2"/>
      <c r="F101" s="2"/>
      <c r="G101" s="2"/>
      <c r="H101" s="2"/>
      <c r="I101" s="2"/>
      <c r="J101" s="2"/>
      <c r="K101" s="2"/>
      <c r="L101" s="2"/>
      <c r="M101" s="2"/>
      <c r="N101" s="2"/>
      <c r="O101" s="2"/>
      <c r="P101" s="2"/>
      <c r="Q101" s="2"/>
      <c r="R101" s="2"/>
      <c r="S101" s="2"/>
      <c r="T101" s="2"/>
    </row>
    <row r="102" spans="1:20" s="3" customFormat="1" ht="18" customHeight="1">
      <c r="A102" s="2"/>
      <c r="B102" s="2"/>
      <c r="C102" s="2"/>
      <c r="D102" s="2"/>
      <c r="E102" s="2"/>
      <c r="F102" s="2"/>
      <c r="G102" s="2"/>
      <c r="H102" s="2"/>
      <c r="I102" s="2"/>
      <c r="J102" s="2"/>
      <c r="K102" s="2"/>
      <c r="L102" s="2"/>
      <c r="M102" s="2"/>
      <c r="N102" s="2"/>
      <c r="O102" s="2"/>
      <c r="P102" s="2"/>
      <c r="Q102" s="2"/>
      <c r="R102" s="2"/>
      <c r="S102" s="2"/>
      <c r="T102" s="2"/>
    </row>
    <row r="103" spans="1:20" s="3" customFormat="1" ht="18" customHeight="1">
      <c r="A103" s="2"/>
      <c r="B103" s="2"/>
      <c r="C103" s="2"/>
      <c r="D103" s="2"/>
      <c r="E103" s="2"/>
      <c r="F103" s="2"/>
      <c r="G103" s="2"/>
      <c r="H103" s="2"/>
      <c r="I103" s="2"/>
      <c r="J103" s="2"/>
      <c r="K103" s="2"/>
      <c r="L103" s="2"/>
      <c r="M103" s="2"/>
      <c r="N103" s="2"/>
      <c r="O103" s="2"/>
      <c r="P103" s="2"/>
      <c r="Q103" s="2"/>
      <c r="R103" s="2"/>
      <c r="S103" s="2"/>
      <c r="T103" s="2"/>
    </row>
    <row r="104" spans="1:20" s="3" customFormat="1" ht="18" customHeight="1">
      <c r="A104" s="2"/>
      <c r="B104" s="2"/>
      <c r="C104" s="2"/>
      <c r="D104" s="2"/>
      <c r="E104" s="2"/>
      <c r="F104" s="2"/>
      <c r="G104" s="2"/>
      <c r="H104" s="2"/>
      <c r="I104" s="2"/>
      <c r="J104" s="2"/>
      <c r="K104" s="2"/>
      <c r="L104" s="2"/>
      <c r="M104" s="2"/>
      <c r="N104" s="2"/>
      <c r="O104" s="2"/>
      <c r="P104" s="2"/>
      <c r="Q104" s="2"/>
      <c r="R104" s="2"/>
      <c r="S104" s="2"/>
      <c r="T104" s="2"/>
    </row>
    <row r="105" spans="1:20" s="3" customFormat="1" ht="18" customHeight="1">
      <c r="A105" s="2"/>
      <c r="B105" s="2"/>
      <c r="C105" s="2"/>
      <c r="D105" s="2"/>
      <c r="E105" s="2"/>
      <c r="F105" s="2"/>
      <c r="G105" s="2"/>
      <c r="H105" s="2"/>
      <c r="I105" s="2"/>
      <c r="J105" s="2"/>
      <c r="K105" s="2"/>
      <c r="L105" s="2"/>
      <c r="M105" s="2"/>
      <c r="N105" s="2"/>
      <c r="O105" s="2"/>
      <c r="P105" s="2"/>
      <c r="Q105" s="2"/>
      <c r="R105" s="2"/>
      <c r="S105" s="2"/>
      <c r="T105" s="2"/>
    </row>
    <row r="106" spans="1:20" s="3" customFormat="1" ht="18" customHeight="1">
      <c r="A106" s="2"/>
      <c r="B106" s="2"/>
      <c r="C106" s="2"/>
      <c r="D106" s="2"/>
      <c r="E106" s="2"/>
      <c r="F106" s="2"/>
      <c r="G106" s="2"/>
      <c r="H106" s="2"/>
      <c r="I106" s="2"/>
      <c r="J106" s="2"/>
      <c r="K106" s="2"/>
      <c r="L106" s="2"/>
      <c r="M106" s="2"/>
      <c r="N106" s="2"/>
      <c r="O106" s="2"/>
      <c r="P106" s="2"/>
      <c r="Q106" s="2"/>
      <c r="R106" s="2"/>
      <c r="S106" s="2"/>
      <c r="T106" s="2"/>
    </row>
    <row r="107" spans="1:20" s="3" customFormat="1" ht="18" customHeight="1">
      <c r="A107" s="2"/>
      <c r="B107" s="2"/>
      <c r="C107" s="2"/>
      <c r="D107" s="2"/>
      <c r="E107" s="2"/>
      <c r="F107" s="2"/>
      <c r="G107" s="2"/>
      <c r="H107" s="2"/>
      <c r="I107" s="2"/>
      <c r="J107" s="2"/>
      <c r="K107" s="2"/>
      <c r="L107" s="2"/>
      <c r="M107" s="2"/>
      <c r="N107" s="2"/>
      <c r="O107" s="2"/>
      <c r="P107" s="2"/>
      <c r="Q107" s="2"/>
      <c r="R107" s="2"/>
      <c r="S107" s="2"/>
      <c r="T107" s="2"/>
    </row>
    <row r="108" spans="1:20" s="3" customFormat="1" ht="18" customHeight="1">
      <c r="A108" s="2"/>
      <c r="B108" s="2"/>
      <c r="C108" s="2"/>
      <c r="D108" s="2"/>
      <c r="E108" s="2"/>
      <c r="F108" s="2"/>
      <c r="G108" s="2"/>
      <c r="H108" s="2"/>
      <c r="I108" s="2"/>
      <c r="J108" s="2"/>
      <c r="K108" s="2"/>
      <c r="L108" s="2"/>
      <c r="M108" s="2"/>
      <c r="N108" s="2"/>
      <c r="O108" s="2"/>
      <c r="P108" s="2"/>
      <c r="Q108" s="2"/>
      <c r="R108" s="2"/>
      <c r="S108" s="2"/>
      <c r="T108" s="2"/>
    </row>
    <row r="109" spans="1:20" s="3" customFormat="1" ht="18" customHeight="1">
      <c r="A109" s="2"/>
      <c r="B109" s="2"/>
      <c r="C109" s="2"/>
      <c r="D109" s="2"/>
      <c r="E109" s="2"/>
      <c r="F109" s="2"/>
      <c r="G109" s="2"/>
      <c r="H109" s="2"/>
      <c r="I109" s="2"/>
      <c r="J109" s="2"/>
      <c r="K109" s="2"/>
      <c r="L109" s="2"/>
      <c r="M109" s="2"/>
      <c r="N109" s="2"/>
      <c r="O109" s="2"/>
      <c r="P109" s="2"/>
      <c r="Q109" s="2"/>
      <c r="R109" s="2"/>
      <c r="S109" s="2"/>
      <c r="T109" s="2"/>
    </row>
    <row r="110" spans="1:20" s="3" customFormat="1" ht="18" customHeight="1">
      <c r="A110" s="2"/>
      <c r="B110" s="2"/>
      <c r="C110" s="2"/>
      <c r="D110" s="2"/>
      <c r="E110" s="2"/>
      <c r="F110" s="2"/>
      <c r="G110" s="2"/>
      <c r="H110" s="2"/>
      <c r="I110" s="2"/>
      <c r="J110" s="2"/>
      <c r="K110" s="2"/>
      <c r="L110" s="2"/>
      <c r="M110" s="2"/>
      <c r="N110" s="2"/>
      <c r="O110" s="2"/>
      <c r="P110" s="2"/>
      <c r="Q110" s="2"/>
      <c r="R110" s="2"/>
      <c r="S110" s="2"/>
      <c r="T110" s="2"/>
    </row>
    <row r="111" spans="1:20" s="3" customFormat="1" ht="18" customHeight="1">
      <c r="A111" s="2"/>
      <c r="B111" s="2"/>
      <c r="C111" s="2"/>
      <c r="D111" s="2"/>
      <c r="E111" s="2"/>
      <c r="F111" s="2"/>
      <c r="G111" s="2"/>
      <c r="H111" s="2"/>
      <c r="I111" s="2"/>
      <c r="J111" s="2"/>
      <c r="K111" s="2"/>
      <c r="L111" s="2"/>
      <c r="M111" s="2"/>
      <c r="N111" s="2"/>
      <c r="O111" s="2"/>
      <c r="P111" s="2"/>
      <c r="Q111" s="2"/>
      <c r="R111" s="2"/>
      <c r="S111" s="2"/>
      <c r="T111" s="2"/>
    </row>
    <row r="112" spans="1:20" s="3" customFormat="1" ht="18" customHeight="1">
      <c r="A112" s="2"/>
      <c r="B112" s="2"/>
      <c r="C112" s="2"/>
      <c r="D112" s="2"/>
      <c r="E112" s="2"/>
      <c r="F112" s="2"/>
      <c r="G112" s="2"/>
      <c r="H112" s="2"/>
      <c r="I112" s="2"/>
      <c r="J112" s="2"/>
      <c r="K112" s="2"/>
      <c r="L112" s="2"/>
      <c r="M112" s="2"/>
      <c r="N112" s="2"/>
      <c r="O112" s="2"/>
      <c r="P112" s="2"/>
      <c r="Q112" s="2"/>
      <c r="R112" s="2"/>
      <c r="S112" s="2"/>
      <c r="T112" s="2"/>
    </row>
    <row r="113" spans="1:20" s="3" customFormat="1" ht="18" customHeight="1">
      <c r="A113" s="2"/>
      <c r="B113" s="2"/>
      <c r="C113" s="2"/>
      <c r="D113" s="2"/>
      <c r="E113" s="2"/>
      <c r="F113" s="2"/>
      <c r="G113" s="2"/>
      <c r="H113" s="2"/>
      <c r="I113" s="2"/>
      <c r="J113" s="2"/>
      <c r="K113" s="2"/>
      <c r="L113" s="2"/>
      <c r="M113" s="2"/>
      <c r="N113" s="2"/>
      <c r="O113" s="2"/>
      <c r="P113" s="2"/>
      <c r="Q113" s="2"/>
      <c r="R113" s="2"/>
      <c r="S113" s="2"/>
      <c r="T113" s="2"/>
    </row>
    <row r="114" spans="1:20" s="3" customFormat="1" ht="18" customHeight="1">
      <c r="A114" s="2"/>
      <c r="B114" s="2"/>
      <c r="C114" s="2"/>
      <c r="D114" s="2"/>
      <c r="E114" s="2"/>
      <c r="F114" s="2"/>
      <c r="G114" s="2"/>
      <c r="H114" s="2"/>
      <c r="I114" s="2"/>
      <c r="J114" s="2"/>
      <c r="K114" s="2"/>
      <c r="L114" s="2"/>
      <c r="M114" s="2"/>
      <c r="N114" s="2"/>
      <c r="O114" s="2"/>
      <c r="P114" s="2"/>
      <c r="Q114" s="2"/>
      <c r="R114" s="2"/>
      <c r="S114" s="2"/>
      <c r="T114" s="2"/>
    </row>
    <row r="115" spans="1:20" s="3" customFormat="1" ht="18" customHeight="1">
      <c r="A115" s="2"/>
      <c r="B115" s="2"/>
      <c r="C115" s="2"/>
      <c r="D115" s="2"/>
      <c r="E115" s="2"/>
      <c r="F115" s="2"/>
      <c r="G115" s="2"/>
      <c r="H115" s="2"/>
      <c r="I115" s="2"/>
      <c r="J115" s="2"/>
      <c r="K115" s="2"/>
      <c r="L115" s="2"/>
      <c r="M115" s="2"/>
      <c r="N115" s="2"/>
      <c r="O115" s="2"/>
      <c r="P115" s="2"/>
      <c r="Q115" s="2"/>
      <c r="R115" s="2"/>
      <c r="S115" s="2"/>
      <c r="T115" s="2"/>
    </row>
    <row r="116" spans="1:20" s="3" customFormat="1" ht="18" customHeight="1">
      <c r="A116" s="2"/>
      <c r="B116" s="2"/>
      <c r="C116" s="2"/>
      <c r="D116" s="2"/>
      <c r="E116" s="2"/>
      <c r="F116" s="2"/>
      <c r="G116" s="2"/>
      <c r="H116" s="2"/>
      <c r="I116" s="2"/>
      <c r="J116" s="2"/>
      <c r="K116" s="2"/>
      <c r="L116" s="2"/>
      <c r="M116" s="2"/>
      <c r="N116" s="2"/>
      <c r="O116" s="2"/>
      <c r="P116" s="2"/>
      <c r="Q116" s="2"/>
      <c r="R116" s="2"/>
      <c r="S116" s="2"/>
      <c r="T116" s="2"/>
    </row>
    <row r="117" spans="1:20" s="3" customFormat="1" ht="18" customHeight="1">
      <c r="A117" s="2"/>
      <c r="B117" s="2"/>
      <c r="C117" s="2"/>
      <c r="D117" s="2"/>
      <c r="E117" s="2"/>
      <c r="F117" s="2"/>
      <c r="G117" s="2"/>
      <c r="H117" s="2"/>
      <c r="I117" s="2"/>
      <c r="J117" s="2"/>
      <c r="K117" s="2"/>
      <c r="L117" s="2"/>
      <c r="M117" s="2"/>
      <c r="N117" s="2"/>
      <c r="O117" s="2"/>
      <c r="P117" s="2"/>
      <c r="Q117" s="2"/>
      <c r="R117" s="2"/>
      <c r="S117" s="2"/>
      <c r="T117" s="2"/>
    </row>
    <row r="118" spans="1:20" s="3" customFormat="1" ht="18" customHeight="1">
      <c r="A118" s="2"/>
      <c r="B118" s="2"/>
      <c r="C118" s="2"/>
      <c r="D118" s="2"/>
      <c r="E118" s="2"/>
      <c r="F118" s="2"/>
      <c r="G118" s="2"/>
      <c r="H118" s="2"/>
      <c r="I118" s="2"/>
      <c r="J118" s="2"/>
      <c r="K118" s="2"/>
      <c r="L118" s="2"/>
      <c r="M118" s="2"/>
      <c r="N118" s="2"/>
      <c r="O118" s="2"/>
      <c r="P118" s="2"/>
      <c r="Q118" s="2"/>
      <c r="R118" s="2"/>
      <c r="S118" s="2"/>
      <c r="T118" s="2"/>
    </row>
    <row r="119" spans="1:20" s="3" customFormat="1" ht="18" customHeight="1">
      <c r="A119" s="2"/>
      <c r="B119" s="2"/>
      <c r="C119" s="2"/>
      <c r="D119" s="2"/>
      <c r="E119" s="2"/>
      <c r="F119" s="2"/>
      <c r="G119" s="2"/>
      <c r="H119" s="2"/>
      <c r="I119" s="2"/>
      <c r="J119" s="2"/>
      <c r="K119" s="2"/>
      <c r="L119" s="2"/>
      <c r="M119" s="2"/>
      <c r="N119" s="2"/>
      <c r="O119" s="2"/>
      <c r="P119" s="2"/>
      <c r="Q119" s="2"/>
      <c r="R119" s="2"/>
      <c r="S119" s="2"/>
      <c r="T119" s="2"/>
    </row>
    <row r="120" spans="1:20" s="3" customFormat="1" ht="18" customHeight="1">
      <c r="A120" s="2"/>
      <c r="B120" s="2"/>
      <c r="C120" s="2"/>
      <c r="D120" s="2"/>
      <c r="E120" s="2"/>
      <c r="F120" s="2"/>
      <c r="G120" s="2"/>
      <c r="H120" s="2"/>
      <c r="I120" s="2"/>
      <c r="J120" s="2"/>
      <c r="K120" s="2"/>
      <c r="L120" s="2"/>
      <c r="M120" s="2"/>
      <c r="N120" s="2"/>
      <c r="O120" s="2"/>
      <c r="P120" s="2"/>
      <c r="Q120" s="2"/>
      <c r="R120" s="2"/>
      <c r="S120" s="2"/>
      <c r="T120" s="2"/>
    </row>
    <row r="121" spans="1:20" s="3" customFormat="1" ht="18" customHeight="1">
      <c r="A121" s="2"/>
      <c r="B121" s="2"/>
      <c r="C121" s="2"/>
      <c r="D121" s="2"/>
      <c r="E121" s="2"/>
      <c r="F121" s="2"/>
      <c r="G121" s="2"/>
      <c r="H121" s="2"/>
      <c r="I121" s="2"/>
      <c r="J121" s="2"/>
      <c r="K121" s="2"/>
      <c r="L121" s="2"/>
      <c r="M121" s="2"/>
      <c r="N121" s="2"/>
      <c r="O121" s="2"/>
      <c r="P121" s="2"/>
      <c r="Q121" s="2"/>
      <c r="R121" s="2"/>
      <c r="S121" s="2"/>
      <c r="T121" s="2"/>
    </row>
    <row r="122" spans="1:20" s="3" customFormat="1" ht="18" customHeight="1">
      <c r="A122" s="2"/>
      <c r="B122" s="2"/>
      <c r="C122" s="2"/>
      <c r="D122" s="2"/>
      <c r="E122" s="2"/>
      <c r="F122" s="2"/>
      <c r="G122" s="2"/>
      <c r="H122" s="2"/>
      <c r="I122" s="2"/>
      <c r="J122" s="2"/>
      <c r="K122" s="2"/>
      <c r="L122" s="2"/>
      <c r="M122" s="2"/>
      <c r="N122" s="2"/>
      <c r="O122" s="2"/>
      <c r="P122" s="2"/>
      <c r="Q122" s="2"/>
      <c r="R122" s="2"/>
      <c r="S122" s="2"/>
      <c r="T122" s="2"/>
    </row>
    <row r="123" spans="1:20" s="3" customFormat="1" ht="18" customHeight="1">
      <c r="A123" s="2"/>
      <c r="B123" s="2"/>
      <c r="C123" s="2"/>
      <c r="D123" s="2"/>
      <c r="E123" s="2"/>
      <c r="F123" s="2"/>
      <c r="G123" s="2"/>
      <c r="H123" s="2"/>
      <c r="I123" s="2"/>
      <c r="J123" s="2"/>
      <c r="K123" s="2"/>
      <c r="L123" s="2"/>
      <c r="M123" s="2"/>
      <c r="N123" s="2"/>
      <c r="O123" s="2"/>
      <c r="P123" s="2"/>
      <c r="Q123" s="2"/>
      <c r="R123" s="2"/>
      <c r="S123" s="2"/>
      <c r="T123" s="2"/>
    </row>
    <row r="124" spans="1:20" s="3" customFormat="1" ht="18" customHeight="1">
      <c r="A124" s="2"/>
      <c r="B124" s="2"/>
      <c r="C124" s="2"/>
      <c r="D124" s="2"/>
      <c r="E124" s="2"/>
      <c r="F124" s="2"/>
      <c r="G124" s="2"/>
      <c r="H124" s="2"/>
      <c r="I124" s="2"/>
      <c r="J124" s="2"/>
      <c r="K124" s="2"/>
      <c r="L124" s="2"/>
      <c r="M124" s="2"/>
      <c r="N124" s="2"/>
      <c r="O124" s="2"/>
      <c r="P124" s="2"/>
      <c r="Q124" s="2"/>
      <c r="R124" s="2"/>
      <c r="S124" s="2"/>
      <c r="T124" s="2"/>
    </row>
    <row r="125" spans="1:20" s="3" customFormat="1" ht="18" customHeight="1">
      <c r="A125" s="2"/>
      <c r="B125" s="2"/>
      <c r="C125" s="2"/>
      <c r="D125" s="2"/>
      <c r="E125" s="2"/>
      <c r="F125" s="2"/>
      <c r="G125" s="2"/>
      <c r="H125" s="2"/>
      <c r="I125" s="2"/>
      <c r="J125" s="2"/>
      <c r="K125" s="2"/>
      <c r="L125" s="2"/>
      <c r="M125" s="2"/>
      <c r="N125" s="2"/>
      <c r="O125" s="2"/>
      <c r="P125" s="2"/>
      <c r="Q125" s="2"/>
      <c r="R125" s="2"/>
      <c r="S125" s="2"/>
      <c r="T125" s="2"/>
    </row>
    <row r="126" spans="1:20" s="3" customFormat="1" ht="18" customHeight="1">
      <c r="A126" s="2"/>
      <c r="B126" s="2"/>
      <c r="C126" s="2"/>
      <c r="D126" s="2"/>
      <c r="E126" s="2"/>
      <c r="F126" s="2"/>
      <c r="G126" s="2"/>
      <c r="H126" s="2"/>
      <c r="I126" s="2"/>
      <c r="J126" s="2"/>
      <c r="K126" s="2"/>
      <c r="L126" s="2"/>
      <c r="M126" s="2"/>
      <c r="N126" s="2"/>
      <c r="O126" s="2"/>
      <c r="P126" s="2"/>
      <c r="Q126" s="2"/>
      <c r="R126" s="2"/>
      <c r="S126" s="2"/>
      <c r="T126" s="2"/>
    </row>
    <row r="127" spans="1:20" s="3" customFormat="1" ht="18" customHeight="1">
      <c r="A127" s="2"/>
      <c r="B127" s="2"/>
      <c r="C127" s="2"/>
      <c r="D127" s="2"/>
      <c r="E127" s="2"/>
      <c r="F127" s="2"/>
      <c r="G127" s="2"/>
      <c r="H127" s="2"/>
      <c r="I127" s="2"/>
      <c r="J127" s="2"/>
      <c r="K127" s="2"/>
      <c r="L127" s="2"/>
      <c r="M127" s="2"/>
      <c r="N127" s="2"/>
      <c r="O127" s="2"/>
      <c r="P127" s="2"/>
      <c r="Q127" s="2"/>
      <c r="R127" s="2"/>
      <c r="S127" s="2"/>
      <c r="T127" s="2"/>
    </row>
    <row r="128" spans="1:20" s="3" customFormat="1" ht="18" customHeight="1">
      <c r="A128" s="2"/>
      <c r="B128" s="2"/>
      <c r="C128" s="2"/>
      <c r="D128" s="2"/>
      <c r="E128" s="2"/>
      <c r="F128" s="2"/>
      <c r="G128" s="2"/>
      <c r="H128" s="2"/>
      <c r="I128" s="2"/>
      <c r="J128" s="2"/>
      <c r="K128" s="2"/>
      <c r="L128" s="2"/>
      <c r="M128" s="2"/>
      <c r="N128" s="2"/>
      <c r="O128" s="2"/>
      <c r="P128" s="2"/>
      <c r="Q128" s="2"/>
      <c r="R128" s="2"/>
      <c r="S128" s="2"/>
      <c r="T128" s="2"/>
    </row>
    <row r="129" spans="1:20" s="3" customFormat="1" ht="18" customHeight="1">
      <c r="A129" s="2"/>
      <c r="B129" s="2"/>
      <c r="C129" s="2"/>
      <c r="D129" s="2"/>
      <c r="E129" s="2"/>
      <c r="F129" s="2"/>
      <c r="G129" s="2"/>
      <c r="H129" s="2"/>
      <c r="I129" s="2"/>
      <c r="J129" s="2"/>
      <c r="K129" s="2"/>
      <c r="L129" s="2"/>
      <c r="M129" s="2"/>
      <c r="N129" s="2"/>
      <c r="O129" s="2"/>
      <c r="P129" s="2"/>
      <c r="Q129" s="2"/>
      <c r="R129" s="2"/>
      <c r="S129" s="2"/>
      <c r="T129" s="2"/>
    </row>
    <row r="130" spans="1:20" s="3" customFormat="1" ht="18" customHeight="1">
      <c r="A130" s="2"/>
      <c r="B130" s="2"/>
      <c r="C130" s="2"/>
      <c r="D130" s="2"/>
      <c r="E130" s="2"/>
      <c r="F130" s="2"/>
      <c r="G130" s="2"/>
      <c r="H130" s="2"/>
      <c r="I130" s="2"/>
      <c r="J130" s="2"/>
      <c r="K130" s="2"/>
      <c r="L130" s="2"/>
      <c r="M130" s="2"/>
      <c r="N130" s="2"/>
      <c r="O130" s="2"/>
      <c r="P130" s="2"/>
      <c r="Q130" s="2"/>
      <c r="R130" s="2"/>
      <c r="S130" s="2"/>
      <c r="T130" s="2"/>
    </row>
    <row r="131" spans="1:20" s="3" customFormat="1" ht="18" customHeight="1">
      <c r="A131" s="2"/>
      <c r="B131" s="2"/>
      <c r="C131" s="2"/>
      <c r="D131" s="2"/>
      <c r="E131" s="2"/>
      <c r="F131" s="2"/>
      <c r="G131" s="2"/>
      <c r="H131" s="2"/>
      <c r="I131" s="2"/>
      <c r="J131" s="2"/>
      <c r="K131" s="2"/>
      <c r="L131" s="2"/>
      <c r="M131" s="2"/>
      <c r="N131" s="2"/>
      <c r="O131" s="2"/>
      <c r="P131" s="2"/>
      <c r="Q131" s="2"/>
      <c r="R131" s="2"/>
      <c r="S131" s="2"/>
      <c r="T131" s="2"/>
    </row>
    <row r="132" spans="1:20" s="3" customFormat="1" ht="18" customHeight="1">
      <c r="A132" s="2"/>
      <c r="B132" s="2"/>
      <c r="C132" s="2"/>
      <c r="D132" s="2"/>
      <c r="E132" s="2"/>
      <c r="F132" s="2"/>
      <c r="G132" s="2"/>
      <c r="H132" s="2"/>
      <c r="I132" s="2"/>
      <c r="J132" s="2"/>
      <c r="K132" s="2"/>
      <c r="L132" s="2"/>
      <c r="M132" s="2"/>
      <c r="N132" s="2"/>
      <c r="O132" s="2"/>
      <c r="P132" s="2"/>
      <c r="Q132" s="2"/>
      <c r="R132" s="2"/>
      <c r="S132" s="2"/>
      <c r="T132" s="2"/>
    </row>
    <row r="133" spans="1:20" s="3" customFormat="1" ht="18" customHeight="1">
      <c r="A133" s="2"/>
      <c r="B133" s="2"/>
      <c r="C133" s="2"/>
      <c r="D133" s="2"/>
      <c r="E133" s="2"/>
      <c r="F133" s="2"/>
      <c r="G133" s="2"/>
      <c r="H133" s="2"/>
      <c r="I133" s="2"/>
      <c r="J133" s="2"/>
      <c r="K133" s="2"/>
      <c r="L133" s="2"/>
      <c r="M133" s="2"/>
      <c r="N133" s="2"/>
      <c r="O133" s="2"/>
      <c r="P133" s="2"/>
      <c r="Q133" s="2"/>
      <c r="R133" s="2"/>
      <c r="S133" s="2"/>
      <c r="T133" s="2"/>
    </row>
    <row r="134" spans="1:20" s="3" customFormat="1" ht="18" customHeight="1">
      <c r="A134" s="2"/>
      <c r="B134" s="2"/>
      <c r="C134" s="2"/>
      <c r="D134" s="2"/>
      <c r="E134" s="2"/>
      <c r="F134" s="2"/>
      <c r="G134" s="2"/>
      <c r="H134" s="2"/>
      <c r="I134" s="2"/>
      <c r="J134" s="2"/>
      <c r="K134" s="2"/>
      <c r="L134" s="2"/>
      <c r="M134" s="2"/>
      <c r="N134" s="2"/>
      <c r="O134" s="2"/>
      <c r="P134" s="2"/>
      <c r="Q134" s="2"/>
      <c r="R134" s="2"/>
      <c r="S134" s="2"/>
      <c r="T134" s="2"/>
    </row>
    <row r="135" spans="1:20" s="3" customFormat="1" ht="18" customHeight="1">
      <c r="A135" s="2"/>
      <c r="B135" s="2"/>
      <c r="C135" s="2"/>
      <c r="D135" s="2"/>
      <c r="E135" s="2"/>
      <c r="F135" s="2"/>
      <c r="G135" s="2"/>
      <c r="H135" s="2"/>
      <c r="I135" s="2"/>
      <c r="J135" s="2"/>
      <c r="K135" s="2"/>
      <c r="L135" s="2"/>
      <c r="M135" s="2"/>
      <c r="N135" s="2"/>
      <c r="O135" s="2"/>
      <c r="P135" s="2"/>
      <c r="Q135" s="2"/>
      <c r="R135" s="2"/>
      <c r="S135" s="2"/>
      <c r="T135" s="2"/>
    </row>
    <row r="136" spans="1:20" s="3" customFormat="1" ht="18" customHeight="1">
      <c r="A136" s="2"/>
      <c r="B136" s="2"/>
      <c r="C136" s="2"/>
      <c r="D136" s="2"/>
      <c r="E136" s="2"/>
      <c r="F136" s="2"/>
      <c r="G136" s="2"/>
      <c r="H136" s="2"/>
      <c r="I136" s="2"/>
      <c r="J136" s="2"/>
      <c r="K136" s="2"/>
      <c r="L136" s="2"/>
      <c r="M136" s="2"/>
      <c r="N136" s="2"/>
      <c r="O136" s="2"/>
      <c r="P136" s="2"/>
      <c r="Q136" s="2"/>
      <c r="R136" s="2"/>
      <c r="S136" s="2"/>
      <c r="T136" s="2"/>
    </row>
    <row r="137" spans="1:20" s="3" customFormat="1" ht="18" customHeight="1">
      <c r="A137" s="2"/>
      <c r="B137" s="2"/>
      <c r="C137" s="2"/>
      <c r="D137" s="2"/>
      <c r="E137" s="2"/>
      <c r="F137" s="2"/>
      <c r="G137" s="2"/>
      <c r="H137" s="2"/>
      <c r="I137" s="2"/>
      <c r="J137" s="2"/>
      <c r="K137" s="2"/>
      <c r="L137" s="2"/>
      <c r="M137" s="2"/>
      <c r="N137" s="2"/>
      <c r="O137" s="2"/>
      <c r="P137" s="2"/>
      <c r="Q137" s="2"/>
      <c r="R137" s="2"/>
      <c r="S137" s="2"/>
      <c r="T137" s="2"/>
    </row>
    <row r="138" spans="1:20" s="3" customFormat="1" ht="18" customHeight="1">
      <c r="A138" s="2"/>
      <c r="B138" s="2"/>
      <c r="C138" s="2"/>
      <c r="D138" s="2"/>
      <c r="E138" s="2"/>
      <c r="F138" s="2"/>
      <c r="G138" s="2"/>
      <c r="H138" s="2"/>
      <c r="I138" s="2"/>
      <c r="J138" s="2"/>
      <c r="K138" s="2"/>
      <c r="L138" s="2"/>
      <c r="M138" s="2"/>
      <c r="N138" s="2"/>
      <c r="O138" s="2"/>
      <c r="P138" s="2"/>
      <c r="Q138" s="2"/>
      <c r="R138" s="2"/>
      <c r="S138" s="2"/>
      <c r="T138" s="2"/>
    </row>
    <row r="139" spans="1:20" s="3" customFormat="1" ht="18" customHeight="1">
      <c r="A139" s="2"/>
      <c r="B139" s="2"/>
      <c r="C139" s="2"/>
      <c r="D139" s="2"/>
      <c r="E139" s="2"/>
      <c r="F139" s="2"/>
      <c r="G139" s="2"/>
      <c r="H139" s="2"/>
      <c r="I139" s="2"/>
      <c r="J139" s="2"/>
      <c r="K139" s="2"/>
      <c r="L139" s="2"/>
      <c r="M139" s="2"/>
      <c r="N139" s="2"/>
      <c r="O139" s="2"/>
      <c r="P139" s="2"/>
      <c r="Q139" s="2"/>
      <c r="R139" s="2"/>
      <c r="S139" s="2"/>
      <c r="T139" s="2"/>
    </row>
    <row r="140" spans="1:20" s="3" customFormat="1" ht="18" customHeight="1">
      <c r="A140" s="2"/>
      <c r="B140" s="2"/>
      <c r="C140" s="2"/>
      <c r="D140" s="2"/>
      <c r="E140" s="2"/>
      <c r="F140" s="2"/>
      <c r="G140" s="2"/>
      <c r="H140" s="2"/>
      <c r="I140" s="2"/>
      <c r="J140" s="2"/>
      <c r="K140" s="2"/>
      <c r="L140" s="2"/>
      <c r="M140" s="2"/>
      <c r="N140" s="2"/>
      <c r="O140" s="2"/>
      <c r="P140" s="2"/>
      <c r="Q140" s="2"/>
      <c r="R140" s="2"/>
      <c r="S140" s="2"/>
      <c r="T140" s="2"/>
    </row>
    <row r="141" spans="1:20" s="3" customFormat="1" ht="18" customHeight="1">
      <c r="A141" s="2"/>
      <c r="B141" s="2"/>
      <c r="C141" s="2"/>
      <c r="D141" s="2"/>
      <c r="E141" s="2"/>
      <c r="F141" s="2"/>
      <c r="G141" s="2"/>
      <c r="H141" s="2"/>
      <c r="I141" s="2"/>
      <c r="J141" s="2"/>
      <c r="K141" s="2"/>
      <c r="L141" s="2"/>
      <c r="M141" s="2"/>
      <c r="N141" s="2"/>
      <c r="O141" s="2"/>
      <c r="P141" s="2"/>
      <c r="Q141" s="2"/>
      <c r="R141" s="2"/>
      <c r="S141" s="2"/>
      <c r="T141" s="2"/>
    </row>
    <row r="142" spans="1:20" s="3" customFormat="1" ht="18" customHeight="1">
      <c r="A142" s="2"/>
      <c r="B142" s="2"/>
      <c r="C142" s="2"/>
      <c r="D142" s="2"/>
      <c r="E142" s="2"/>
      <c r="F142" s="2"/>
      <c r="G142" s="2"/>
      <c r="H142" s="2"/>
      <c r="I142" s="2"/>
      <c r="J142" s="2"/>
      <c r="K142" s="2"/>
      <c r="L142" s="2"/>
      <c r="M142" s="2"/>
      <c r="N142" s="2"/>
      <c r="O142" s="2"/>
      <c r="P142" s="2"/>
      <c r="Q142" s="2"/>
      <c r="R142" s="2"/>
      <c r="S142" s="2"/>
      <c r="T142" s="2"/>
    </row>
    <row r="143" spans="1:20" s="3" customFormat="1" ht="18" customHeight="1">
      <c r="A143" s="2"/>
      <c r="B143" s="2"/>
      <c r="C143" s="2"/>
      <c r="D143" s="2"/>
      <c r="E143" s="2"/>
      <c r="F143" s="2"/>
      <c r="G143" s="2"/>
      <c r="H143" s="2"/>
      <c r="I143" s="2"/>
      <c r="J143" s="2"/>
      <c r="K143" s="2"/>
      <c r="L143" s="2"/>
      <c r="M143" s="2"/>
      <c r="N143" s="2"/>
      <c r="O143" s="2"/>
      <c r="P143" s="2"/>
      <c r="Q143" s="2"/>
      <c r="R143" s="2"/>
      <c r="S143" s="2"/>
      <c r="T143" s="2"/>
    </row>
    <row r="144" spans="1:20" s="3" customFormat="1" ht="18" customHeight="1">
      <c r="A144" s="2"/>
      <c r="B144" s="2"/>
      <c r="C144" s="2"/>
      <c r="D144" s="2"/>
      <c r="E144" s="2"/>
      <c r="F144" s="2"/>
      <c r="G144" s="2"/>
      <c r="H144" s="2"/>
      <c r="I144" s="2"/>
      <c r="J144" s="2"/>
      <c r="K144" s="2"/>
      <c r="L144" s="2"/>
      <c r="M144" s="2"/>
      <c r="N144" s="2"/>
      <c r="O144" s="2"/>
      <c r="P144" s="2"/>
      <c r="Q144" s="2"/>
      <c r="R144" s="2"/>
      <c r="S144" s="2"/>
      <c r="T144" s="2"/>
    </row>
    <row r="145" spans="1:20" s="3" customFormat="1" ht="18" customHeight="1">
      <c r="A145" s="2"/>
      <c r="B145" s="2"/>
      <c r="C145" s="2"/>
      <c r="D145" s="2"/>
      <c r="E145" s="2"/>
      <c r="F145" s="2"/>
      <c r="G145" s="2"/>
      <c r="H145" s="2"/>
      <c r="I145" s="2"/>
      <c r="J145" s="2"/>
      <c r="K145" s="2"/>
      <c r="L145" s="2"/>
      <c r="M145" s="2"/>
      <c r="N145" s="2"/>
      <c r="O145" s="2"/>
      <c r="P145" s="2"/>
      <c r="Q145" s="2"/>
      <c r="R145" s="2"/>
      <c r="S145" s="2"/>
      <c r="T145" s="2"/>
    </row>
    <row r="146" spans="1:20" s="3" customFormat="1" ht="18" customHeight="1">
      <c r="A146" s="2"/>
      <c r="B146" s="2"/>
      <c r="C146" s="2"/>
      <c r="D146" s="2"/>
      <c r="E146" s="2"/>
      <c r="F146" s="2"/>
      <c r="G146" s="2"/>
      <c r="H146" s="2"/>
      <c r="I146" s="2"/>
      <c r="J146" s="2"/>
      <c r="K146" s="2"/>
      <c r="L146" s="2"/>
      <c r="M146" s="2"/>
      <c r="N146" s="2"/>
      <c r="O146" s="2"/>
      <c r="P146" s="2"/>
      <c r="Q146" s="2"/>
      <c r="R146" s="2"/>
      <c r="S146" s="2"/>
      <c r="T146" s="2"/>
    </row>
    <row r="147" spans="1:20" s="3" customFormat="1" ht="18" customHeight="1">
      <c r="A147" s="2"/>
      <c r="B147" s="2"/>
      <c r="C147" s="2"/>
      <c r="D147" s="2"/>
      <c r="E147" s="2"/>
      <c r="F147" s="2"/>
      <c r="G147" s="2"/>
      <c r="H147" s="2"/>
      <c r="I147" s="2"/>
      <c r="J147" s="2"/>
      <c r="K147" s="2"/>
      <c r="L147" s="2"/>
      <c r="M147" s="2"/>
      <c r="N147" s="2"/>
      <c r="O147" s="2"/>
      <c r="P147" s="2"/>
      <c r="Q147" s="2"/>
      <c r="R147" s="2"/>
      <c r="S147" s="2"/>
      <c r="T147" s="2"/>
    </row>
    <row r="148" spans="1:20" s="3" customFormat="1" ht="18" customHeight="1">
      <c r="A148" s="2"/>
      <c r="B148" s="2"/>
      <c r="C148" s="2"/>
      <c r="D148" s="2"/>
      <c r="E148" s="2"/>
      <c r="F148" s="2"/>
      <c r="G148" s="2"/>
      <c r="H148" s="2"/>
      <c r="I148" s="2"/>
      <c r="J148" s="2"/>
      <c r="K148" s="2"/>
      <c r="L148" s="2"/>
      <c r="M148" s="2"/>
      <c r="N148" s="2"/>
      <c r="O148" s="2"/>
      <c r="P148" s="2"/>
      <c r="Q148" s="2"/>
      <c r="R148" s="2"/>
      <c r="S148" s="2"/>
      <c r="T148" s="2"/>
    </row>
    <row r="149" spans="1:20" s="3" customFormat="1" ht="18" customHeight="1">
      <c r="A149" s="2"/>
      <c r="B149" s="2"/>
      <c r="C149" s="2"/>
      <c r="D149" s="2"/>
      <c r="E149" s="2"/>
      <c r="F149" s="2"/>
      <c r="G149" s="2"/>
      <c r="H149" s="2"/>
      <c r="I149" s="2"/>
      <c r="J149" s="2"/>
      <c r="K149" s="2"/>
      <c r="L149" s="2"/>
      <c r="M149" s="2"/>
      <c r="N149" s="2"/>
      <c r="O149" s="2"/>
      <c r="P149" s="2"/>
      <c r="Q149" s="2"/>
      <c r="R149" s="2"/>
      <c r="S149" s="2"/>
      <c r="T149" s="2"/>
    </row>
    <row r="150" spans="1:20" s="3" customFormat="1" ht="18" customHeight="1">
      <c r="A150" s="2"/>
      <c r="B150" s="2"/>
      <c r="C150" s="2"/>
      <c r="D150" s="2"/>
      <c r="E150" s="2"/>
      <c r="F150" s="2"/>
      <c r="G150" s="2"/>
      <c r="H150" s="2"/>
      <c r="I150" s="2"/>
      <c r="J150" s="2"/>
      <c r="K150" s="2"/>
      <c r="L150" s="2"/>
      <c r="M150" s="2"/>
      <c r="N150" s="2"/>
      <c r="O150" s="2"/>
      <c r="P150" s="2"/>
      <c r="Q150" s="2"/>
      <c r="R150" s="2"/>
      <c r="S150" s="2"/>
      <c r="T150" s="2"/>
    </row>
    <row r="151" spans="1:20" s="3" customFormat="1" ht="18" customHeight="1">
      <c r="A151" s="2"/>
      <c r="B151" s="2"/>
      <c r="C151" s="2"/>
      <c r="D151" s="2"/>
      <c r="E151" s="2"/>
      <c r="F151" s="2"/>
      <c r="G151" s="2"/>
      <c r="H151" s="2"/>
      <c r="I151" s="2"/>
      <c r="J151" s="2"/>
      <c r="K151" s="2"/>
      <c r="L151" s="2"/>
      <c r="M151" s="2"/>
      <c r="N151" s="2"/>
      <c r="O151" s="2"/>
      <c r="P151" s="2"/>
      <c r="Q151" s="2"/>
      <c r="R151" s="2"/>
      <c r="S151" s="2"/>
      <c r="T151" s="2"/>
    </row>
    <row r="152" spans="1:20" s="3" customFormat="1" ht="18" customHeight="1">
      <c r="A152" s="2"/>
      <c r="B152" s="2"/>
      <c r="C152" s="2"/>
      <c r="D152" s="2"/>
      <c r="E152" s="2"/>
      <c r="F152" s="2"/>
      <c r="G152" s="2"/>
      <c r="H152" s="2"/>
      <c r="I152" s="2"/>
      <c r="J152" s="2"/>
      <c r="K152" s="2"/>
      <c r="L152" s="2"/>
      <c r="M152" s="2"/>
      <c r="N152" s="2"/>
      <c r="O152" s="2"/>
      <c r="P152" s="2"/>
      <c r="Q152" s="2"/>
      <c r="R152" s="2"/>
      <c r="S152" s="2"/>
      <c r="T152" s="2"/>
    </row>
    <row r="153" spans="1:20" s="3" customFormat="1" ht="18" customHeight="1">
      <c r="A153" s="2"/>
      <c r="B153" s="2"/>
      <c r="C153" s="2"/>
      <c r="D153" s="2"/>
      <c r="E153" s="2"/>
      <c r="F153" s="2"/>
      <c r="G153" s="2"/>
      <c r="H153" s="2"/>
      <c r="I153" s="2"/>
      <c r="J153" s="2"/>
      <c r="K153" s="2"/>
      <c r="L153" s="2"/>
      <c r="M153" s="2"/>
      <c r="N153" s="2"/>
      <c r="O153" s="2"/>
      <c r="P153" s="2"/>
      <c r="Q153" s="2"/>
      <c r="R153" s="2"/>
      <c r="S153" s="2"/>
      <c r="T153" s="2"/>
    </row>
    <row r="154" spans="1:20" s="3" customFormat="1" ht="18" customHeight="1">
      <c r="A154" s="2"/>
      <c r="B154" s="2"/>
      <c r="C154" s="2"/>
      <c r="D154" s="2"/>
      <c r="E154" s="2"/>
      <c r="F154" s="2"/>
      <c r="G154" s="2"/>
      <c r="H154" s="2"/>
      <c r="I154" s="2"/>
      <c r="J154" s="2"/>
      <c r="K154" s="2"/>
      <c r="L154" s="2"/>
      <c r="M154" s="2"/>
      <c r="N154" s="2"/>
      <c r="O154" s="2"/>
      <c r="P154" s="2"/>
      <c r="Q154" s="2"/>
      <c r="R154" s="2"/>
      <c r="S154" s="2"/>
      <c r="T154" s="2"/>
    </row>
    <row r="155" spans="1:20" s="3" customFormat="1" ht="18" customHeight="1">
      <c r="A155" s="2"/>
      <c r="B155" s="2"/>
      <c r="C155" s="2"/>
      <c r="D155" s="2"/>
      <c r="E155" s="2"/>
      <c r="F155" s="2"/>
      <c r="G155" s="2"/>
      <c r="H155" s="2"/>
      <c r="I155" s="2"/>
      <c r="J155" s="2"/>
      <c r="K155" s="2"/>
      <c r="L155" s="2"/>
      <c r="M155" s="2"/>
      <c r="N155" s="2"/>
      <c r="O155" s="2"/>
      <c r="P155" s="2"/>
      <c r="Q155" s="2"/>
      <c r="R155" s="2"/>
      <c r="S155" s="2"/>
      <c r="T155" s="2"/>
    </row>
    <row r="156" spans="1:20" s="3" customFormat="1" ht="18" customHeight="1">
      <c r="A156" s="2"/>
      <c r="B156" s="2"/>
      <c r="C156" s="2"/>
      <c r="D156" s="2"/>
      <c r="E156" s="2"/>
      <c r="F156" s="2"/>
      <c r="G156" s="2"/>
      <c r="H156" s="2"/>
      <c r="I156" s="2"/>
      <c r="J156" s="2"/>
      <c r="K156" s="2"/>
      <c r="L156" s="2"/>
      <c r="M156" s="2"/>
      <c r="N156" s="2"/>
      <c r="O156" s="2"/>
      <c r="P156" s="2"/>
      <c r="Q156" s="2"/>
      <c r="R156" s="2"/>
      <c r="S156" s="2"/>
      <c r="T156" s="2"/>
    </row>
    <row r="157" spans="1:20" s="3" customFormat="1" ht="18" customHeight="1">
      <c r="A157" s="2"/>
      <c r="B157" s="2"/>
      <c r="C157" s="2"/>
      <c r="D157" s="2"/>
      <c r="E157" s="2"/>
      <c r="F157" s="2"/>
      <c r="G157" s="2"/>
      <c r="H157" s="2"/>
      <c r="I157" s="2"/>
      <c r="J157" s="2"/>
      <c r="K157" s="2"/>
      <c r="L157" s="2"/>
      <c r="M157" s="2"/>
      <c r="N157" s="2"/>
      <c r="O157" s="2"/>
      <c r="P157" s="2"/>
      <c r="Q157" s="2"/>
      <c r="R157" s="2"/>
      <c r="S157" s="2"/>
      <c r="T157" s="2"/>
    </row>
    <row r="158" spans="1:20" s="3" customFormat="1" ht="18" customHeight="1">
      <c r="A158" s="2"/>
      <c r="B158" s="2"/>
      <c r="C158" s="2"/>
      <c r="D158" s="2"/>
      <c r="E158" s="2"/>
      <c r="F158" s="2"/>
      <c r="G158" s="2"/>
      <c r="H158" s="2"/>
      <c r="I158" s="2"/>
      <c r="J158" s="2"/>
      <c r="K158" s="2"/>
      <c r="L158" s="2"/>
      <c r="M158" s="2"/>
      <c r="N158" s="2"/>
      <c r="O158" s="2"/>
      <c r="P158" s="2"/>
      <c r="Q158" s="2"/>
      <c r="R158" s="2"/>
      <c r="S158" s="2"/>
      <c r="T158" s="2"/>
    </row>
    <row r="159" spans="1:20" s="3" customFormat="1" ht="18" customHeight="1">
      <c r="A159" s="2"/>
      <c r="B159" s="2"/>
      <c r="C159" s="2"/>
      <c r="D159" s="2"/>
      <c r="E159" s="2"/>
      <c r="F159" s="2"/>
      <c r="G159" s="2"/>
      <c r="H159" s="2"/>
      <c r="I159" s="2"/>
      <c r="J159" s="2"/>
      <c r="K159" s="2"/>
      <c r="L159" s="2"/>
      <c r="M159" s="2"/>
      <c r="N159" s="2"/>
      <c r="O159" s="2"/>
      <c r="P159" s="2"/>
      <c r="Q159" s="2"/>
      <c r="R159" s="2"/>
      <c r="S159" s="2"/>
      <c r="T159" s="2"/>
    </row>
    <row r="160" spans="1:20" s="3" customFormat="1" ht="18" customHeight="1">
      <c r="A160" s="2"/>
      <c r="B160" s="2"/>
      <c r="C160" s="2"/>
      <c r="D160" s="2"/>
      <c r="E160" s="2"/>
      <c r="F160" s="2"/>
      <c r="G160" s="2"/>
      <c r="H160" s="2"/>
      <c r="I160" s="2"/>
      <c r="J160" s="2"/>
      <c r="K160" s="2"/>
      <c r="L160" s="2"/>
      <c r="M160" s="2"/>
      <c r="N160" s="2"/>
      <c r="O160" s="2"/>
      <c r="P160" s="2"/>
      <c r="Q160" s="2"/>
      <c r="R160" s="2"/>
      <c r="S160" s="2"/>
      <c r="T160" s="2"/>
    </row>
    <row r="161" spans="1:20" s="3" customFormat="1" ht="18" customHeight="1">
      <c r="A161" s="2"/>
      <c r="B161" s="2"/>
      <c r="C161" s="2"/>
      <c r="D161" s="2"/>
      <c r="E161" s="2"/>
      <c r="F161" s="2"/>
      <c r="G161" s="2"/>
      <c r="H161" s="2"/>
      <c r="I161" s="2"/>
      <c r="J161" s="2"/>
      <c r="K161" s="2"/>
      <c r="L161" s="2"/>
      <c r="M161" s="2"/>
      <c r="N161" s="2"/>
      <c r="O161" s="2"/>
      <c r="P161" s="2"/>
      <c r="Q161" s="2"/>
      <c r="R161" s="2"/>
      <c r="S161" s="2"/>
      <c r="T161" s="2"/>
    </row>
    <row r="162" spans="1:20" s="3" customFormat="1" ht="18" customHeight="1">
      <c r="A162" s="2"/>
      <c r="B162" s="2"/>
      <c r="C162" s="2"/>
      <c r="D162" s="2"/>
      <c r="E162" s="2"/>
      <c r="F162" s="2"/>
      <c r="G162" s="2"/>
      <c r="H162" s="2"/>
      <c r="I162" s="2"/>
      <c r="J162" s="2"/>
      <c r="K162" s="2"/>
      <c r="L162" s="2"/>
      <c r="M162" s="2"/>
      <c r="N162" s="2"/>
      <c r="O162" s="2"/>
      <c r="P162" s="2"/>
      <c r="Q162" s="2"/>
      <c r="R162" s="2"/>
      <c r="S162" s="2"/>
      <c r="T162" s="2"/>
    </row>
    <row r="163" spans="1:20" s="3" customFormat="1" ht="18" customHeight="1">
      <c r="A163" s="2"/>
      <c r="B163" s="2"/>
      <c r="C163" s="2"/>
      <c r="D163" s="2"/>
      <c r="E163" s="2"/>
      <c r="F163" s="2"/>
      <c r="G163" s="2"/>
      <c r="H163" s="2"/>
      <c r="I163" s="2"/>
      <c r="J163" s="2"/>
      <c r="K163" s="2"/>
      <c r="L163" s="2"/>
      <c r="M163" s="2"/>
      <c r="N163" s="2"/>
      <c r="O163" s="2"/>
      <c r="P163" s="2"/>
      <c r="Q163" s="2"/>
      <c r="R163" s="2"/>
      <c r="S163" s="2"/>
      <c r="T163" s="2"/>
    </row>
    <row r="164" spans="1:20" s="3" customFormat="1" ht="18" customHeight="1">
      <c r="A164" s="2"/>
      <c r="B164" s="2"/>
      <c r="C164" s="2"/>
      <c r="D164" s="2"/>
      <c r="E164" s="2"/>
      <c r="F164" s="2"/>
      <c r="G164" s="2"/>
      <c r="H164" s="2"/>
      <c r="I164" s="2"/>
      <c r="J164" s="2"/>
      <c r="K164" s="2"/>
      <c r="L164" s="2"/>
      <c r="M164" s="2"/>
      <c r="N164" s="2"/>
      <c r="O164" s="2"/>
      <c r="P164" s="2"/>
      <c r="Q164" s="2"/>
      <c r="R164" s="2"/>
      <c r="S164" s="2"/>
      <c r="T164" s="2"/>
    </row>
    <row r="165" spans="1:20" s="3" customFormat="1" ht="18" customHeight="1">
      <c r="A165" s="2"/>
      <c r="B165" s="2"/>
      <c r="C165" s="2"/>
      <c r="D165" s="2"/>
      <c r="E165" s="2"/>
      <c r="F165" s="2"/>
      <c r="G165" s="2"/>
      <c r="H165" s="2"/>
      <c r="I165" s="2"/>
      <c r="J165" s="2"/>
      <c r="K165" s="2"/>
      <c r="L165" s="2"/>
      <c r="M165" s="2"/>
      <c r="N165" s="2"/>
      <c r="O165" s="2"/>
      <c r="P165" s="2"/>
      <c r="Q165" s="2"/>
      <c r="R165" s="2"/>
      <c r="S165" s="2"/>
      <c r="T165" s="2"/>
    </row>
    <row r="166" spans="1:20" s="3" customFormat="1" ht="18" customHeight="1">
      <c r="A166" s="2"/>
      <c r="B166" s="2"/>
      <c r="C166" s="2"/>
      <c r="D166" s="2"/>
      <c r="E166" s="2"/>
      <c r="F166" s="2"/>
      <c r="G166" s="2"/>
      <c r="H166" s="2"/>
      <c r="I166" s="2"/>
      <c r="J166" s="2"/>
      <c r="K166" s="2"/>
      <c r="L166" s="2"/>
      <c r="M166" s="2"/>
      <c r="N166" s="2"/>
      <c r="O166" s="2"/>
      <c r="P166" s="2"/>
      <c r="Q166" s="2"/>
      <c r="R166" s="2"/>
      <c r="S166" s="2"/>
      <c r="T166" s="2"/>
    </row>
    <row r="167" spans="1:20" s="3" customFormat="1" ht="18" customHeight="1">
      <c r="A167" s="2"/>
      <c r="B167" s="2"/>
      <c r="C167" s="2"/>
      <c r="D167" s="2"/>
      <c r="E167" s="2"/>
      <c r="F167" s="2"/>
      <c r="G167" s="2"/>
      <c r="H167" s="2"/>
      <c r="I167" s="2"/>
      <c r="J167" s="2"/>
      <c r="K167" s="2"/>
      <c r="L167" s="2"/>
      <c r="M167" s="2"/>
      <c r="N167" s="2"/>
      <c r="O167" s="2"/>
      <c r="P167" s="2"/>
      <c r="Q167" s="2"/>
      <c r="R167" s="2"/>
      <c r="S167" s="2"/>
      <c r="T167" s="2"/>
    </row>
    <row r="168" spans="1:20" s="3" customFormat="1" ht="18" customHeight="1">
      <c r="A168" s="2"/>
      <c r="B168" s="2"/>
      <c r="C168" s="2"/>
      <c r="D168" s="2"/>
      <c r="E168" s="2"/>
      <c r="F168" s="2"/>
      <c r="G168" s="2"/>
      <c r="H168" s="2"/>
      <c r="I168" s="2"/>
      <c r="J168" s="2"/>
      <c r="K168" s="2"/>
      <c r="L168" s="2"/>
      <c r="M168" s="2"/>
      <c r="N168" s="2"/>
      <c r="O168" s="2"/>
      <c r="P168" s="2"/>
      <c r="Q168" s="2"/>
      <c r="R168" s="2"/>
      <c r="S168" s="2"/>
      <c r="T168" s="2"/>
    </row>
    <row r="169" spans="1:20" s="3" customFormat="1" ht="18" customHeight="1">
      <c r="A169" s="2"/>
      <c r="B169" s="2"/>
      <c r="C169" s="2"/>
      <c r="D169" s="2"/>
      <c r="E169" s="2"/>
      <c r="F169" s="2"/>
      <c r="G169" s="2"/>
      <c r="H169" s="2"/>
      <c r="I169" s="2"/>
      <c r="J169" s="2"/>
      <c r="K169" s="2"/>
      <c r="L169" s="2"/>
      <c r="M169" s="2"/>
      <c r="N169" s="2"/>
      <c r="O169" s="2"/>
      <c r="P169" s="2"/>
      <c r="Q169" s="2"/>
      <c r="R169" s="2"/>
      <c r="S169" s="2"/>
      <c r="T169" s="2"/>
    </row>
    <row r="170" spans="1:20" s="3" customFormat="1" ht="18" customHeight="1">
      <c r="A170" s="2"/>
      <c r="B170" s="2"/>
      <c r="C170" s="2"/>
      <c r="D170" s="2"/>
      <c r="E170" s="2"/>
      <c r="F170" s="2"/>
      <c r="G170" s="2"/>
      <c r="H170" s="2"/>
      <c r="I170" s="2"/>
      <c r="J170" s="2"/>
      <c r="K170" s="2"/>
      <c r="L170" s="2"/>
      <c r="M170" s="2"/>
      <c r="N170" s="2"/>
      <c r="O170" s="2"/>
      <c r="P170" s="2"/>
      <c r="Q170" s="2"/>
      <c r="R170" s="2"/>
      <c r="S170" s="2"/>
      <c r="T170" s="2"/>
    </row>
    <row r="171" spans="1:20" s="3" customFormat="1" ht="18" customHeight="1">
      <c r="A171" s="2"/>
      <c r="B171" s="2"/>
      <c r="C171" s="2"/>
      <c r="D171" s="2"/>
      <c r="E171" s="2"/>
      <c r="F171" s="2"/>
      <c r="G171" s="2"/>
      <c r="H171" s="2"/>
      <c r="I171" s="2"/>
      <c r="J171" s="2"/>
      <c r="K171" s="2"/>
      <c r="L171" s="2"/>
      <c r="M171" s="2"/>
      <c r="N171" s="2"/>
      <c r="O171" s="2"/>
      <c r="P171" s="2"/>
      <c r="Q171" s="2"/>
      <c r="R171" s="2"/>
      <c r="S171" s="2"/>
      <c r="T171" s="2"/>
    </row>
    <row r="172" spans="1:20" s="3" customFormat="1" ht="18" customHeight="1">
      <c r="A172" s="2"/>
      <c r="B172" s="2"/>
      <c r="C172" s="2"/>
      <c r="D172" s="2"/>
      <c r="E172" s="2"/>
      <c r="F172" s="2"/>
      <c r="G172" s="2"/>
      <c r="H172" s="2"/>
      <c r="I172" s="2"/>
      <c r="J172" s="2"/>
      <c r="K172" s="2"/>
      <c r="L172" s="2"/>
      <c r="M172" s="2"/>
      <c r="N172" s="2"/>
      <c r="O172" s="2"/>
      <c r="P172" s="2"/>
      <c r="Q172" s="2"/>
      <c r="R172" s="2"/>
      <c r="S172" s="2"/>
      <c r="T172" s="2"/>
    </row>
    <row r="173" spans="1:20" s="3" customFormat="1" ht="18" customHeight="1">
      <c r="A173" s="2"/>
      <c r="B173" s="2"/>
      <c r="C173" s="2"/>
      <c r="D173" s="2"/>
      <c r="E173" s="2"/>
      <c r="F173" s="2"/>
      <c r="G173" s="2"/>
      <c r="H173" s="2"/>
      <c r="I173" s="2"/>
      <c r="J173" s="2"/>
      <c r="K173" s="2"/>
      <c r="L173" s="2"/>
      <c r="M173" s="2"/>
      <c r="N173" s="2"/>
      <c r="O173" s="2"/>
      <c r="P173" s="2"/>
      <c r="Q173" s="2"/>
      <c r="R173" s="2"/>
      <c r="S173" s="2"/>
      <c r="T173" s="2"/>
    </row>
    <row r="174" spans="1:20" s="3" customFormat="1" ht="18" customHeight="1">
      <c r="A174" s="2"/>
      <c r="B174" s="2"/>
      <c r="C174" s="2"/>
      <c r="D174" s="2"/>
      <c r="E174" s="2"/>
      <c r="F174" s="2"/>
      <c r="G174" s="2"/>
      <c r="H174" s="2"/>
      <c r="I174" s="2"/>
      <c r="J174" s="2"/>
      <c r="K174" s="2"/>
      <c r="L174" s="2"/>
      <c r="M174" s="2"/>
      <c r="N174" s="2"/>
      <c r="O174" s="2"/>
      <c r="P174" s="2"/>
      <c r="Q174" s="2"/>
      <c r="R174" s="2"/>
      <c r="S174" s="2"/>
      <c r="T174" s="2"/>
    </row>
    <row r="175" spans="1:20" s="3" customFormat="1" ht="18" customHeight="1">
      <c r="A175" s="2"/>
      <c r="B175" s="2"/>
      <c r="C175" s="2"/>
      <c r="D175" s="2"/>
      <c r="E175" s="2"/>
      <c r="F175" s="2"/>
      <c r="G175" s="2"/>
      <c r="H175" s="2"/>
      <c r="I175" s="2"/>
      <c r="J175" s="2"/>
      <c r="K175" s="2"/>
      <c r="L175" s="2"/>
      <c r="M175" s="2"/>
      <c r="N175" s="2"/>
      <c r="O175" s="2"/>
      <c r="P175" s="2"/>
      <c r="Q175" s="2"/>
      <c r="R175" s="2"/>
      <c r="S175" s="2"/>
      <c r="T175" s="2"/>
    </row>
    <row r="176" spans="1:20" s="3" customFormat="1" ht="18" customHeight="1">
      <c r="A176" s="2"/>
      <c r="B176" s="2"/>
      <c r="C176" s="2"/>
      <c r="D176" s="2"/>
      <c r="E176" s="2"/>
      <c r="F176" s="2"/>
      <c r="G176" s="2"/>
      <c r="H176" s="2"/>
      <c r="I176" s="2"/>
      <c r="J176" s="2"/>
      <c r="K176" s="2"/>
      <c r="L176" s="2"/>
      <c r="M176" s="2"/>
      <c r="N176" s="2"/>
      <c r="O176" s="2"/>
      <c r="P176" s="2"/>
      <c r="Q176" s="2"/>
      <c r="R176" s="2"/>
      <c r="S176" s="2"/>
      <c r="T176" s="2"/>
    </row>
    <row r="177" spans="1:20" s="3" customFormat="1" ht="18" customHeight="1">
      <c r="A177" s="2"/>
      <c r="B177" s="2"/>
      <c r="C177" s="2"/>
      <c r="D177" s="2"/>
      <c r="E177" s="2"/>
      <c r="F177" s="2"/>
      <c r="G177" s="2"/>
      <c r="H177" s="2"/>
      <c r="I177" s="2"/>
      <c r="J177" s="2"/>
      <c r="K177" s="2"/>
      <c r="L177" s="2"/>
      <c r="M177" s="2"/>
      <c r="N177" s="2"/>
      <c r="O177" s="2"/>
      <c r="P177" s="2"/>
      <c r="Q177" s="2"/>
      <c r="R177" s="2"/>
      <c r="S177" s="2"/>
      <c r="T177" s="2"/>
    </row>
    <row r="178" spans="1:20" s="3" customFormat="1" ht="18" customHeight="1">
      <c r="A178" s="2"/>
      <c r="B178" s="2"/>
      <c r="C178" s="2"/>
      <c r="D178" s="2"/>
      <c r="E178" s="2"/>
      <c r="F178" s="2"/>
      <c r="G178" s="2"/>
      <c r="H178" s="2"/>
      <c r="I178" s="2"/>
      <c r="J178" s="2"/>
      <c r="K178" s="2"/>
      <c r="L178" s="2"/>
      <c r="M178" s="2"/>
      <c r="N178" s="2"/>
      <c r="O178" s="2"/>
      <c r="P178" s="2"/>
      <c r="Q178" s="2"/>
      <c r="R178" s="2"/>
      <c r="S178" s="2"/>
      <c r="T178" s="2"/>
    </row>
    <row r="179" spans="1:20" s="3" customFormat="1" ht="18" customHeight="1">
      <c r="A179" s="2"/>
      <c r="B179" s="2"/>
      <c r="C179" s="2"/>
      <c r="D179" s="2"/>
      <c r="E179" s="2"/>
      <c r="F179" s="2"/>
      <c r="G179" s="2"/>
      <c r="H179" s="2"/>
      <c r="I179" s="2"/>
      <c r="J179" s="2"/>
      <c r="K179" s="2"/>
      <c r="L179" s="2"/>
      <c r="M179" s="2"/>
      <c r="N179" s="2"/>
      <c r="O179" s="2"/>
      <c r="P179" s="2"/>
      <c r="Q179" s="2"/>
      <c r="R179" s="2"/>
      <c r="S179" s="2"/>
      <c r="T179" s="2"/>
    </row>
  </sheetData>
  <mergeCells count="3">
    <mergeCell ref="A4:R4"/>
    <mergeCell ref="A16:R27"/>
    <mergeCell ref="A31:R31"/>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FF0000"/>
    <pageSetUpPr fitToPage="1"/>
  </sheetPr>
  <dimension ref="A1:DG269"/>
  <sheetViews>
    <sheetView showGridLines="0" view="pageBreakPreview" topLeftCell="A130" zoomScale="80" zoomScaleNormal="85" zoomScaleSheetLayoutView="80" workbookViewId="0">
      <selection activeCell="I262" sqref="I262"/>
    </sheetView>
  </sheetViews>
  <sheetFormatPr defaultColWidth="2.375" defaultRowHeight="15" customHeight="1"/>
  <cols>
    <col min="1" max="1" width="1.5" style="190" customWidth="1"/>
    <col min="2" max="2" width="3.5" style="190" bestFit="1" customWidth="1"/>
    <col min="3" max="3" width="2.375" style="190"/>
    <col min="4" max="4" width="2.375" style="190" customWidth="1"/>
    <col min="5" max="13" width="2.375" style="190"/>
    <col min="14" max="14" width="2.375" style="190" customWidth="1"/>
    <col min="15" max="30" width="2.375" style="190"/>
    <col min="31" max="31" width="2.375" style="190" customWidth="1"/>
    <col min="32" max="38" width="2.375" style="190"/>
    <col min="39" max="39" width="2.375" style="51"/>
    <col min="40" max="40" width="6.875" style="49" bestFit="1" customWidth="1"/>
    <col min="41" max="41" width="8.75" style="49" customWidth="1"/>
    <col min="42" max="42" width="10.375" style="49" customWidth="1"/>
    <col min="43" max="50" width="2.375" style="49"/>
    <col min="51" max="51" width="2.5" style="49" customWidth="1"/>
    <col min="52" max="75" width="2.375" style="49"/>
    <col min="76" max="109" width="2.375" style="41"/>
    <col min="110" max="225" width="2.375" style="155"/>
    <col min="226" max="226" width="2.375" style="155" customWidth="1"/>
    <col min="227" max="235" width="2.375" style="155"/>
    <col min="236" max="236" width="2.375" style="155" customWidth="1"/>
    <col min="237" max="481" width="2.375" style="155"/>
    <col min="482" max="482" width="2.375" style="155" customWidth="1"/>
    <col min="483" max="491" width="2.375" style="155"/>
    <col min="492" max="492" width="2.375" style="155" customWidth="1"/>
    <col min="493" max="737" width="2.375" style="155"/>
    <col min="738" max="738" width="2.375" style="155" customWidth="1"/>
    <col min="739" max="747" width="2.375" style="155"/>
    <col min="748" max="748" width="2.375" style="155" customWidth="1"/>
    <col min="749" max="993" width="2.375" style="155"/>
    <col min="994" max="994" width="2.375" style="155" customWidth="1"/>
    <col min="995" max="1003" width="2.375" style="155"/>
    <col min="1004" max="1004" width="2.375" style="155" customWidth="1"/>
    <col min="1005" max="1249" width="2.375" style="155"/>
    <col min="1250" max="1250" width="2.375" style="155" customWidth="1"/>
    <col min="1251" max="1259" width="2.375" style="155"/>
    <col min="1260" max="1260" width="2.375" style="155" customWidth="1"/>
    <col min="1261" max="1505" width="2.375" style="155"/>
    <col min="1506" max="1506" width="2.375" style="155" customWidth="1"/>
    <col min="1507" max="1515" width="2.375" style="155"/>
    <col min="1516" max="1516" width="2.375" style="155" customWidth="1"/>
    <col min="1517" max="1761" width="2.375" style="155"/>
    <col min="1762" max="1762" width="2.375" style="155" customWidth="1"/>
    <col min="1763" max="1771" width="2.375" style="155"/>
    <col min="1772" max="1772" width="2.375" style="155" customWidth="1"/>
    <col min="1773" max="2017" width="2.375" style="155"/>
    <col min="2018" max="2018" width="2.375" style="155" customWidth="1"/>
    <col min="2019" max="2027" width="2.375" style="155"/>
    <col min="2028" max="2028" width="2.375" style="155" customWidth="1"/>
    <col min="2029" max="2273" width="2.375" style="155"/>
    <col min="2274" max="2274" width="2.375" style="155" customWidth="1"/>
    <col min="2275" max="2283" width="2.375" style="155"/>
    <col min="2284" max="2284" width="2.375" style="155" customWidth="1"/>
    <col min="2285" max="2529" width="2.375" style="155"/>
    <col min="2530" max="2530" width="2.375" style="155" customWidth="1"/>
    <col min="2531" max="2539" width="2.375" style="155"/>
    <col min="2540" max="2540" width="2.375" style="155" customWidth="1"/>
    <col min="2541" max="2785" width="2.375" style="155"/>
    <col min="2786" max="2786" width="2.375" style="155" customWidth="1"/>
    <col min="2787" max="2795" width="2.375" style="155"/>
    <col min="2796" max="2796" width="2.375" style="155" customWidth="1"/>
    <col min="2797" max="3041" width="2.375" style="155"/>
    <col min="3042" max="3042" width="2.375" style="155" customWidth="1"/>
    <col min="3043" max="3051" width="2.375" style="155"/>
    <col min="3052" max="3052" width="2.375" style="155" customWidth="1"/>
    <col min="3053" max="3297" width="2.375" style="155"/>
    <col min="3298" max="3298" width="2.375" style="155" customWidth="1"/>
    <col min="3299" max="3307" width="2.375" style="155"/>
    <col min="3308" max="3308" width="2.375" style="155" customWidth="1"/>
    <col min="3309" max="3553" width="2.375" style="155"/>
    <col min="3554" max="3554" width="2.375" style="155" customWidth="1"/>
    <col min="3555" max="3563" width="2.375" style="155"/>
    <col min="3564" max="3564" width="2.375" style="155" customWidth="1"/>
    <col min="3565" max="3809" width="2.375" style="155"/>
    <col min="3810" max="3810" width="2.375" style="155" customWidth="1"/>
    <col min="3811" max="3819" width="2.375" style="155"/>
    <col min="3820" max="3820" width="2.375" style="155" customWidth="1"/>
    <col min="3821" max="4065" width="2.375" style="155"/>
    <col min="4066" max="4066" width="2.375" style="155" customWidth="1"/>
    <col min="4067" max="4075" width="2.375" style="155"/>
    <col min="4076" max="4076" width="2.375" style="155" customWidth="1"/>
    <col min="4077" max="4321" width="2.375" style="155"/>
    <col min="4322" max="4322" width="2.375" style="155" customWidth="1"/>
    <col min="4323" max="4331" width="2.375" style="155"/>
    <col min="4332" max="4332" width="2.375" style="155" customWidth="1"/>
    <col min="4333" max="4577" width="2.375" style="155"/>
    <col min="4578" max="4578" width="2.375" style="155" customWidth="1"/>
    <col min="4579" max="4587" width="2.375" style="155"/>
    <col min="4588" max="4588" width="2.375" style="155" customWidth="1"/>
    <col min="4589" max="4833" width="2.375" style="155"/>
    <col min="4834" max="4834" width="2.375" style="155" customWidth="1"/>
    <col min="4835" max="4843" width="2.375" style="155"/>
    <col min="4844" max="4844" width="2.375" style="155" customWidth="1"/>
    <col min="4845" max="5089" width="2.375" style="155"/>
    <col min="5090" max="5090" width="2.375" style="155" customWidth="1"/>
    <col min="5091" max="5099" width="2.375" style="155"/>
    <col min="5100" max="5100" width="2.375" style="155" customWidth="1"/>
    <col min="5101" max="5345" width="2.375" style="155"/>
    <col min="5346" max="5346" width="2.375" style="155" customWidth="1"/>
    <col min="5347" max="5355" width="2.375" style="155"/>
    <col min="5356" max="5356" width="2.375" style="155" customWidth="1"/>
    <col min="5357" max="5601" width="2.375" style="155"/>
    <col min="5602" max="5602" width="2.375" style="155" customWidth="1"/>
    <col min="5603" max="5611" width="2.375" style="155"/>
    <col min="5612" max="5612" width="2.375" style="155" customWidth="1"/>
    <col min="5613" max="5857" width="2.375" style="155"/>
    <col min="5858" max="5858" width="2.375" style="155" customWidth="1"/>
    <col min="5859" max="5867" width="2.375" style="155"/>
    <col min="5868" max="5868" width="2.375" style="155" customWidth="1"/>
    <col min="5869" max="6113" width="2.375" style="155"/>
    <col min="6114" max="6114" width="2.375" style="155" customWidth="1"/>
    <col min="6115" max="6123" width="2.375" style="155"/>
    <col min="6124" max="6124" width="2.375" style="155" customWidth="1"/>
    <col min="6125" max="6369" width="2.375" style="155"/>
    <col min="6370" max="6370" width="2.375" style="155" customWidth="1"/>
    <col min="6371" max="6379" width="2.375" style="155"/>
    <col min="6380" max="6380" width="2.375" style="155" customWidth="1"/>
    <col min="6381" max="6625" width="2.375" style="155"/>
    <col min="6626" max="6626" width="2.375" style="155" customWidth="1"/>
    <col min="6627" max="6635" width="2.375" style="155"/>
    <col min="6636" max="6636" width="2.375" style="155" customWidth="1"/>
    <col min="6637" max="6881" width="2.375" style="155"/>
    <col min="6882" max="6882" width="2.375" style="155" customWidth="1"/>
    <col min="6883" max="6891" width="2.375" style="155"/>
    <col min="6892" max="6892" width="2.375" style="155" customWidth="1"/>
    <col min="6893" max="7137" width="2.375" style="155"/>
    <col min="7138" max="7138" width="2.375" style="155" customWidth="1"/>
    <col min="7139" max="7147" width="2.375" style="155"/>
    <col min="7148" max="7148" width="2.375" style="155" customWidth="1"/>
    <col min="7149" max="7393" width="2.375" style="155"/>
    <col min="7394" max="7394" width="2.375" style="155" customWidth="1"/>
    <col min="7395" max="7403" width="2.375" style="155"/>
    <col min="7404" max="7404" width="2.375" style="155" customWidth="1"/>
    <col min="7405" max="7649" width="2.375" style="155"/>
    <col min="7650" max="7650" width="2.375" style="155" customWidth="1"/>
    <col min="7651" max="7659" width="2.375" style="155"/>
    <col min="7660" max="7660" width="2.375" style="155" customWidth="1"/>
    <col min="7661" max="7905" width="2.375" style="155"/>
    <col min="7906" max="7906" width="2.375" style="155" customWidth="1"/>
    <col min="7907" max="7915" width="2.375" style="155"/>
    <col min="7916" max="7916" width="2.375" style="155" customWidth="1"/>
    <col min="7917" max="8161" width="2.375" style="155"/>
    <col min="8162" max="8162" width="2.375" style="155" customWidth="1"/>
    <col min="8163" max="8171" width="2.375" style="155"/>
    <col min="8172" max="8172" width="2.375" style="155" customWidth="1"/>
    <col min="8173" max="8417" width="2.375" style="155"/>
    <col min="8418" max="8418" width="2.375" style="155" customWidth="1"/>
    <col min="8419" max="8427" width="2.375" style="155"/>
    <col min="8428" max="8428" width="2.375" style="155" customWidth="1"/>
    <col min="8429" max="8673" width="2.375" style="155"/>
    <col min="8674" max="8674" width="2.375" style="155" customWidth="1"/>
    <col min="8675" max="8683" width="2.375" style="155"/>
    <col min="8684" max="8684" width="2.375" style="155" customWidth="1"/>
    <col min="8685" max="8929" width="2.375" style="155"/>
    <col min="8930" max="8930" width="2.375" style="155" customWidth="1"/>
    <col min="8931" max="8939" width="2.375" style="155"/>
    <col min="8940" max="8940" width="2.375" style="155" customWidth="1"/>
    <col min="8941" max="9185" width="2.375" style="155"/>
    <col min="9186" max="9186" width="2.375" style="155" customWidth="1"/>
    <col min="9187" max="9195" width="2.375" style="155"/>
    <col min="9196" max="9196" width="2.375" style="155" customWidth="1"/>
    <col min="9197" max="9441" width="2.375" style="155"/>
    <col min="9442" max="9442" width="2.375" style="155" customWidth="1"/>
    <col min="9443" max="9451" width="2.375" style="155"/>
    <col min="9452" max="9452" width="2.375" style="155" customWidth="1"/>
    <col min="9453" max="9697" width="2.375" style="155"/>
    <col min="9698" max="9698" width="2.375" style="155" customWidth="1"/>
    <col min="9699" max="9707" width="2.375" style="155"/>
    <col min="9708" max="9708" width="2.375" style="155" customWidth="1"/>
    <col min="9709" max="9953" width="2.375" style="155"/>
    <col min="9954" max="9954" width="2.375" style="155" customWidth="1"/>
    <col min="9955" max="9963" width="2.375" style="155"/>
    <col min="9964" max="9964" width="2.375" style="155" customWidth="1"/>
    <col min="9965" max="10209" width="2.375" style="155"/>
    <col min="10210" max="10210" width="2.375" style="155" customWidth="1"/>
    <col min="10211" max="10219" width="2.375" style="155"/>
    <col min="10220" max="10220" width="2.375" style="155" customWidth="1"/>
    <col min="10221" max="10465" width="2.375" style="155"/>
    <col min="10466" max="10466" width="2.375" style="155" customWidth="1"/>
    <col min="10467" max="10475" width="2.375" style="155"/>
    <col min="10476" max="10476" width="2.375" style="155" customWidth="1"/>
    <col min="10477" max="10721" width="2.375" style="155"/>
    <col min="10722" max="10722" width="2.375" style="155" customWidth="1"/>
    <col min="10723" max="10731" width="2.375" style="155"/>
    <col min="10732" max="10732" width="2.375" style="155" customWidth="1"/>
    <col min="10733" max="10977" width="2.375" style="155"/>
    <col min="10978" max="10978" width="2.375" style="155" customWidth="1"/>
    <col min="10979" max="10987" width="2.375" style="155"/>
    <col min="10988" max="10988" width="2.375" style="155" customWidth="1"/>
    <col min="10989" max="11233" width="2.375" style="155"/>
    <col min="11234" max="11234" width="2.375" style="155" customWidth="1"/>
    <col min="11235" max="11243" width="2.375" style="155"/>
    <col min="11244" max="11244" width="2.375" style="155" customWidth="1"/>
    <col min="11245" max="11489" width="2.375" style="155"/>
    <col min="11490" max="11490" width="2.375" style="155" customWidth="1"/>
    <col min="11491" max="11499" width="2.375" style="155"/>
    <col min="11500" max="11500" width="2.375" style="155" customWidth="1"/>
    <col min="11501" max="11745" width="2.375" style="155"/>
    <col min="11746" max="11746" width="2.375" style="155" customWidth="1"/>
    <col min="11747" max="11755" width="2.375" style="155"/>
    <col min="11756" max="11756" width="2.375" style="155" customWidth="1"/>
    <col min="11757" max="12001" width="2.375" style="155"/>
    <col min="12002" max="12002" width="2.375" style="155" customWidth="1"/>
    <col min="12003" max="12011" width="2.375" style="155"/>
    <col min="12012" max="12012" width="2.375" style="155" customWidth="1"/>
    <col min="12013" max="12257" width="2.375" style="155"/>
    <col min="12258" max="12258" width="2.375" style="155" customWidth="1"/>
    <col min="12259" max="12267" width="2.375" style="155"/>
    <col min="12268" max="12268" width="2.375" style="155" customWidth="1"/>
    <col min="12269" max="12513" width="2.375" style="155"/>
    <col min="12514" max="12514" width="2.375" style="155" customWidth="1"/>
    <col min="12515" max="12523" width="2.375" style="155"/>
    <col min="12524" max="12524" width="2.375" style="155" customWidth="1"/>
    <col min="12525" max="12769" width="2.375" style="155"/>
    <col min="12770" max="12770" width="2.375" style="155" customWidth="1"/>
    <col min="12771" max="12779" width="2.375" style="155"/>
    <col min="12780" max="12780" width="2.375" style="155" customWidth="1"/>
    <col min="12781" max="13025" width="2.375" style="155"/>
    <col min="13026" max="13026" width="2.375" style="155" customWidth="1"/>
    <col min="13027" max="13035" width="2.375" style="155"/>
    <col min="13036" max="13036" width="2.375" style="155" customWidth="1"/>
    <col min="13037" max="13281" width="2.375" style="155"/>
    <col min="13282" max="13282" width="2.375" style="155" customWidth="1"/>
    <col min="13283" max="13291" width="2.375" style="155"/>
    <col min="13292" max="13292" width="2.375" style="155" customWidth="1"/>
    <col min="13293" max="13537" width="2.375" style="155"/>
    <col min="13538" max="13538" width="2.375" style="155" customWidth="1"/>
    <col min="13539" max="13547" width="2.375" style="155"/>
    <col min="13548" max="13548" width="2.375" style="155" customWidth="1"/>
    <col min="13549" max="13793" width="2.375" style="155"/>
    <col min="13794" max="13794" width="2.375" style="155" customWidth="1"/>
    <col min="13795" max="13803" width="2.375" style="155"/>
    <col min="13804" max="13804" width="2.375" style="155" customWidth="1"/>
    <col min="13805" max="14049" width="2.375" style="155"/>
    <col min="14050" max="14050" width="2.375" style="155" customWidth="1"/>
    <col min="14051" max="14059" width="2.375" style="155"/>
    <col min="14060" max="14060" width="2.375" style="155" customWidth="1"/>
    <col min="14061" max="14305" width="2.375" style="155"/>
    <col min="14306" max="14306" width="2.375" style="155" customWidth="1"/>
    <col min="14307" max="14315" width="2.375" style="155"/>
    <col min="14316" max="14316" width="2.375" style="155" customWidth="1"/>
    <col min="14317" max="14561" width="2.375" style="155"/>
    <col min="14562" max="14562" width="2.375" style="155" customWidth="1"/>
    <col min="14563" max="14571" width="2.375" style="155"/>
    <col min="14572" max="14572" width="2.375" style="155" customWidth="1"/>
    <col min="14573" max="14817" width="2.375" style="155"/>
    <col min="14818" max="14818" width="2.375" style="155" customWidth="1"/>
    <col min="14819" max="14827" width="2.375" style="155"/>
    <col min="14828" max="14828" width="2.375" style="155" customWidth="1"/>
    <col min="14829" max="15073" width="2.375" style="155"/>
    <col min="15074" max="15074" width="2.375" style="155" customWidth="1"/>
    <col min="15075" max="15083" width="2.375" style="155"/>
    <col min="15084" max="15084" width="2.375" style="155" customWidth="1"/>
    <col min="15085" max="15329" width="2.375" style="155"/>
    <col min="15330" max="15330" width="2.375" style="155" customWidth="1"/>
    <col min="15331" max="15339" width="2.375" style="155"/>
    <col min="15340" max="15340" width="2.375" style="155" customWidth="1"/>
    <col min="15341" max="15585" width="2.375" style="155"/>
    <col min="15586" max="15586" width="2.375" style="155" customWidth="1"/>
    <col min="15587" max="15595" width="2.375" style="155"/>
    <col min="15596" max="15596" width="2.375" style="155" customWidth="1"/>
    <col min="15597" max="15841" width="2.375" style="155"/>
    <col min="15842" max="15842" width="2.375" style="155" customWidth="1"/>
    <col min="15843" max="15851" width="2.375" style="155"/>
    <col min="15852" max="15852" width="2.375" style="155" customWidth="1"/>
    <col min="15853" max="16097" width="2.375" style="155"/>
    <col min="16098" max="16098" width="2.375" style="155" customWidth="1"/>
    <col min="16099" max="16107" width="2.375" style="155"/>
    <col min="16108" max="16108" width="2.375" style="155" customWidth="1"/>
    <col min="16109" max="16384" width="2.375" style="155"/>
  </cols>
  <sheetData>
    <row r="1" spans="1:109" ht="27" customHeight="1">
      <c r="A1" s="1566" t="s">
        <v>730</v>
      </c>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6"/>
      <c r="Z1" s="1566"/>
      <c r="AA1" s="1566"/>
      <c r="AB1" s="1566"/>
      <c r="AC1" s="1566"/>
      <c r="AD1" s="1566"/>
      <c r="AE1" s="1566"/>
      <c r="AF1" s="1566"/>
      <c r="AG1" s="1566"/>
      <c r="AH1" s="1566"/>
      <c r="AI1" s="1566"/>
      <c r="AJ1" s="1566"/>
      <c r="AK1" s="1566"/>
      <c r="AL1" s="1566"/>
    </row>
    <row r="2" spans="1:109" ht="15" customHeight="1">
      <c r="B2" s="46" t="s">
        <v>602</v>
      </c>
      <c r="AN2" s="166"/>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row>
    <row r="3" spans="1:109" ht="15" customHeight="1">
      <c r="AN3" s="167">
        <v>1</v>
      </c>
      <c r="AO3" s="168" t="e">
        <f>YEAR('様式２(改善計画)'!K219)</f>
        <v>#VALUE!</v>
      </c>
      <c r="AP3" s="169" t="e">
        <f>AO3-2018</f>
        <v>#VALUE!</v>
      </c>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row>
    <row r="4" spans="1:109" ht="15" customHeight="1">
      <c r="AN4" s="167">
        <v>2</v>
      </c>
      <c r="AO4" s="168" t="e">
        <f>AO3+1</f>
        <v>#VALUE!</v>
      </c>
      <c r="AP4" s="169" t="e">
        <f>AP3+1</f>
        <v>#VALUE!</v>
      </c>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row>
    <row r="5" spans="1:109" ht="15" customHeight="1">
      <c r="AN5" s="167">
        <v>3</v>
      </c>
      <c r="AO5" s="168" t="e">
        <f t="shared" ref="AO5:AO7" si="0">AO4+1</f>
        <v>#VALUE!</v>
      </c>
      <c r="AP5" s="169" t="e">
        <f t="shared" ref="AP5:AP7" si="1">AP4+1</f>
        <v>#VALUE!</v>
      </c>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row>
    <row r="6" spans="1:109" ht="15" customHeight="1">
      <c r="A6" s="1819" t="s">
        <v>603</v>
      </c>
      <c r="B6" s="1819"/>
      <c r="C6" s="1819"/>
      <c r="D6" s="1819"/>
      <c r="E6" s="1819"/>
      <c r="F6" s="1819"/>
      <c r="G6" s="1819"/>
      <c r="H6" s="1819"/>
      <c r="I6" s="1819"/>
      <c r="J6" s="1819"/>
      <c r="K6" s="1819"/>
      <c r="L6" s="1819"/>
      <c r="M6" s="1819"/>
      <c r="N6" s="1819"/>
      <c r="O6" s="1819"/>
      <c r="P6" s="1819"/>
      <c r="Q6" s="1819"/>
      <c r="R6" s="1819"/>
      <c r="S6" s="1819"/>
      <c r="T6" s="1819"/>
      <c r="U6" s="1819"/>
      <c r="V6" s="1819"/>
      <c r="W6" s="1819"/>
      <c r="X6" s="1819"/>
      <c r="Y6" s="1819"/>
      <c r="Z6" s="1819"/>
      <c r="AA6" s="1819"/>
      <c r="AB6" s="1819"/>
      <c r="AC6" s="1819"/>
      <c r="AD6" s="1819"/>
      <c r="AE6" s="1819"/>
      <c r="AF6" s="1819"/>
      <c r="AG6" s="1819"/>
      <c r="AH6" s="1819"/>
      <c r="AI6" s="1819"/>
      <c r="AJ6" s="1819"/>
      <c r="AK6" s="1819"/>
      <c r="AL6" s="1819"/>
      <c r="AN6" s="167">
        <v>4</v>
      </c>
      <c r="AO6" s="168" t="e">
        <f t="shared" si="0"/>
        <v>#VALUE!</v>
      </c>
      <c r="AP6" s="169" t="e">
        <f t="shared" si="1"/>
        <v>#VALUE!</v>
      </c>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row>
    <row r="7" spans="1:109" ht="15" customHeight="1">
      <c r="AN7" s="167">
        <v>5</v>
      </c>
      <c r="AO7" s="168" t="e">
        <f t="shared" si="0"/>
        <v>#VALUE!</v>
      </c>
      <c r="AP7" s="169" t="e">
        <f t="shared" si="1"/>
        <v>#VALUE!</v>
      </c>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row>
    <row r="8" spans="1:109" ht="15" customHeight="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row>
    <row r="9" spans="1:109" ht="15" customHeight="1">
      <c r="C9" s="1571"/>
      <c r="D9" s="1571"/>
      <c r="E9" s="1464"/>
      <c r="F9" s="1464"/>
      <c r="G9" s="190" t="s">
        <v>66</v>
      </c>
      <c r="H9" s="1464"/>
      <c r="I9" s="1464"/>
      <c r="J9" s="190" t="s">
        <v>224</v>
      </c>
      <c r="K9" s="1464"/>
      <c r="L9" s="1464"/>
      <c r="M9" s="46" t="s">
        <v>619</v>
      </c>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row>
    <row r="10" spans="1:109" ht="15" customHeight="1">
      <c r="B10" s="46" t="s">
        <v>620</v>
      </c>
      <c r="U10" s="1464"/>
      <c r="V10" s="1464"/>
      <c r="W10" s="46" t="s">
        <v>621</v>
      </c>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row>
    <row r="11" spans="1:109" ht="15" customHeight="1">
      <c r="AT11" s="170"/>
      <c r="AU11" s="171"/>
      <c r="AV11" s="171"/>
      <c r="AW11" s="171"/>
      <c r="AX11" s="17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row>
    <row r="12" spans="1:109" ht="15" customHeight="1">
      <c r="AC12" s="1464"/>
      <c r="AD12" s="1464"/>
      <c r="AE12" s="190" t="s">
        <v>66</v>
      </c>
      <c r="AF12" s="1464"/>
      <c r="AG12" s="1464"/>
      <c r="AH12" s="190" t="s">
        <v>67</v>
      </c>
      <c r="AI12" s="1464"/>
      <c r="AJ12" s="1464"/>
      <c r="AK12" s="190" t="s">
        <v>68</v>
      </c>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row>
    <row r="13" spans="1:109" ht="15" customHeight="1">
      <c r="AC13" s="172"/>
      <c r="AD13" s="172"/>
      <c r="AF13" s="172"/>
      <c r="AG13" s="172"/>
      <c r="AI13" s="172"/>
      <c r="AJ13" s="172"/>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row>
    <row r="14" spans="1:109" ht="15" customHeight="1">
      <c r="C14" s="157" t="s">
        <v>727</v>
      </c>
      <c r="D14" s="157"/>
      <c r="E14" s="157"/>
      <c r="F14" s="157"/>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row>
    <row r="15" spans="1:109" ht="18" customHeight="1">
      <c r="C15" s="46"/>
      <c r="D15" s="46"/>
      <c r="E15" s="46"/>
      <c r="F15" s="46"/>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c r="DE15" s="155"/>
    </row>
    <row r="16" spans="1:109" ht="18" customHeight="1">
      <c r="P16" s="46" t="s">
        <v>559</v>
      </c>
      <c r="V16" s="1464"/>
      <c r="W16" s="1464"/>
      <c r="X16" s="1464"/>
      <c r="Y16" s="1464"/>
      <c r="Z16" s="1464"/>
      <c r="AA16" s="1464"/>
      <c r="AB16" s="1464"/>
      <c r="AC16" s="1464"/>
      <c r="AD16" s="1464"/>
      <c r="AE16" s="1464"/>
      <c r="AF16" s="1464"/>
      <c r="AG16" s="1464"/>
      <c r="AH16" s="1464"/>
      <c r="AI16" s="1464"/>
      <c r="AJ16" s="1464"/>
      <c r="AK16" s="1464"/>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c r="DE16" s="155"/>
    </row>
    <row r="17" spans="1:111" ht="18" customHeight="1">
      <c r="P17" s="46" t="s">
        <v>708</v>
      </c>
      <c r="V17" s="1464"/>
      <c r="W17" s="1464"/>
      <c r="X17" s="1464"/>
      <c r="Y17" s="1464"/>
      <c r="Z17" s="1464"/>
      <c r="AA17" s="1464"/>
      <c r="AB17" s="1464"/>
      <c r="AC17" s="1464"/>
      <c r="AD17" s="1464"/>
      <c r="AE17" s="1464"/>
      <c r="AF17" s="1464"/>
      <c r="AG17" s="1464"/>
      <c r="AH17" s="1464"/>
      <c r="AI17" s="1464"/>
      <c r="AJ17" s="1464"/>
      <c r="AK17" s="1464"/>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row>
    <row r="18" spans="1:111" ht="18" customHeight="1">
      <c r="P18" s="46" t="s">
        <v>709</v>
      </c>
      <c r="V18" s="2022"/>
      <c r="W18" s="2022"/>
      <c r="X18" s="2022"/>
      <c r="Y18" s="2022"/>
      <c r="Z18" s="2022"/>
      <c r="AA18" s="2022"/>
      <c r="AB18" s="2022"/>
      <c r="AC18" s="2022"/>
      <c r="AD18" s="2022"/>
      <c r="AE18" s="2022"/>
      <c r="AF18" s="2022"/>
      <c r="AG18" s="2022"/>
      <c r="AH18" s="2022"/>
      <c r="AI18" s="2022"/>
      <c r="AJ18" s="2022"/>
      <c r="AK18" s="2022"/>
    </row>
    <row r="19" spans="1:111" ht="18" customHeight="1">
      <c r="P19" s="46"/>
      <c r="V19" s="203"/>
      <c r="W19" s="203"/>
      <c r="X19" s="203"/>
      <c r="Y19" s="203"/>
      <c r="Z19" s="203"/>
      <c r="AA19" s="203"/>
      <c r="AB19" s="203"/>
      <c r="AC19" s="203"/>
      <c r="AD19" s="203"/>
      <c r="AE19" s="203"/>
      <c r="AF19" s="203"/>
      <c r="AG19" s="203"/>
      <c r="AH19" s="203"/>
      <c r="AI19" s="203"/>
      <c r="AJ19" s="203"/>
      <c r="AK19" s="203"/>
    </row>
    <row r="20" spans="1:111" ht="15" customHeight="1">
      <c r="P20" s="46" t="s">
        <v>245</v>
      </c>
      <c r="V20" s="2022"/>
      <c r="W20" s="2022"/>
      <c r="X20" s="2022"/>
      <c r="Y20" s="2022"/>
      <c r="Z20" s="2022"/>
      <c r="AA20" s="2022"/>
      <c r="AB20" s="2022"/>
      <c r="AC20" s="2022"/>
      <c r="AD20" s="2022"/>
      <c r="AE20" s="2022"/>
      <c r="AF20" s="2022"/>
      <c r="AG20" s="2022"/>
      <c r="AH20" s="2022"/>
      <c r="AI20" s="2022"/>
      <c r="AJ20" s="2022"/>
      <c r="AK20" s="2022"/>
      <c r="AM20" s="49"/>
    </row>
    <row r="21" spans="1:111" ht="15" customHeight="1">
      <c r="V21" s="203"/>
      <c r="W21" s="203"/>
      <c r="X21" s="203"/>
      <c r="Y21" s="203"/>
      <c r="Z21" s="203"/>
      <c r="AA21" s="203"/>
      <c r="AB21" s="203"/>
      <c r="AC21" s="203"/>
      <c r="AD21" s="203"/>
      <c r="AE21" s="203"/>
      <c r="AF21" s="203"/>
      <c r="AG21" s="203"/>
      <c r="AH21" s="203"/>
      <c r="AI21" s="157"/>
      <c r="AJ21" s="157"/>
      <c r="AK21" s="157"/>
      <c r="AM21" s="49"/>
    </row>
    <row r="22" spans="1:111" ht="15" customHeight="1">
      <c r="A22" s="1571" t="s">
        <v>494</v>
      </c>
      <c r="B22" s="1571"/>
      <c r="C22" s="1571"/>
      <c r="D22" s="1571"/>
      <c r="E22" s="1571"/>
      <c r="F22" s="1571"/>
      <c r="G22" s="1571"/>
      <c r="H22" s="1571"/>
      <c r="I22" s="1571"/>
      <c r="J22" s="1571"/>
      <c r="K22" s="1571"/>
      <c r="L22" s="1571"/>
      <c r="M22" s="1571"/>
      <c r="N22" s="1571"/>
      <c r="O22" s="1571"/>
      <c r="P22" s="1571"/>
      <c r="Q22" s="1571"/>
      <c r="R22" s="1571"/>
      <c r="S22" s="1571"/>
      <c r="T22" s="1571"/>
      <c r="U22" s="1571"/>
      <c r="V22" s="1571"/>
      <c r="W22" s="1571"/>
      <c r="X22" s="1571"/>
      <c r="Y22" s="1571"/>
      <c r="Z22" s="1571"/>
      <c r="AA22" s="1571"/>
      <c r="AB22" s="1571"/>
      <c r="AC22" s="1571"/>
      <c r="AD22" s="1571"/>
      <c r="AE22" s="1571"/>
      <c r="AF22" s="1571"/>
      <c r="AG22" s="1571"/>
      <c r="AH22" s="1571"/>
      <c r="AI22" s="1571"/>
      <c r="AJ22" s="1571"/>
      <c r="AK22" s="1571"/>
      <c r="AL22" s="1571"/>
      <c r="AM22" s="49"/>
    </row>
    <row r="23" spans="1:111" ht="15" customHeight="1">
      <c r="AM23" s="49"/>
    </row>
    <row r="24" spans="1:111" ht="24.95" customHeight="1">
      <c r="C24" s="42" t="s">
        <v>972</v>
      </c>
      <c r="AI24" s="155"/>
      <c r="AM24" s="49"/>
      <c r="AN24" s="173"/>
    </row>
    <row r="25" spans="1:111" ht="24.95" customHeight="1">
      <c r="C25" s="46" t="s">
        <v>953</v>
      </c>
      <c r="AI25" s="155"/>
      <c r="AK25" s="159"/>
      <c r="AL25" s="159" t="s">
        <v>314</v>
      </c>
      <c r="AM25" s="173"/>
      <c r="AN25" s="173"/>
      <c r="DF25" s="41"/>
      <c r="DG25" s="41"/>
    </row>
    <row r="26" spans="1:111" ht="15" customHeight="1">
      <c r="B26" s="1424"/>
      <c r="C26" s="1424"/>
      <c r="D26" s="1424"/>
      <c r="E26" s="1424"/>
      <c r="F26" s="1424"/>
      <c r="G26" s="1448" t="s">
        <v>641</v>
      </c>
      <c r="H26" s="1406"/>
      <c r="I26" s="1448" t="s">
        <v>305</v>
      </c>
      <c r="J26" s="1405"/>
      <c r="K26" s="1405"/>
      <c r="L26" s="1405"/>
      <c r="M26" s="1405"/>
      <c r="N26" s="1406"/>
      <c r="O26" s="1448" t="s">
        <v>309</v>
      </c>
      <c r="P26" s="1405"/>
      <c r="Q26" s="1405"/>
      <c r="R26" s="1405"/>
      <c r="S26" s="1405"/>
      <c r="T26" s="1406"/>
      <c r="U26" s="1448" t="s">
        <v>310</v>
      </c>
      <c r="V26" s="1405"/>
      <c r="W26" s="1405"/>
      <c r="X26" s="1405"/>
      <c r="Y26" s="1405"/>
      <c r="Z26" s="1406"/>
      <c r="AA26" s="1448" t="s">
        <v>311</v>
      </c>
      <c r="AB26" s="1405"/>
      <c r="AC26" s="1405"/>
      <c r="AD26" s="1405"/>
      <c r="AE26" s="1405"/>
      <c r="AF26" s="1406"/>
      <c r="AG26" s="1448" t="s">
        <v>308</v>
      </c>
      <c r="AH26" s="1405"/>
      <c r="AI26" s="1405"/>
      <c r="AJ26" s="1405"/>
      <c r="AK26" s="1405"/>
      <c r="AL26" s="1406"/>
      <c r="AM26" s="173"/>
      <c r="AN26" s="173"/>
      <c r="DF26" s="41"/>
      <c r="DG26" s="41"/>
    </row>
    <row r="27" spans="1:111" ht="15" customHeight="1">
      <c r="B27" s="1424"/>
      <c r="C27" s="1424"/>
      <c r="D27" s="1424"/>
      <c r="E27" s="1424"/>
      <c r="F27" s="1424"/>
      <c r="G27" s="1851"/>
      <c r="H27" s="1852"/>
      <c r="I27" s="1449" t="str">
        <f>'様式２(改善計画)'!$Q$242</f>
        <v>(　　年)</v>
      </c>
      <c r="J27" s="1450"/>
      <c r="K27" s="1450"/>
      <c r="L27" s="1450"/>
      <c r="M27" s="1450"/>
      <c r="N27" s="1620"/>
      <c r="O27" s="1449" t="str">
        <f>'様式２(改善計画)'!$T$242</f>
        <v>(　　年)</v>
      </c>
      <c r="P27" s="1450"/>
      <c r="Q27" s="1450"/>
      <c r="R27" s="1450"/>
      <c r="S27" s="1450"/>
      <c r="T27" s="1620"/>
      <c r="U27" s="1449" t="str">
        <f>'様式２(改善計画)'!$W$242</f>
        <v>(　　年)</v>
      </c>
      <c r="V27" s="1450"/>
      <c r="W27" s="1450"/>
      <c r="X27" s="1450"/>
      <c r="Y27" s="1450"/>
      <c r="Z27" s="1620"/>
      <c r="AA27" s="1449" t="str">
        <f>'様式２(改善計画)'!$Z$242</f>
        <v>(　　年)</v>
      </c>
      <c r="AB27" s="1450"/>
      <c r="AC27" s="1450"/>
      <c r="AD27" s="1450"/>
      <c r="AE27" s="1450"/>
      <c r="AF27" s="1620"/>
      <c r="AG27" s="1449" t="str">
        <f>'様式２(改善計画)'!$AC$242</f>
        <v>(　　年)</v>
      </c>
      <c r="AH27" s="1450"/>
      <c r="AI27" s="1450"/>
      <c r="AJ27" s="1450"/>
      <c r="AK27" s="1450"/>
      <c r="AL27" s="1620"/>
      <c r="AM27" s="173"/>
      <c r="AN27" s="173"/>
      <c r="DF27" s="41"/>
      <c r="DG27" s="41"/>
    </row>
    <row r="28" spans="1:111" ht="30" customHeight="1">
      <c r="B28" s="1424"/>
      <c r="C28" s="1424"/>
      <c r="D28" s="1424"/>
      <c r="E28" s="1424"/>
      <c r="F28" s="1424"/>
      <c r="G28" s="1851"/>
      <c r="H28" s="1852"/>
      <c r="I28" s="201" t="s">
        <v>306</v>
      </c>
      <c r="J28" s="192"/>
      <c r="K28" s="1801" t="s">
        <v>307</v>
      </c>
      <c r="L28" s="1405"/>
      <c r="M28" s="1405"/>
      <c r="N28" s="1406"/>
      <c r="O28" s="201" t="s">
        <v>306</v>
      </c>
      <c r="P28" s="192"/>
      <c r="Q28" s="1801" t="s">
        <v>307</v>
      </c>
      <c r="R28" s="1405"/>
      <c r="S28" s="1405"/>
      <c r="T28" s="1406"/>
      <c r="U28" s="201" t="s">
        <v>306</v>
      </c>
      <c r="V28" s="192"/>
      <c r="W28" s="1801" t="s">
        <v>307</v>
      </c>
      <c r="X28" s="1405"/>
      <c r="Y28" s="1405"/>
      <c r="Z28" s="1406"/>
      <c r="AA28" s="201" t="s">
        <v>306</v>
      </c>
      <c r="AB28" s="192"/>
      <c r="AC28" s="1801" t="s">
        <v>307</v>
      </c>
      <c r="AD28" s="1405"/>
      <c r="AE28" s="1405"/>
      <c r="AF28" s="1406"/>
      <c r="AG28" s="201" t="s">
        <v>306</v>
      </c>
      <c r="AH28" s="192"/>
      <c r="AI28" s="1801" t="s">
        <v>307</v>
      </c>
      <c r="AJ28" s="1405"/>
      <c r="AK28" s="1405"/>
      <c r="AL28" s="1406"/>
      <c r="AM28" s="173"/>
      <c r="AN28" s="173"/>
      <c r="DF28" s="41"/>
      <c r="DG28" s="41"/>
    </row>
    <row r="29" spans="1:111" ht="30" customHeight="1">
      <c r="B29" s="1424"/>
      <c r="C29" s="1424"/>
      <c r="D29" s="1424"/>
      <c r="E29" s="1424"/>
      <c r="F29" s="1424"/>
      <c r="G29" s="1407"/>
      <c r="H29" s="1409"/>
      <c r="I29" s="174"/>
      <c r="J29" s="175"/>
      <c r="K29" s="176"/>
      <c r="L29" s="175"/>
      <c r="M29" s="1783" t="s">
        <v>952</v>
      </c>
      <c r="N29" s="1784"/>
      <c r="O29" s="174"/>
      <c r="P29" s="175"/>
      <c r="Q29" s="176"/>
      <c r="R29" s="175"/>
      <c r="S29" s="1783" t="s">
        <v>952</v>
      </c>
      <c r="T29" s="1784"/>
      <c r="U29" s="174"/>
      <c r="V29" s="175"/>
      <c r="W29" s="176"/>
      <c r="X29" s="175"/>
      <c r="Y29" s="1783" t="s">
        <v>952</v>
      </c>
      <c r="Z29" s="1784"/>
      <c r="AA29" s="174"/>
      <c r="AB29" s="175"/>
      <c r="AC29" s="176"/>
      <c r="AD29" s="175"/>
      <c r="AE29" s="1783" t="s">
        <v>952</v>
      </c>
      <c r="AF29" s="1784"/>
      <c r="AG29" s="174"/>
      <c r="AH29" s="175"/>
      <c r="AI29" s="176"/>
      <c r="AJ29" s="175"/>
      <c r="AK29" s="1783" t="s">
        <v>952</v>
      </c>
      <c r="AL29" s="1784"/>
      <c r="AM29" s="173"/>
      <c r="AN29" s="173"/>
      <c r="BW29" s="41"/>
      <c r="DF29" s="41"/>
    </row>
    <row r="30" spans="1:111" ht="30" customHeight="1">
      <c r="B30" s="1807" t="s">
        <v>626</v>
      </c>
      <c r="C30" s="1808"/>
      <c r="D30" s="1481" t="s">
        <v>441</v>
      </c>
      <c r="E30" s="1481"/>
      <c r="F30" s="1481"/>
      <c r="G30" s="1567" t="str">
        <f>IF('様式２(改善計画)'!O29=0,"",'様式２(改善計画)'!O29)</f>
        <v/>
      </c>
      <c r="H30" s="1568"/>
      <c r="I30" s="1787" t="str">
        <f>IFERROR('様式２(改善計画)'!Q244+G30,"")</f>
        <v/>
      </c>
      <c r="J30" s="1788"/>
      <c r="K30" s="1478"/>
      <c r="L30" s="1543"/>
      <c r="M30" s="1478"/>
      <c r="N30" s="1477"/>
      <c r="O30" s="1787" t="str">
        <f>IFERROR('様式２(改善計画)'!T244+I30,"")</f>
        <v/>
      </c>
      <c r="P30" s="1788"/>
      <c r="Q30" s="1478"/>
      <c r="R30" s="1543"/>
      <c r="S30" s="1478"/>
      <c r="T30" s="1477"/>
      <c r="U30" s="1787" t="str">
        <f>IFERROR('様式２(改善計画)'!W244+O30,"")</f>
        <v/>
      </c>
      <c r="V30" s="1788"/>
      <c r="W30" s="1478"/>
      <c r="X30" s="1543"/>
      <c r="Y30" s="1478"/>
      <c r="Z30" s="1477"/>
      <c r="AA30" s="1787" t="str">
        <f>IFERROR('様式２(改善計画)'!Z244+U30,"")</f>
        <v/>
      </c>
      <c r="AB30" s="1788"/>
      <c r="AC30" s="1478"/>
      <c r="AD30" s="1543"/>
      <c r="AE30" s="1478"/>
      <c r="AF30" s="1477"/>
      <c r="AG30" s="1787" t="str">
        <f>IFERROR('様式２(改善計画)'!AC244+AA30,"")</f>
        <v/>
      </c>
      <c r="AH30" s="1788"/>
      <c r="AI30" s="1478"/>
      <c r="AJ30" s="1478"/>
      <c r="AK30" s="1476"/>
      <c r="AL30" s="1477"/>
      <c r="AM30" s="173"/>
      <c r="AN30" s="173"/>
      <c r="DF30" s="41"/>
      <c r="DG30" s="41"/>
    </row>
    <row r="31" spans="1:111" ht="30" customHeight="1">
      <c r="B31" s="1809"/>
      <c r="C31" s="1810"/>
      <c r="D31" s="1806" t="s">
        <v>442</v>
      </c>
      <c r="E31" s="1806"/>
      <c r="F31" s="1806"/>
      <c r="G31" s="1802" t="str">
        <f>IF('様式２(改善計画)'!O30=0,"",'様式２(改善計画)'!O30)</f>
        <v/>
      </c>
      <c r="H31" s="1803"/>
      <c r="I31" s="1802" t="str">
        <f>IFERROR('様式２(改善計画)'!Q245+G31,"")</f>
        <v/>
      </c>
      <c r="J31" s="1805"/>
      <c r="K31" s="1544"/>
      <c r="L31" s="1545"/>
      <c r="M31" s="1544"/>
      <c r="N31" s="1780"/>
      <c r="O31" s="1802" t="str">
        <f>IFERROR('様式２(改善計画)'!T245+I31,"")</f>
        <v/>
      </c>
      <c r="P31" s="1805"/>
      <c r="Q31" s="1544"/>
      <c r="R31" s="1545"/>
      <c r="S31" s="1544"/>
      <c r="T31" s="1780"/>
      <c r="U31" s="1802" t="str">
        <f>IFERROR('様式２(改善計画)'!W245+O31,"")</f>
        <v/>
      </c>
      <c r="V31" s="1805"/>
      <c r="W31" s="1544"/>
      <c r="X31" s="1545"/>
      <c r="Y31" s="1544"/>
      <c r="Z31" s="1780"/>
      <c r="AA31" s="1802" t="str">
        <f>IFERROR('様式２(改善計画)'!Z245+U31,"")</f>
        <v/>
      </c>
      <c r="AB31" s="1805"/>
      <c r="AC31" s="1544"/>
      <c r="AD31" s="1545"/>
      <c r="AE31" s="1544"/>
      <c r="AF31" s="1780"/>
      <c r="AG31" s="1802" t="str">
        <f>IFERROR('様式２(改善計画)'!AC245+AA31,"")</f>
        <v/>
      </c>
      <c r="AH31" s="1805"/>
      <c r="AI31" s="1544"/>
      <c r="AJ31" s="1545"/>
      <c r="AK31" s="1544"/>
      <c r="AL31" s="1780"/>
      <c r="AM31" s="173"/>
      <c r="AN31" s="173"/>
      <c r="DF31" s="41"/>
      <c r="DG31" s="41"/>
    </row>
    <row r="32" spans="1:111" ht="30" customHeight="1">
      <c r="B32" s="1809"/>
      <c r="C32" s="1810"/>
      <c r="D32" s="1804" t="s">
        <v>443</v>
      </c>
      <c r="E32" s="1804"/>
      <c r="F32" s="1804"/>
      <c r="G32" s="1479" t="str">
        <f>IF('様式２(改善計画)'!O31=0,"",'様式２(改善計画)'!O31)</f>
        <v/>
      </c>
      <c r="H32" s="1569"/>
      <c r="I32" s="1479" t="str">
        <f>IFERROR('様式２(改善計画)'!Q246+G32,"")</f>
        <v/>
      </c>
      <c r="J32" s="1480"/>
      <c r="K32" s="1516"/>
      <c r="L32" s="1546"/>
      <c r="M32" s="1516"/>
      <c r="N32" s="1517"/>
      <c r="O32" s="1479" t="str">
        <f>IFERROR('様式２(改善計画)'!T246+I32,"")</f>
        <v/>
      </c>
      <c r="P32" s="1480"/>
      <c r="Q32" s="1516"/>
      <c r="R32" s="1546"/>
      <c r="S32" s="1516"/>
      <c r="T32" s="1517"/>
      <c r="U32" s="1479" t="str">
        <f>IFERROR('様式２(改善計画)'!W246+O32,"")</f>
        <v/>
      </c>
      <c r="V32" s="1480"/>
      <c r="W32" s="1516"/>
      <c r="X32" s="1546"/>
      <c r="Y32" s="1516"/>
      <c r="Z32" s="1517"/>
      <c r="AA32" s="1479" t="str">
        <f>IFERROR('様式２(改善計画)'!Z246+U32,"")</f>
        <v/>
      </c>
      <c r="AB32" s="1480"/>
      <c r="AC32" s="1516"/>
      <c r="AD32" s="1546"/>
      <c r="AE32" s="1516"/>
      <c r="AF32" s="1517"/>
      <c r="AG32" s="1479" t="str">
        <f>IFERROR('様式２(改善計画)'!AC246+AA32,"")</f>
        <v/>
      </c>
      <c r="AH32" s="1480"/>
      <c r="AI32" s="1516"/>
      <c r="AJ32" s="1546"/>
      <c r="AK32" s="1516"/>
      <c r="AL32" s="1517"/>
      <c r="AM32" s="173"/>
      <c r="AN32" s="173"/>
      <c r="DF32" s="41"/>
      <c r="DG32" s="41"/>
    </row>
    <row r="33" spans="2:111" ht="30" customHeight="1">
      <c r="B33" s="1809"/>
      <c r="C33" s="1810"/>
      <c r="D33" s="1424" t="s">
        <v>312</v>
      </c>
      <c r="E33" s="1424"/>
      <c r="F33" s="1424"/>
      <c r="G33" s="1527" t="str">
        <f>IF(SUM(G30:H32)=0,"",SUM(G30:H32))</f>
        <v/>
      </c>
      <c r="H33" s="1530"/>
      <c r="I33" s="1527" t="str">
        <f>IF(SUM(I30:J32)=0,"",SUM(I30:J32))</f>
        <v/>
      </c>
      <c r="J33" s="1528"/>
      <c r="K33" s="1529" t="str">
        <f t="shared" ref="K33" si="2">IF(SUM(K30:L32)=0,"",SUM(K30:L32))</f>
        <v/>
      </c>
      <c r="L33" s="1528"/>
      <c r="M33" s="1529" t="str">
        <f t="shared" ref="M33" si="3">IF(SUM(M30:N32)=0,"",SUM(M30:N32))</f>
        <v/>
      </c>
      <c r="N33" s="1530"/>
      <c r="O33" s="1527" t="str">
        <f t="shared" ref="O33" si="4">IF(SUM(O30:P32)=0,"",SUM(O30:P32))</f>
        <v/>
      </c>
      <c r="P33" s="1528"/>
      <c r="Q33" s="1529" t="str">
        <f t="shared" ref="Q33" si="5">IF(SUM(Q30:R32)=0,"",SUM(Q30:R32))</f>
        <v/>
      </c>
      <c r="R33" s="1528"/>
      <c r="S33" s="1529" t="str">
        <f t="shared" ref="S33" si="6">IF(SUM(S30:T32)=0,"",SUM(S30:T32))</f>
        <v/>
      </c>
      <c r="T33" s="1530"/>
      <c r="U33" s="1527" t="str">
        <f t="shared" ref="U33" si="7">IF(SUM(U30:V32)=0,"",SUM(U30:V32))</f>
        <v/>
      </c>
      <c r="V33" s="1528"/>
      <c r="W33" s="1529" t="str">
        <f t="shared" ref="W33" si="8">IF(SUM(W30:X32)=0,"",SUM(W30:X32))</f>
        <v/>
      </c>
      <c r="X33" s="1528"/>
      <c r="Y33" s="1529" t="str">
        <f t="shared" ref="Y33" si="9">IF(SUM(Y30:Z32)=0,"",SUM(Y30:Z32))</f>
        <v/>
      </c>
      <c r="Z33" s="1530"/>
      <c r="AA33" s="1527" t="str">
        <f t="shared" ref="AA33" si="10">IF(SUM(AA30:AB32)=0,"",SUM(AA30:AB32))</f>
        <v/>
      </c>
      <c r="AB33" s="1528"/>
      <c r="AC33" s="1529" t="str">
        <f t="shared" ref="AC33" si="11">IF(SUM(AC30:AD32)=0,"",SUM(AC30:AD32))</f>
        <v/>
      </c>
      <c r="AD33" s="1528"/>
      <c r="AE33" s="1529" t="str">
        <f t="shared" ref="AE33" si="12">IF(SUM(AE30:AF32)=0,"",SUM(AE30:AF32))</f>
        <v/>
      </c>
      <c r="AF33" s="1530"/>
      <c r="AG33" s="1527" t="str">
        <f t="shared" ref="AG33" si="13">IF(SUM(AG30:AH32)=0,"",SUM(AG30:AH32))</f>
        <v/>
      </c>
      <c r="AH33" s="1528"/>
      <c r="AI33" s="1529" t="str">
        <f t="shared" ref="AI33" si="14">IF(SUM(AI30:AJ32)=0,"",SUM(AI30:AJ32))</f>
        <v/>
      </c>
      <c r="AJ33" s="1528"/>
      <c r="AK33" s="1529" t="str">
        <f>IF(SUM(AK30:AL32)=0,"",SUM(AK30:AL32))</f>
        <v/>
      </c>
      <c r="AL33" s="1530"/>
      <c r="AM33" s="173"/>
      <c r="AN33" s="173"/>
      <c r="DF33" s="41"/>
      <c r="DG33" s="41"/>
    </row>
    <row r="34" spans="2:111" ht="30" customHeight="1">
      <c r="B34" s="1809"/>
      <c r="C34" s="1810"/>
      <c r="D34" s="1813" t="s">
        <v>449</v>
      </c>
      <c r="E34" s="1814"/>
      <c r="F34" s="1815"/>
      <c r="G34" s="1567" t="str">
        <f>IF('様式２(改善計画)'!O32=0,"",'様式２(改善計画)'!O32)</f>
        <v/>
      </c>
      <c r="H34" s="1568"/>
      <c r="I34" s="1787" t="str">
        <f>IFERROR('様式２(改善計画)'!Q247+G34,"")</f>
        <v/>
      </c>
      <c r="J34" s="1788"/>
      <c r="K34" s="1478"/>
      <c r="L34" s="1543"/>
      <c r="M34" s="1478"/>
      <c r="N34" s="1477"/>
      <c r="O34" s="1787" t="str">
        <f>IFERROR('様式２(改善計画)'!T247+I34,"")</f>
        <v/>
      </c>
      <c r="P34" s="1788"/>
      <c r="Q34" s="1478"/>
      <c r="R34" s="1543"/>
      <c r="S34" s="1478"/>
      <c r="T34" s="1477"/>
      <c r="U34" s="1787" t="str">
        <f>IFERROR('様式２(改善計画)'!W247+O34,"")</f>
        <v/>
      </c>
      <c r="V34" s="1788"/>
      <c r="W34" s="1478"/>
      <c r="X34" s="1543"/>
      <c r="Y34" s="1478"/>
      <c r="Z34" s="1477"/>
      <c r="AA34" s="1787" t="str">
        <f>IFERROR('様式２(改善計画)'!Z247+U34,"")</f>
        <v/>
      </c>
      <c r="AB34" s="1788"/>
      <c r="AC34" s="1478"/>
      <c r="AD34" s="1543"/>
      <c r="AE34" s="1478"/>
      <c r="AF34" s="1477"/>
      <c r="AG34" s="1787" t="str">
        <f>IFERROR('様式２(改善計画)'!AI247,"")</f>
        <v/>
      </c>
      <c r="AH34" s="1788"/>
      <c r="AI34" s="1478"/>
      <c r="AJ34" s="1478"/>
      <c r="AK34" s="1476"/>
      <c r="AL34" s="1477"/>
      <c r="AM34" s="173"/>
      <c r="AN34" s="173"/>
      <c r="DF34" s="41"/>
      <c r="DG34" s="41"/>
    </row>
    <row r="35" spans="2:111" ht="30" customHeight="1">
      <c r="B35" s="1811"/>
      <c r="C35" s="1812"/>
      <c r="D35" s="1816" t="s">
        <v>450</v>
      </c>
      <c r="E35" s="1817"/>
      <c r="F35" s="1818"/>
      <c r="G35" s="1479" t="str">
        <f>IF('様式２(改善計画)'!O33=0,"",'様式２(改善計画)'!O33)</f>
        <v/>
      </c>
      <c r="H35" s="1569"/>
      <c r="I35" s="1479" t="str">
        <f>IFERROR('様式２(改善計画)'!Q248+G35,"")</f>
        <v/>
      </c>
      <c r="J35" s="1480"/>
      <c r="K35" s="1572"/>
      <c r="L35" s="1516"/>
      <c r="M35" s="1572"/>
      <c r="N35" s="1573"/>
      <c r="O35" s="1479" t="str">
        <f>IFERROR('様式２(改善計画)'!T248+I35,"")</f>
        <v/>
      </c>
      <c r="P35" s="1480"/>
      <c r="Q35" s="1516"/>
      <c r="R35" s="1546"/>
      <c r="S35" s="1516"/>
      <c r="T35" s="1517"/>
      <c r="U35" s="1479" t="str">
        <f>IFERROR('様式２(改善計画)'!W248+O35,"")</f>
        <v/>
      </c>
      <c r="V35" s="1480"/>
      <c r="W35" s="1516"/>
      <c r="X35" s="1546"/>
      <c r="Y35" s="1516"/>
      <c r="Z35" s="1517"/>
      <c r="AA35" s="1479" t="str">
        <f>IFERROR('様式２(改善計画)'!Z248+U35,"")</f>
        <v/>
      </c>
      <c r="AB35" s="1480"/>
      <c r="AC35" s="1516"/>
      <c r="AD35" s="1546"/>
      <c r="AE35" s="1516"/>
      <c r="AF35" s="1517"/>
      <c r="AG35" s="1479" t="str">
        <f>IFERROR('様式２(改善計画)'!AI248,"")</f>
        <v/>
      </c>
      <c r="AH35" s="1480"/>
      <c r="AI35" s="1516"/>
      <c r="AJ35" s="1546"/>
      <c r="AK35" s="1546"/>
      <c r="AL35" s="1573"/>
      <c r="AM35" s="173"/>
      <c r="AN35" s="173"/>
      <c r="DF35" s="41"/>
      <c r="DG35" s="41"/>
    </row>
    <row r="36" spans="2:111" ht="30" customHeight="1">
      <c r="B36" s="1424" t="s">
        <v>448</v>
      </c>
      <c r="C36" s="1424"/>
      <c r="D36" s="1424"/>
      <c r="E36" s="1424"/>
      <c r="F36" s="1424"/>
      <c r="G36" s="1533" t="str">
        <f>'様式２(改善計画)'!$W$34</f>
        <v/>
      </c>
      <c r="H36" s="1570"/>
      <c r="I36" s="1531" t="str">
        <f>IFERROR('様式２(改善計画)'!Q249+G36,"")</f>
        <v/>
      </c>
      <c r="J36" s="1532"/>
      <c r="K36" s="1052"/>
      <c r="L36" s="1574"/>
      <c r="M36" s="1052"/>
      <c r="N36" s="1053"/>
      <c r="O36" s="1513" t="str">
        <f>IFERROR('様式２(改善計画)'!T249+I36,"")</f>
        <v/>
      </c>
      <c r="P36" s="1514"/>
      <c r="Q36" s="1052"/>
      <c r="R36" s="1574"/>
      <c r="S36" s="1052"/>
      <c r="T36" s="1053"/>
      <c r="U36" s="1513" t="str">
        <f>IFERROR('様式２(改善計画)'!W249+O36,"")</f>
        <v/>
      </c>
      <c r="V36" s="1514"/>
      <c r="W36" s="1052"/>
      <c r="X36" s="1574"/>
      <c r="Y36" s="1052"/>
      <c r="Z36" s="1053"/>
      <c r="AA36" s="1513" t="str">
        <f>IFERROR('様式２(改善計画)'!Z249+U36,"")</f>
        <v/>
      </c>
      <c r="AB36" s="1514"/>
      <c r="AC36" s="1052"/>
      <c r="AD36" s="1574"/>
      <c r="AE36" s="1052"/>
      <c r="AF36" s="1053"/>
      <c r="AG36" s="1513" t="str">
        <f>IFERROR('様式２(改善計画)'!AC249+AA36,"")</f>
        <v/>
      </c>
      <c r="AH36" s="1514"/>
      <c r="AI36" s="1052"/>
      <c r="AJ36" s="1052"/>
      <c r="AK36" s="1515"/>
      <c r="AL36" s="1053"/>
      <c r="AM36" s="173"/>
      <c r="DF36" s="41"/>
      <c r="DG36" s="41"/>
    </row>
    <row r="37" spans="2:111" ht="30" customHeight="1">
      <c r="B37" s="1424" t="s">
        <v>313</v>
      </c>
      <c r="C37" s="1424"/>
      <c r="D37" s="1424"/>
      <c r="E37" s="1424"/>
      <c r="F37" s="1424"/>
      <c r="G37" s="1527" t="str">
        <f>IF(SUM(G33:H36)=0,"",SUM(G33:H36))</f>
        <v/>
      </c>
      <c r="H37" s="1530"/>
      <c r="I37" s="1527" t="str">
        <f t="shared" ref="I37" si="15">IF(SUM(I33:J36)=0,"",SUM(I33:J36))</f>
        <v/>
      </c>
      <c r="J37" s="1528"/>
      <c r="K37" s="1529" t="str">
        <f t="shared" ref="K37" si="16">IF(SUM(K33:L36)=0,"",SUM(K33:L36))</f>
        <v/>
      </c>
      <c r="L37" s="1528"/>
      <c r="M37" s="1529" t="str">
        <f t="shared" ref="M37" si="17">IF(SUM(M33:N36)=0,"",SUM(M33:N36))</f>
        <v/>
      </c>
      <c r="N37" s="1530"/>
      <c r="O37" s="1533" t="str">
        <f t="shared" ref="O37" si="18">IF(SUM(O33:P36)=0,"",SUM(O33:P36))</f>
        <v/>
      </c>
      <c r="P37" s="1534"/>
      <c r="Q37" s="1529" t="str">
        <f t="shared" ref="Q37" si="19">IF(SUM(Q33:R36)=0,"",SUM(Q33:R36))</f>
        <v/>
      </c>
      <c r="R37" s="1528"/>
      <c r="S37" s="1529" t="str">
        <f t="shared" ref="S37" si="20">IF(SUM(S33:T36)=0,"",SUM(S33:T36))</f>
        <v/>
      </c>
      <c r="T37" s="1530"/>
      <c r="U37" s="1533" t="str">
        <f t="shared" ref="U37" si="21">IF(SUM(U33:V36)=0,"",SUM(U33:V36))</f>
        <v/>
      </c>
      <c r="V37" s="1534"/>
      <c r="W37" s="1529" t="str">
        <f t="shared" ref="W37" si="22">IF(SUM(W33:X36)=0,"",SUM(W33:X36))</f>
        <v/>
      </c>
      <c r="X37" s="1528"/>
      <c r="Y37" s="1529" t="str">
        <f t="shared" ref="Y37" si="23">IF(SUM(Y33:Z36)=0,"",SUM(Y33:Z36))</f>
        <v/>
      </c>
      <c r="Z37" s="1530"/>
      <c r="AA37" s="1533" t="str">
        <f t="shared" ref="AA37" si="24">IF(SUM(AA33:AB36)=0,"",SUM(AA33:AB36))</f>
        <v/>
      </c>
      <c r="AB37" s="1534"/>
      <c r="AC37" s="1529" t="str">
        <f t="shared" ref="AC37" si="25">IF(SUM(AC33:AD36)=0,"",SUM(AC33:AD36))</f>
        <v/>
      </c>
      <c r="AD37" s="1528"/>
      <c r="AE37" s="1529" t="str">
        <f t="shared" ref="AE37" si="26">IF(SUM(AE33:AF36)=0,"",SUM(AE33:AF36))</f>
        <v/>
      </c>
      <c r="AF37" s="1530"/>
      <c r="AG37" s="1533" t="str">
        <f t="shared" ref="AG37" si="27">IF(SUM(AG33:AH36)=0,"",SUM(AG33:AH36))</f>
        <v/>
      </c>
      <c r="AH37" s="1534"/>
      <c r="AI37" s="1529" t="str">
        <f t="shared" ref="AI37" si="28">IF(SUM(AI33:AJ36)=0,"",SUM(AI33:AJ36))</f>
        <v/>
      </c>
      <c r="AJ37" s="1528"/>
      <c r="AK37" s="1529" t="str">
        <f t="shared" ref="AK37" si="29">IF(SUM(AK33:AL36)=0,"",SUM(AK33:AL36))</f>
        <v/>
      </c>
      <c r="AL37" s="1530"/>
      <c r="AM37" s="49"/>
    </row>
    <row r="38" spans="2:111" ht="21" customHeight="1">
      <c r="G38" s="177"/>
      <c r="H38" s="177"/>
      <c r="I38" s="177"/>
      <c r="J38" s="177"/>
      <c r="K38" s="178"/>
      <c r="L38" s="177"/>
      <c r="M38" s="178"/>
      <c r="N38" s="177"/>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49"/>
    </row>
    <row r="39" spans="2:111" ht="15" customHeight="1">
      <c r="C39" s="46"/>
      <c r="AM39" s="49"/>
    </row>
    <row r="40" spans="2:111" ht="21" customHeight="1">
      <c r="B40" s="155"/>
      <c r="C40" s="46" t="s">
        <v>1040</v>
      </c>
      <c r="D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M40" s="49"/>
    </row>
    <row r="41" spans="2:111" ht="13.5">
      <c r="D41" s="46"/>
      <c r="M41" s="46"/>
      <c r="N41" s="46"/>
      <c r="O41" s="46"/>
      <c r="P41" s="46"/>
      <c r="Q41" s="46"/>
      <c r="R41" s="46"/>
      <c r="S41" s="46"/>
      <c r="T41" s="46"/>
      <c r="U41" s="46"/>
      <c r="V41" s="46"/>
      <c r="W41" s="46"/>
      <c r="X41" s="46"/>
      <c r="Y41" s="46"/>
      <c r="Z41" s="46"/>
      <c r="AA41" s="46"/>
      <c r="AB41" s="1501" t="s">
        <v>1028</v>
      </c>
      <c r="AC41" s="1501"/>
      <c r="AD41" s="1501"/>
      <c r="AE41" s="1501"/>
      <c r="AF41" s="1501"/>
      <c r="AG41" s="1501"/>
      <c r="AH41" s="1501"/>
      <c r="AI41" s="1501"/>
      <c r="AJ41" s="1501"/>
      <c r="AK41" s="1501"/>
      <c r="AM41" s="49"/>
    </row>
    <row r="42" spans="2:111" ht="21" customHeight="1">
      <c r="B42" s="1448" t="s">
        <v>246</v>
      </c>
      <c r="C42" s="1405"/>
      <c r="D42" s="1406"/>
      <c r="E42" s="1448" t="s">
        <v>247</v>
      </c>
      <c r="F42" s="1405"/>
      <c r="G42" s="1405"/>
      <c r="H42" s="1405"/>
      <c r="I42" s="1405"/>
      <c r="J42" s="1405"/>
      <c r="K42" s="1405"/>
      <c r="L42" s="1405"/>
      <c r="M42" s="1406"/>
      <c r="N42" s="1404" t="s">
        <v>487</v>
      </c>
      <c r="O42" s="1405"/>
      <c r="P42" s="1405"/>
      <c r="Q42" s="1404" t="s">
        <v>499</v>
      </c>
      <c r="R42" s="1405"/>
      <c r="S42" s="1406"/>
      <c r="T42" s="1535" t="s">
        <v>367</v>
      </c>
      <c r="U42" s="1536"/>
      <c r="V42" s="1536"/>
      <c r="W42" s="1536"/>
      <c r="X42" s="1536"/>
      <c r="Y42" s="1536"/>
      <c r="Z42" s="1536"/>
      <c r="AA42" s="1536"/>
      <c r="AB42" s="1536"/>
      <c r="AC42" s="1536"/>
      <c r="AD42" s="1536"/>
      <c r="AE42" s="1537"/>
      <c r="AF42" s="1448" t="s">
        <v>359</v>
      </c>
      <c r="AG42" s="1405"/>
      <c r="AH42" s="1405"/>
      <c r="AI42" s="1405"/>
      <c r="AJ42" s="1405"/>
      <c r="AK42" s="1406"/>
      <c r="AM42" s="49"/>
    </row>
    <row r="43" spans="2:111" ht="36" customHeight="1">
      <c r="B43" s="1407"/>
      <c r="C43" s="1408"/>
      <c r="D43" s="1409"/>
      <c r="E43" s="1407"/>
      <c r="F43" s="1408"/>
      <c r="G43" s="1408"/>
      <c r="H43" s="1408"/>
      <c r="I43" s="1408"/>
      <c r="J43" s="1408"/>
      <c r="K43" s="1408"/>
      <c r="L43" s="1408"/>
      <c r="M43" s="1409"/>
      <c r="N43" s="1407"/>
      <c r="O43" s="1408"/>
      <c r="P43" s="1408"/>
      <c r="Q43" s="1407"/>
      <c r="R43" s="1408"/>
      <c r="S43" s="1409"/>
      <c r="T43" s="1538" t="s">
        <v>617</v>
      </c>
      <c r="U43" s="1402"/>
      <c r="V43" s="1402"/>
      <c r="W43" s="1539"/>
      <c r="X43" s="1540" t="s">
        <v>355</v>
      </c>
      <c r="Y43" s="1541"/>
      <c r="Z43" s="1540" t="s">
        <v>356</v>
      </c>
      <c r="AA43" s="1541"/>
      <c r="AB43" s="1540" t="s">
        <v>357</v>
      </c>
      <c r="AC43" s="1541"/>
      <c r="AD43" s="1540" t="s">
        <v>358</v>
      </c>
      <c r="AE43" s="1542"/>
      <c r="AF43" s="1407"/>
      <c r="AG43" s="1408"/>
      <c r="AH43" s="1408"/>
      <c r="AI43" s="1408"/>
      <c r="AJ43" s="1408"/>
      <c r="AK43" s="1409"/>
      <c r="AM43" s="49"/>
    </row>
    <row r="44" spans="2:111" ht="21" customHeight="1">
      <c r="B44" s="1424" t="s">
        <v>248</v>
      </c>
      <c r="C44" s="1424"/>
      <c r="D44" s="1424"/>
      <c r="E44" s="1518"/>
      <c r="F44" s="1518"/>
      <c r="G44" s="1518"/>
      <c r="H44" s="1518"/>
      <c r="I44" s="1518"/>
      <c r="J44" s="1518"/>
      <c r="K44" s="1518"/>
      <c r="L44" s="1518"/>
      <c r="M44" s="1518"/>
      <c r="N44" s="611"/>
      <c r="O44" s="612"/>
      <c r="P44" s="612"/>
      <c r="Q44" s="613"/>
      <c r="R44" s="614"/>
      <c r="S44" s="614"/>
      <c r="T44" s="605"/>
      <c r="U44" s="606"/>
      <c r="V44" s="606"/>
      <c r="W44" s="606"/>
      <c r="X44" s="573"/>
      <c r="Y44" s="574"/>
      <c r="Z44" s="573"/>
      <c r="AA44" s="574"/>
      <c r="AB44" s="573"/>
      <c r="AC44" s="574"/>
      <c r="AD44" s="573"/>
      <c r="AE44" s="683"/>
      <c r="AF44" s="575"/>
      <c r="AG44" s="576"/>
      <c r="AH44" s="576"/>
      <c r="AI44" s="576"/>
      <c r="AJ44" s="576"/>
      <c r="AK44" s="577"/>
      <c r="AM44" s="49"/>
    </row>
    <row r="45" spans="2:111" ht="21" customHeight="1">
      <c r="B45" s="1424" t="s">
        <v>249</v>
      </c>
      <c r="C45" s="1424"/>
      <c r="D45" s="1424"/>
      <c r="E45" s="1518"/>
      <c r="F45" s="1518"/>
      <c r="G45" s="1518"/>
      <c r="H45" s="1518"/>
      <c r="I45" s="1518"/>
      <c r="J45" s="1518"/>
      <c r="K45" s="1518"/>
      <c r="L45" s="1518"/>
      <c r="M45" s="1518"/>
      <c r="N45" s="611"/>
      <c r="O45" s="612"/>
      <c r="P45" s="612"/>
      <c r="Q45" s="613"/>
      <c r="R45" s="614"/>
      <c r="S45" s="614"/>
      <c r="T45" s="605"/>
      <c r="U45" s="606"/>
      <c r="V45" s="606"/>
      <c r="W45" s="606"/>
      <c r="X45" s="573"/>
      <c r="Y45" s="574"/>
      <c r="Z45" s="573"/>
      <c r="AA45" s="574"/>
      <c r="AB45" s="573"/>
      <c r="AC45" s="574"/>
      <c r="AD45" s="573"/>
      <c r="AE45" s="683"/>
      <c r="AF45" s="575"/>
      <c r="AG45" s="576"/>
      <c r="AH45" s="576"/>
      <c r="AI45" s="576"/>
      <c r="AJ45" s="576"/>
      <c r="AK45" s="577"/>
      <c r="AM45" s="49"/>
    </row>
    <row r="46" spans="2:111" ht="21" customHeight="1">
      <c r="B46" s="1424" t="s">
        <v>250</v>
      </c>
      <c r="C46" s="1424"/>
      <c r="D46" s="1424"/>
      <c r="E46" s="1518"/>
      <c r="F46" s="1518"/>
      <c r="G46" s="1518"/>
      <c r="H46" s="1518"/>
      <c r="I46" s="1518"/>
      <c r="J46" s="1518"/>
      <c r="K46" s="1518"/>
      <c r="L46" s="1518"/>
      <c r="M46" s="1518"/>
      <c r="N46" s="611"/>
      <c r="O46" s="612"/>
      <c r="P46" s="612"/>
      <c r="Q46" s="613"/>
      <c r="R46" s="614"/>
      <c r="S46" s="614"/>
      <c r="T46" s="605"/>
      <c r="U46" s="606"/>
      <c r="V46" s="606"/>
      <c r="W46" s="606"/>
      <c r="X46" s="573"/>
      <c r="Y46" s="574"/>
      <c r="Z46" s="573"/>
      <c r="AA46" s="574"/>
      <c r="AB46" s="573"/>
      <c r="AC46" s="574"/>
      <c r="AD46" s="573"/>
      <c r="AE46" s="683"/>
      <c r="AF46" s="575"/>
      <c r="AG46" s="576"/>
      <c r="AH46" s="576"/>
      <c r="AI46" s="576"/>
      <c r="AJ46" s="576"/>
      <c r="AK46" s="577"/>
      <c r="AM46" s="49"/>
    </row>
    <row r="47" spans="2:111" ht="21" customHeight="1">
      <c r="B47" s="1424" t="s">
        <v>251</v>
      </c>
      <c r="C47" s="1424"/>
      <c r="D47" s="1424"/>
      <c r="E47" s="1518"/>
      <c r="F47" s="1518"/>
      <c r="G47" s="1518"/>
      <c r="H47" s="1518"/>
      <c r="I47" s="1518"/>
      <c r="J47" s="1518"/>
      <c r="K47" s="1518"/>
      <c r="L47" s="1518"/>
      <c r="M47" s="1518"/>
      <c r="N47" s="611"/>
      <c r="O47" s="612"/>
      <c r="P47" s="612"/>
      <c r="Q47" s="613"/>
      <c r="R47" s="614"/>
      <c r="S47" s="614"/>
      <c r="T47" s="605"/>
      <c r="U47" s="606"/>
      <c r="V47" s="606"/>
      <c r="W47" s="606"/>
      <c r="X47" s="573"/>
      <c r="Y47" s="574"/>
      <c r="Z47" s="573"/>
      <c r="AA47" s="574"/>
      <c r="AB47" s="573"/>
      <c r="AC47" s="574"/>
      <c r="AD47" s="573"/>
      <c r="AE47" s="683"/>
      <c r="AF47" s="575"/>
      <c r="AG47" s="576"/>
      <c r="AH47" s="576"/>
      <c r="AI47" s="576"/>
      <c r="AJ47" s="576"/>
      <c r="AK47" s="577"/>
      <c r="AM47" s="49"/>
    </row>
    <row r="48" spans="2:111" ht="21" customHeight="1">
      <c r="B48" s="1424" t="s">
        <v>252</v>
      </c>
      <c r="C48" s="1424"/>
      <c r="D48" s="1424"/>
      <c r="E48" s="1518"/>
      <c r="F48" s="1518"/>
      <c r="G48" s="1518"/>
      <c r="H48" s="1518"/>
      <c r="I48" s="1518"/>
      <c r="J48" s="1518"/>
      <c r="K48" s="1518"/>
      <c r="L48" s="1518"/>
      <c r="M48" s="1518"/>
      <c r="N48" s="611"/>
      <c r="O48" s="612"/>
      <c r="P48" s="612"/>
      <c r="Q48" s="613"/>
      <c r="R48" s="614"/>
      <c r="S48" s="614"/>
      <c r="T48" s="605"/>
      <c r="U48" s="606"/>
      <c r="V48" s="606"/>
      <c r="W48" s="606"/>
      <c r="X48" s="573"/>
      <c r="Y48" s="574"/>
      <c r="Z48" s="573"/>
      <c r="AA48" s="574"/>
      <c r="AB48" s="573"/>
      <c r="AC48" s="574"/>
      <c r="AD48" s="573"/>
      <c r="AE48" s="683"/>
      <c r="AF48" s="575"/>
      <c r="AG48" s="576"/>
      <c r="AH48" s="576"/>
      <c r="AI48" s="576"/>
      <c r="AJ48" s="576"/>
      <c r="AK48" s="577"/>
      <c r="AM48" s="49"/>
    </row>
    <row r="49" spans="2:39" ht="21" customHeight="1">
      <c r="B49" s="1424" t="s">
        <v>253</v>
      </c>
      <c r="C49" s="1424"/>
      <c r="D49" s="1424"/>
      <c r="E49" s="1518"/>
      <c r="F49" s="1518"/>
      <c r="G49" s="1518"/>
      <c r="H49" s="1518"/>
      <c r="I49" s="1518"/>
      <c r="J49" s="1518"/>
      <c r="K49" s="1518"/>
      <c r="L49" s="1518"/>
      <c r="M49" s="1518"/>
      <c r="N49" s="611"/>
      <c r="O49" s="612"/>
      <c r="P49" s="612"/>
      <c r="Q49" s="613"/>
      <c r="R49" s="614"/>
      <c r="S49" s="614"/>
      <c r="T49" s="605"/>
      <c r="U49" s="606"/>
      <c r="V49" s="606"/>
      <c r="W49" s="606"/>
      <c r="X49" s="573"/>
      <c r="Y49" s="574"/>
      <c r="Z49" s="573"/>
      <c r="AA49" s="574"/>
      <c r="AB49" s="573"/>
      <c r="AC49" s="574"/>
      <c r="AD49" s="573"/>
      <c r="AE49" s="683"/>
      <c r="AF49" s="575"/>
      <c r="AG49" s="576"/>
      <c r="AH49" s="576"/>
      <c r="AI49" s="576"/>
      <c r="AJ49" s="576"/>
      <c r="AK49" s="577"/>
      <c r="AM49" s="49"/>
    </row>
    <row r="50" spans="2:39" ht="21" customHeight="1">
      <c r="B50" s="1424" t="s">
        <v>254</v>
      </c>
      <c r="C50" s="1424"/>
      <c r="D50" s="1424"/>
      <c r="E50" s="1518"/>
      <c r="F50" s="1518"/>
      <c r="G50" s="1518"/>
      <c r="H50" s="1518"/>
      <c r="I50" s="1518"/>
      <c r="J50" s="1518"/>
      <c r="K50" s="1518"/>
      <c r="L50" s="1518"/>
      <c r="M50" s="1518"/>
      <c r="N50" s="611"/>
      <c r="O50" s="612"/>
      <c r="P50" s="612"/>
      <c r="Q50" s="613"/>
      <c r="R50" s="614"/>
      <c r="S50" s="614"/>
      <c r="T50" s="605"/>
      <c r="U50" s="606"/>
      <c r="V50" s="606"/>
      <c r="W50" s="606"/>
      <c r="X50" s="573"/>
      <c r="Y50" s="574"/>
      <c r="Z50" s="573"/>
      <c r="AA50" s="574"/>
      <c r="AB50" s="573"/>
      <c r="AC50" s="574"/>
      <c r="AD50" s="573"/>
      <c r="AE50" s="683"/>
      <c r="AF50" s="575"/>
      <c r="AG50" s="576"/>
      <c r="AH50" s="576"/>
      <c r="AI50" s="576"/>
      <c r="AJ50" s="576"/>
      <c r="AK50" s="577"/>
      <c r="AM50" s="49"/>
    </row>
    <row r="51" spans="2:39" ht="21" customHeight="1">
      <c r="B51" s="1424" t="s">
        <v>255</v>
      </c>
      <c r="C51" s="1424"/>
      <c r="D51" s="1424"/>
      <c r="E51" s="1518"/>
      <c r="F51" s="1518"/>
      <c r="G51" s="1518"/>
      <c r="H51" s="1518"/>
      <c r="I51" s="1518"/>
      <c r="J51" s="1518"/>
      <c r="K51" s="1518"/>
      <c r="L51" s="1518"/>
      <c r="M51" s="1518"/>
      <c r="N51" s="611"/>
      <c r="O51" s="612"/>
      <c r="P51" s="612"/>
      <c r="Q51" s="613"/>
      <c r="R51" s="614"/>
      <c r="S51" s="614"/>
      <c r="T51" s="605"/>
      <c r="U51" s="606"/>
      <c r="V51" s="606"/>
      <c r="W51" s="606"/>
      <c r="X51" s="573"/>
      <c r="Y51" s="574"/>
      <c r="Z51" s="573"/>
      <c r="AA51" s="574"/>
      <c r="AB51" s="573"/>
      <c r="AC51" s="574"/>
      <c r="AD51" s="573"/>
      <c r="AE51" s="683"/>
      <c r="AF51" s="575"/>
      <c r="AG51" s="576"/>
      <c r="AH51" s="576"/>
      <c r="AI51" s="576"/>
      <c r="AJ51" s="576"/>
      <c r="AK51" s="577"/>
      <c r="AM51" s="49"/>
    </row>
    <row r="52" spans="2:39" ht="21" customHeight="1">
      <c r="B52" s="1424" t="s">
        <v>256</v>
      </c>
      <c r="C52" s="1424"/>
      <c r="D52" s="1424"/>
      <c r="E52" s="1518"/>
      <c r="F52" s="1518"/>
      <c r="G52" s="1518"/>
      <c r="H52" s="1518"/>
      <c r="I52" s="1518"/>
      <c r="J52" s="1518"/>
      <c r="K52" s="1518"/>
      <c r="L52" s="1518"/>
      <c r="M52" s="1518"/>
      <c r="N52" s="611"/>
      <c r="O52" s="612"/>
      <c r="P52" s="612"/>
      <c r="Q52" s="613"/>
      <c r="R52" s="614"/>
      <c r="S52" s="614"/>
      <c r="T52" s="605"/>
      <c r="U52" s="606"/>
      <c r="V52" s="606"/>
      <c r="W52" s="606"/>
      <c r="X52" s="573"/>
      <c r="Y52" s="574"/>
      <c r="Z52" s="573"/>
      <c r="AA52" s="574"/>
      <c r="AB52" s="573"/>
      <c r="AC52" s="574"/>
      <c r="AD52" s="573"/>
      <c r="AE52" s="683"/>
      <c r="AF52" s="575"/>
      <c r="AG52" s="576"/>
      <c r="AH52" s="576"/>
      <c r="AI52" s="576"/>
      <c r="AJ52" s="576"/>
      <c r="AK52" s="577"/>
      <c r="AM52" s="49"/>
    </row>
    <row r="53" spans="2:39" ht="21" customHeight="1">
      <c r="B53" s="1424" t="s">
        <v>257</v>
      </c>
      <c r="C53" s="1424"/>
      <c r="D53" s="1424"/>
      <c r="E53" s="1518"/>
      <c r="F53" s="1518"/>
      <c r="G53" s="1518"/>
      <c r="H53" s="1518"/>
      <c r="I53" s="1518"/>
      <c r="J53" s="1518"/>
      <c r="K53" s="1518"/>
      <c r="L53" s="1518"/>
      <c r="M53" s="1518"/>
      <c r="N53" s="611"/>
      <c r="O53" s="612"/>
      <c r="P53" s="612"/>
      <c r="Q53" s="613"/>
      <c r="R53" s="614"/>
      <c r="S53" s="614"/>
      <c r="T53" s="605"/>
      <c r="U53" s="606"/>
      <c r="V53" s="606"/>
      <c r="W53" s="606"/>
      <c r="X53" s="573"/>
      <c r="Y53" s="574"/>
      <c r="Z53" s="573"/>
      <c r="AA53" s="574"/>
      <c r="AB53" s="573"/>
      <c r="AC53" s="574"/>
      <c r="AD53" s="573"/>
      <c r="AE53" s="683"/>
      <c r="AF53" s="575"/>
      <c r="AG53" s="576"/>
      <c r="AH53" s="576"/>
      <c r="AI53" s="576"/>
      <c r="AJ53" s="576"/>
      <c r="AK53" s="577"/>
      <c r="AM53" s="49"/>
    </row>
    <row r="54" spans="2:39" ht="21" customHeight="1">
      <c r="B54" s="1424" t="s">
        <v>258</v>
      </c>
      <c r="C54" s="1424"/>
      <c r="D54" s="1424"/>
      <c r="E54" s="1518"/>
      <c r="F54" s="1518"/>
      <c r="G54" s="1518"/>
      <c r="H54" s="1518"/>
      <c r="I54" s="1518"/>
      <c r="J54" s="1518"/>
      <c r="K54" s="1518"/>
      <c r="L54" s="1518"/>
      <c r="M54" s="1518"/>
      <c r="N54" s="611"/>
      <c r="O54" s="612"/>
      <c r="P54" s="612"/>
      <c r="Q54" s="613"/>
      <c r="R54" s="614"/>
      <c r="S54" s="614"/>
      <c r="T54" s="605"/>
      <c r="U54" s="606"/>
      <c r="V54" s="606"/>
      <c r="W54" s="606"/>
      <c r="X54" s="573"/>
      <c r="Y54" s="574"/>
      <c r="Z54" s="573"/>
      <c r="AA54" s="574"/>
      <c r="AB54" s="573"/>
      <c r="AC54" s="574"/>
      <c r="AD54" s="573"/>
      <c r="AE54" s="683"/>
      <c r="AF54" s="575"/>
      <c r="AG54" s="576"/>
      <c r="AH54" s="576"/>
      <c r="AI54" s="576"/>
      <c r="AJ54" s="576"/>
      <c r="AK54" s="577"/>
      <c r="AM54" s="49"/>
    </row>
    <row r="55" spans="2:39" ht="21" customHeight="1">
      <c r="B55" s="1424" t="s">
        <v>259</v>
      </c>
      <c r="C55" s="1424"/>
      <c r="D55" s="1424"/>
      <c r="E55" s="1518"/>
      <c r="F55" s="1518"/>
      <c r="G55" s="1518"/>
      <c r="H55" s="1518"/>
      <c r="I55" s="1518"/>
      <c r="J55" s="1518"/>
      <c r="K55" s="1518"/>
      <c r="L55" s="1518"/>
      <c r="M55" s="1518"/>
      <c r="N55" s="611"/>
      <c r="O55" s="612"/>
      <c r="P55" s="612"/>
      <c r="Q55" s="613"/>
      <c r="R55" s="614"/>
      <c r="S55" s="614"/>
      <c r="T55" s="605"/>
      <c r="U55" s="606"/>
      <c r="V55" s="606"/>
      <c r="W55" s="606"/>
      <c r="X55" s="573"/>
      <c r="Y55" s="574"/>
      <c r="Z55" s="573"/>
      <c r="AA55" s="574"/>
      <c r="AB55" s="573"/>
      <c r="AC55" s="574"/>
      <c r="AD55" s="573"/>
      <c r="AE55" s="683"/>
      <c r="AF55" s="575"/>
      <c r="AG55" s="576"/>
      <c r="AH55" s="576"/>
      <c r="AI55" s="576"/>
      <c r="AJ55" s="576"/>
      <c r="AK55" s="577"/>
      <c r="AM55" s="49"/>
    </row>
    <row r="56" spans="2:39" ht="21" customHeight="1">
      <c r="B56" s="1424" t="s">
        <v>260</v>
      </c>
      <c r="C56" s="1424"/>
      <c r="D56" s="1424"/>
      <c r="E56" s="1518"/>
      <c r="F56" s="1518"/>
      <c r="G56" s="1518"/>
      <c r="H56" s="1518"/>
      <c r="I56" s="1518"/>
      <c r="J56" s="1518"/>
      <c r="K56" s="1518"/>
      <c r="L56" s="1518"/>
      <c r="M56" s="1518"/>
      <c r="N56" s="611"/>
      <c r="O56" s="612"/>
      <c r="P56" s="612"/>
      <c r="Q56" s="613"/>
      <c r="R56" s="614"/>
      <c r="S56" s="614"/>
      <c r="T56" s="605"/>
      <c r="U56" s="606"/>
      <c r="V56" s="606"/>
      <c r="W56" s="606"/>
      <c r="X56" s="573"/>
      <c r="Y56" s="574"/>
      <c r="Z56" s="573"/>
      <c r="AA56" s="574"/>
      <c r="AB56" s="573"/>
      <c r="AC56" s="574"/>
      <c r="AD56" s="573"/>
      <c r="AE56" s="683"/>
      <c r="AF56" s="575"/>
      <c r="AG56" s="576"/>
      <c r="AH56" s="576"/>
      <c r="AI56" s="576"/>
      <c r="AJ56" s="576"/>
      <c r="AK56" s="577"/>
      <c r="AM56" s="49"/>
    </row>
    <row r="57" spans="2:39" ht="21" customHeight="1">
      <c r="B57" s="1424" t="s">
        <v>261</v>
      </c>
      <c r="C57" s="1424"/>
      <c r="D57" s="1424"/>
      <c r="E57" s="1518"/>
      <c r="F57" s="1518"/>
      <c r="G57" s="1518"/>
      <c r="H57" s="1518"/>
      <c r="I57" s="1518"/>
      <c r="J57" s="1518"/>
      <c r="K57" s="1518"/>
      <c r="L57" s="1518"/>
      <c r="M57" s="1518"/>
      <c r="N57" s="611"/>
      <c r="O57" s="612"/>
      <c r="P57" s="612"/>
      <c r="Q57" s="613"/>
      <c r="R57" s="614"/>
      <c r="S57" s="614"/>
      <c r="T57" s="605"/>
      <c r="U57" s="606"/>
      <c r="V57" s="606"/>
      <c r="W57" s="606"/>
      <c r="X57" s="573"/>
      <c r="Y57" s="574"/>
      <c r="Z57" s="573"/>
      <c r="AA57" s="574"/>
      <c r="AB57" s="573"/>
      <c r="AC57" s="574"/>
      <c r="AD57" s="573"/>
      <c r="AE57" s="683"/>
      <c r="AF57" s="575"/>
      <c r="AG57" s="576"/>
      <c r="AH57" s="576"/>
      <c r="AI57" s="576"/>
      <c r="AJ57" s="576"/>
      <c r="AK57" s="577"/>
      <c r="AM57" s="49"/>
    </row>
    <row r="58" spans="2:39" ht="21" customHeight="1">
      <c r="B58" s="1424" t="s">
        <v>262</v>
      </c>
      <c r="C58" s="1424"/>
      <c r="D58" s="1424"/>
      <c r="E58" s="1518"/>
      <c r="F58" s="1518"/>
      <c r="G58" s="1518"/>
      <c r="H58" s="1518"/>
      <c r="I58" s="1518"/>
      <c r="J58" s="1518"/>
      <c r="K58" s="1518"/>
      <c r="L58" s="1518"/>
      <c r="M58" s="1518"/>
      <c r="N58" s="611"/>
      <c r="O58" s="612"/>
      <c r="P58" s="612"/>
      <c r="Q58" s="613"/>
      <c r="R58" s="614"/>
      <c r="S58" s="614"/>
      <c r="T58" s="605"/>
      <c r="U58" s="606"/>
      <c r="V58" s="606"/>
      <c r="W58" s="606"/>
      <c r="X58" s="573"/>
      <c r="Y58" s="574"/>
      <c r="Z58" s="573"/>
      <c r="AA58" s="574"/>
      <c r="AB58" s="573"/>
      <c r="AC58" s="574"/>
      <c r="AD58" s="573"/>
      <c r="AE58" s="683"/>
      <c r="AF58" s="575"/>
      <c r="AG58" s="576"/>
      <c r="AH58" s="576"/>
      <c r="AI58" s="576"/>
      <c r="AJ58" s="576"/>
      <c r="AK58" s="577"/>
      <c r="AM58" s="49"/>
    </row>
    <row r="59" spans="2:39" ht="21" customHeight="1">
      <c r="B59" s="1424" t="s">
        <v>263</v>
      </c>
      <c r="C59" s="1424"/>
      <c r="D59" s="1424"/>
      <c r="E59" s="1518"/>
      <c r="F59" s="1518"/>
      <c r="G59" s="1518"/>
      <c r="H59" s="1518"/>
      <c r="I59" s="1518"/>
      <c r="J59" s="1518"/>
      <c r="K59" s="1518"/>
      <c r="L59" s="1518"/>
      <c r="M59" s="1518"/>
      <c r="N59" s="611"/>
      <c r="O59" s="612"/>
      <c r="P59" s="612"/>
      <c r="Q59" s="613"/>
      <c r="R59" s="614"/>
      <c r="S59" s="614"/>
      <c r="T59" s="605"/>
      <c r="U59" s="606"/>
      <c r="V59" s="606"/>
      <c r="W59" s="606"/>
      <c r="X59" s="573"/>
      <c r="Y59" s="574"/>
      <c r="Z59" s="573"/>
      <c r="AA59" s="574"/>
      <c r="AB59" s="573"/>
      <c r="AC59" s="574"/>
      <c r="AD59" s="573"/>
      <c r="AE59" s="683"/>
      <c r="AF59" s="575"/>
      <c r="AG59" s="576"/>
      <c r="AH59" s="576"/>
      <c r="AI59" s="576"/>
      <c r="AJ59" s="576"/>
      <c r="AK59" s="577"/>
      <c r="AM59" s="49"/>
    </row>
    <row r="60" spans="2:39" ht="21" customHeight="1">
      <c r="B60" s="1424" t="s">
        <v>264</v>
      </c>
      <c r="C60" s="1424"/>
      <c r="D60" s="1424"/>
      <c r="E60" s="1518"/>
      <c r="F60" s="1518"/>
      <c r="G60" s="1518"/>
      <c r="H60" s="1518"/>
      <c r="I60" s="1518"/>
      <c r="J60" s="1518"/>
      <c r="K60" s="1518"/>
      <c r="L60" s="1518"/>
      <c r="M60" s="1518"/>
      <c r="N60" s="611"/>
      <c r="O60" s="612"/>
      <c r="P60" s="612"/>
      <c r="Q60" s="613"/>
      <c r="R60" s="614"/>
      <c r="S60" s="614"/>
      <c r="T60" s="605"/>
      <c r="U60" s="606"/>
      <c r="V60" s="606"/>
      <c r="W60" s="606"/>
      <c r="X60" s="573"/>
      <c r="Y60" s="574"/>
      <c r="Z60" s="573"/>
      <c r="AA60" s="574"/>
      <c r="AB60" s="573"/>
      <c r="AC60" s="574"/>
      <c r="AD60" s="573"/>
      <c r="AE60" s="683"/>
      <c r="AF60" s="575"/>
      <c r="AG60" s="576"/>
      <c r="AH60" s="576"/>
      <c r="AI60" s="576"/>
      <c r="AJ60" s="576"/>
      <c r="AK60" s="577"/>
      <c r="AM60" s="49"/>
    </row>
    <row r="61" spans="2:39" ht="21" customHeight="1">
      <c r="B61" s="1424" t="s">
        <v>265</v>
      </c>
      <c r="C61" s="1424"/>
      <c r="D61" s="1424"/>
      <c r="E61" s="1518"/>
      <c r="F61" s="1518"/>
      <c r="G61" s="1518"/>
      <c r="H61" s="1518"/>
      <c r="I61" s="1518"/>
      <c r="J61" s="1518"/>
      <c r="K61" s="1518"/>
      <c r="L61" s="1518"/>
      <c r="M61" s="1518"/>
      <c r="N61" s="611"/>
      <c r="O61" s="612"/>
      <c r="P61" s="612"/>
      <c r="Q61" s="613"/>
      <c r="R61" s="614"/>
      <c r="S61" s="614"/>
      <c r="T61" s="605"/>
      <c r="U61" s="606"/>
      <c r="V61" s="606"/>
      <c r="W61" s="606"/>
      <c r="X61" s="573"/>
      <c r="Y61" s="574"/>
      <c r="Z61" s="573"/>
      <c r="AA61" s="574"/>
      <c r="AB61" s="573"/>
      <c r="AC61" s="574"/>
      <c r="AD61" s="573"/>
      <c r="AE61" s="683"/>
      <c r="AF61" s="575"/>
      <c r="AG61" s="576"/>
      <c r="AH61" s="576"/>
      <c r="AI61" s="576"/>
      <c r="AJ61" s="576"/>
      <c r="AK61" s="577"/>
      <c r="AM61" s="49"/>
    </row>
    <row r="62" spans="2:39" ht="21" customHeight="1">
      <c r="B62" s="1424" t="s">
        <v>266</v>
      </c>
      <c r="C62" s="1424"/>
      <c r="D62" s="1424"/>
      <c r="E62" s="1518"/>
      <c r="F62" s="1518"/>
      <c r="G62" s="1518"/>
      <c r="H62" s="1518"/>
      <c r="I62" s="1518"/>
      <c r="J62" s="1518"/>
      <c r="K62" s="1518"/>
      <c r="L62" s="1518"/>
      <c r="M62" s="1518"/>
      <c r="N62" s="611"/>
      <c r="O62" s="612"/>
      <c r="P62" s="612"/>
      <c r="Q62" s="613"/>
      <c r="R62" s="614"/>
      <c r="S62" s="614"/>
      <c r="T62" s="605"/>
      <c r="U62" s="606"/>
      <c r="V62" s="606"/>
      <c r="W62" s="606"/>
      <c r="X62" s="573"/>
      <c r="Y62" s="574"/>
      <c r="Z62" s="573"/>
      <c r="AA62" s="574"/>
      <c r="AB62" s="573"/>
      <c r="AC62" s="574"/>
      <c r="AD62" s="573"/>
      <c r="AE62" s="683"/>
      <c r="AF62" s="575"/>
      <c r="AG62" s="576"/>
      <c r="AH62" s="576"/>
      <c r="AI62" s="576"/>
      <c r="AJ62" s="576"/>
      <c r="AK62" s="577"/>
      <c r="AM62" s="49"/>
    </row>
    <row r="63" spans="2:39" ht="21" customHeight="1">
      <c r="B63" s="1424" t="s">
        <v>267</v>
      </c>
      <c r="C63" s="1424"/>
      <c r="D63" s="1424"/>
      <c r="E63" s="1518"/>
      <c r="F63" s="1518"/>
      <c r="G63" s="1518"/>
      <c r="H63" s="1518"/>
      <c r="I63" s="1518"/>
      <c r="J63" s="1518"/>
      <c r="K63" s="1518"/>
      <c r="L63" s="1518"/>
      <c r="M63" s="1518"/>
      <c r="N63" s="611"/>
      <c r="O63" s="612"/>
      <c r="P63" s="612"/>
      <c r="Q63" s="613"/>
      <c r="R63" s="614"/>
      <c r="S63" s="614"/>
      <c r="T63" s="605"/>
      <c r="U63" s="606"/>
      <c r="V63" s="606"/>
      <c r="W63" s="606"/>
      <c r="X63" s="573"/>
      <c r="Y63" s="574"/>
      <c r="Z63" s="573"/>
      <c r="AA63" s="574"/>
      <c r="AB63" s="573"/>
      <c r="AC63" s="574"/>
      <c r="AD63" s="573"/>
      <c r="AE63" s="683"/>
      <c r="AF63" s="575"/>
      <c r="AG63" s="576"/>
      <c r="AH63" s="576"/>
      <c r="AI63" s="576"/>
      <c r="AJ63" s="576"/>
      <c r="AK63" s="577"/>
      <c r="AM63" s="49"/>
    </row>
    <row r="64" spans="2:39" ht="21" customHeight="1">
      <c r="B64" s="1401" t="s">
        <v>268</v>
      </c>
      <c r="C64" s="1402"/>
      <c r="D64" s="1403"/>
      <c r="E64" s="1498"/>
      <c r="F64" s="1499"/>
      <c r="G64" s="1499"/>
      <c r="H64" s="1499"/>
      <c r="I64" s="1499"/>
      <c r="J64" s="1499"/>
      <c r="K64" s="1499"/>
      <c r="L64" s="1499"/>
      <c r="M64" s="1500"/>
      <c r="N64" s="611"/>
      <c r="O64" s="612"/>
      <c r="P64" s="1497"/>
      <c r="Q64" s="613"/>
      <c r="R64" s="614"/>
      <c r="S64" s="1496"/>
      <c r="T64" s="605"/>
      <c r="U64" s="606"/>
      <c r="V64" s="606"/>
      <c r="W64" s="607"/>
      <c r="X64" s="1493"/>
      <c r="Y64" s="1495"/>
      <c r="Z64" s="1493"/>
      <c r="AA64" s="1495"/>
      <c r="AB64" s="1493"/>
      <c r="AC64" s="1495"/>
      <c r="AD64" s="1493"/>
      <c r="AE64" s="1494"/>
      <c r="AF64" s="575"/>
      <c r="AG64" s="576"/>
      <c r="AH64" s="576"/>
      <c r="AI64" s="576"/>
      <c r="AJ64" s="576"/>
      <c r="AK64" s="577"/>
      <c r="AM64" s="49"/>
    </row>
    <row r="65" spans="2:104" ht="21" customHeight="1">
      <c r="B65" s="1401" t="s">
        <v>269</v>
      </c>
      <c r="C65" s="1402"/>
      <c r="D65" s="1403"/>
      <c r="E65" s="1498"/>
      <c r="F65" s="1499"/>
      <c r="G65" s="1499"/>
      <c r="H65" s="1499"/>
      <c r="I65" s="1499"/>
      <c r="J65" s="1499"/>
      <c r="K65" s="1499"/>
      <c r="L65" s="1499"/>
      <c r="M65" s="1500"/>
      <c r="N65" s="611"/>
      <c r="O65" s="612"/>
      <c r="P65" s="1497"/>
      <c r="Q65" s="613"/>
      <c r="R65" s="614"/>
      <c r="S65" s="1496"/>
      <c r="T65" s="605"/>
      <c r="U65" s="606"/>
      <c r="V65" s="606"/>
      <c r="W65" s="607"/>
      <c r="X65" s="1493"/>
      <c r="Y65" s="1495"/>
      <c r="Z65" s="1493"/>
      <c r="AA65" s="1495"/>
      <c r="AB65" s="1493"/>
      <c r="AC65" s="1495"/>
      <c r="AD65" s="1493"/>
      <c r="AE65" s="1494"/>
      <c r="AF65" s="575"/>
      <c r="AG65" s="576"/>
      <c r="AH65" s="576"/>
      <c r="AI65" s="576"/>
      <c r="AJ65" s="576"/>
      <c r="AK65" s="577"/>
      <c r="AM65" s="49"/>
    </row>
    <row r="66" spans="2:104" ht="21" customHeight="1">
      <c r="B66" s="1401" t="s">
        <v>270</v>
      </c>
      <c r="C66" s="1402"/>
      <c r="D66" s="1403"/>
      <c r="E66" s="1498"/>
      <c r="F66" s="1499"/>
      <c r="G66" s="1499"/>
      <c r="H66" s="1499"/>
      <c r="I66" s="1499"/>
      <c r="J66" s="1499"/>
      <c r="K66" s="1499"/>
      <c r="L66" s="1499"/>
      <c r="M66" s="1500"/>
      <c r="N66" s="611"/>
      <c r="O66" s="612"/>
      <c r="P66" s="1497"/>
      <c r="Q66" s="613"/>
      <c r="R66" s="614"/>
      <c r="S66" s="1496"/>
      <c r="T66" s="605"/>
      <c r="U66" s="606"/>
      <c r="V66" s="606"/>
      <c r="W66" s="607"/>
      <c r="X66" s="1493"/>
      <c r="Y66" s="1495"/>
      <c r="Z66" s="1493"/>
      <c r="AA66" s="1495"/>
      <c r="AB66" s="1493"/>
      <c r="AC66" s="1495"/>
      <c r="AD66" s="1493"/>
      <c r="AE66" s="1494"/>
      <c r="AF66" s="575"/>
      <c r="AG66" s="576"/>
      <c r="AH66" s="576"/>
      <c r="AI66" s="576"/>
      <c r="AJ66" s="576"/>
      <c r="AK66" s="577"/>
      <c r="AM66" s="49"/>
    </row>
    <row r="67" spans="2:104" ht="21" customHeight="1">
      <c r="B67" s="1401" t="s">
        <v>271</v>
      </c>
      <c r="C67" s="1402"/>
      <c r="D67" s="1403"/>
      <c r="E67" s="1498"/>
      <c r="F67" s="1499"/>
      <c r="G67" s="1499"/>
      <c r="H67" s="1499"/>
      <c r="I67" s="1499"/>
      <c r="J67" s="1499"/>
      <c r="K67" s="1499"/>
      <c r="L67" s="1499"/>
      <c r="M67" s="1500"/>
      <c r="N67" s="611"/>
      <c r="O67" s="612"/>
      <c r="P67" s="1497"/>
      <c r="Q67" s="613"/>
      <c r="R67" s="614"/>
      <c r="S67" s="1496"/>
      <c r="T67" s="605"/>
      <c r="U67" s="606"/>
      <c r="V67" s="606"/>
      <c r="W67" s="607"/>
      <c r="X67" s="1493"/>
      <c r="Y67" s="1495"/>
      <c r="Z67" s="1493"/>
      <c r="AA67" s="1495"/>
      <c r="AB67" s="1493"/>
      <c r="AC67" s="1495"/>
      <c r="AD67" s="1493"/>
      <c r="AE67" s="1494"/>
      <c r="AF67" s="575"/>
      <c r="AG67" s="576"/>
      <c r="AH67" s="576"/>
      <c r="AI67" s="576"/>
      <c r="AJ67" s="576"/>
      <c r="AK67" s="577"/>
      <c r="AM67" s="49"/>
    </row>
    <row r="68" spans="2:104" ht="21" customHeight="1">
      <c r="B68" s="1401" t="s">
        <v>272</v>
      </c>
      <c r="C68" s="1402"/>
      <c r="D68" s="1403"/>
      <c r="E68" s="1498"/>
      <c r="F68" s="1499"/>
      <c r="G68" s="1499"/>
      <c r="H68" s="1499"/>
      <c r="I68" s="1499"/>
      <c r="J68" s="1499"/>
      <c r="K68" s="1499"/>
      <c r="L68" s="1499"/>
      <c r="M68" s="1500"/>
      <c r="N68" s="611"/>
      <c r="O68" s="612"/>
      <c r="P68" s="1497"/>
      <c r="Q68" s="613"/>
      <c r="R68" s="614"/>
      <c r="S68" s="1496"/>
      <c r="T68" s="605"/>
      <c r="U68" s="606"/>
      <c r="V68" s="606"/>
      <c r="W68" s="607"/>
      <c r="X68" s="1493"/>
      <c r="Y68" s="1495"/>
      <c r="Z68" s="1493"/>
      <c r="AA68" s="1495"/>
      <c r="AB68" s="1493"/>
      <c r="AC68" s="1495"/>
      <c r="AD68" s="1493"/>
      <c r="AE68" s="1494"/>
      <c r="AF68" s="575"/>
      <c r="AG68" s="576"/>
      <c r="AH68" s="576"/>
      <c r="AI68" s="576"/>
      <c r="AJ68" s="576"/>
      <c r="AK68" s="577"/>
      <c r="AM68" s="49"/>
    </row>
    <row r="69" spans="2:104" ht="21" customHeight="1">
      <c r="B69" s="1401" t="s">
        <v>273</v>
      </c>
      <c r="C69" s="1402"/>
      <c r="D69" s="1403"/>
      <c r="E69" s="1498"/>
      <c r="F69" s="1499"/>
      <c r="G69" s="1499"/>
      <c r="H69" s="1499"/>
      <c r="I69" s="1499"/>
      <c r="J69" s="1499"/>
      <c r="K69" s="1499"/>
      <c r="L69" s="1499"/>
      <c r="M69" s="1500"/>
      <c r="N69" s="611"/>
      <c r="O69" s="612"/>
      <c r="P69" s="1497"/>
      <c r="Q69" s="613"/>
      <c r="R69" s="614"/>
      <c r="S69" s="1496"/>
      <c r="T69" s="605"/>
      <c r="U69" s="606"/>
      <c r="V69" s="606"/>
      <c r="W69" s="607"/>
      <c r="X69" s="1493"/>
      <c r="Y69" s="1495"/>
      <c r="Z69" s="1493"/>
      <c r="AA69" s="1495"/>
      <c r="AB69" s="1493"/>
      <c r="AC69" s="1495"/>
      <c r="AD69" s="1493"/>
      <c r="AE69" s="1494"/>
      <c r="AF69" s="575"/>
      <c r="AG69" s="576"/>
      <c r="AH69" s="576"/>
      <c r="AI69" s="576"/>
      <c r="AJ69" s="576"/>
      <c r="AK69" s="577"/>
      <c r="AM69" s="49"/>
      <c r="BW69" s="50"/>
      <c r="BX69" s="160"/>
      <c r="BY69" s="160"/>
      <c r="BZ69" s="160"/>
      <c r="CA69" s="160"/>
      <c r="CB69" s="160"/>
      <c r="CC69" s="160"/>
    </row>
    <row r="70" spans="2:104" ht="21" customHeight="1">
      <c r="B70" s="1401" t="s">
        <v>274</v>
      </c>
      <c r="C70" s="1402"/>
      <c r="D70" s="1403"/>
      <c r="E70" s="1498"/>
      <c r="F70" s="1499"/>
      <c r="G70" s="1499"/>
      <c r="H70" s="1499"/>
      <c r="I70" s="1499"/>
      <c r="J70" s="1499"/>
      <c r="K70" s="1499"/>
      <c r="L70" s="1499"/>
      <c r="M70" s="1500"/>
      <c r="N70" s="611"/>
      <c r="O70" s="612"/>
      <c r="P70" s="1497"/>
      <c r="Q70" s="613"/>
      <c r="R70" s="614"/>
      <c r="S70" s="1496"/>
      <c r="T70" s="605"/>
      <c r="U70" s="606"/>
      <c r="V70" s="606"/>
      <c r="W70" s="607"/>
      <c r="X70" s="1493"/>
      <c r="Y70" s="1495"/>
      <c r="Z70" s="1493"/>
      <c r="AA70" s="1495"/>
      <c r="AB70" s="1493"/>
      <c r="AC70" s="1495"/>
      <c r="AD70" s="1493"/>
      <c r="AE70" s="1494"/>
      <c r="AF70" s="575"/>
      <c r="AG70" s="576"/>
      <c r="AH70" s="576"/>
      <c r="AI70" s="576"/>
      <c r="AJ70" s="576"/>
      <c r="AK70" s="577"/>
      <c r="AM70" s="49"/>
      <c r="BW70" s="50"/>
      <c r="BX70" s="160"/>
      <c r="BY70" s="160"/>
      <c r="BZ70" s="160"/>
      <c r="CA70" s="160"/>
      <c r="CB70" s="160"/>
      <c r="CC70" s="160"/>
    </row>
    <row r="71" spans="2:104" ht="21" customHeight="1">
      <c r="B71" s="1401" t="s">
        <v>275</v>
      </c>
      <c r="C71" s="1402"/>
      <c r="D71" s="1403"/>
      <c r="E71" s="1498"/>
      <c r="F71" s="1499"/>
      <c r="G71" s="1499"/>
      <c r="H71" s="1499"/>
      <c r="I71" s="1499"/>
      <c r="J71" s="1499"/>
      <c r="K71" s="1499"/>
      <c r="L71" s="1499"/>
      <c r="M71" s="1500"/>
      <c r="N71" s="611"/>
      <c r="O71" s="612"/>
      <c r="P71" s="1497"/>
      <c r="Q71" s="613"/>
      <c r="R71" s="614"/>
      <c r="S71" s="1496"/>
      <c r="T71" s="605"/>
      <c r="U71" s="606"/>
      <c r="V71" s="606"/>
      <c r="W71" s="607"/>
      <c r="X71" s="1493"/>
      <c r="Y71" s="1495"/>
      <c r="Z71" s="1493"/>
      <c r="AA71" s="1495"/>
      <c r="AB71" s="1493"/>
      <c r="AC71" s="1495"/>
      <c r="AD71" s="1493"/>
      <c r="AE71" s="1494"/>
      <c r="AF71" s="575"/>
      <c r="AG71" s="576"/>
      <c r="AH71" s="576"/>
      <c r="AI71" s="576"/>
      <c r="AJ71" s="576"/>
      <c r="AK71" s="577"/>
      <c r="AM71" s="49"/>
      <c r="BW71" s="50"/>
      <c r="BX71" s="160"/>
      <c r="BY71" s="160"/>
      <c r="BZ71" s="160"/>
      <c r="CA71" s="160"/>
      <c r="CB71" s="160"/>
      <c r="CC71" s="160"/>
      <c r="CD71" s="160"/>
      <c r="CE71" s="160"/>
      <c r="CF71" s="160"/>
    </row>
    <row r="72" spans="2:104" ht="21" customHeight="1">
      <c r="B72" s="1401" t="s">
        <v>276</v>
      </c>
      <c r="C72" s="1402"/>
      <c r="D72" s="1403"/>
      <c r="E72" s="1498"/>
      <c r="F72" s="1499"/>
      <c r="G72" s="1499"/>
      <c r="H72" s="1499"/>
      <c r="I72" s="1499"/>
      <c r="J72" s="1499"/>
      <c r="K72" s="1499"/>
      <c r="L72" s="1499"/>
      <c r="M72" s="1500"/>
      <c r="N72" s="611"/>
      <c r="O72" s="612"/>
      <c r="P72" s="1497"/>
      <c r="Q72" s="613"/>
      <c r="R72" s="614"/>
      <c r="S72" s="1496"/>
      <c r="T72" s="605"/>
      <c r="U72" s="606"/>
      <c r="V72" s="606"/>
      <c r="W72" s="607"/>
      <c r="X72" s="1493"/>
      <c r="Y72" s="1495"/>
      <c r="Z72" s="1493"/>
      <c r="AA72" s="1495"/>
      <c r="AB72" s="1493"/>
      <c r="AC72" s="1495"/>
      <c r="AD72" s="1493"/>
      <c r="AE72" s="1494"/>
      <c r="AF72" s="575"/>
      <c r="AG72" s="576"/>
      <c r="AH72" s="576"/>
      <c r="AI72" s="576"/>
      <c r="AJ72" s="576"/>
      <c r="AK72" s="577"/>
      <c r="AM72" s="49"/>
      <c r="AN72" s="50"/>
      <c r="AO72" s="50"/>
      <c r="AP72" s="50"/>
      <c r="BW72" s="50"/>
      <c r="BX72" s="160"/>
      <c r="BY72" s="160"/>
      <c r="BZ72" s="160"/>
      <c r="CA72" s="160"/>
      <c r="CB72" s="160"/>
      <c r="CC72" s="160"/>
      <c r="CD72" s="160"/>
      <c r="CE72" s="160"/>
      <c r="CF72" s="160"/>
    </row>
    <row r="73" spans="2:104" ht="21" customHeight="1">
      <c r="B73" s="1401" t="s">
        <v>277</v>
      </c>
      <c r="C73" s="1402"/>
      <c r="D73" s="1403"/>
      <c r="E73" s="1498"/>
      <c r="F73" s="1499"/>
      <c r="G73" s="1499"/>
      <c r="H73" s="1499"/>
      <c r="I73" s="1499"/>
      <c r="J73" s="1499"/>
      <c r="K73" s="1499"/>
      <c r="L73" s="1499"/>
      <c r="M73" s="1500"/>
      <c r="N73" s="611"/>
      <c r="O73" s="612"/>
      <c r="P73" s="1497"/>
      <c r="Q73" s="613"/>
      <c r="R73" s="614"/>
      <c r="S73" s="1496"/>
      <c r="T73" s="605"/>
      <c r="U73" s="606"/>
      <c r="V73" s="606"/>
      <c r="W73" s="607"/>
      <c r="X73" s="1493"/>
      <c r="Y73" s="1495"/>
      <c r="Z73" s="1493"/>
      <c r="AA73" s="1495"/>
      <c r="AB73" s="1493"/>
      <c r="AC73" s="1495"/>
      <c r="AD73" s="1493"/>
      <c r="AE73" s="1494"/>
      <c r="AF73" s="575"/>
      <c r="AG73" s="576"/>
      <c r="AH73" s="576"/>
      <c r="AI73" s="576"/>
      <c r="AJ73" s="576"/>
      <c r="AK73" s="577"/>
      <c r="AN73" s="50"/>
      <c r="AO73" s="50"/>
      <c r="AP73" s="50"/>
      <c r="AQ73" s="50"/>
      <c r="AR73" s="50"/>
      <c r="AS73" s="50"/>
      <c r="BI73" s="50"/>
      <c r="BJ73" s="50"/>
      <c r="BK73" s="50"/>
      <c r="BL73" s="50"/>
      <c r="BM73" s="50"/>
      <c r="BN73" s="50"/>
      <c r="BO73" s="50"/>
      <c r="BP73" s="50"/>
      <c r="BQ73" s="50"/>
      <c r="BR73" s="50"/>
      <c r="BS73" s="50"/>
      <c r="BT73" s="50"/>
      <c r="BU73" s="50"/>
      <c r="BV73" s="50"/>
      <c r="BW73" s="50"/>
      <c r="BX73" s="160"/>
      <c r="BY73" s="160"/>
      <c r="BZ73" s="160"/>
      <c r="CA73" s="160"/>
      <c r="CB73" s="160"/>
      <c r="CC73" s="160"/>
      <c r="CD73" s="160"/>
      <c r="CE73" s="160"/>
      <c r="CF73" s="160"/>
      <c r="CG73" s="160"/>
      <c r="CH73" s="160"/>
      <c r="CI73" s="160"/>
      <c r="CJ73" s="160"/>
      <c r="CK73" s="160"/>
      <c r="CL73" s="160"/>
    </row>
    <row r="74" spans="2:104" ht="21" customHeight="1">
      <c r="B74" s="1424" t="s">
        <v>370</v>
      </c>
      <c r="C74" s="1424"/>
      <c r="D74" s="1401"/>
      <c r="E74" s="1482">
        <f>COUNTA(N44:P73)</f>
        <v>0</v>
      </c>
      <c r="F74" s="1483"/>
      <c r="G74" s="1483"/>
      <c r="H74" s="1483"/>
      <c r="I74" s="1483"/>
      <c r="J74" s="1484"/>
      <c r="K74" s="1485" t="s">
        <v>437</v>
      </c>
      <c r="L74" s="1486"/>
      <c r="M74" s="1486"/>
      <c r="N74" s="1524" t="str">
        <f>IF(N44=0,"",AVERAGE(N44:P73))</f>
        <v/>
      </c>
      <c r="O74" s="1525"/>
      <c r="P74" s="1526"/>
      <c r="Q74" s="1502" t="str">
        <f>IF(Q44=0,"",AVERAGE(Q44:S73))</f>
        <v/>
      </c>
      <c r="R74" s="1503"/>
      <c r="S74" s="1504"/>
      <c r="T74" s="1505" t="str">
        <f>IF(COUNTIF(T44:X73,"林業")+COUNTIF(T44:X73,"特別加入(林業)")=0,"",COUNTIF(T44:X73,"林業")+COUNTIF(T44:X73,"特別加入(林業)"))</f>
        <v/>
      </c>
      <c r="U74" s="1506"/>
      <c r="V74" s="1506"/>
      <c r="W74" s="1507"/>
      <c r="X74" s="1508" t="str">
        <f>IF(COUNTIF(X44:Y73,"○")=0,"",COUNTIF(X44:Y73,"○"))</f>
        <v/>
      </c>
      <c r="Y74" s="1509"/>
      <c r="Z74" s="1510" t="str">
        <f t="shared" ref="Z74" si="30">IF(COUNTIF(Z44:AA73,"○")=0,"",COUNTIF(Z44:AA73,"○"))</f>
        <v/>
      </c>
      <c r="AA74" s="1511"/>
      <c r="AB74" s="1510" t="str">
        <f t="shared" ref="AB74" si="31">IF(COUNTIF(AB44:AC73,"○")=0,"",COUNTIF(AB44:AC73,"○"))</f>
        <v/>
      </c>
      <c r="AC74" s="1511"/>
      <c r="AD74" s="1510" t="str">
        <f t="shared" ref="AD74" si="32">IF(COUNTIF(AD44:AE73,"○")=0,"",COUNTIF(AD44:AE73,"○"))</f>
        <v/>
      </c>
      <c r="AE74" s="1512"/>
      <c r="AF74" s="1519"/>
      <c r="AG74" s="1520"/>
      <c r="AH74" s="1520"/>
      <c r="AI74" s="1520"/>
      <c r="AJ74" s="1520"/>
      <c r="AK74" s="1521"/>
      <c r="AN74" s="50"/>
      <c r="AO74" s="50"/>
      <c r="AP74" s="50"/>
      <c r="AQ74" s="50"/>
      <c r="AR74" s="50"/>
      <c r="AS74" s="50"/>
      <c r="BI74" s="50"/>
      <c r="BJ74" s="50"/>
      <c r="BK74" s="50"/>
      <c r="BL74" s="50"/>
      <c r="BM74" s="50"/>
      <c r="BN74" s="50"/>
      <c r="BO74" s="50"/>
      <c r="BP74" s="50"/>
      <c r="BQ74" s="50"/>
      <c r="BR74" s="50"/>
      <c r="BS74" s="50"/>
      <c r="BT74" s="50"/>
      <c r="BU74" s="50"/>
      <c r="BV74" s="50"/>
      <c r="BW74" s="5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row>
    <row r="75" spans="2:104" ht="15" customHeight="1">
      <c r="B75" s="46" t="s">
        <v>954</v>
      </c>
      <c r="C75" s="46"/>
      <c r="AN75" s="50"/>
      <c r="AO75" s="50"/>
      <c r="AP75" s="50"/>
      <c r="AQ75" s="50"/>
      <c r="AR75" s="50"/>
      <c r="AS75" s="50"/>
      <c r="BH75" s="50"/>
      <c r="BI75" s="50"/>
      <c r="BJ75" s="50"/>
      <c r="BK75" s="50"/>
      <c r="BL75" s="50"/>
      <c r="BM75" s="50"/>
      <c r="BN75" s="50"/>
      <c r="BO75" s="50"/>
      <c r="BP75" s="50"/>
      <c r="BQ75" s="50"/>
      <c r="BR75" s="50"/>
      <c r="BS75" s="50"/>
      <c r="BT75" s="50"/>
      <c r="BU75" s="50"/>
      <c r="BV75" s="50"/>
      <c r="BW75" s="5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row>
    <row r="76" spans="2:104" ht="15" customHeight="1">
      <c r="B76" s="46" t="s">
        <v>426</v>
      </c>
      <c r="C76" s="46"/>
      <c r="AN76" s="50"/>
      <c r="AO76" s="50"/>
      <c r="AP76" s="50"/>
      <c r="AQ76" s="50"/>
      <c r="AR76" s="50"/>
      <c r="AS76" s="50"/>
      <c r="BH76" s="50"/>
      <c r="BI76" s="50"/>
      <c r="BJ76" s="50"/>
      <c r="BK76" s="50"/>
      <c r="BL76" s="50"/>
      <c r="BM76" s="50"/>
      <c r="BN76" s="50"/>
      <c r="BO76" s="50"/>
      <c r="BP76" s="50"/>
      <c r="BQ76" s="50"/>
      <c r="BR76" s="50"/>
      <c r="BS76" s="50"/>
      <c r="BT76" s="50"/>
      <c r="BU76" s="50"/>
      <c r="BV76" s="50"/>
      <c r="BW76" s="5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row>
    <row r="77" spans="2:104" ht="15" customHeight="1">
      <c r="B77" s="46" t="s">
        <v>438</v>
      </c>
      <c r="AM77" s="49"/>
    </row>
    <row r="78" spans="2:104" ht="18" customHeight="1">
      <c r="B78" s="1760" t="s">
        <v>1001</v>
      </c>
      <c r="C78" s="1760"/>
      <c r="D78" s="1760"/>
      <c r="E78" s="1760"/>
      <c r="F78" s="1760"/>
      <c r="G78" s="1760"/>
      <c r="H78" s="1760"/>
      <c r="I78" s="1760"/>
      <c r="J78" s="1760"/>
      <c r="K78" s="1760"/>
      <c r="L78" s="1760"/>
      <c r="M78" s="1760"/>
      <c r="N78" s="1760"/>
      <c r="O78" s="1760"/>
      <c r="P78" s="1760"/>
      <c r="Q78" s="1760"/>
      <c r="R78" s="1760"/>
      <c r="S78" s="1760"/>
      <c r="T78" s="1760"/>
      <c r="U78" s="1760"/>
      <c r="V78" s="1760"/>
      <c r="W78" s="1760"/>
      <c r="X78" s="1760"/>
      <c r="Y78" s="1760"/>
      <c r="Z78" s="1760"/>
      <c r="AA78" s="1760"/>
      <c r="AB78" s="1760"/>
      <c r="AC78" s="1760"/>
      <c r="AD78" s="1760"/>
      <c r="AE78" s="1760"/>
      <c r="AF78" s="1760"/>
      <c r="AG78" s="1760"/>
      <c r="AH78" s="1760"/>
      <c r="AI78" s="1760"/>
      <c r="AJ78" s="1760"/>
      <c r="AK78" s="1760"/>
      <c r="AL78" s="1760"/>
      <c r="AM78" s="49"/>
    </row>
    <row r="79" spans="2:104" ht="24" customHeight="1">
      <c r="B79" s="1760"/>
      <c r="C79" s="1760"/>
      <c r="D79" s="1760"/>
      <c r="E79" s="1760"/>
      <c r="F79" s="1760"/>
      <c r="G79" s="1760"/>
      <c r="H79" s="1760"/>
      <c r="I79" s="1760"/>
      <c r="J79" s="1760"/>
      <c r="K79" s="1760"/>
      <c r="L79" s="1760"/>
      <c r="M79" s="1760"/>
      <c r="N79" s="1760"/>
      <c r="O79" s="1760"/>
      <c r="P79" s="1760"/>
      <c r="Q79" s="1760"/>
      <c r="R79" s="1760"/>
      <c r="S79" s="1760"/>
      <c r="T79" s="1760"/>
      <c r="U79" s="1760"/>
      <c r="V79" s="1760"/>
      <c r="W79" s="1760"/>
      <c r="X79" s="1760"/>
      <c r="Y79" s="1760"/>
      <c r="Z79" s="1760"/>
      <c r="AA79" s="1760"/>
      <c r="AB79" s="1760"/>
      <c r="AC79" s="1760"/>
      <c r="AD79" s="1760"/>
      <c r="AE79" s="1760"/>
      <c r="AF79" s="1760"/>
      <c r="AG79" s="1760"/>
      <c r="AH79" s="1760"/>
      <c r="AI79" s="1760"/>
      <c r="AJ79" s="1760"/>
      <c r="AK79" s="1760"/>
      <c r="AL79" s="1760"/>
      <c r="AM79" s="49"/>
    </row>
    <row r="80" spans="2:104" ht="15" customHeight="1">
      <c r="B80" s="2023" t="s">
        <v>1071</v>
      </c>
      <c r="C80" s="2023"/>
      <c r="D80" s="2023"/>
      <c r="E80" s="2023"/>
      <c r="F80" s="2023"/>
      <c r="G80" s="2023"/>
      <c r="H80" s="2023"/>
      <c r="I80" s="2023"/>
      <c r="J80" s="2023"/>
      <c r="K80" s="2023"/>
      <c r="L80" s="2023"/>
      <c r="M80" s="2023"/>
      <c r="N80" s="2023"/>
      <c r="O80" s="2023"/>
      <c r="P80" s="2023"/>
      <c r="Q80" s="2023"/>
      <c r="R80" s="2023"/>
      <c r="S80" s="2023"/>
      <c r="T80" s="2023"/>
      <c r="U80" s="2023"/>
      <c r="V80" s="2023"/>
      <c r="W80" s="2023"/>
      <c r="X80" s="2023"/>
      <c r="Y80" s="2023"/>
      <c r="Z80" s="2023"/>
      <c r="AA80" s="2023"/>
      <c r="AB80" s="2023"/>
      <c r="AC80" s="2023"/>
      <c r="AD80" s="2023"/>
      <c r="AE80" s="2023"/>
      <c r="AF80" s="2023"/>
      <c r="AG80" s="2023"/>
      <c r="AH80" s="2023"/>
      <c r="AI80" s="2023"/>
      <c r="AJ80" s="2023"/>
      <c r="AK80" s="2023"/>
      <c r="AL80" s="2023"/>
      <c r="AM80" s="49"/>
    </row>
    <row r="81" spans="2:39" ht="15" customHeight="1">
      <c r="B81" s="366"/>
      <c r="C81" s="366"/>
      <c r="D81" s="366"/>
      <c r="E81" s="366"/>
      <c r="F81" s="366"/>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49"/>
    </row>
    <row r="82" spans="2:39" ht="21" customHeight="1">
      <c r="C82" s="42" t="s">
        <v>477</v>
      </c>
      <c r="AM82" s="49"/>
    </row>
    <row r="83" spans="2:39" ht="21" customHeight="1">
      <c r="C83" s="46"/>
      <c r="AM83" s="49"/>
    </row>
    <row r="84" spans="2:39" ht="60" customHeight="1">
      <c r="D84" s="1548" t="s">
        <v>451</v>
      </c>
      <c r="E84" s="1920"/>
      <c r="F84" s="1920"/>
      <c r="G84" s="1920"/>
      <c r="H84" s="1920"/>
      <c r="I84" s="1920"/>
      <c r="J84" s="1920"/>
      <c r="K84" s="1549"/>
      <c r="L84" s="1547" t="s">
        <v>452</v>
      </c>
      <c r="M84" s="1547"/>
      <c r="N84" s="1547"/>
      <c r="O84" s="1547"/>
      <c r="P84" s="1547"/>
      <c r="Q84" s="1547"/>
      <c r="R84" s="1547"/>
      <c r="S84" s="1547" t="s">
        <v>453</v>
      </c>
      <c r="T84" s="1547"/>
      <c r="U84" s="1547"/>
      <c r="V84" s="1547"/>
      <c r="W84" s="1547"/>
      <c r="X84" s="1548"/>
      <c r="Y84" s="1549" t="s">
        <v>454</v>
      </c>
      <c r="Z84" s="1547"/>
      <c r="AA84" s="1547"/>
      <c r="AB84" s="1547"/>
      <c r="AC84" s="1547"/>
      <c r="AD84" s="1547"/>
      <c r="AM84" s="49"/>
    </row>
    <row r="85" spans="2:39" ht="60" customHeight="1">
      <c r="D85" s="1782" t="s">
        <v>481</v>
      </c>
      <c r="E85" s="1918"/>
      <c r="F85" s="1918"/>
      <c r="G85" s="1918"/>
      <c r="H85" s="1918"/>
      <c r="I85" s="1918"/>
      <c r="J85" s="1918"/>
      <c r="K85" s="1919"/>
      <c r="L85" s="1781" t="s">
        <v>455</v>
      </c>
      <c r="M85" s="1781"/>
      <c r="N85" s="1781"/>
      <c r="O85" s="1781"/>
      <c r="P85" s="1781"/>
      <c r="Q85" s="1781"/>
      <c r="R85" s="1781"/>
      <c r="S85" s="1781" t="s">
        <v>453</v>
      </c>
      <c r="T85" s="1781"/>
      <c r="U85" s="1781"/>
      <c r="V85" s="1781"/>
      <c r="W85" s="1781"/>
      <c r="X85" s="1782"/>
      <c r="Y85" s="1919" t="s">
        <v>454</v>
      </c>
      <c r="Z85" s="1781"/>
      <c r="AA85" s="1781"/>
      <c r="AB85" s="1781"/>
      <c r="AC85" s="1781"/>
      <c r="AD85" s="1781"/>
    </row>
    <row r="86" spans="2:39" ht="13.5"/>
    <row r="87" spans="2:39" ht="30" customHeight="1">
      <c r="D87" s="1448" t="s">
        <v>456</v>
      </c>
      <c r="E87" s="1405"/>
      <c r="F87" s="1405"/>
      <c r="G87" s="1405"/>
      <c r="H87" s="1405"/>
      <c r="I87" s="1405"/>
      <c r="J87" s="1405"/>
      <c r="K87" s="1405"/>
      <c r="L87" s="1405"/>
      <c r="M87" s="1405"/>
      <c r="N87" s="1405"/>
      <c r="O87" s="1405"/>
      <c r="P87" s="1405"/>
      <c r="Q87" s="1405"/>
      <c r="R87" s="1406"/>
      <c r="S87" s="1850" t="s">
        <v>457</v>
      </c>
      <c r="T87" s="1798"/>
      <c r="U87" s="1798"/>
      <c r="V87" s="1798" t="s">
        <v>458</v>
      </c>
      <c r="W87" s="1798"/>
      <c r="X87" s="1798"/>
      <c r="Y87" s="1798" t="s">
        <v>459</v>
      </c>
      <c r="Z87" s="1798"/>
      <c r="AA87" s="1798"/>
      <c r="AB87" s="1798" t="s">
        <v>460</v>
      </c>
      <c r="AC87" s="1798"/>
      <c r="AD87" s="1798"/>
      <c r="AE87" s="1798" t="s">
        <v>461</v>
      </c>
      <c r="AF87" s="1798"/>
      <c r="AG87" s="1928"/>
      <c r="AH87" s="1844" t="s">
        <v>493</v>
      </c>
      <c r="AI87" s="1845"/>
      <c r="AJ87" s="1845"/>
      <c r="AK87" s="1846"/>
      <c r="AM87" s="49"/>
    </row>
    <row r="88" spans="2:39" ht="30" customHeight="1">
      <c r="D88" s="1851"/>
      <c r="E88" s="1571"/>
      <c r="F88" s="1571"/>
      <c r="G88" s="1571"/>
      <c r="H88" s="1571"/>
      <c r="I88" s="1571"/>
      <c r="J88" s="1571"/>
      <c r="K88" s="1571"/>
      <c r="L88" s="1408"/>
      <c r="M88" s="1408"/>
      <c r="N88" s="1408"/>
      <c r="O88" s="1408"/>
      <c r="P88" s="1408"/>
      <c r="Q88" s="1408"/>
      <c r="R88" s="1409"/>
      <c r="S88" s="1929" t="str">
        <f>I27</f>
        <v>(　　年)</v>
      </c>
      <c r="T88" s="1058"/>
      <c r="U88" s="1058"/>
      <c r="V88" s="1057" t="str">
        <f>O27</f>
        <v>(　　年)</v>
      </c>
      <c r="W88" s="1058"/>
      <c r="X88" s="1059"/>
      <c r="Y88" s="1058" t="str">
        <f>U27</f>
        <v>(　　年)</v>
      </c>
      <c r="Z88" s="1058"/>
      <c r="AA88" s="1058"/>
      <c r="AB88" s="1057" t="str">
        <f>AA27</f>
        <v>(　　年)</v>
      </c>
      <c r="AC88" s="1058"/>
      <c r="AD88" s="1059"/>
      <c r="AE88" s="1058" t="str">
        <f>AG27</f>
        <v>(　　年)</v>
      </c>
      <c r="AF88" s="1058"/>
      <c r="AG88" s="1058"/>
      <c r="AH88" s="195"/>
      <c r="AI88" s="196"/>
      <c r="AJ88" s="196"/>
      <c r="AK88" s="197"/>
      <c r="AM88" s="49"/>
    </row>
    <row r="89" spans="2:39" ht="60" customHeight="1">
      <c r="D89" s="1759" t="s">
        <v>462</v>
      </c>
      <c r="E89" s="1760"/>
      <c r="F89" s="1760"/>
      <c r="G89" s="1760"/>
      <c r="H89" s="1760"/>
      <c r="I89" s="1760"/>
      <c r="J89" s="1760"/>
      <c r="K89" s="1761"/>
      <c r="L89" s="1448" t="s">
        <v>710</v>
      </c>
      <c r="M89" s="1405"/>
      <c r="N89" s="1405"/>
      <c r="O89" s="1405"/>
      <c r="P89" s="1405"/>
      <c r="Q89" s="1405"/>
      <c r="R89" s="1406"/>
      <c r="S89" s="1796" t="str">
        <f>IF(SUM(S90:U93)=0,"",SUM(S90:U93))</f>
        <v/>
      </c>
      <c r="T89" s="1797"/>
      <c r="U89" s="1797"/>
      <c r="V89" s="1766" t="str">
        <f t="shared" ref="V89" si="33">IF(SUM(V90:X93)=0,"",SUM(V90:X93))</f>
        <v/>
      </c>
      <c r="W89" s="1767"/>
      <c r="X89" s="1768"/>
      <c r="Y89" s="1766" t="str">
        <f t="shared" ref="Y89" si="34">IF(SUM(Y90:AA93)=0,"",SUM(Y90:AA93))</f>
        <v/>
      </c>
      <c r="Z89" s="1767"/>
      <c r="AA89" s="1768"/>
      <c r="AB89" s="1766" t="str">
        <f t="shared" ref="AB89" si="35">IF(SUM(AB90:AD93)=0,"",SUM(AB90:AD93))</f>
        <v/>
      </c>
      <c r="AC89" s="1767"/>
      <c r="AD89" s="1768"/>
      <c r="AE89" s="1766" t="str">
        <f t="shared" ref="AE89" si="36">IF(SUM(AE90:AG93)=0,"",SUM(AE90:AG93))</f>
        <v/>
      </c>
      <c r="AF89" s="1767"/>
      <c r="AG89" s="1930"/>
      <c r="AH89" s="1847" t="str">
        <f>IFERROR(SUM(S89:AG89)/$U$10,"")</f>
        <v/>
      </c>
      <c r="AI89" s="1848"/>
      <c r="AJ89" s="1848"/>
      <c r="AK89" s="1849"/>
      <c r="AM89" s="49"/>
    </row>
    <row r="90" spans="2:39" ht="60" customHeight="1">
      <c r="D90" s="1759"/>
      <c r="E90" s="1760"/>
      <c r="F90" s="1760"/>
      <c r="G90" s="1760"/>
      <c r="H90" s="1760"/>
      <c r="I90" s="1760"/>
      <c r="J90" s="1760"/>
      <c r="K90" s="1761"/>
      <c r="L90" s="365"/>
      <c r="N90" s="2024" t="s">
        <v>1031</v>
      </c>
      <c r="O90" s="2025"/>
      <c r="P90" s="2025"/>
      <c r="Q90" s="2025"/>
      <c r="R90" s="2026"/>
      <c r="S90" s="1414"/>
      <c r="T90" s="1415"/>
      <c r="U90" s="1415"/>
      <c r="V90" s="1415"/>
      <c r="W90" s="1415"/>
      <c r="X90" s="1415"/>
      <c r="Y90" s="1415"/>
      <c r="Z90" s="1415"/>
      <c r="AA90" s="1415"/>
      <c r="AB90" s="1415"/>
      <c r="AC90" s="1415"/>
      <c r="AD90" s="1415"/>
      <c r="AE90" s="1415"/>
      <c r="AF90" s="1415"/>
      <c r="AG90" s="1416"/>
      <c r="AH90" s="1417" t="str">
        <f>IFERROR(SUM(S90:AG90)/$U$10,"")</f>
        <v/>
      </c>
      <c r="AI90" s="1418"/>
      <c r="AJ90" s="1418"/>
      <c r="AK90" s="1419"/>
      <c r="AM90" s="49"/>
    </row>
    <row r="91" spans="2:39" ht="60" customHeight="1">
      <c r="D91" s="1759"/>
      <c r="E91" s="1760"/>
      <c r="F91" s="1760"/>
      <c r="G91" s="1760"/>
      <c r="H91" s="1760"/>
      <c r="I91" s="1760"/>
      <c r="J91" s="1760"/>
      <c r="K91" s="1761"/>
      <c r="L91" s="365"/>
      <c r="N91" s="2024" t="s">
        <v>1032</v>
      </c>
      <c r="O91" s="2025"/>
      <c r="P91" s="2025"/>
      <c r="Q91" s="2025"/>
      <c r="R91" s="2026"/>
      <c r="S91" s="1414"/>
      <c r="T91" s="1415"/>
      <c r="U91" s="1415"/>
      <c r="V91" s="1415"/>
      <c r="W91" s="1415"/>
      <c r="X91" s="1415"/>
      <c r="Y91" s="1415"/>
      <c r="Z91" s="1415"/>
      <c r="AA91" s="1415"/>
      <c r="AB91" s="1415"/>
      <c r="AC91" s="1415"/>
      <c r="AD91" s="1415"/>
      <c r="AE91" s="1415"/>
      <c r="AF91" s="1415"/>
      <c r="AG91" s="1416"/>
      <c r="AH91" s="1417" t="str">
        <f>IFERROR(SUM(S91:AG91)/$U$10,"")</f>
        <v/>
      </c>
      <c r="AI91" s="1418"/>
      <c r="AJ91" s="1418"/>
      <c r="AK91" s="1419"/>
      <c r="AM91" s="49"/>
    </row>
    <row r="92" spans="2:39" ht="60" customHeight="1">
      <c r="D92" s="1759"/>
      <c r="E92" s="1760"/>
      <c r="F92" s="1760"/>
      <c r="G92" s="1760"/>
      <c r="H92" s="1760"/>
      <c r="I92" s="1760"/>
      <c r="J92" s="1760"/>
      <c r="K92" s="1761"/>
      <c r="L92" s="365"/>
      <c r="N92" s="2024" t="s">
        <v>1033</v>
      </c>
      <c r="O92" s="2025"/>
      <c r="P92" s="2025"/>
      <c r="Q92" s="2025"/>
      <c r="R92" s="2026"/>
      <c r="S92" s="1414"/>
      <c r="T92" s="1415"/>
      <c r="U92" s="1415"/>
      <c r="V92" s="1415"/>
      <c r="W92" s="1415"/>
      <c r="X92" s="1415"/>
      <c r="Y92" s="1415"/>
      <c r="Z92" s="1415"/>
      <c r="AA92" s="1415"/>
      <c r="AB92" s="1415"/>
      <c r="AC92" s="1415"/>
      <c r="AD92" s="1415"/>
      <c r="AE92" s="1415"/>
      <c r="AF92" s="1415"/>
      <c r="AG92" s="1416"/>
      <c r="AH92" s="1417" t="str">
        <f>IFERROR(SUM(S92:AG92)/$U$10,"")</f>
        <v/>
      </c>
      <c r="AI92" s="1418"/>
      <c r="AJ92" s="1418"/>
      <c r="AK92" s="1419"/>
      <c r="AM92" s="49"/>
    </row>
    <row r="93" spans="2:39" ht="60" customHeight="1">
      <c r="D93" s="1759"/>
      <c r="E93" s="1760"/>
      <c r="F93" s="1760"/>
      <c r="G93" s="1760"/>
      <c r="H93" s="1760"/>
      <c r="I93" s="1760"/>
      <c r="J93" s="1760"/>
      <c r="K93" s="1761"/>
      <c r="L93" s="365"/>
      <c r="N93" s="2027" t="s">
        <v>1034</v>
      </c>
      <c r="O93" s="2025"/>
      <c r="P93" s="2025"/>
      <c r="Q93" s="2025"/>
      <c r="R93" s="2026"/>
      <c r="S93" s="1414"/>
      <c r="T93" s="1415"/>
      <c r="U93" s="1415"/>
      <c r="V93" s="1415"/>
      <c r="W93" s="1415"/>
      <c r="X93" s="1415"/>
      <c r="Y93" s="1415"/>
      <c r="Z93" s="1415"/>
      <c r="AA93" s="1415"/>
      <c r="AB93" s="1415"/>
      <c r="AC93" s="1415"/>
      <c r="AD93" s="1415"/>
      <c r="AE93" s="1415"/>
      <c r="AF93" s="1415"/>
      <c r="AG93" s="1416"/>
      <c r="AH93" s="1417" t="str">
        <f>IFERROR(SUM(S93:AG93)/$U$10,"")</f>
        <v/>
      </c>
      <c r="AI93" s="1418"/>
      <c r="AJ93" s="1418"/>
      <c r="AK93" s="1419"/>
      <c r="AM93" s="49"/>
    </row>
    <row r="94" spans="2:39" ht="60" customHeight="1">
      <c r="D94" s="1762"/>
      <c r="E94" s="1763"/>
      <c r="F94" s="1763"/>
      <c r="G94" s="1763"/>
      <c r="H94" s="1763"/>
      <c r="I94" s="1763"/>
      <c r="J94" s="1763"/>
      <c r="K94" s="1764"/>
      <c r="L94" s="1554" t="s">
        <v>1026</v>
      </c>
      <c r="M94" s="2028"/>
      <c r="N94" s="2028"/>
      <c r="O94" s="2028"/>
      <c r="P94" s="2028"/>
      <c r="Q94" s="2028"/>
      <c r="R94" s="2029"/>
      <c r="S94" s="1765" t="str">
        <f>IFERROR(ROUNDDOWN(S89/K37*1000,1),"")</f>
        <v/>
      </c>
      <c r="T94" s="1757"/>
      <c r="U94" s="1757"/>
      <c r="V94" s="1757" t="str">
        <f>IFERROR(ROUNDDOWN(V89/Q37*1000,1),"")</f>
        <v/>
      </c>
      <c r="W94" s="1757"/>
      <c r="X94" s="1757"/>
      <c r="Y94" s="1757" t="str">
        <f>IFERROR(ROUNDDOWN(Y89/W37*1000,1),"")</f>
        <v/>
      </c>
      <c r="Z94" s="1757"/>
      <c r="AA94" s="1757"/>
      <c r="AB94" s="1757" t="str">
        <f>IFERROR(ROUNDDOWN(AB89/AC37*1000,1),"")</f>
        <v/>
      </c>
      <c r="AC94" s="1757"/>
      <c r="AD94" s="1757"/>
      <c r="AE94" s="1757" t="str">
        <f>IFERROR(ROUNDDOWN(AE89/AI37*1000,1),"")</f>
        <v/>
      </c>
      <c r="AF94" s="1757"/>
      <c r="AG94" s="1758"/>
      <c r="AH94" s="1753" t="str">
        <f>IFERROR(SUM(S94:AG94)/U12,"")</f>
        <v/>
      </c>
      <c r="AI94" s="1754"/>
      <c r="AJ94" s="1754"/>
      <c r="AK94" s="1755"/>
      <c r="AM94" s="49"/>
    </row>
    <row r="95" spans="2:39" ht="60" customHeight="1">
      <c r="D95" s="1535" t="s">
        <v>711</v>
      </c>
      <c r="E95" s="1536"/>
      <c r="F95" s="1536"/>
      <c r="G95" s="1536"/>
      <c r="H95" s="1536"/>
      <c r="I95" s="1536"/>
      <c r="J95" s="1536"/>
      <c r="K95" s="1536"/>
      <c r="L95" s="1536"/>
      <c r="M95" s="1536"/>
      <c r="N95" s="1536"/>
      <c r="O95" s="1536"/>
      <c r="P95" s="1536"/>
      <c r="Q95" s="1536"/>
      <c r="R95" s="1537"/>
      <c r="S95" s="1769"/>
      <c r="T95" s="1770"/>
      <c r="U95" s="1770"/>
      <c r="V95" s="1770"/>
      <c r="W95" s="1770"/>
      <c r="X95" s="1770"/>
      <c r="Y95" s="1770"/>
      <c r="Z95" s="1770"/>
      <c r="AA95" s="1770"/>
      <c r="AB95" s="1770"/>
      <c r="AC95" s="1770"/>
      <c r="AD95" s="1770"/>
      <c r="AE95" s="1770"/>
      <c r="AF95" s="1770"/>
      <c r="AG95" s="1924"/>
      <c r="AH95" s="1753" t="str">
        <f>IFERROR(SUM(S95:AG95)/U13,"")</f>
        <v/>
      </c>
      <c r="AI95" s="1754"/>
      <c r="AJ95" s="1754"/>
      <c r="AK95" s="1755"/>
      <c r="AM95" s="49"/>
    </row>
    <row r="96" spans="2:39" ht="13.5">
      <c r="D96" s="206"/>
      <c r="E96" s="206"/>
      <c r="F96" s="206"/>
      <c r="G96" s="206"/>
      <c r="H96" s="206"/>
      <c r="I96" s="206"/>
      <c r="J96" s="206"/>
      <c r="K96" s="206"/>
      <c r="L96" s="206"/>
      <c r="M96" s="206"/>
      <c r="N96" s="206"/>
      <c r="O96" s="206"/>
      <c r="P96" s="206"/>
      <c r="Q96" s="206"/>
      <c r="R96" s="206"/>
      <c r="S96" s="181"/>
      <c r="T96" s="181"/>
      <c r="U96" s="181"/>
      <c r="V96" s="181"/>
      <c r="W96" s="181"/>
      <c r="X96" s="181"/>
      <c r="Y96" s="181"/>
      <c r="Z96" s="181"/>
      <c r="AA96" s="181"/>
      <c r="AB96" s="181"/>
      <c r="AC96" s="181"/>
      <c r="AD96" s="181"/>
      <c r="AE96" s="181"/>
      <c r="AF96" s="181"/>
      <c r="AG96" s="181"/>
      <c r="AH96" s="207"/>
      <c r="AI96" s="207"/>
      <c r="AJ96" s="207"/>
      <c r="AK96" s="207"/>
      <c r="AM96" s="49"/>
    </row>
    <row r="97" spans="3:111" ht="60" customHeight="1">
      <c r="D97" s="1550" t="s">
        <v>957</v>
      </c>
      <c r="E97" s="1551"/>
      <c r="F97" s="1551"/>
      <c r="G97" s="1551"/>
      <c r="H97" s="1551"/>
      <c r="I97" s="1551"/>
      <c r="J97" s="1551"/>
      <c r="K97" s="1551"/>
      <c r="L97" s="1756" t="s">
        <v>728</v>
      </c>
      <c r="M97" s="1756"/>
      <c r="N97" s="1756"/>
      <c r="O97" s="1756"/>
      <c r="P97" s="1756"/>
      <c r="Q97" s="1756"/>
      <c r="R97" s="1756"/>
      <c r="S97" s="1547" t="s">
        <v>453</v>
      </c>
      <c r="T97" s="1547"/>
      <c r="U97" s="1547"/>
      <c r="V97" s="1547"/>
      <c r="W97" s="1547"/>
      <c r="X97" s="1548"/>
      <c r="Y97" s="1549" t="s">
        <v>454</v>
      </c>
      <c r="Z97" s="1547"/>
      <c r="AA97" s="1547"/>
      <c r="AB97" s="1547"/>
      <c r="AC97" s="1547"/>
      <c r="AD97" s="1547"/>
      <c r="AM97" s="49"/>
    </row>
    <row r="98" spans="3:111" ht="60" customHeight="1">
      <c r="D98" s="1552"/>
      <c r="E98" s="1553"/>
      <c r="F98" s="1553"/>
      <c r="G98" s="1553"/>
      <c r="H98" s="1553"/>
      <c r="I98" s="1553"/>
      <c r="J98" s="1553"/>
      <c r="K98" s="1553"/>
      <c r="L98" s="1554" t="s">
        <v>729</v>
      </c>
      <c r="M98" s="1555"/>
      <c r="N98" s="1555"/>
      <c r="O98" s="1555"/>
      <c r="P98" s="1555"/>
      <c r="Q98" s="1555"/>
      <c r="R98" s="1556"/>
      <c r="S98" s="1785"/>
      <c r="T98" s="1786"/>
      <c r="U98" s="1786"/>
      <c r="V98" s="1786"/>
      <c r="W98" s="1786"/>
      <c r="X98" s="1786"/>
      <c r="Y98" s="1786"/>
      <c r="Z98" s="1786"/>
      <c r="AA98" s="1786"/>
      <c r="AB98" s="1786"/>
      <c r="AC98" s="1786"/>
      <c r="AD98" s="1786"/>
      <c r="AE98" s="1052"/>
      <c r="AF98" s="1052"/>
      <c r="AG98" s="1053"/>
      <c r="AH98" s="1789" t="str">
        <f>IFERROR(SUM(S98:AG98)/U15,"")</f>
        <v/>
      </c>
      <c r="AI98" s="1790"/>
      <c r="AJ98" s="1790"/>
      <c r="AK98" s="1791"/>
      <c r="AM98" s="49"/>
    </row>
    <row r="99" spans="3:111" ht="15" customHeight="1">
      <c r="D99" s="46" t="s">
        <v>958</v>
      </c>
      <c r="E99" s="179"/>
      <c r="F99" s="179"/>
      <c r="G99" s="179"/>
      <c r="H99" s="179"/>
      <c r="I99" s="179"/>
      <c r="J99" s="179"/>
      <c r="K99" s="179"/>
      <c r="L99" s="180"/>
      <c r="M99" s="180"/>
      <c r="N99" s="180"/>
      <c r="O99" s="180"/>
      <c r="P99" s="180"/>
      <c r="Q99" s="180"/>
      <c r="R99" s="180"/>
      <c r="S99" s="181"/>
      <c r="T99" s="181"/>
      <c r="U99" s="181"/>
      <c r="V99" s="181"/>
      <c r="W99" s="181"/>
      <c r="X99" s="181"/>
      <c r="Y99" s="181"/>
      <c r="Z99" s="181"/>
      <c r="AA99" s="181"/>
      <c r="AB99" s="181"/>
      <c r="AC99" s="181"/>
      <c r="AD99" s="181"/>
      <c r="AE99" s="181"/>
      <c r="AF99" s="181"/>
      <c r="AG99" s="181"/>
      <c r="AH99" s="182"/>
      <c r="AI99" s="183"/>
      <c r="AJ99" s="183"/>
      <c r="AK99" s="183"/>
      <c r="AM99" s="49"/>
    </row>
    <row r="100" spans="3:111" ht="13.5">
      <c r="F100" s="157"/>
      <c r="G100" s="157"/>
      <c r="H100" s="157"/>
      <c r="I100" s="157"/>
      <c r="J100" s="157"/>
      <c r="K100" s="157"/>
      <c r="L100" s="157"/>
      <c r="M100" s="157"/>
      <c r="P100" s="46"/>
      <c r="U100" s="184"/>
      <c r="V100" s="184"/>
      <c r="W100" s="184"/>
      <c r="X100" s="184"/>
      <c r="Y100" s="184"/>
      <c r="Z100" s="184"/>
      <c r="AA100" s="184"/>
      <c r="AB100" s="184"/>
      <c r="AC100" s="184"/>
      <c r="AD100" s="184"/>
      <c r="AE100" s="184"/>
      <c r="AF100" s="184"/>
      <c r="AG100" s="184"/>
      <c r="AH100" s="184"/>
      <c r="AI100" s="184"/>
      <c r="AJ100" s="185"/>
      <c r="AK100" s="183"/>
      <c r="AM100" s="49"/>
    </row>
    <row r="101" spans="3:111" ht="21" customHeight="1">
      <c r="C101" s="42" t="s">
        <v>478</v>
      </c>
      <c r="D101" s="157"/>
      <c r="E101" s="157"/>
      <c r="F101" s="157"/>
      <c r="G101" s="157"/>
      <c r="H101" s="157"/>
      <c r="I101" s="157"/>
      <c r="J101" s="157"/>
      <c r="K101" s="157"/>
      <c r="N101" s="46"/>
      <c r="S101" s="184"/>
      <c r="T101" s="184"/>
      <c r="U101" s="184"/>
      <c r="V101" s="184"/>
      <c r="W101" s="184"/>
      <c r="X101" s="184"/>
      <c r="Y101" s="184"/>
      <c r="Z101" s="184"/>
      <c r="AA101" s="184"/>
      <c r="AB101" s="184"/>
      <c r="AC101" s="184"/>
      <c r="AD101" s="184"/>
      <c r="AE101" s="184"/>
      <c r="AF101" s="184"/>
      <c r="AG101" s="184"/>
      <c r="AH101" s="185"/>
      <c r="AI101" s="183"/>
      <c r="AM101" s="49"/>
    </row>
    <row r="102" spans="3:111" ht="21" customHeight="1">
      <c r="C102" s="46"/>
      <c r="D102" s="157"/>
      <c r="E102" s="157"/>
      <c r="F102" s="157"/>
      <c r="G102" s="157"/>
      <c r="H102" s="157"/>
      <c r="I102" s="157"/>
      <c r="J102" s="157"/>
      <c r="K102" s="157"/>
      <c r="N102" s="46"/>
      <c r="S102" s="184"/>
      <c r="T102" s="184"/>
      <c r="U102" s="184"/>
      <c r="V102" s="184"/>
      <c r="W102" s="184"/>
      <c r="X102" s="184"/>
      <c r="Y102" s="184"/>
      <c r="Z102" s="184"/>
      <c r="AA102" s="184"/>
      <c r="AB102" s="184"/>
      <c r="AC102" s="184"/>
      <c r="AD102" s="184"/>
      <c r="AE102" s="184"/>
      <c r="AF102" s="184"/>
      <c r="AG102" s="184"/>
      <c r="AH102" s="185"/>
      <c r="AI102" s="183"/>
      <c r="AM102" s="49"/>
    </row>
    <row r="103" spans="3:111" ht="21" customHeight="1">
      <c r="C103" s="42" t="s">
        <v>479</v>
      </c>
      <c r="D103" s="157"/>
      <c r="E103" s="157"/>
      <c r="F103" s="157"/>
      <c r="G103" s="157"/>
      <c r="H103" s="157"/>
      <c r="I103" s="157"/>
      <c r="J103" s="157"/>
      <c r="K103" s="157"/>
      <c r="N103" s="46"/>
      <c r="S103" s="184"/>
      <c r="T103" s="184"/>
      <c r="U103" s="184"/>
      <c r="V103" s="184"/>
      <c r="W103" s="184"/>
      <c r="X103" s="184"/>
      <c r="Y103" s="184"/>
      <c r="Z103" s="184"/>
      <c r="AA103" s="184"/>
      <c r="AB103" s="184"/>
      <c r="AC103" s="184"/>
      <c r="AD103" s="184"/>
      <c r="AE103" s="184"/>
      <c r="AF103" s="184"/>
      <c r="AG103" s="184"/>
      <c r="AH103" s="185"/>
      <c r="AI103" s="183"/>
      <c r="AM103" s="49"/>
    </row>
    <row r="104" spans="3:111" ht="15" customHeight="1">
      <c r="D104" s="1424"/>
      <c r="E104" s="1424"/>
      <c r="F104" s="1424"/>
      <c r="G104" s="1424"/>
      <c r="H104" s="1424"/>
      <c r="I104" s="1425" t="s">
        <v>470</v>
      </c>
      <c r="J104" s="1425"/>
      <c r="K104" s="1425"/>
      <c r="L104" s="1425"/>
      <c r="M104" s="1425"/>
      <c r="N104" s="1425"/>
      <c r="O104" s="1425" t="s">
        <v>471</v>
      </c>
      <c r="P104" s="1425"/>
      <c r="Q104" s="1425"/>
      <c r="R104" s="1425"/>
      <c r="S104" s="1425"/>
      <c r="T104" s="1425"/>
      <c r="U104" s="1425" t="s">
        <v>472</v>
      </c>
      <c r="V104" s="1425"/>
      <c r="W104" s="1425"/>
      <c r="X104" s="1425"/>
      <c r="Y104" s="1425"/>
      <c r="Z104" s="1425"/>
      <c r="AA104" s="1425" t="s">
        <v>473</v>
      </c>
      <c r="AB104" s="1425"/>
      <c r="AC104" s="1425"/>
      <c r="AD104" s="1425"/>
      <c r="AE104" s="1425"/>
      <c r="AF104" s="1425"/>
      <c r="AG104" s="1425" t="s">
        <v>474</v>
      </c>
      <c r="AH104" s="1425"/>
      <c r="AI104" s="1425"/>
      <c r="AJ104" s="1425"/>
      <c r="AK104" s="1425"/>
      <c r="AL104" s="1425"/>
      <c r="AM104" s="49"/>
    </row>
    <row r="105" spans="3:111" ht="15" customHeight="1">
      <c r="D105" s="1424"/>
      <c r="E105" s="1424"/>
      <c r="F105" s="1424"/>
      <c r="G105" s="1424"/>
      <c r="H105" s="1424"/>
      <c r="I105" s="1449" t="str">
        <f>I27</f>
        <v>(　　年)</v>
      </c>
      <c r="J105" s="1450"/>
      <c r="K105" s="1450"/>
      <c r="L105" s="1450"/>
      <c r="M105" s="1450"/>
      <c r="N105" s="1620"/>
      <c r="O105" s="1449" t="str">
        <f>O27</f>
        <v>(　　年)</v>
      </c>
      <c r="P105" s="1450"/>
      <c r="Q105" s="1450"/>
      <c r="R105" s="1450"/>
      <c r="S105" s="1450"/>
      <c r="T105" s="1620"/>
      <c r="U105" s="1449" t="str">
        <f>U27</f>
        <v>(　　年)</v>
      </c>
      <c r="V105" s="1450"/>
      <c r="W105" s="1450"/>
      <c r="X105" s="1450"/>
      <c r="Y105" s="1450"/>
      <c r="Z105" s="1620"/>
      <c r="AA105" s="1449" t="str">
        <f>AA27</f>
        <v>(　　年)</v>
      </c>
      <c r="AB105" s="1450"/>
      <c r="AC105" s="1450"/>
      <c r="AD105" s="1450"/>
      <c r="AE105" s="1450"/>
      <c r="AF105" s="1620"/>
      <c r="AG105" s="1449" t="str">
        <f>AG27</f>
        <v>(　　年)</v>
      </c>
      <c r="AH105" s="1450"/>
      <c r="AI105" s="1450"/>
      <c r="AJ105" s="1450"/>
      <c r="AK105" s="1450"/>
      <c r="AL105" s="1620"/>
      <c r="AM105" s="173"/>
      <c r="AN105" s="173"/>
      <c r="DF105" s="41"/>
      <c r="DG105" s="41"/>
    </row>
    <row r="106" spans="3:111" ht="21" customHeight="1">
      <c r="D106" s="1424"/>
      <c r="E106" s="1424"/>
      <c r="F106" s="1424"/>
      <c r="G106" s="1424"/>
      <c r="H106" s="1424"/>
      <c r="I106" s="1605" t="s">
        <v>446</v>
      </c>
      <c r="J106" s="1541"/>
      <c r="K106" s="1541"/>
      <c r="L106" s="1541" t="s">
        <v>445</v>
      </c>
      <c r="M106" s="1541"/>
      <c r="N106" s="1542"/>
      <c r="O106" s="1605" t="s">
        <v>446</v>
      </c>
      <c r="P106" s="1541"/>
      <c r="Q106" s="1541"/>
      <c r="R106" s="1541" t="s">
        <v>445</v>
      </c>
      <c r="S106" s="1541"/>
      <c r="T106" s="1542"/>
      <c r="U106" s="1605" t="s">
        <v>446</v>
      </c>
      <c r="V106" s="1541"/>
      <c r="W106" s="1541"/>
      <c r="X106" s="1541" t="s">
        <v>445</v>
      </c>
      <c r="Y106" s="1541"/>
      <c r="Z106" s="1542"/>
      <c r="AA106" s="1605" t="s">
        <v>446</v>
      </c>
      <c r="AB106" s="1541"/>
      <c r="AC106" s="1541"/>
      <c r="AD106" s="1541" t="s">
        <v>445</v>
      </c>
      <c r="AE106" s="1541"/>
      <c r="AF106" s="1542"/>
      <c r="AG106" s="1605" t="s">
        <v>446</v>
      </c>
      <c r="AH106" s="1541"/>
      <c r="AI106" s="1541"/>
      <c r="AJ106" s="1541" t="s">
        <v>445</v>
      </c>
      <c r="AK106" s="1541"/>
      <c r="AL106" s="1542"/>
      <c r="AM106" s="49"/>
    </row>
    <row r="107" spans="3:111" ht="21" customHeight="1">
      <c r="D107" s="1453" t="s">
        <v>1003</v>
      </c>
      <c r="E107" s="1424" t="s">
        <v>464</v>
      </c>
      <c r="F107" s="1424"/>
      <c r="G107" s="2030" t="s">
        <v>978</v>
      </c>
      <c r="H107" s="2031"/>
      <c r="I107" s="1429" t="str">
        <f>IF('様式２(改善計画)'!R373=0,"",'様式２(改善計画)'!R373)</f>
        <v/>
      </c>
      <c r="J107" s="1430"/>
      <c r="K107" s="1430"/>
      <c r="L107" s="1522"/>
      <c r="M107" s="1522"/>
      <c r="N107" s="1523"/>
      <c r="O107" s="1429" t="str">
        <f>IF('様式２(改善計画)'!V373=0,"",'様式２(改善計画)'!V373)</f>
        <v/>
      </c>
      <c r="P107" s="1430"/>
      <c r="Q107" s="1430"/>
      <c r="R107" s="1522"/>
      <c r="S107" s="1522"/>
      <c r="T107" s="1523"/>
      <c r="U107" s="1429" t="str">
        <f>IF('様式２(改善計画)'!Z373=0,"",'様式２(改善計画)'!Z373)</f>
        <v/>
      </c>
      <c r="V107" s="1430"/>
      <c r="W107" s="1430"/>
      <c r="X107" s="1522"/>
      <c r="Y107" s="1522"/>
      <c r="Z107" s="1523"/>
      <c r="AA107" s="1429" t="str">
        <f>IF('様式２(改善計画)'!AD373=0,"",'様式２(改善計画)'!AD373)</f>
        <v/>
      </c>
      <c r="AB107" s="1430"/>
      <c r="AC107" s="1430"/>
      <c r="AD107" s="1522"/>
      <c r="AE107" s="1522"/>
      <c r="AF107" s="1523"/>
      <c r="AG107" s="1429" t="str">
        <f>IF('様式２(改善計画)'!AH373=0,"",'様式２(改善計画)'!AH373)</f>
        <v/>
      </c>
      <c r="AH107" s="1430"/>
      <c r="AI107" s="1430"/>
      <c r="AJ107" s="1522"/>
      <c r="AK107" s="1522"/>
      <c r="AL107" s="1523"/>
      <c r="AM107" s="49"/>
    </row>
    <row r="108" spans="3:111" ht="21" customHeight="1">
      <c r="D108" s="1454"/>
      <c r="E108" s="1424"/>
      <c r="F108" s="1424"/>
      <c r="G108" s="2032" t="s">
        <v>979</v>
      </c>
      <c r="H108" s="2033"/>
      <c r="I108" s="1426" t="str">
        <f>IF('様式２(改善計画)'!R374=0,"",'様式２(改善計画)'!R374)</f>
        <v/>
      </c>
      <c r="J108" s="1427"/>
      <c r="K108" s="1428"/>
      <c r="L108" s="1469"/>
      <c r="M108" s="1469"/>
      <c r="N108" s="1470"/>
      <c r="O108" s="1426" t="str">
        <f>IF('様式２(改善計画)'!V374=0,"",'様式２(改善計画)'!V374)</f>
        <v/>
      </c>
      <c r="P108" s="1427"/>
      <c r="Q108" s="1428"/>
      <c r="R108" s="1469"/>
      <c r="S108" s="1469"/>
      <c r="T108" s="1470"/>
      <c r="U108" s="1426" t="str">
        <f>IF('様式２(改善計画)'!Z374=0,"",'様式２(改善計画)'!Z374)</f>
        <v/>
      </c>
      <c r="V108" s="1427"/>
      <c r="W108" s="1428"/>
      <c r="X108" s="1469"/>
      <c r="Y108" s="1469"/>
      <c r="Z108" s="1470"/>
      <c r="AA108" s="1426" t="str">
        <f>IF('様式２(改善計画)'!AD374=0,"",'様式２(改善計画)'!AD374)</f>
        <v/>
      </c>
      <c r="AB108" s="1427"/>
      <c r="AC108" s="1428"/>
      <c r="AD108" s="1469"/>
      <c r="AE108" s="1469"/>
      <c r="AF108" s="1470"/>
      <c r="AG108" s="1426" t="str">
        <f>IF('様式２(改善計画)'!AH374=0,"",'様式２(改善計画)'!AH374)</f>
        <v/>
      </c>
      <c r="AH108" s="1427"/>
      <c r="AI108" s="1428"/>
      <c r="AJ108" s="1469"/>
      <c r="AK108" s="1469"/>
      <c r="AL108" s="1470"/>
      <c r="AM108" s="49"/>
    </row>
    <row r="109" spans="3:111" ht="21" customHeight="1">
      <c r="D109" s="1454"/>
      <c r="E109" s="1425"/>
      <c r="F109" s="1425"/>
      <c r="G109" s="2034" t="s">
        <v>980</v>
      </c>
      <c r="H109" s="2035"/>
      <c r="I109" s="1471" t="str">
        <f>IF('様式２(改善計画)'!R375=0,"",'様式２(改善計画)'!R375)</f>
        <v/>
      </c>
      <c r="J109" s="1472"/>
      <c r="K109" s="1473"/>
      <c r="L109" s="1474" t="str">
        <f>IF(L107+L108=0,"",L107+L108)</f>
        <v/>
      </c>
      <c r="M109" s="1474"/>
      <c r="N109" s="1475"/>
      <c r="O109" s="1471" t="str">
        <f>IF('様式２(改善計画)'!V375=0,"",'様式２(改善計画)'!V375)</f>
        <v/>
      </c>
      <c r="P109" s="1472"/>
      <c r="Q109" s="1473"/>
      <c r="R109" s="1474" t="str">
        <f>IF(R107+R108=0,"",R107+R108)</f>
        <v/>
      </c>
      <c r="S109" s="1474"/>
      <c r="T109" s="1475"/>
      <c r="U109" s="1471" t="str">
        <f>IF('様式２(改善計画)'!Z375=0,"",'様式２(改善計画)'!Z375)</f>
        <v/>
      </c>
      <c r="V109" s="1472"/>
      <c r="W109" s="1473"/>
      <c r="X109" s="1474" t="str">
        <f>IF(X107+X108=0,"",X107+X108)</f>
        <v/>
      </c>
      <c r="Y109" s="1474"/>
      <c r="Z109" s="1475"/>
      <c r="AA109" s="1471" t="str">
        <f>IF('様式２(改善計画)'!AD375=0,"",'様式２(改善計画)'!AD375)</f>
        <v/>
      </c>
      <c r="AB109" s="1472"/>
      <c r="AC109" s="1473"/>
      <c r="AD109" s="1474" t="str">
        <f>IF(AD107+AD108=0,"",AD107+AD108)</f>
        <v/>
      </c>
      <c r="AE109" s="1474"/>
      <c r="AF109" s="1475"/>
      <c r="AG109" s="1471" t="str">
        <f>IF('様式２(改善計画)'!AH375=0,"",'様式２(改善計画)'!AH375)</f>
        <v/>
      </c>
      <c r="AH109" s="1472"/>
      <c r="AI109" s="1473"/>
      <c r="AJ109" s="1474" t="str">
        <f>IF(AJ107+AJ108=0,"",AJ107+AJ108)</f>
        <v/>
      </c>
      <c r="AK109" s="1474"/>
      <c r="AL109" s="1475"/>
      <c r="AM109" s="49"/>
    </row>
    <row r="110" spans="3:111" ht="21" customHeight="1">
      <c r="D110" s="1454"/>
      <c r="E110" s="1424" t="s">
        <v>465</v>
      </c>
      <c r="F110" s="1424"/>
      <c r="G110" s="2030" t="s">
        <v>978</v>
      </c>
      <c r="H110" s="2031"/>
      <c r="I110" s="1636" t="str">
        <f>IF('様式２(改善計画)'!R376=0,"",'様式２(改善計画)'!R376)</f>
        <v/>
      </c>
      <c r="J110" s="1637"/>
      <c r="K110" s="1638"/>
      <c r="L110" s="1522"/>
      <c r="M110" s="1522"/>
      <c r="N110" s="1523"/>
      <c r="O110" s="1636" t="str">
        <f>IF('様式２(改善計画)'!V376=0,"",'様式２(改善計画)'!V376)</f>
        <v/>
      </c>
      <c r="P110" s="1637"/>
      <c r="Q110" s="1638"/>
      <c r="R110" s="1522"/>
      <c r="S110" s="1522"/>
      <c r="T110" s="1523"/>
      <c r="U110" s="1636" t="str">
        <f>IF('様式２(改善計画)'!Z376=0,"",'様式２(改善計画)'!Z376)</f>
        <v/>
      </c>
      <c r="V110" s="1637"/>
      <c r="W110" s="1638"/>
      <c r="X110" s="1522"/>
      <c r="Y110" s="1522"/>
      <c r="Z110" s="1523"/>
      <c r="AA110" s="1636" t="str">
        <f>IF('様式２(改善計画)'!AD376=0,"",'様式２(改善計画)'!AD376)</f>
        <v/>
      </c>
      <c r="AB110" s="1637"/>
      <c r="AC110" s="1638"/>
      <c r="AD110" s="1522"/>
      <c r="AE110" s="1522"/>
      <c r="AF110" s="1523"/>
      <c r="AG110" s="1636" t="str">
        <f>IF('様式２(改善計画)'!AH376=0,"",'様式２(改善計画)'!AH376)</f>
        <v/>
      </c>
      <c r="AH110" s="1637"/>
      <c r="AI110" s="1638"/>
      <c r="AJ110" s="1522"/>
      <c r="AK110" s="1522"/>
      <c r="AL110" s="1523"/>
      <c r="AM110" s="49"/>
    </row>
    <row r="111" spans="3:111" ht="21" customHeight="1">
      <c r="D111" s="1454"/>
      <c r="E111" s="1424"/>
      <c r="F111" s="1424"/>
      <c r="G111" s="2032" t="s">
        <v>979</v>
      </c>
      <c r="H111" s="2033"/>
      <c r="I111" s="1426" t="str">
        <f>IF('様式２(改善計画)'!R377=0,"",'様式２(改善計画)'!R377)</f>
        <v/>
      </c>
      <c r="J111" s="1427"/>
      <c r="K111" s="1428"/>
      <c r="L111" s="1469"/>
      <c r="M111" s="1469"/>
      <c r="N111" s="1470"/>
      <c r="O111" s="1426" t="str">
        <f>IF('様式２(改善計画)'!V377=0,"",'様式２(改善計画)'!V377)</f>
        <v/>
      </c>
      <c r="P111" s="1427"/>
      <c r="Q111" s="1428"/>
      <c r="R111" s="1469"/>
      <c r="S111" s="1469"/>
      <c r="T111" s="1470"/>
      <c r="U111" s="1426" t="str">
        <f>IF('様式２(改善計画)'!Z377=0,"",'様式２(改善計画)'!Z377)</f>
        <v/>
      </c>
      <c r="V111" s="1427"/>
      <c r="W111" s="1428"/>
      <c r="X111" s="1469"/>
      <c r="Y111" s="1469"/>
      <c r="Z111" s="1470"/>
      <c r="AA111" s="1426" t="str">
        <f>IF('様式２(改善計画)'!AD377=0,"",'様式２(改善計画)'!AD377)</f>
        <v/>
      </c>
      <c r="AB111" s="1427"/>
      <c r="AC111" s="1428"/>
      <c r="AD111" s="1469"/>
      <c r="AE111" s="1469"/>
      <c r="AF111" s="1470"/>
      <c r="AG111" s="1426" t="str">
        <f>IF('様式２(改善計画)'!AH377=0,"",'様式２(改善計画)'!AH377)</f>
        <v/>
      </c>
      <c r="AH111" s="1427"/>
      <c r="AI111" s="1428"/>
      <c r="AJ111" s="1469"/>
      <c r="AK111" s="1469"/>
      <c r="AL111" s="1470"/>
      <c r="AM111" s="49"/>
    </row>
    <row r="112" spans="3:111" ht="21" customHeight="1">
      <c r="D112" s="1454"/>
      <c r="E112" s="1424"/>
      <c r="F112" s="1424"/>
      <c r="G112" s="2036" t="s">
        <v>980</v>
      </c>
      <c r="H112" s="2037"/>
      <c r="I112" s="1471" t="str">
        <f>IF('様式２(改善計画)'!R378=0,"",'様式２(改善計画)'!R378)</f>
        <v/>
      </c>
      <c r="J112" s="1472"/>
      <c r="K112" s="1473"/>
      <c r="L112" s="1778" t="str">
        <f t="shared" ref="L112" si="37">IF(L110+L111=0,"",L110+L111)</f>
        <v/>
      </c>
      <c r="M112" s="1778"/>
      <c r="N112" s="1779"/>
      <c r="O112" s="1471" t="str">
        <f>IF('様式２(改善計画)'!V378=0,"",'様式２(改善計画)'!V378)</f>
        <v/>
      </c>
      <c r="P112" s="1472"/>
      <c r="Q112" s="1473"/>
      <c r="R112" s="1778" t="str">
        <f t="shared" ref="R112" si="38">IF(R110+R111=0,"",R110+R111)</f>
        <v/>
      </c>
      <c r="S112" s="1778"/>
      <c r="T112" s="1779"/>
      <c r="U112" s="1471" t="str">
        <f>IF('様式２(改善計画)'!Z378=0,"",'様式２(改善計画)'!Z378)</f>
        <v/>
      </c>
      <c r="V112" s="1472"/>
      <c r="W112" s="1473"/>
      <c r="X112" s="1778" t="str">
        <f t="shared" ref="X112" si="39">IF(X110+X111=0,"",X110+X111)</f>
        <v/>
      </c>
      <c r="Y112" s="1778"/>
      <c r="Z112" s="1779"/>
      <c r="AA112" s="1471" t="str">
        <f>IF('様式２(改善計画)'!AD378=0,"",'様式２(改善計画)'!AD378)</f>
        <v/>
      </c>
      <c r="AB112" s="1472"/>
      <c r="AC112" s="1473"/>
      <c r="AD112" s="1778" t="str">
        <f t="shared" ref="AD112" si="40">IF(AD110+AD111=0,"",AD110+AD111)</f>
        <v/>
      </c>
      <c r="AE112" s="1778"/>
      <c r="AF112" s="1779"/>
      <c r="AG112" s="1471" t="str">
        <f>IF('様式２(改善計画)'!AH378=0,"",'様式２(改善計画)'!AH378)</f>
        <v/>
      </c>
      <c r="AH112" s="1472"/>
      <c r="AI112" s="1473"/>
      <c r="AJ112" s="1778" t="str">
        <f t="shared" ref="AJ112" si="41">IF(AJ110+AJ111=0,"",AJ110+AJ111)</f>
        <v/>
      </c>
      <c r="AK112" s="1778"/>
      <c r="AL112" s="1779"/>
      <c r="AM112" s="49"/>
    </row>
    <row r="113" spans="4:99" ht="21" customHeight="1">
      <c r="D113" s="1454"/>
      <c r="E113" s="1468" t="s">
        <v>312</v>
      </c>
      <c r="F113" s="1468"/>
      <c r="G113" s="2038" t="s">
        <v>975</v>
      </c>
      <c r="H113" s="2039"/>
      <c r="I113" s="1636" t="str">
        <f>IF('様式２(改善計画)'!R379=0,"",'様式２(改善計画)'!R379)</f>
        <v/>
      </c>
      <c r="J113" s="1637"/>
      <c r="K113" s="1638"/>
      <c r="L113" s="1931" t="str">
        <f>IF(L107+L110=0,"",L107+L110)</f>
        <v/>
      </c>
      <c r="M113" s="1931"/>
      <c r="N113" s="1932"/>
      <c r="O113" s="1636" t="str">
        <f>IF('様式２(改善計画)'!V379=0,"",'様式２(改善計画)'!V379)</f>
        <v/>
      </c>
      <c r="P113" s="1637"/>
      <c r="Q113" s="1638"/>
      <c r="R113" s="1931" t="str">
        <f>IF(R107+R110=0,"",R107+R110)</f>
        <v/>
      </c>
      <c r="S113" s="1931"/>
      <c r="T113" s="1932"/>
      <c r="U113" s="1636" t="str">
        <f>IF('様式２(改善計画)'!Z379=0,"",'様式２(改善計画)'!Z379)</f>
        <v/>
      </c>
      <c r="V113" s="1637"/>
      <c r="W113" s="1638"/>
      <c r="X113" s="1931" t="str">
        <f>IF(X107+X110=0,"",X107+X110)</f>
        <v/>
      </c>
      <c r="Y113" s="1931"/>
      <c r="Z113" s="1932"/>
      <c r="AA113" s="1636" t="str">
        <f>IF('様式２(改善計画)'!AD379=0,"",'様式２(改善計画)'!AD379)</f>
        <v/>
      </c>
      <c r="AB113" s="1637"/>
      <c r="AC113" s="1638"/>
      <c r="AD113" s="1931" t="str">
        <f>IF(AD107+AD110=0,"",AD107+AD110)</f>
        <v/>
      </c>
      <c r="AE113" s="1931"/>
      <c r="AF113" s="1932"/>
      <c r="AG113" s="1636" t="str">
        <f>IF('様式２(改善計画)'!AH379=0,"",'様式２(改善計画)'!AH379)</f>
        <v/>
      </c>
      <c r="AH113" s="1637"/>
      <c r="AI113" s="1638"/>
      <c r="AJ113" s="1931" t="str">
        <f>IF(AJ107+AJ110=0,"",AJ107+AJ110)</f>
        <v/>
      </c>
      <c r="AK113" s="1931"/>
      <c r="AL113" s="1932"/>
      <c r="AM113" s="49"/>
    </row>
    <row r="114" spans="4:99" ht="21" customHeight="1">
      <c r="D114" s="1454"/>
      <c r="E114" s="1424"/>
      <c r="F114" s="1424"/>
      <c r="G114" s="2032" t="s">
        <v>976</v>
      </c>
      <c r="H114" s="2033"/>
      <c r="I114" s="1426" t="str">
        <f>IF('様式２(改善計画)'!R380=0,"",'様式２(改善計画)'!R380)</f>
        <v/>
      </c>
      <c r="J114" s="1427"/>
      <c r="K114" s="1428"/>
      <c r="L114" s="1474" t="str">
        <f>IF(L108+L111=0,"",L108+L111)</f>
        <v/>
      </c>
      <c r="M114" s="1474"/>
      <c r="N114" s="1475"/>
      <c r="O114" s="1426" t="str">
        <f>IF('様式２(改善計画)'!V380=0,"",'様式２(改善計画)'!V380)</f>
        <v/>
      </c>
      <c r="P114" s="1427"/>
      <c r="Q114" s="1428"/>
      <c r="R114" s="1474" t="str">
        <f>IF(R108+R111=0,"",R108+R111)</f>
        <v/>
      </c>
      <c r="S114" s="1474"/>
      <c r="T114" s="1475"/>
      <c r="U114" s="1426" t="str">
        <f>IF('様式２(改善計画)'!Z380=0,"",'様式２(改善計画)'!Z380)</f>
        <v/>
      </c>
      <c r="V114" s="1427"/>
      <c r="W114" s="1428"/>
      <c r="X114" s="1474" t="str">
        <f>IF(X108+X111=0,"",X108+X111)</f>
        <v/>
      </c>
      <c r="Y114" s="1474"/>
      <c r="Z114" s="1475"/>
      <c r="AA114" s="1426" t="str">
        <f>IF('様式２(改善計画)'!AD380=0,"",'様式２(改善計画)'!AD380)</f>
        <v/>
      </c>
      <c r="AB114" s="1427"/>
      <c r="AC114" s="1428"/>
      <c r="AD114" s="1474" t="str">
        <f>IF(AD108+AD111=0,"",AD108+AD111)</f>
        <v/>
      </c>
      <c r="AE114" s="1474"/>
      <c r="AF114" s="1475"/>
      <c r="AG114" s="1426" t="str">
        <f>IF('様式２(改善計画)'!AH380=0,"",'様式２(改善計画)'!AH380)</f>
        <v/>
      </c>
      <c r="AH114" s="1427"/>
      <c r="AI114" s="1428"/>
      <c r="AJ114" s="1474" t="str">
        <f>IF(AJ108+AJ111=0,"",AJ108+AJ111)</f>
        <v/>
      </c>
      <c r="AK114" s="1474"/>
      <c r="AL114" s="1475"/>
      <c r="AM114" s="49"/>
    </row>
    <row r="115" spans="4:99" ht="21" customHeight="1">
      <c r="D115" s="1454"/>
      <c r="E115" s="1425"/>
      <c r="F115" s="1425"/>
      <c r="G115" s="2034" t="s">
        <v>977</v>
      </c>
      <c r="H115" s="2035"/>
      <c r="I115" s="1471" t="str">
        <f>IF('様式２(改善計画)'!R381=0,"",'様式２(改善計画)'!R381)</f>
        <v/>
      </c>
      <c r="J115" s="1472"/>
      <c r="K115" s="1473"/>
      <c r="L115" s="1474" t="str">
        <f>IF(L107+L108+L110+L111=0,"",L107+L108+L110+L111)</f>
        <v/>
      </c>
      <c r="M115" s="1474"/>
      <c r="N115" s="1475"/>
      <c r="O115" s="1471" t="str">
        <f>IF('様式２(改善計画)'!V381=0,"",'様式２(改善計画)'!V381)</f>
        <v/>
      </c>
      <c r="P115" s="1472"/>
      <c r="Q115" s="1473"/>
      <c r="R115" s="1474" t="str">
        <f>IF(R107+R108+R110+R111=0,"",R107+R108+R110+R111)</f>
        <v/>
      </c>
      <c r="S115" s="1474"/>
      <c r="T115" s="1475"/>
      <c r="U115" s="1471" t="str">
        <f>IF('様式２(改善計画)'!Z381=0,"",'様式２(改善計画)'!Z381)</f>
        <v/>
      </c>
      <c r="V115" s="1472"/>
      <c r="W115" s="1473"/>
      <c r="X115" s="1474" t="str">
        <f>IF(X107+X108+X110+X111=0,"",X107+X108+X110+X111)</f>
        <v/>
      </c>
      <c r="Y115" s="1474"/>
      <c r="Z115" s="1475"/>
      <c r="AA115" s="1471" t="str">
        <f>IF('様式２(改善計画)'!AD381=0,"",'様式２(改善計画)'!AD381)</f>
        <v/>
      </c>
      <c r="AB115" s="1472"/>
      <c r="AC115" s="1473"/>
      <c r="AD115" s="1474" t="str">
        <f>IF(AD107+AD108+AD110+AD111=0,"",AD107+AD108+AD110+AD111)</f>
        <v/>
      </c>
      <c r="AE115" s="1474"/>
      <c r="AF115" s="1475"/>
      <c r="AG115" s="1471" t="str">
        <f>IF('様式２(改善計画)'!AH381=0,"",'様式２(改善計画)'!AH381)</f>
        <v/>
      </c>
      <c r="AH115" s="1472"/>
      <c r="AI115" s="1473"/>
      <c r="AJ115" s="1933" t="str">
        <f>IF(AJ107+AJ108+AJ110+AJ111=0,"",AJ107+AJ108+AJ110+AJ111)</f>
        <v/>
      </c>
      <c r="AK115" s="1934"/>
      <c r="AL115" s="1935"/>
      <c r="AM115" s="49"/>
    </row>
    <row r="116" spans="4:99" ht="21" customHeight="1">
      <c r="D116" s="1712" t="s">
        <v>1004</v>
      </c>
      <c r="E116" s="1424" t="s">
        <v>468</v>
      </c>
      <c r="F116" s="1424"/>
      <c r="G116" s="2030" t="s">
        <v>978</v>
      </c>
      <c r="H116" s="2031"/>
      <c r="I116" s="1636" t="str">
        <f>IF('様式２(改善計画)'!R382=0,"",'様式２(改善計画)'!R382)</f>
        <v/>
      </c>
      <c r="J116" s="1637"/>
      <c r="K116" s="1638"/>
      <c r="L116" s="1522"/>
      <c r="M116" s="1522"/>
      <c r="N116" s="1523"/>
      <c r="O116" s="1636" t="str">
        <f>IF('様式２(改善計画)'!V382=0,"",'様式２(改善計画)'!V382)</f>
        <v/>
      </c>
      <c r="P116" s="1637"/>
      <c r="Q116" s="1638"/>
      <c r="R116" s="1522"/>
      <c r="S116" s="1522"/>
      <c r="T116" s="1523"/>
      <c r="U116" s="1636" t="str">
        <f>IF('様式２(改善計画)'!Z382=0,"",'様式２(改善計画)'!Z382)</f>
        <v/>
      </c>
      <c r="V116" s="1637"/>
      <c r="W116" s="1638"/>
      <c r="X116" s="1522"/>
      <c r="Y116" s="1522"/>
      <c r="Z116" s="1523"/>
      <c r="AA116" s="1636" t="str">
        <f>IF('様式２(改善計画)'!AD382=0,"",'様式２(改善計画)'!AD382)</f>
        <v/>
      </c>
      <c r="AB116" s="1637"/>
      <c r="AC116" s="1638"/>
      <c r="AD116" s="1522"/>
      <c r="AE116" s="1522"/>
      <c r="AF116" s="1523"/>
      <c r="AG116" s="1636" t="str">
        <f>IF('様式２(改善計画)'!AH382=0,"",'様式２(改善計画)'!AH382)</f>
        <v/>
      </c>
      <c r="AH116" s="1637"/>
      <c r="AI116" s="1638"/>
      <c r="AJ116" s="1522"/>
      <c r="AK116" s="1522"/>
      <c r="AL116" s="1523"/>
      <c r="AM116" s="49"/>
      <c r="CD116" s="160"/>
      <c r="CE116" s="160"/>
      <c r="CF116" s="160"/>
    </row>
    <row r="117" spans="4:99" ht="21" customHeight="1">
      <c r="D117" s="1712"/>
      <c r="E117" s="1424"/>
      <c r="F117" s="1424"/>
      <c r="G117" s="2032" t="s">
        <v>979</v>
      </c>
      <c r="H117" s="2033"/>
      <c r="I117" s="1426" t="str">
        <f>IF('様式２(改善計画)'!R383=0,"",'様式２(改善計画)'!R383)</f>
        <v/>
      </c>
      <c r="J117" s="1427"/>
      <c r="K117" s="1428"/>
      <c r="L117" s="1469"/>
      <c r="M117" s="1469"/>
      <c r="N117" s="1470"/>
      <c r="O117" s="1426" t="str">
        <f>IF('様式２(改善計画)'!V383=0,"",'様式２(改善計画)'!V383)</f>
        <v/>
      </c>
      <c r="P117" s="1427"/>
      <c r="Q117" s="1428"/>
      <c r="R117" s="1469"/>
      <c r="S117" s="1469"/>
      <c r="T117" s="1470"/>
      <c r="U117" s="1426" t="str">
        <f>IF('様式２(改善計画)'!Z383=0,"",'様式２(改善計画)'!Z383)</f>
        <v/>
      </c>
      <c r="V117" s="1427"/>
      <c r="W117" s="1428"/>
      <c r="X117" s="1469"/>
      <c r="Y117" s="1469"/>
      <c r="Z117" s="1470"/>
      <c r="AA117" s="1426" t="str">
        <f>IF('様式２(改善計画)'!AD383=0,"",'様式２(改善計画)'!AD383)</f>
        <v/>
      </c>
      <c r="AB117" s="1427"/>
      <c r="AC117" s="1428"/>
      <c r="AD117" s="1469"/>
      <c r="AE117" s="1469"/>
      <c r="AF117" s="1470"/>
      <c r="AG117" s="1426" t="str">
        <f>IF('様式２(改善計画)'!AH383=0,"",'様式２(改善計画)'!AH383)</f>
        <v/>
      </c>
      <c r="AH117" s="1427"/>
      <c r="AI117" s="1428"/>
      <c r="AJ117" s="1469"/>
      <c r="AK117" s="1469"/>
      <c r="AL117" s="1470"/>
      <c r="AM117" s="49"/>
      <c r="CD117" s="160"/>
      <c r="CE117" s="160"/>
      <c r="CF117" s="160"/>
    </row>
    <row r="118" spans="4:99" ht="21" customHeight="1">
      <c r="D118" s="1712"/>
      <c r="E118" s="1424"/>
      <c r="F118" s="1424"/>
      <c r="G118" s="2036" t="s">
        <v>980</v>
      </c>
      <c r="H118" s="2037"/>
      <c r="I118" s="1471" t="str">
        <f>IF('様式２(改善計画)'!R384=0,"",'様式２(改善計画)'!R384)</f>
        <v/>
      </c>
      <c r="J118" s="1472"/>
      <c r="K118" s="1473"/>
      <c r="L118" s="1474" t="str">
        <f t="shared" ref="L118" si="42">IF(L116+L117=0,"",L116+L117)</f>
        <v/>
      </c>
      <c r="M118" s="1474"/>
      <c r="N118" s="1475"/>
      <c r="O118" s="1471" t="str">
        <f>IF('様式２(改善計画)'!V384=0,"",'様式２(改善計画)'!V384)</f>
        <v/>
      </c>
      <c r="P118" s="1472"/>
      <c r="Q118" s="1473"/>
      <c r="R118" s="1474" t="str">
        <f t="shared" ref="R118" si="43">IF(R116+R117=0,"",R116+R117)</f>
        <v/>
      </c>
      <c r="S118" s="1474"/>
      <c r="T118" s="1475"/>
      <c r="U118" s="1471" t="str">
        <f>IF('様式２(改善計画)'!Z384=0,"",'様式２(改善計画)'!Z384)</f>
        <v/>
      </c>
      <c r="V118" s="1472"/>
      <c r="W118" s="1473"/>
      <c r="X118" s="1474" t="str">
        <f t="shared" ref="X118" si="44">IF(X116+X117=0,"",X116+X117)</f>
        <v/>
      </c>
      <c r="Y118" s="1474"/>
      <c r="Z118" s="1475"/>
      <c r="AA118" s="1471" t="str">
        <f>IF('様式２(改善計画)'!AD384=0,"",'様式２(改善計画)'!AD384)</f>
        <v/>
      </c>
      <c r="AB118" s="1472"/>
      <c r="AC118" s="1473"/>
      <c r="AD118" s="1474" t="str">
        <f t="shared" ref="AD118" si="45">IF(AD116+AD117=0,"",AD116+AD117)</f>
        <v/>
      </c>
      <c r="AE118" s="1474"/>
      <c r="AF118" s="1475"/>
      <c r="AG118" s="1471" t="str">
        <f>IF('様式２(改善計画)'!AH384=0,"",'様式２(改善計画)'!AH384)</f>
        <v/>
      </c>
      <c r="AH118" s="1472"/>
      <c r="AI118" s="1473"/>
      <c r="AJ118" s="1474" t="str">
        <f t="shared" ref="AJ118" si="46">IF(AJ116+AJ117=0,"",AJ116+AJ117)</f>
        <v/>
      </c>
      <c r="AK118" s="1474"/>
      <c r="AL118" s="1475"/>
      <c r="AM118" s="49"/>
      <c r="CD118" s="160"/>
      <c r="CE118" s="160"/>
      <c r="CF118" s="160"/>
    </row>
    <row r="119" spans="4:99" ht="21" customHeight="1">
      <c r="D119" s="1712"/>
      <c r="E119" s="1468" t="s">
        <v>469</v>
      </c>
      <c r="F119" s="1468"/>
      <c r="G119" s="2040" t="s">
        <v>978</v>
      </c>
      <c r="H119" s="2041"/>
      <c r="I119" s="1636" t="str">
        <f>IF('様式２(改善計画)'!R385=0,"",'様式２(改善計画)'!R385)</f>
        <v/>
      </c>
      <c r="J119" s="1637"/>
      <c r="K119" s="1638"/>
      <c r="L119" s="1522"/>
      <c r="M119" s="1522"/>
      <c r="N119" s="1523"/>
      <c r="O119" s="1636" t="str">
        <f>IF('様式２(改善計画)'!V385=0,"",'様式２(改善計画)'!V385)</f>
        <v/>
      </c>
      <c r="P119" s="1637"/>
      <c r="Q119" s="1638"/>
      <c r="R119" s="1522"/>
      <c r="S119" s="1522"/>
      <c r="T119" s="1523"/>
      <c r="U119" s="1636" t="str">
        <f>IF('様式２(改善計画)'!Z385=0,"",'様式２(改善計画)'!Z385)</f>
        <v/>
      </c>
      <c r="V119" s="1637"/>
      <c r="W119" s="1638"/>
      <c r="X119" s="1522"/>
      <c r="Y119" s="1522"/>
      <c r="Z119" s="1523"/>
      <c r="AA119" s="1636" t="str">
        <f>IF('様式２(改善計画)'!AD385=0,"",'様式２(改善計画)'!AD385)</f>
        <v/>
      </c>
      <c r="AB119" s="1637"/>
      <c r="AC119" s="1638"/>
      <c r="AD119" s="1522"/>
      <c r="AE119" s="1522"/>
      <c r="AF119" s="1523"/>
      <c r="AG119" s="1636" t="str">
        <f>IF('様式２(改善計画)'!AH385=0,"",'様式２(改善計画)'!AH385)</f>
        <v/>
      </c>
      <c r="AH119" s="1637"/>
      <c r="AI119" s="1638"/>
      <c r="AJ119" s="1522"/>
      <c r="AK119" s="1522"/>
      <c r="AL119" s="1523"/>
      <c r="AM119" s="49"/>
      <c r="AN119" s="50"/>
      <c r="AO119" s="50"/>
      <c r="AP119" s="50"/>
      <c r="CD119" s="160"/>
      <c r="CE119" s="160"/>
      <c r="CF119" s="160"/>
    </row>
    <row r="120" spans="4:99" ht="21" customHeight="1">
      <c r="D120" s="1712"/>
      <c r="E120" s="1424"/>
      <c r="F120" s="1424"/>
      <c r="G120" s="2042" t="s">
        <v>979</v>
      </c>
      <c r="H120" s="2043"/>
      <c r="I120" s="1426" t="str">
        <f>IF('様式２(改善計画)'!R386=0,"",'様式２(改善計画)'!R386)</f>
        <v/>
      </c>
      <c r="J120" s="1427"/>
      <c r="K120" s="1428"/>
      <c r="L120" s="1469"/>
      <c r="M120" s="1469"/>
      <c r="N120" s="1470"/>
      <c r="O120" s="1426" t="str">
        <f>IF('様式２(改善計画)'!V386=0,"",'様式２(改善計画)'!V386)</f>
        <v/>
      </c>
      <c r="P120" s="1427"/>
      <c r="Q120" s="1428"/>
      <c r="R120" s="1469"/>
      <c r="S120" s="1469"/>
      <c r="T120" s="1470"/>
      <c r="U120" s="1426" t="str">
        <f>IF('様式２(改善計画)'!Z386=0,"",'様式２(改善計画)'!Z386)</f>
        <v/>
      </c>
      <c r="V120" s="1427"/>
      <c r="W120" s="1428"/>
      <c r="X120" s="1469"/>
      <c r="Y120" s="1469"/>
      <c r="Z120" s="1470"/>
      <c r="AA120" s="1426" t="str">
        <f>IF('様式２(改善計画)'!AD386=0,"",'様式２(改善計画)'!AD386)</f>
        <v/>
      </c>
      <c r="AB120" s="1427"/>
      <c r="AC120" s="1428"/>
      <c r="AD120" s="1469"/>
      <c r="AE120" s="1469"/>
      <c r="AF120" s="1470"/>
      <c r="AG120" s="1426" t="str">
        <f>IF('様式２(改善計画)'!AH386=0,"",'様式２(改善計画)'!AH386)</f>
        <v/>
      </c>
      <c r="AH120" s="1427"/>
      <c r="AI120" s="1428"/>
      <c r="AJ120" s="1469"/>
      <c r="AK120" s="1469"/>
      <c r="AL120" s="1470"/>
      <c r="AM120" s="49"/>
      <c r="AN120" s="50"/>
      <c r="AO120" s="50"/>
      <c r="AP120" s="50"/>
      <c r="CD120" s="160"/>
      <c r="CE120" s="160"/>
      <c r="CF120" s="160"/>
    </row>
    <row r="121" spans="4:99" ht="21" customHeight="1">
      <c r="D121" s="1712"/>
      <c r="E121" s="1424"/>
      <c r="F121" s="1425"/>
      <c r="G121" s="2044" t="s">
        <v>980</v>
      </c>
      <c r="H121" s="2045"/>
      <c r="I121" s="1471" t="str">
        <f>IF('様式２(改善計画)'!R387=0,"",'様式２(改善計画)'!R387)</f>
        <v/>
      </c>
      <c r="J121" s="1472"/>
      <c r="K121" s="1473"/>
      <c r="L121" s="1474" t="str">
        <f t="shared" ref="L121" si="47">IF(L119+L120=0,"",L119+L120)</f>
        <v/>
      </c>
      <c r="M121" s="1474"/>
      <c r="N121" s="1475"/>
      <c r="O121" s="1471" t="str">
        <f>IF('様式２(改善計画)'!V387=0,"",'様式２(改善計画)'!V387)</f>
        <v/>
      </c>
      <c r="P121" s="1472"/>
      <c r="Q121" s="1473"/>
      <c r="R121" s="1474" t="str">
        <f t="shared" ref="R121" si="48">IF(R119+R120=0,"",R119+R120)</f>
        <v/>
      </c>
      <c r="S121" s="1474"/>
      <c r="T121" s="1475"/>
      <c r="U121" s="1471" t="str">
        <f>IF('様式２(改善計画)'!Z387=0,"",'様式２(改善計画)'!Z387)</f>
        <v/>
      </c>
      <c r="V121" s="1472"/>
      <c r="W121" s="1473"/>
      <c r="X121" s="1474" t="str">
        <f t="shared" ref="X121" si="49">IF(X119+X120=0,"",X119+X120)</f>
        <v/>
      </c>
      <c r="Y121" s="1474"/>
      <c r="Z121" s="1475"/>
      <c r="AA121" s="1471" t="str">
        <f>IF('様式２(改善計画)'!AD387=0,"",'様式２(改善計画)'!AD387)</f>
        <v/>
      </c>
      <c r="AB121" s="1472"/>
      <c r="AC121" s="1473"/>
      <c r="AD121" s="1474" t="str">
        <f t="shared" ref="AD121" si="50">IF(AD119+AD120=0,"",AD119+AD120)</f>
        <v/>
      </c>
      <c r="AE121" s="1474"/>
      <c r="AF121" s="1475"/>
      <c r="AG121" s="1471" t="str">
        <f>IF('様式２(改善計画)'!AH387=0,"",'様式２(改善計画)'!AH387)</f>
        <v/>
      </c>
      <c r="AH121" s="1472"/>
      <c r="AI121" s="1473"/>
      <c r="AJ121" s="1474" t="str">
        <f t="shared" ref="AJ121" si="51">IF(AJ119+AJ120=0,"",AJ119+AJ120)</f>
        <v/>
      </c>
      <c r="AK121" s="1474"/>
      <c r="AL121" s="1475"/>
      <c r="AM121" s="49"/>
      <c r="AN121" s="50"/>
      <c r="AO121" s="50"/>
      <c r="AP121" s="50"/>
      <c r="CD121" s="160"/>
      <c r="CE121" s="160"/>
      <c r="CF121" s="160"/>
    </row>
    <row r="122" spans="4:99" ht="21" customHeight="1">
      <c r="D122" s="1712"/>
      <c r="E122" s="1712" t="s">
        <v>450</v>
      </c>
      <c r="F122" s="1465" t="s">
        <v>1007</v>
      </c>
      <c r="G122" s="2030" t="s">
        <v>978</v>
      </c>
      <c r="H122" s="2031"/>
      <c r="I122" s="1636" t="str">
        <f>IF('様式２(改善計画)'!R388=0,"",'様式２(改善計画)'!R388)</f>
        <v/>
      </c>
      <c r="J122" s="1637"/>
      <c r="K122" s="1638"/>
      <c r="L122" s="1522"/>
      <c r="M122" s="1522"/>
      <c r="N122" s="1523"/>
      <c r="O122" s="1636" t="str">
        <f>IF('様式２(改善計画)'!V388=0,"",'様式２(改善計画)'!V388)</f>
        <v/>
      </c>
      <c r="P122" s="1637"/>
      <c r="Q122" s="1638"/>
      <c r="R122" s="1522"/>
      <c r="S122" s="1522"/>
      <c r="T122" s="1523"/>
      <c r="U122" s="1636" t="str">
        <f>IF('様式２(改善計画)'!Z388=0,"",'様式２(改善計画)'!Z388)</f>
        <v/>
      </c>
      <c r="V122" s="1637"/>
      <c r="W122" s="1638"/>
      <c r="X122" s="1522"/>
      <c r="Y122" s="1522"/>
      <c r="Z122" s="1523"/>
      <c r="AA122" s="1636" t="str">
        <f>IF('様式２(改善計画)'!AD388=0,"",'様式２(改善計画)'!AD388)</f>
        <v/>
      </c>
      <c r="AB122" s="1637"/>
      <c r="AC122" s="1638"/>
      <c r="AD122" s="1522"/>
      <c r="AE122" s="1522"/>
      <c r="AF122" s="1523"/>
      <c r="AG122" s="1636" t="str">
        <f>IF('様式２(改善計画)'!AH388=0,"",'様式２(改善計画)'!AH388)</f>
        <v/>
      </c>
      <c r="AH122" s="1637"/>
      <c r="AI122" s="1638"/>
      <c r="AJ122" s="1522"/>
      <c r="AK122" s="1522"/>
      <c r="AL122" s="1523"/>
      <c r="AM122" s="50"/>
      <c r="AN122" s="50"/>
      <c r="AO122" s="50"/>
      <c r="AP122" s="50"/>
      <c r="AQ122" s="50"/>
      <c r="AR122" s="50"/>
      <c r="AS122" s="50"/>
      <c r="BI122" s="50"/>
      <c r="BJ122" s="50"/>
      <c r="BK122" s="50"/>
      <c r="BL122" s="50"/>
      <c r="BM122" s="50"/>
      <c r="BN122" s="50"/>
      <c r="BO122" s="50"/>
      <c r="BP122" s="50"/>
      <c r="BQ122" s="50"/>
      <c r="BR122" s="50"/>
      <c r="BS122" s="50"/>
      <c r="BT122" s="50"/>
      <c r="BU122" s="50"/>
      <c r="BV122" s="50"/>
      <c r="CG122" s="160"/>
      <c r="CH122" s="160"/>
      <c r="CI122" s="160"/>
      <c r="CJ122" s="160"/>
      <c r="CK122" s="160"/>
      <c r="CL122" s="160"/>
    </row>
    <row r="123" spans="4:99" ht="21" customHeight="1">
      <c r="D123" s="1712"/>
      <c r="E123" s="1712"/>
      <c r="F123" s="1465"/>
      <c r="G123" s="2032" t="s">
        <v>979</v>
      </c>
      <c r="H123" s="2033"/>
      <c r="I123" s="1426" t="str">
        <f>IF('様式２(改善計画)'!R389=0,"",'様式２(改善計画)'!R389)</f>
        <v/>
      </c>
      <c r="J123" s="1427"/>
      <c r="K123" s="1428"/>
      <c r="L123" s="1469"/>
      <c r="M123" s="1469"/>
      <c r="N123" s="1470"/>
      <c r="O123" s="1426" t="str">
        <f>IF('様式２(改善計画)'!V389=0,"",'様式２(改善計画)'!V389)</f>
        <v/>
      </c>
      <c r="P123" s="1427"/>
      <c r="Q123" s="1428"/>
      <c r="R123" s="1469"/>
      <c r="S123" s="1469"/>
      <c r="T123" s="1470"/>
      <c r="U123" s="1426" t="str">
        <f>IF('様式２(改善計画)'!Z389=0,"",'様式２(改善計画)'!Z389)</f>
        <v/>
      </c>
      <c r="V123" s="1427"/>
      <c r="W123" s="1428"/>
      <c r="X123" s="1469"/>
      <c r="Y123" s="1469"/>
      <c r="Z123" s="1470"/>
      <c r="AA123" s="1426" t="str">
        <f>IF('様式２(改善計画)'!AD389=0,"",'様式２(改善計画)'!AD389)</f>
        <v/>
      </c>
      <c r="AB123" s="1427"/>
      <c r="AC123" s="1428"/>
      <c r="AD123" s="1469"/>
      <c r="AE123" s="1469"/>
      <c r="AF123" s="1470"/>
      <c r="AG123" s="1426" t="str">
        <f>IF('様式２(改善計画)'!AH389=0,"",'様式２(改善計画)'!AH389)</f>
        <v/>
      </c>
      <c r="AH123" s="1427"/>
      <c r="AI123" s="1428"/>
      <c r="AJ123" s="1469"/>
      <c r="AK123" s="1469"/>
      <c r="AL123" s="1470"/>
      <c r="AM123" s="50"/>
      <c r="AN123" s="50"/>
      <c r="AO123" s="50"/>
      <c r="AP123" s="50"/>
      <c r="AQ123" s="50"/>
      <c r="AR123" s="50"/>
      <c r="AS123" s="50"/>
      <c r="BI123" s="50"/>
      <c r="BJ123" s="50"/>
      <c r="BK123" s="50"/>
      <c r="BL123" s="50"/>
      <c r="BM123" s="50"/>
      <c r="BN123" s="50"/>
      <c r="BO123" s="50"/>
      <c r="BP123" s="50"/>
      <c r="BQ123" s="50"/>
      <c r="BR123" s="50"/>
      <c r="BS123" s="50"/>
      <c r="BT123" s="50"/>
      <c r="BU123" s="50"/>
      <c r="BV123" s="50"/>
      <c r="CG123" s="160"/>
      <c r="CH123" s="160"/>
      <c r="CI123" s="160"/>
      <c r="CJ123" s="160"/>
      <c r="CK123" s="160"/>
      <c r="CL123" s="160"/>
    </row>
    <row r="124" spans="4:99" ht="21" customHeight="1">
      <c r="D124" s="1712"/>
      <c r="E124" s="1712"/>
      <c r="F124" s="1465"/>
      <c r="G124" s="2036" t="s">
        <v>980</v>
      </c>
      <c r="H124" s="2037"/>
      <c r="I124" s="1471" t="str">
        <f>IF('様式２(改善計画)'!R390=0,"",'様式２(改善計画)'!R390)</f>
        <v/>
      </c>
      <c r="J124" s="1472"/>
      <c r="K124" s="1473"/>
      <c r="L124" s="1474" t="str">
        <f t="shared" ref="L124" si="52">IF(L122+L123=0,"",L122+L123)</f>
        <v/>
      </c>
      <c r="M124" s="1474"/>
      <c r="N124" s="1475"/>
      <c r="O124" s="1471" t="str">
        <f>IF('様式２(改善計画)'!V390=0,"",'様式２(改善計画)'!V390)</f>
        <v/>
      </c>
      <c r="P124" s="1472"/>
      <c r="Q124" s="1473"/>
      <c r="R124" s="1474" t="str">
        <f t="shared" ref="R124" si="53">IF(R122+R123=0,"",R122+R123)</f>
        <v/>
      </c>
      <c r="S124" s="1474"/>
      <c r="T124" s="1475"/>
      <c r="U124" s="1471" t="str">
        <f>IF('様式２(改善計画)'!Z390=0,"",'様式２(改善計画)'!Z390)</f>
        <v/>
      </c>
      <c r="V124" s="1472"/>
      <c r="W124" s="1473"/>
      <c r="X124" s="1474" t="str">
        <f t="shared" ref="X124" si="54">IF(X122+X123=0,"",X122+X123)</f>
        <v/>
      </c>
      <c r="Y124" s="1474"/>
      <c r="Z124" s="1475"/>
      <c r="AA124" s="1471" t="str">
        <f>IF('様式２(改善計画)'!AD390=0,"",'様式２(改善計画)'!AD390)</f>
        <v/>
      </c>
      <c r="AB124" s="1472"/>
      <c r="AC124" s="1473"/>
      <c r="AD124" s="1474" t="str">
        <f t="shared" ref="AD124" si="55">IF(AD122+AD123=0,"",AD122+AD123)</f>
        <v/>
      </c>
      <c r="AE124" s="1474"/>
      <c r="AF124" s="1475"/>
      <c r="AG124" s="1471" t="str">
        <f>IF('様式２(改善計画)'!AH390=0,"",'様式２(改善計画)'!AH390)</f>
        <v/>
      </c>
      <c r="AH124" s="1472"/>
      <c r="AI124" s="1473"/>
      <c r="AJ124" s="1474" t="str">
        <f t="shared" ref="AJ124" si="56">IF(AJ122+AJ123=0,"",AJ122+AJ123)</f>
        <v/>
      </c>
      <c r="AK124" s="1474"/>
      <c r="AL124" s="1475"/>
      <c r="AM124" s="50"/>
      <c r="AN124" s="50"/>
      <c r="AO124" s="50"/>
      <c r="AP124" s="50"/>
      <c r="AQ124" s="50"/>
      <c r="AR124" s="50"/>
      <c r="AS124" s="50"/>
      <c r="BI124" s="50"/>
      <c r="BJ124" s="50"/>
      <c r="BK124" s="50"/>
      <c r="BL124" s="50"/>
      <c r="BM124" s="50"/>
      <c r="BN124" s="50"/>
      <c r="BO124" s="50"/>
      <c r="BP124" s="50"/>
      <c r="BQ124" s="50"/>
      <c r="BR124" s="50"/>
      <c r="BS124" s="50"/>
      <c r="BT124" s="50"/>
      <c r="BU124" s="50"/>
      <c r="BV124" s="50"/>
      <c r="CG124" s="160"/>
      <c r="CH124" s="160"/>
      <c r="CI124" s="160"/>
      <c r="CJ124" s="160"/>
      <c r="CK124" s="160"/>
      <c r="CL124" s="160"/>
    </row>
    <row r="125" spans="4:99" ht="21" customHeight="1">
      <c r="D125" s="1712"/>
      <c r="E125" s="1712"/>
      <c r="F125" s="1466" t="s">
        <v>1009</v>
      </c>
      <c r="G125" s="2038" t="s">
        <v>978</v>
      </c>
      <c r="H125" s="2039"/>
      <c r="I125" s="1636" t="str">
        <f>IF('様式２(改善計画)'!R391=0,"",'様式２(改善計画)'!R391)</f>
        <v/>
      </c>
      <c r="J125" s="1637"/>
      <c r="K125" s="1638"/>
      <c r="L125" s="1522"/>
      <c r="M125" s="1522"/>
      <c r="N125" s="1523"/>
      <c r="O125" s="1636" t="str">
        <f>IF('様式２(改善計画)'!V391=0,"",'様式２(改善計画)'!V391)</f>
        <v/>
      </c>
      <c r="P125" s="1637"/>
      <c r="Q125" s="1638"/>
      <c r="R125" s="1522"/>
      <c r="S125" s="1522"/>
      <c r="T125" s="1523"/>
      <c r="U125" s="1636" t="str">
        <f>IF('様式２(改善計画)'!Z391=0,"",'様式２(改善計画)'!Z391)</f>
        <v/>
      </c>
      <c r="V125" s="1637"/>
      <c r="W125" s="1638"/>
      <c r="X125" s="1522"/>
      <c r="Y125" s="1522"/>
      <c r="Z125" s="1523"/>
      <c r="AA125" s="1636" t="str">
        <f>IF('様式２(改善計画)'!AD391=0,"",'様式２(改善計画)'!AD391)</f>
        <v/>
      </c>
      <c r="AB125" s="1637"/>
      <c r="AC125" s="1638"/>
      <c r="AD125" s="1522"/>
      <c r="AE125" s="1522"/>
      <c r="AF125" s="1523"/>
      <c r="AG125" s="1636" t="str">
        <f>IF('様式２(改善計画)'!AH391=0,"",'様式２(改善計画)'!AH391)</f>
        <v/>
      </c>
      <c r="AH125" s="1637"/>
      <c r="AI125" s="1638"/>
      <c r="AJ125" s="1522"/>
      <c r="AK125" s="1522"/>
      <c r="AL125" s="1523"/>
      <c r="AM125" s="50"/>
      <c r="AN125" s="50"/>
      <c r="AO125" s="50"/>
      <c r="AP125" s="50"/>
      <c r="AQ125" s="50"/>
      <c r="AR125" s="50"/>
      <c r="AS125" s="50"/>
      <c r="BI125" s="50"/>
      <c r="BJ125" s="50"/>
      <c r="BK125" s="50"/>
      <c r="BL125" s="50"/>
      <c r="BM125" s="50"/>
      <c r="BN125" s="50"/>
      <c r="BO125" s="50"/>
      <c r="BP125" s="50"/>
      <c r="BQ125" s="50"/>
      <c r="BR125" s="50"/>
      <c r="BS125" s="50"/>
      <c r="BT125" s="50"/>
      <c r="BU125" s="50"/>
      <c r="BV125" s="50"/>
      <c r="CG125" s="160"/>
      <c r="CH125" s="160"/>
      <c r="CI125" s="160"/>
      <c r="CJ125" s="160"/>
      <c r="CK125" s="160"/>
      <c r="CL125" s="160"/>
    </row>
    <row r="126" spans="4:99" ht="21" customHeight="1">
      <c r="D126" s="1712"/>
      <c r="E126" s="1712"/>
      <c r="F126" s="1465"/>
      <c r="G126" s="2032" t="s">
        <v>979</v>
      </c>
      <c r="H126" s="2033"/>
      <c r="I126" s="1426" t="str">
        <f>IF('様式２(改善計画)'!R392=0,"",'様式２(改善計画)'!R392)</f>
        <v/>
      </c>
      <c r="J126" s="1427"/>
      <c r="K126" s="1428"/>
      <c r="L126" s="1469"/>
      <c r="M126" s="1469"/>
      <c r="N126" s="1470"/>
      <c r="O126" s="1426" t="str">
        <f>IF('様式２(改善計画)'!V392=0,"",'様式２(改善計画)'!V392)</f>
        <v/>
      </c>
      <c r="P126" s="1427"/>
      <c r="Q126" s="1428"/>
      <c r="R126" s="1469"/>
      <c r="S126" s="1469"/>
      <c r="T126" s="1470"/>
      <c r="U126" s="1426" t="str">
        <f>IF('様式２(改善計画)'!Z392=0,"",'様式２(改善計画)'!Z392)</f>
        <v/>
      </c>
      <c r="V126" s="1427"/>
      <c r="W126" s="1428"/>
      <c r="X126" s="1469"/>
      <c r="Y126" s="1469"/>
      <c r="Z126" s="1470"/>
      <c r="AA126" s="1426" t="str">
        <f>IF('様式２(改善計画)'!AD392=0,"",'様式２(改善計画)'!AD392)</f>
        <v/>
      </c>
      <c r="AB126" s="1427"/>
      <c r="AC126" s="1428"/>
      <c r="AD126" s="1469"/>
      <c r="AE126" s="1469"/>
      <c r="AF126" s="1470"/>
      <c r="AG126" s="1426" t="str">
        <f>IF('様式２(改善計画)'!AH392=0,"",'様式２(改善計画)'!AH392)</f>
        <v/>
      </c>
      <c r="AH126" s="1427"/>
      <c r="AI126" s="1428"/>
      <c r="AJ126" s="1469"/>
      <c r="AK126" s="1469"/>
      <c r="AL126" s="1470"/>
      <c r="AM126" s="50"/>
      <c r="AQ126" s="50"/>
      <c r="AR126" s="50"/>
      <c r="AS126" s="50"/>
      <c r="BI126" s="50"/>
      <c r="BJ126" s="50"/>
      <c r="BK126" s="50"/>
      <c r="BL126" s="50"/>
      <c r="BM126" s="50"/>
      <c r="BN126" s="50"/>
      <c r="BO126" s="50"/>
      <c r="BP126" s="50"/>
      <c r="BQ126" s="50"/>
      <c r="BR126" s="50"/>
      <c r="BS126" s="50"/>
      <c r="BT126" s="50"/>
      <c r="BU126" s="50"/>
      <c r="BV126" s="50"/>
      <c r="CG126" s="160"/>
      <c r="CH126" s="160"/>
      <c r="CI126" s="160"/>
      <c r="CJ126" s="160"/>
      <c r="CK126" s="160"/>
      <c r="CL126" s="160"/>
      <c r="CM126" s="160"/>
      <c r="CN126" s="160"/>
      <c r="CO126" s="160"/>
      <c r="CP126" s="160"/>
      <c r="CQ126" s="160"/>
      <c r="CR126" s="160"/>
      <c r="CS126" s="160"/>
      <c r="CT126" s="160"/>
      <c r="CU126" s="160"/>
    </row>
    <row r="127" spans="4:99" ht="21" customHeight="1">
      <c r="D127" s="1712"/>
      <c r="E127" s="1712"/>
      <c r="F127" s="1467"/>
      <c r="G127" s="2034" t="s">
        <v>980</v>
      </c>
      <c r="H127" s="2035"/>
      <c r="I127" s="1471" t="str">
        <f>IF('様式２(改善計画)'!R393=0,"",'様式２(改善計画)'!R393)</f>
        <v/>
      </c>
      <c r="J127" s="1472"/>
      <c r="K127" s="1473"/>
      <c r="L127" s="1474" t="str">
        <f t="shared" ref="L127" si="57">IF(L125+L126=0,"",L125+L126)</f>
        <v/>
      </c>
      <c r="M127" s="1474"/>
      <c r="N127" s="1475"/>
      <c r="O127" s="1471" t="str">
        <f>IF('様式２(改善計画)'!V393=0,"",'様式２(改善計画)'!V393)</f>
        <v/>
      </c>
      <c r="P127" s="1472"/>
      <c r="Q127" s="1473"/>
      <c r="R127" s="1474" t="str">
        <f t="shared" ref="R127" si="58">IF(R125+R126=0,"",R125+R126)</f>
        <v/>
      </c>
      <c r="S127" s="1474"/>
      <c r="T127" s="1475"/>
      <c r="U127" s="1471" t="str">
        <f>IF('様式２(改善計画)'!Z393=0,"",'様式２(改善計画)'!Z393)</f>
        <v/>
      </c>
      <c r="V127" s="1472"/>
      <c r="W127" s="1473"/>
      <c r="X127" s="1474" t="str">
        <f t="shared" ref="X127" si="59">IF(X125+X126=0,"",X125+X126)</f>
        <v/>
      </c>
      <c r="Y127" s="1474"/>
      <c r="Z127" s="1475"/>
      <c r="AA127" s="1471" t="str">
        <f>IF('様式２(改善計画)'!AD393=0,"",'様式２(改善計画)'!AD393)</f>
        <v/>
      </c>
      <c r="AB127" s="1472"/>
      <c r="AC127" s="1473"/>
      <c r="AD127" s="1474" t="str">
        <f t="shared" ref="AD127" si="60">IF(AD125+AD126=0,"",AD125+AD126)</f>
        <v/>
      </c>
      <c r="AE127" s="1474"/>
      <c r="AF127" s="1475"/>
      <c r="AG127" s="1471" t="str">
        <f>IF('様式２(改善計画)'!AH393=0,"",'様式２(改善計画)'!AH393)</f>
        <v/>
      </c>
      <c r="AH127" s="1472"/>
      <c r="AI127" s="1473"/>
      <c r="AJ127" s="1474" t="str">
        <f t="shared" ref="AJ127" si="61">IF(AJ125+AJ126=0,"",AJ125+AJ126)</f>
        <v/>
      </c>
      <c r="AK127" s="1474"/>
      <c r="AL127" s="1475"/>
      <c r="AM127" s="50"/>
      <c r="AQ127" s="50"/>
      <c r="AR127" s="50"/>
      <c r="AS127" s="50"/>
      <c r="BI127" s="50"/>
      <c r="BJ127" s="50"/>
      <c r="BK127" s="50"/>
      <c r="BL127" s="50"/>
      <c r="BM127" s="50"/>
      <c r="BN127" s="50"/>
      <c r="BO127" s="50"/>
      <c r="BP127" s="50"/>
      <c r="BQ127" s="50"/>
      <c r="BR127" s="50"/>
      <c r="BS127" s="50"/>
      <c r="BT127" s="50"/>
      <c r="BU127" s="50"/>
      <c r="BV127" s="50"/>
      <c r="CG127" s="160"/>
      <c r="CH127" s="160"/>
      <c r="CI127" s="160"/>
      <c r="CJ127" s="160"/>
      <c r="CK127" s="160"/>
      <c r="CL127" s="160"/>
      <c r="CM127" s="160"/>
      <c r="CN127" s="160"/>
      <c r="CO127" s="160"/>
      <c r="CP127" s="160"/>
      <c r="CQ127" s="160"/>
      <c r="CR127" s="160"/>
      <c r="CS127" s="160"/>
      <c r="CT127" s="160"/>
      <c r="CU127" s="160"/>
    </row>
    <row r="128" spans="4:99" ht="21" customHeight="1">
      <c r="D128" s="1712"/>
      <c r="E128" s="1712"/>
      <c r="F128" s="1465" t="str">
        <f>IF('様式２(改善計画)'!$N$133=0,"",$N$137)</f>
        <v/>
      </c>
      <c r="G128" s="2030" t="s">
        <v>975</v>
      </c>
      <c r="H128" s="2031"/>
      <c r="I128" s="1636" t="str">
        <f>IF('様式２(改善計画)'!R394=0,"",'様式２(改善計画)'!R394)</f>
        <v/>
      </c>
      <c r="J128" s="1637"/>
      <c r="K128" s="1638"/>
      <c r="L128" s="1522"/>
      <c r="M128" s="1522"/>
      <c r="N128" s="1523"/>
      <c r="O128" s="1636" t="str">
        <f>IF('様式２(改善計画)'!V394=0,"",'様式２(改善計画)'!V394)</f>
        <v/>
      </c>
      <c r="P128" s="1637"/>
      <c r="Q128" s="1638"/>
      <c r="R128" s="1522"/>
      <c r="S128" s="1522"/>
      <c r="T128" s="1523"/>
      <c r="U128" s="1636" t="str">
        <f>IF('様式２(改善計画)'!Z394=0,"",'様式２(改善計画)'!Z394)</f>
        <v/>
      </c>
      <c r="V128" s="1637"/>
      <c r="W128" s="1638"/>
      <c r="X128" s="1522"/>
      <c r="Y128" s="1522"/>
      <c r="Z128" s="1523"/>
      <c r="AA128" s="1636" t="str">
        <f>IF('様式２(改善計画)'!AD394=0,"",'様式２(改善計画)'!AD394)</f>
        <v/>
      </c>
      <c r="AB128" s="1637"/>
      <c r="AC128" s="1638"/>
      <c r="AD128" s="1522"/>
      <c r="AE128" s="1522"/>
      <c r="AF128" s="1523"/>
      <c r="AG128" s="1636" t="str">
        <f>IF('様式２(改善計画)'!AH394=0,"",'様式２(改善計画)'!AH394)</f>
        <v/>
      </c>
      <c r="AH128" s="1637"/>
      <c r="AI128" s="1638"/>
      <c r="AJ128" s="1522"/>
      <c r="AK128" s="1522"/>
      <c r="AL128" s="1523"/>
      <c r="AM128" s="50"/>
      <c r="AN128" s="50"/>
      <c r="AO128" s="50"/>
      <c r="AP128" s="50"/>
      <c r="AQ128" s="50"/>
      <c r="AR128" s="50"/>
      <c r="AS128" s="50"/>
      <c r="BI128" s="50"/>
      <c r="BJ128" s="50"/>
      <c r="BK128" s="50"/>
      <c r="BL128" s="50"/>
      <c r="BM128" s="50"/>
      <c r="BN128" s="50"/>
      <c r="BO128" s="50"/>
      <c r="BP128" s="50"/>
      <c r="BQ128" s="50"/>
      <c r="BR128" s="50"/>
      <c r="BS128" s="50"/>
      <c r="BT128" s="50"/>
      <c r="BU128" s="50"/>
      <c r="BV128" s="50"/>
      <c r="CG128" s="160"/>
      <c r="CH128" s="160"/>
      <c r="CI128" s="160"/>
      <c r="CJ128" s="160"/>
      <c r="CK128" s="160"/>
      <c r="CL128" s="160"/>
    </row>
    <row r="129" spans="1:109" ht="21" customHeight="1">
      <c r="D129" s="1712"/>
      <c r="E129" s="1712"/>
      <c r="F129" s="1465"/>
      <c r="G129" s="2032" t="s">
        <v>976</v>
      </c>
      <c r="H129" s="2033"/>
      <c r="I129" s="1426" t="str">
        <f>IF('様式２(改善計画)'!R395=0,"",'様式２(改善計画)'!R395)</f>
        <v/>
      </c>
      <c r="J129" s="1427"/>
      <c r="K129" s="1428"/>
      <c r="L129" s="1469"/>
      <c r="M129" s="1469"/>
      <c r="N129" s="1470"/>
      <c r="O129" s="1426" t="str">
        <f>IF('様式２(改善計画)'!V395=0,"",'様式２(改善計画)'!V395)</f>
        <v/>
      </c>
      <c r="P129" s="1427"/>
      <c r="Q129" s="1428"/>
      <c r="R129" s="1469"/>
      <c r="S129" s="1469"/>
      <c r="T129" s="1470"/>
      <c r="U129" s="1426" t="str">
        <f>IF('様式２(改善計画)'!Z395=0,"",'様式２(改善計画)'!Z395)</f>
        <v/>
      </c>
      <c r="V129" s="1427"/>
      <c r="W129" s="1428"/>
      <c r="X129" s="1469"/>
      <c r="Y129" s="1469"/>
      <c r="Z129" s="1470"/>
      <c r="AA129" s="1426" t="str">
        <f>IF('様式２(改善計画)'!AD395=0,"",'様式２(改善計画)'!AD395)</f>
        <v/>
      </c>
      <c r="AB129" s="1427"/>
      <c r="AC129" s="1428"/>
      <c r="AD129" s="1469"/>
      <c r="AE129" s="1469"/>
      <c r="AF129" s="1470"/>
      <c r="AG129" s="1426" t="str">
        <f>IF('様式２(改善計画)'!AH395=0,"",'様式２(改善計画)'!AH395)</f>
        <v/>
      </c>
      <c r="AH129" s="1427"/>
      <c r="AI129" s="1428"/>
      <c r="AJ129" s="1469"/>
      <c r="AK129" s="1469"/>
      <c r="AL129" s="1470"/>
      <c r="AM129" s="50"/>
      <c r="AQ129" s="50"/>
      <c r="AR129" s="50"/>
      <c r="AS129" s="50"/>
      <c r="BI129" s="50"/>
      <c r="BJ129" s="50"/>
      <c r="BK129" s="50"/>
      <c r="BL129" s="50"/>
      <c r="BM129" s="50"/>
      <c r="BN129" s="50"/>
      <c r="BO129" s="50"/>
      <c r="BP129" s="50"/>
      <c r="BQ129" s="50"/>
      <c r="BR129" s="50"/>
      <c r="BS129" s="50"/>
      <c r="BT129" s="50"/>
      <c r="BU129" s="50"/>
      <c r="BV129" s="50"/>
      <c r="CG129" s="160"/>
      <c r="CH129" s="160"/>
      <c r="CI129" s="160"/>
      <c r="CJ129" s="160"/>
      <c r="CK129" s="160"/>
      <c r="CL129" s="160"/>
      <c r="CM129" s="160"/>
      <c r="CN129" s="160"/>
      <c r="CO129" s="160"/>
      <c r="CP129" s="160"/>
      <c r="CQ129" s="160"/>
      <c r="CR129" s="160"/>
      <c r="CS129" s="160"/>
      <c r="CT129" s="160"/>
      <c r="CU129" s="160"/>
    </row>
    <row r="130" spans="1:109" ht="21" customHeight="1">
      <c r="D130" s="1712"/>
      <c r="E130" s="1712"/>
      <c r="F130" s="1465"/>
      <c r="G130" s="2036" t="s">
        <v>977</v>
      </c>
      <c r="H130" s="2037"/>
      <c r="I130" s="1471" t="str">
        <f>IF('様式２(改善計画)'!R396=0,"",'様式２(改善計画)'!R396)</f>
        <v/>
      </c>
      <c r="J130" s="1472"/>
      <c r="K130" s="1473"/>
      <c r="L130" s="1778" t="str">
        <f t="shared" ref="L130" si="62">IF(L128+L129=0,"",L128+L129)</f>
        <v/>
      </c>
      <c r="M130" s="1778"/>
      <c r="N130" s="1779"/>
      <c r="O130" s="1471" t="str">
        <f>IF('様式２(改善計画)'!V396=0,"",'様式２(改善計画)'!V396)</f>
        <v/>
      </c>
      <c r="P130" s="1472"/>
      <c r="Q130" s="1473"/>
      <c r="R130" s="1778" t="str">
        <f t="shared" ref="R130" si="63">IF(R128+R129=0,"",R128+R129)</f>
        <v/>
      </c>
      <c r="S130" s="1778"/>
      <c r="T130" s="1779"/>
      <c r="U130" s="1471" t="str">
        <f>IF('様式２(改善計画)'!Z396=0,"",'様式２(改善計画)'!Z396)</f>
        <v/>
      </c>
      <c r="V130" s="1472"/>
      <c r="W130" s="1473"/>
      <c r="X130" s="1778" t="str">
        <f t="shared" ref="X130" si="64">IF(X128+X129=0,"",X128+X129)</f>
        <v/>
      </c>
      <c r="Y130" s="1778"/>
      <c r="Z130" s="1779"/>
      <c r="AA130" s="1471" t="str">
        <f>IF('様式２(改善計画)'!AD396=0,"",'様式２(改善計画)'!AD396)</f>
        <v/>
      </c>
      <c r="AB130" s="1472"/>
      <c r="AC130" s="1473"/>
      <c r="AD130" s="1778" t="str">
        <f t="shared" ref="AD130" si="65">IF(AD128+AD129=0,"",AD128+AD129)</f>
        <v/>
      </c>
      <c r="AE130" s="1778"/>
      <c r="AF130" s="1779"/>
      <c r="AG130" s="1471" t="str">
        <f>IF('様式２(改善計画)'!AH396=0,"",'様式２(改善計画)'!AH396)</f>
        <v/>
      </c>
      <c r="AH130" s="1472"/>
      <c r="AI130" s="1473"/>
      <c r="AJ130" s="1778" t="str">
        <f t="shared" ref="AJ130" si="66">IF(AJ128+AJ129=0,"",AJ128+AJ129)</f>
        <v/>
      </c>
      <c r="AK130" s="1778"/>
      <c r="AL130" s="1779"/>
      <c r="AM130" s="50"/>
      <c r="AQ130" s="50"/>
      <c r="AR130" s="50"/>
      <c r="AS130" s="50"/>
      <c r="BI130" s="50"/>
      <c r="BJ130" s="50"/>
      <c r="BK130" s="50"/>
      <c r="BL130" s="50"/>
      <c r="BM130" s="50"/>
      <c r="BN130" s="50"/>
      <c r="BO130" s="50"/>
      <c r="BP130" s="50"/>
      <c r="BQ130" s="50"/>
      <c r="BR130" s="50"/>
      <c r="BS130" s="50"/>
      <c r="BT130" s="50"/>
      <c r="BU130" s="50"/>
      <c r="BV130" s="50"/>
      <c r="CG130" s="160"/>
      <c r="CH130" s="160"/>
      <c r="CI130" s="160"/>
      <c r="CJ130" s="160"/>
      <c r="CK130" s="160"/>
      <c r="CL130" s="160"/>
      <c r="CM130" s="160"/>
      <c r="CN130" s="160"/>
      <c r="CO130" s="160"/>
      <c r="CP130" s="160"/>
      <c r="CQ130" s="160"/>
      <c r="CR130" s="160"/>
      <c r="CS130" s="160"/>
      <c r="CT130" s="160"/>
      <c r="CU130" s="160"/>
    </row>
    <row r="131" spans="1:109" ht="21" customHeight="1">
      <c r="D131" s="1712"/>
      <c r="E131" s="1712" t="s">
        <v>1005</v>
      </c>
      <c r="F131" s="1937"/>
      <c r="G131" s="2046" t="s">
        <v>975</v>
      </c>
      <c r="H131" s="2039"/>
      <c r="I131" s="1636" t="str">
        <f>IF('様式２(改善計画)'!R397=0,"",'様式２(改善計画)'!R397)</f>
        <v/>
      </c>
      <c r="J131" s="1637"/>
      <c r="K131" s="1638"/>
      <c r="L131" s="1639" t="str">
        <f>IF(L116+L119+L122+L125+L128=0,"",L116+L119+L122+L125+L128)</f>
        <v/>
      </c>
      <c r="M131" s="1639"/>
      <c r="N131" s="1640"/>
      <c r="O131" s="1636" t="str">
        <f>IF('様式２(改善計画)'!V397=0,"",'様式２(改善計画)'!V397)</f>
        <v/>
      </c>
      <c r="P131" s="1637"/>
      <c r="Q131" s="1638"/>
      <c r="R131" s="1639" t="str">
        <f>IF(R116+R119+R122+R125+R128=0,"",R116+R119+R122+R125+R128)</f>
        <v/>
      </c>
      <c r="S131" s="1639"/>
      <c r="T131" s="1640"/>
      <c r="U131" s="1636" t="str">
        <f>IF('様式２(改善計画)'!Z397=0,"",'様式２(改善計画)'!Z397)</f>
        <v/>
      </c>
      <c r="V131" s="1637"/>
      <c r="W131" s="1638"/>
      <c r="X131" s="1639" t="str">
        <f>IF(X116+X119+X122+X125+X128=0,"",X116+X119+X122+X125+X128)</f>
        <v/>
      </c>
      <c r="Y131" s="1639"/>
      <c r="Z131" s="1640"/>
      <c r="AA131" s="1636" t="str">
        <f>IF('様式２(改善計画)'!AD397=0,"",'様式２(改善計画)'!AD397)</f>
        <v/>
      </c>
      <c r="AB131" s="1637"/>
      <c r="AC131" s="1638"/>
      <c r="AD131" s="1639" t="str">
        <f>IF(AD116+AD119+AD122+AD125+AD128=0,"",AD116+AD119+AD122+AD125+AD128)</f>
        <v/>
      </c>
      <c r="AE131" s="1639"/>
      <c r="AF131" s="1640"/>
      <c r="AG131" s="1636" t="str">
        <f>IF('様式２(改善計画)'!AH397=0,"",'様式２(改善計画)'!AH397)</f>
        <v/>
      </c>
      <c r="AH131" s="1637"/>
      <c r="AI131" s="1638"/>
      <c r="AJ131" s="1639" t="str">
        <f>IF(AJ116+AJ119+AJ122+AJ125+AJ128=0,"",AJ116+AJ119+AJ122+AJ125+AJ128)</f>
        <v/>
      </c>
      <c r="AK131" s="1639"/>
      <c r="AL131" s="1640"/>
      <c r="AM131" s="50"/>
      <c r="AN131" s="50"/>
      <c r="AO131" s="50"/>
      <c r="AP131" s="50"/>
      <c r="AQ131" s="50"/>
      <c r="AR131" s="50"/>
      <c r="AS131" s="50"/>
      <c r="BI131" s="50"/>
      <c r="BJ131" s="50"/>
      <c r="BK131" s="50"/>
      <c r="BL131" s="50"/>
      <c r="BM131" s="50"/>
      <c r="BN131" s="50"/>
      <c r="BO131" s="50"/>
      <c r="BP131" s="50"/>
      <c r="BQ131" s="50"/>
      <c r="BR131" s="50"/>
      <c r="BS131" s="50"/>
      <c r="BT131" s="50"/>
      <c r="BU131" s="50"/>
      <c r="BV131" s="50"/>
      <c r="CG131" s="160"/>
      <c r="CH131" s="160"/>
      <c r="CI131" s="160"/>
      <c r="CJ131" s="160"/>
      <c r="CK131" s="160"/>
      <c r="CL131" s="160"/>
    </row>
    <row r="132" spans="1:109" ht="21" customHeight="1">
      <c r="D132" s="1712"/>
      <c r="E132" s="1712"/>
      <c r="F132" s="1712"/>
      <c r="G132" s="2047" t="s">
        <v>976</v>
      </c>
      <c r="H132" s="2033"/>
      <c r="I132" s="1426" t="str">
        <f>IF('様式２(改善計画)'!R398=0,"",'様式２(改善計画)'!R398)</f>
        <v/>
      </c>
      <c r="J132" s="1427"/>
      <c r="K132" s="1428"/>
      <c r="L132" s="1710" t="str">
        <f>IF(L117+L120+L123+L126+L129=0,"",L117+L120+L123+L126+L129)</f>
        <v/>
      </c>
      <c r="M132" s="1710"/>
      <c r="N132" s="1711"/>
      <c r="O132" s="1426" t="str">
        <f>IF('様式２(改善計画)'!V398=0,"",'様式２(改善計画)'!V398)</f>
        <v/>
      </c>
      <c r="P132" s="1427"/>
      <c r="Q132" s="1428"/>
      <c r="R132" s="1710" t="str">
        <f>IF(R117+R120+R123+R126+R129=0,"",R117+R120+R123+R126+R129)</f>
        <v/>
      </c>
      <c r="S132" s="1710"/>
      <c r="T132" s="1711"/>
      <c r="U132" s="1426" t="str">
        <f>IF('様式２(改善計画)'!Z398=0,"",'様式２(改善計画)'!Z398)</f>
        <v/>
      </c>
      <c r="V132" s="1427"/>
      <c r="W132" s="1428"/>
      <c r="X132" s="1710" t="str">
        <f>IF(X117+X120+X123+X126+X129=0,"",X117+X120+X123+X126+X129)</f>
        <v/>
      </c>
      <c r="Y132" s="1710"/>
      <c r="Z132" s="1711"/>
      <c r="AA132" s="1426" t="str">
        <f>IF('様式２(改善計画)'!AD398=0,"",'様式２(改善計画)'!AD398)</f>
        <v/>
      </c>
      <c r="AB132" s="1427"/>
      <c r="AC132" s="1428"/>
      <c r="AD132" s="1710" t="str">
        <f>IF(AD117+AD120+AD123+AD126+AD129=0,"",AD117+AD120+AD123+AD126+AD129)</f>
        <v/>
      </c>
      <c r="AE132" s="1710"/>
      <c r="AF132" s="1711"/>
      <c r="AG132" s="1426" t="str">
        <f>IF('様式２(改善計画)'!AH398=0,"",'様式２(改善計画)'!AH398)</f>
        <v/>
      </c>
      <c r="AH132" s="1427"/>
      <c r="AI132" s="1428"/>
      <c r="AJ132" s="1710" t="str">
        <f>IF(AJ117+AJ120+AJ123+AJ126+AJ129=0,"",AJ117+AJ120+AJ123+AJ126+AJ129)</f>
        <v/>
      </c>
      <c r="AK132" s="1710"/>
      <c r="AL132" s="1711"/>
      <c r="AM132" s="50"/>
      <c r="AQ132" s="50"/>
      <c r="AR132" s="50"/>
      <c r="AS132" s="50"/>
      <c r="BI132" s="50"/>
      <c r="BJ132" s="50"/>
      <c r="BK132" s="50"/>
      <c r="BL132" s="50"/>
      <c r="BM132" s="50"/>
      <c r="BN132" s="50"/>
      <c r="BO132" s="50"/>
      <c r="BP132" s="50"/>
      <c r="BQ132" s="50"/>
      <c r="BR132" s="50"/>
      <c r="BS132" s="50"/>
      <c r="BT132" s="50"/>
      <c r="BU132" s="50"/>
      <c r="BV132" s="50"/>
      <c r="CG132" s="160"/>
      <c r="CH132" s="160"/>
      <c r="CI132" s="160"/>
      <c r="CJ132" s="160"/>
      <c r="CK132" s="160"/>
      <c r="CL132" s="160"/>
      <c r="CM132" s="160"/>
      <c r="CN132" s="160"/>
      <c r="CO132" s="160"/>
      <c r="CP132" s="160"/>
      <c r="CQ132" s="160"/>
      <c r="CR132" s="160"/>
      <c r="CS132" s="160"/>
      <c r="CT132" s="160"/>
      <c r="CU132" s="160"/>
    </row>
    <row r="133" spans="1:109" ht="21" customHeight="1">
      <c r="D133" s="1936"/>
      <c r="E133" s="1936"/>
      <c r="F133" s="1936"/>
      <c r="G133" s="2048" t="s">
        <v>977</v>
      </c>
      <c r="H133" s="2037"/>
      <c r="I133" s="1471" t="str">
        <f>IF('様式２(改善計画)'!R399=0,"",'様式２(改善計画)'!R399)</f>
        <v/>
      </c>
      <c r="J133" s="1472"/>
      <c r="K133" s="1473"/>
      <c r="L133" s="1778" t="str">
        <f>IF(L116+L117+L119+L120+L122+L123+L125+L126+L128+L129=0,"",L116+L117+L119+L120+L122+L123+L125+L126+L128+L129)</f>
        <v/>
      </c>
      <c r="M133" s="1778"/>
      <c r="N133" s="1779"/>
      <c r="O133" s="1471" t="str">
        <f>IF('様式２(改善計画)'!V399=0,"",'様式２(改善計画)'!V399)</f>
        <v/>
      </c>
      <c r="P133" s="1472"/>
      <c r="Q133" s="1473"/>
      <c r="R133" s="1778" t="str">
        <f>IF(R116+R117+R119+R120+R122+R123+R125+R126+R128+R129=0,"",R116+R117+R119+R120+R122+R123+R125+R126+R128+R129)</f>
        <v/>
      </c>
      <c r="S133" s="1778"/>
      <c r="T133" s="1779"/>
      <c r="U133" s="1471" t="str">
        <f>IF('様式２(改善計画)'!Z399=0,"",'様式２(改善計画)'!Z399)</f>
        <v/>
      </c>
      <c r="V133" s="1472"/>
      <c r="W133" s="1473"/>
      <c r="X133" s="1778" t="str">
        <f>IF(X116+X117+X119+X120+X122+X123+X125+X126+X128+X129=0,"",X116+X117+X119+X120+X122+X123+X125+X126+X128+X129)</f>
        <v/>
      </c>
      <c r="Y133" s="1778"/>
      <c r="Z133" s="1779"/>
      <c r="AA133" s="1471" t="str">
        <f>IF('様式２(改善計画)'!AD399=0,"",'様式２(改善計画)'!AD399)</f>
        <v/>
      </c>
      <c r="AB133" s="1472"/>
      <c r="AC133" s="1473"/>
      <c r="AD133" s="1778" t="str">
        <f>IF(AD116+AD117+AD119+AD120+AD122+AD123+AD125+AD126+AD128+AD129=0,"",AD116+AD117+AD119+AD120+AD122+AD123+AD125+AD126+AD128+AD129)</f>
        <v/>
      </c>
      <c r="AE133" s="1778"/>
      <c r="AF133" s="1779"/>
      <c r="AG133" s="1471" t="str">
        <f>IF('様式２(改善計画)'!AH399=0,"",'様式２(改善計画)'!AH399)</f>
        <v/>
      </c>
      <c r="AH133" s="1472"/>
      <c r="AI133" s="1473"/>
      <c r="AJ133" s="1933" t="str">
        <f>IF(AJ116+AJ117+AJ119+AJ120+AJ122+AJ123+AJ125+AJ126+AJ128+AJ129=0,"",AJ116+AJ117+AJ119+AJ120+AJ122+AJ123+AJ125+AJ126+AJ128+AJ129)</f>
        <v/>
      </c>
      <c r="AK133" s="1934"/>
      <c r="AL133" s="1935"/>
      <c r="AM133" s="50"/>
      <c r="AQ133" s="50"/>
      <c r="AR133" s="50"/>
      <c r="AS133" s="50"/>
      <c r="BI133" s="50"/>
      <c r="BJ133" s="50"/>
      <c r="BK133" s="50"/>
      <c r="BL133" s="50"/>
      <c r="BM133" s="50"/>
      <c r="BN133" s="50"/>
      <c r="BO133" s="50"/>
      <c r="BP133" s="50"/>
      <c r="BQ133" s="50"/>
      <c r="BR133" s="50"/>
      <c r="BS133" s="50"/>
      <c r="BT133" s="50"/>
      <c r="BU133" s="50"/>
      <c r="BV133" s="50"/>
      <c r="CG133" s="160"/>
      <c r="CH133" s="160"/>
      <c r="CI133" s="160"/>
      <c r="CJ133" s="160"/>
      <c r="CK133" s="160"/>
      <c r="CL133" s="160"/>
      <c r="CM133" s="160"/>
      <c r="CN133" s="160"/>
      <c r="CO133" s="160"/>
      <c r="CP133" s="160"/>
      <c r="CQ133" s="160"/>
      <c r="CR133" s="160"/>
      <c r="CS133" s="160"/>
      <c r="CT133" s="160"/>
      <c r="CU133" s="160"/>
    </row>
    <row r="134" spans="1:109" ht="21" customHeight="1">
      <c r="D134" s="1721" t="s">
        <v>1010</v>
      </c>
      <c r="E134" s="1721"/>
      <c r="F134" s="1721"/>
      <c r="G134" s="2049" t="s">
        <v>975</v>
      </c>
      <c r="H134" s="2050"/>
      <c r="I134" s="1636" t="str">
        <f>IF('様式２(改善計画)'!R400=0,"",'様式２(改善計画)'!R400)</f>
        <v/>
      </c>
      <c r="J134" s="1637"/>
      <c r="K134" s="1638"/>
      <c r="L134" s="1522"/>
      <c r="M134" s="1522"/>
      <c r="N134" s="1523"/>
      <c r="O134" s="1636" t="str">
        <f>IF('様式２(改善計画)'!V400=0,"",'様式２(改善計画)'!V400)</f>
        <v/>
      </c>
      <c r="P134" s="1637"/>
      <c r="Q134" s="1638"/>
      <c r="R134" s="1522"/>
      <c r="S134" s="1522"/>
      <c r="T134" s="1523"/>
      <c r="U134" s="1636" t="str">
        <f>IF('様式２(改善計画)'!Z400=0,"",'様式２(改善計画)'!Z400)</f>
        <v/>
      </c>
      <c r="V134" s="1637"/>
      <c r="W134" s="1638"/>
      <c r="X134" s="1522"/>
      <c r="Y134" s="1522"/>
      <c r="Z134" s="1523"/>
      <c r="AA134" s="1636" t="str">
        <f>IF('様式２(改善計画)'!AD400=0,"",'様式２(改善計画)'!AD400)</f>
        <v/>
      </c>
      <c r="AB134" s="1637"/>
      <c r="AC134" s="1638"/>
      <c r="AD134" s="1522"/>
      <c r="AE134" s="1522"/>
      <c r="AF134" s="1523"/>
      <c r="AG134" s="1636" t="str">
        <f>IF('様式２(改善計画)'!AH400=0,"",'様式２(改善計画)'!AH400)</f>
        <v/>
      </c>
      <c r="AH134" s="1637"/>
      <c r="AI134" s="1638"/>
      <c r="AJ134" s="1522"/>
      <c r="AK134" s="1522"/>
      <c r="AL134" s="1523"/>
      <c r="AM134" s="49"/>
      <c r="AN134" s="50"/>
      <c r="AO134" s="50"/>
      <c r="AP134" s="50"/>
      <c r="CD134" s="160"/>
      <c r="CE134" s="160"/>
      <c r="CF134" s="160"/>
    </row>
    <row r="135" spans="1:109" ht="21" customHeight="1">
      <c r="D135" s="1721"/>
      <c r="E135" s="1721"/>
      <c r="F135" s="1721"/>
      <c r="G135" s="2042" t="s">
        <v>976</v>
      </c>
      <c r="H135" s="2043"/>
      <c r="I135" s="1426" t="str">
        <f>IF('様式２(改善計画)'!R401=0,"",'様式２(改善計画)'!R401)</f>
        <v/>
      </c>
      <c r="J135" s="1427"/>
      <c r="K135" s="1428"/>
      <c r="L135" s="1469"/>
      <c r="M135" s="1469"/>
      <c r="N135" s="1470"/>
      <c r="O135" s="1426" t="str">
        <f>IF('様式２(改善計画)'!V401=0,"",'様式２(改善計画)'!V401)</f>
        <v/>
      </c>
      <c r="P135" s="1427"/>
      <c r="Q135" s="1428"/>
      <c r="R135" s="1469"/>
      <c r="S135" s="1469"/>
      <c r="T135" s="1470"/>
      <c r="U135" s="1426" t="str">
        <f>IF('様式２(改善計画)'!Z401=0,"",'様式２(改善計画)'!Z401)</f>
        <v/>
      </c>
      <c r="V135" s="1427"/>
      <c r="W135" s="1428"/>
      <c r="X135" s="1469"/>
      <c r="Y135" s="1469"/>
      <c r="Z135" s="1470"/>
      <c r="AA135" s="1426" t="str">
        <f>IF('様式２(改善計画)'!AD401=0,"",'様式２(改善計画)'!AD401)</f>
        <v/>
      </c>
      <c r="AB135" s="1427"/>
      <c r="AC135" s="1428"/>
      <c r="AD135" s="1469"/>
      <c r="AE135" s="1469"/>
      <c r="AF135" s="1470"/>
      <c r="AG135" s="1426" t="str">
        <f>IF('様式２(改善計画)'!AH401=0,"",'様式２(改善計画)'!AH401)</f>
        <v/>
      </c>
      <c r="AH135" s="1427"/>
      <c r="AI135" s="1428"/>
      <c r="AJ135" s="1469"/>
      <c r="AK135" s="1469"/>
      <c r="AL135" s="1470"/>
      <c r="AM135" s="49"/>
      <c r="AN135" s="50"/>
      <c r="AO135" s="50"/>
      <c r="AP135" s="50"/>
      <c r="CD135" s="160"/>
      <c r="CE135" s="160"/>
      <c r="CF135" s="160"/>
    </row>
    <row r="136" spans="1:109" ht="21" customHeight="1">
      <c r="D136" s="1721"/>
      <c r="E136" s="1721"/>
      <c r="F136" s="1721"/>
      <c r="G136" s="2051" t="s">
        <v>977</v>
      </c>
      <c r="H136" s="367"/>
      <c r="I136" s="1471" t="str">
        <f>IF('様式２(改善計画)'!R402=0,"",'様式２(改善計画)'!R402)</f>
        <v/>
      </c>
      <c r="J136" s="1472"/>
      <c r="K136" s="1473"/>
      <c r="L136" s="1474" t="str">
        <f>IF(L134+L135=0,"",L134+L135)</f>
        <v/>
      </c>
      <c r="M136" s="1474"/>
      <c r="N136" s="1475"/>
      <c r="O136" s="1471" t="str">
        <f>IF('様式２(改善計画)'!V402=0,"",'様式２(改善計画)'!V402)</f>
        <v/>
      </c>
      <c r="P136" s="1472"/>
      <c r="Q136" s="1473"/>
      <c r="R136" s="1474" t="str">
        <f t="shared" ref="R136" si="67">IF(R134+R135=0,"",R134+R135)</f>
        <v/>
      </c>
      <c r="S136" s="1474"/>
      <c r="T136" s="1475"/>
      <c r="U136" s="1471" t="str">
        <f>IF('様式２(改善計画)'!Z402=0,"",'様式２(改善計画)'!Z402)</f>
        <v/>
      </c>
      <c r="V136" s="1472"/>
      <c r="W136" s="1473"/>
      <c r="X136" s="1474" t="str">
        <f t="shared" ref="X136" si="68">IF(X134+X135=0,"",X134+X135)</f>
        <v/>
      </c>
      <c r="Y136" s="1474"/>
      <c r="Z136" s="1475"/>
      <c r="AA136" s="1471" t="str">
        <f>IF('様式２(改善計画)'!AD402=0,"",'様式２(改善計画)'!AD402)</f>
        <v/>
      </c>
      <c r="AB136" s="1472"/>
      <c r="AC136" s="1473"/>
      <c r="AD136" s="1474" t="str">
        <f t="shared" ref="AD136" si="69">IF(AD134+AD135=0,"",AD134+AD135)</f>
        <v/>
      </c>
      <c r="AE136" s="1474"/>
      <c r="AF136" s="1475"/>
      <c r="AG136" s="1471" t="str">
        <f>IF('様式２(改善計画)'!AH402=0,"",'様式２(改善計画)'!AH402)</f>
        <v/>
      </c>
      <c r="AH136" s="1472"/>
      <c r="AI136" s="1473"/>
      <c r="AJ136" s="1474" t="str">
        <f t="shared" ref="AJ136" si="70">IF(AJ134+AJ135=0,"",AJ134+AJ135)</f>
        <v/>
      </c>
      <c r="AK136" s="1474"/>
      <c r="AL136" s="1475"/>
      <c r="AM136" s="49"/>
      <c r="AN136" s="50"/>
      <c r="AO136" s="50"/>
      <c r="AP136" s="50"/>
      <c r="CD136" s="160"/>
      <c r="CE136" s="160"/>
      <c r="CF136" s="160"/>
    </row>
    <row r="137" spans="1:109" ht="21" customHeight="1">
      <c r="D137" s="1721" t="s">
        <v>1011</v>
      </c>
      <c r="E137" s="1721"/>
      <c r="F137" s="1721"/>
      <c r="G137" s="2049" t="s">
        <v>975</v>
      </c>
      <c r="H137" s="2050"/>
      <c r="I137" s="1636" t="str">
        <f>IF('様式２(改善計画)'!R403=0,"",'様式２(改善計画)'!R403)</f>
        <v/>
      </c>
      <c r="J137" s="1637"/>
      <c r="K137" s="1638"/>
      <c r="L137" s="1522"/>
      <c r="M137" s="1522"/>
      <c r="N137" s="1523"/>
      <c r="O137" s="1636" t="str">
        <f>IF('様式２(改善計画)'!V403=0,"",'様式２(改善計画)'!V403)</f>
        <v/>
      </c>
      <c r="P137" s="1637"/>
      <c r="Q137" s="1638"/>
      <c r="R137" s="1522"/>
      <c r="S137" s="1522"/>
      <c r="T137" s="1523"/>
      <c r="U137" s="1636" t="str">
        <f>IF('様式２(改善計画)'!Z403=0,"",'様式２(改善計画)'!Z403)</f>
        <v/>
      </c>
      <c r="V137" s="1637"/>
      <c r="W137" s="1638"/>
      <c r="X137" s="1522"/>
      <c r="Y137" s="1522"/>
      <c r="Z137" s="1523"/>
      <c r="AA137" s="1636" t="str">
        <f>IF('様式２(改善計画)'!AD403=0,"",'様式２(改善計画)'!AD403)</f>
        <v/>
      </c>
      <c r="AB137" s="1637"/>
      <c r="AC137" s="1638"/>
      <c r="AD137" s="1522"/>
      <c r="AE137" s="1522"/>
      <c r="AF137" s="1523"/>
      <c r="AG137" s="1636" t="str">
        <f>IF('様式２(改善計画)'!AH403=0,"",'様式２(改善計画)'!AH403)</f>
        <v/>
      </c>
      <c r="AH137" s="1637"/>
      <c r="AI137" s="1638"/>
      <c r="AJ137" s="1522"/>
      <c r="AK137" s="1522"/>
      <c r="AL137" s="1523"/>
      <c r="AM137" s="49"/>
      <c r="AN137" s="50"/>
      <c r="AO137" s="50"/>
      <c r="AP137" s="50"/>
      <c r="CD137" s="160"/>
      <c r="CE137" s="160"/>
      <c r="CF137" s="160"/>
    </row>
    <row r="138" spans="1:109" ht="21" customHeight="1">
      <c r="D138" s="1721"/>
      <c r="E138" s="1721"/>
      <c r="F138" s="1721"/>
      <c r="G138" s="2042" t="s">
        <v>976</v>
      </c>
      <c r="H138" s="2043"/>
      <c r="I138" s="1426" t="str">
        <f>IF('様式２(改善計画)'!R404=0,"",'様式２(改善計画)'!R404)</f>
        <v/>
      </c>
      <c r="J138" s="1427"/>
      <c r="K138" s="1428"/>
      <c r="L138" s="1469"/>
      <c r="M138" s="1469"/>
      <c r="N138" s="1470"/>
      <c r="O138" s="1426" t="str">
        <f>IF('様式２(改善計画)'!V404=0,"",'様式２(改善計画)'!V404)</f>
        <v/>
      </c>
      <c r="P138" s="1427"/>
      <c r="Q138" s="1428"/>
      <c r="R138" s="1469"/>
      <c r="S138" s="1469"/>
      <c r="T138" s="1470"/>
      <c r="U138" s="1426" t="str">
        <f>IF('様式２(改善計画)'!Z404=0,"",'様式２(改善計画)'!Z404)</f>
        <v/>
      </c>
      <c r="V138" s="1427"/>
      <c r="W138" s="1428"/>
      <c r="X138" s="1469"/>
      <c r="Y138" s="1469"/>
      <c r="Z138" s="1470"/>
      <c r="AA138" s="1426" t="str">
        <f>IF('様式２(改善計画)'!AD404=0,"",'様式２(改善計画)'!AD404)</f>
        <v/>
      </c>
      <c r="AB138" s="1427"/>
      <c r="AC138" s="1428"/>
      <c r="AD138" s="1469"/>
      <c r="AE138" s="1469"/>
      <c r="AF138" s="1470"/>
      <c r="AG138" s="1426" t="str">
        <f>IF('様式２(改善計画)'!AH404=0,"",'様式２(改善計画)'!AH404)</f>
        <v/>
      </c>
      <c r="AH138" s="1427"/>
      <c r="AI138" s="1428"/>
      <c r="AJ138" s="1469"/>
      <c r="AK138" s="1469"/>
      <c r="AL138" s="1470"/>
      <c r="AM138" s="49"/>
      <c r="AN138" s="50"/>
      <c r="AO138" s="50"/>
      <c r="AP138" s="50"/>
      <c r="CD138" s="160"/>
      <c r="CE138" s="160"/>
      <c r="CF138" s="160"/>
    </row>
    <row r="139" spans="1:109" ht="21" customHeight="1">
      <c r="D139" s="1721"/>
      <c r="E139" s="1721"/>
      <c r="F139" s="1721"/>
      <c r="G139" s="2051" t="s">
        <v>977</v>
      </c>
      <c r="H139" s="367"/>
      <c r="I139" s="1471" t="str">
        <f>IF('様式２(改善計画)'!R405=0,"",'様式２(改善計画)'!R405)</f>
        <v/>
      </c>
      <c r="J139" s="1472"/>
      <c r="K139" s="1473"/>
      <c r="L139" s="1778" t="str">
        <f>IF(L137+L138=0,"",L137+L138)</f>
        <v/>
      </c>
      <c r="M139" s="1778"/>
      <c r="N139" s="1779"/>
      <c r="O139" s="1471" t="str">
        <f>IF('様式２(改善計画)'!V405=0,"",'様式２(改善計画)'!V405)</f>
        <v/>
      </c>
      <c r="P139" s="1472"/>
      <c r="Q139" s="1473"/>
      <c r="R139" s="1778" t="str">
        <f t="shared" ref="R139" si="71">IF(R137+R138=0,"",R137+R138)</f>
        <v/>
      </c>
      <c r="S139" s="1778"/>
      <c r="T139" s="1779"/>
      <c r="U139" s="1471" t="str">
        <f>IF('様式２(改善計画)'!Z405=0,"",'様式２(改善計画)'!Z405)</f>
        <v/>
      </c>
      <c r="V139" s="1472"/>
      <c r="W139" s="1473"/>
      <c r="X139" s="1778" t="str">
        <f t="shared" ref="X139" si="72">IF(X137+X138=0,"",X137+X138)</f>
        <v/>
      </c>
      <c r="Y139" s="1778"/>
      <c r="Z139" s="1779"/>
      <c r="AA139" s="1471" t="str">
        <f>IF('様式２(改善計画)'!AD405=0,"",'様式２(改善計画)'!AD405)</f>
        <v/>
      </c>
      <c r="AB139" s="1472"/>
      <c r="AC139" s="1473"/>
      <c r="AD139" s="1778" t="str">
        <f t="shared" ref="AD139" si="73">IF(AD137+AD138=0,"",AD137+AD138)</f>
        <v/>
      </c>
      <c r="AE139" s="1778"/>
      <c r="AF139" s="1779"/>
      <c r="AG139" s="1471" t="str">
        <f>IF('様式２(改善計画)'!AH405=0,"",'様式２(改善計画)'!AH405)</f>
        <v/>
      </c>
      <c r="AH139" s="1472"/>
      <c r="AI139" s="1473"/>
      <c r="AJ139" s="1778" t="str">
        <f t="shared" ref="AJ139" si="74">IF(AJ137+AJ138=0,"",AJ137+AJ138)</f>
        <v/>
      </c>
      <c r="AK139" s="1778"/>
      <c r="AL139" s="1779"/>
      <c r="AM139" s="49"/>
      <c r="AN139" s="50"/>
      <c r="AO139" s="50"/>
      <c r="AP139" s="50"/>
      <c r="CD139" s="160"/>
      <c r="CE139" s="160"/>
      <c r="CF139" s="160"/>
    </row>
    <row r="140" spans="1:109" s="161" customFormat="1" ht="15" customHeight="1">
      <c r="A140" s="190"/>
      <c r="B140" s="190"/>
      <c r="C140" s="190"/>
      <c r="D140" s="1703" t="s">
        <v>973</v>
      </c>
      <c r="E140" s="1703"/>
      <c r="F140" s="1703"/>
      <c r="G140" s="1703"/>
      <c r="H140" s="1703"/>
      <c r="I140" s="1703"/>
      <c r="J140" s="1703"/>
      <c r="K140" s="1703"/>
      <c r="L140" s="1703"/>
      <c r="M140" s="1703"/>
      <c r="N140" s="1703"/>
      <c r="O140" s="1703"/>
      <c r="P140" s="1703"/>
      <c r="Q140" s="1703"/>
      <c r="R140" s="1703"/>
      <c r="S140" s="1703"/>
      <c r="T140" s="1703"/>
      <c r="U140" s="1703"/>
      <c r="V140" s="1703"/>
      <c r="W140" s="1703"/>
      <c r="X140" s="1703"/>
      <c r="Y140" s="1703"/>
      <c r="Z140" s="1703"/>
      <c r="AA140" s="1703"/>
      <c r="AB140" s="1703"/>
      <c r="AC140" s="1703"/>
      <c r="AD140" s="1703"/>
      <c r="AE140" s="1703"/>
      <c r="AF140" s="1703"/>
      <c r="AG140" s="1703"/>
      <c r="AH140" s="1703"/>
      <c r="AI140" s="1703"/>
      <c r="AJ140" s="1703"/>
      <c r="AK140" s="1703"/>
      <c r="AL140" s="1703"/>
      <c r="AM140" s="49"/>
      <c r="AN140" s="49"/>
      <c r="AO140" s="49"/>
      <c r="AP140" s="49"/>
      <c r="AQ140" s="49"/>
      <c r="AR140" s="49"/>
      <c r="AS140" s="49"/>
      <c r="AT140" s="50"/>
      <c r="AU140" s="50"/>
      <c r="AV140" s="50"/>
      <c r="AW140" s="50"/>
      <c r="AX140" s="50"/>
      <c r="AY140" s="50"/>
      <c r="AZ140" s="50"/>
      <c r="BA140" s="50"/>
      <c r="BB140" s="50"/>
      <c r="BC140" s="50"/>
      <c r="BD140" s="50"/>
      <c r="BE140" s="50"/>
      <c r="BF140" s="50"/>
      <c r="BG140" s="50"/>
      <c r="BH140" s="49"/>
      <c r="BI140" s="49"/>
      <c r="BJ140" s="49"/>
      <c r="BK140" s="49"/>
      <c r="BL140" s="49"/>
      <c r="BM140" s="49"/>
      <c r="BN140" s="49"/>
      <c r="BO140" s="49"/>
      <c r="BP140" s="49"/>
      <c r="BQ140" s="49"/>
      <c r="BR140" s="49"/>
      <c r="BS140" s="49"/>
      <c r="BT140" s="49"/>
      <c r="BU140" s="49"/>
      <c r="BV140" s="49"/>
      <c r="BW140" s="49"/>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160"/>
      <c r="CY140" s="160"/>
      <c r="CZ140" s="160"/>
      <c r="DA140" s="160"/>
      <c r="DB140" s="160"/>
      <c r="DC140" s="160"/>
      <c r="DD140" s="160"/>
      <c r="DE140" s="160"/>
    </row>
    <row r="141" spans="1:109" s="161" customFormat="1" ht="15" customHeight="1">
      <c r="A141" s="190"/>
      <c r="B141" s="190"/>
      <c r="C141" s="190"/>
      <c r="D141" s="46" t="s">
        <v>1022</v>
      </c>
      <c r="E141" s="190"/>
      <c r="F141" s="46"/>
      <c r="G141" s="46"/>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60"/>
      <c r="AO141" s="160"/>
      <c r="AP141" s="160"/>
      <c r="AQ141" s="160"/>
    </row>
    <row r="142" spans="1:109" s="161" customFormat="1" ht="15" customHeight="1">
      <c r="A142" s="190"/>
      <c r="B142" s="190"/>
      <c r="C142" s="190"/>
      <c r="D142" s="46"/>
      <c r="E142" s="190"/>
      <c r="F142" s="46"/>
      <c r="G142" s="46"/>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60"/>
      <c r="AO142" s="160"/>
      <c r="AP142" s="160"/>
      <c r="AQ142" s="160"/>
    </row>
    <row r="143" spans="1:109" ht="21" customHeight="1">
      <c r="C143" s="42" t="s">
        <v>1041</v>
      </c>
      <c r="D143" s="46"/>
      <c r="E143" s="46"/>
      <c r="F143" s="46"/>
      <c r="G143" s="46"/>
      <c r="H143" s="46"/>
      <c r="I143" s="46"/>
      <c r="J143" s="46"/>
      <c r="K143" s="46"/>
      <c r="L143" s="46"/>
      <c r="AL143" s="159" t="s">
        <v>475</v>
      </c>
      <c r="AM143" s="49"/>
    </row>
    <row r="144" spans="1:109" ht="15" customHeight="1">
      <c r="D144" s="1424"/>
      <c r="E144" s="1424"/>
      <c r="F144" s="1424"/>
      <c r="G144" s="1424"/>
      <c r="H144" s="1424"/>
      <c r="I144" s="1425" t="s">
        <v>470</v>
      </c>
      <c r="J144" s="1425"/>
      <c r="K144" s="1425"/>
      <c r="L144" s="1425"/>
      <c r="M144" s="1425"/>
      <c r="N144" s="1425"/>
      <c r="O144" s="1425" t="s">
        <v>471</v>
      </c>
      <c r="P144" s="1425"/>
      <c r="Q144" s="1425"/>
      <c r="R144" s="1425"/>
      <c r="S144" s="1425"/>
      <c r="T144" s="1425"/>
      <c r="U144" s="1425" t="s">
        <v>472</v>
      </c>
      <c r="V144" s="1425"/>
      <c r="W144" s="1425"/>
      <c r="X144" s="1425"/>
      <c r="Y144" s="1425"/>
      <c r="Z144" s="1425"/>
      <c r="AA144" s="1425" t="s">
        <v>473</v>
      </c>
      <c r="AB144" s="1425"/>
      <c r="AC144" s="1425"/>
      <c r="AD144" s="1425"/>
      <c r="AE144" s="1425"/>
      <c r="AF144" s="1425"/>
      <c r="AG144" s="1425" t="s">
        <v>474</v>
      </c>
      <c r="AH144" s="1425"/>
      <c r="AI144" s="1425"/>
      <c r="AJ144" s="1425"/>
      <c r="AK144" s="1425"/>
      <c r="AL144" s="1425"/>
      <c r="AM144" s="49"/>
    </row>
    <row r="145" spans="1:111" ht="15" customHeight="1">
      <c r="D145" s="1424"/>
      <c r="E145" s="1424"/>
      <c r="F145" s="1424"/>
      <c r="G145" s="1424"/>
      <c r="H145" s="1424"/>
      <c r="I145" s="1449" t="str">
        <f>I27</f>
        <v>(　　年)</v>
      </c>
      <c r="J145" s="1450"/>
      <c r="K145" s="1450"/>
      <c r="L145" s="1450"/>
      <c r="M145" s="1450"/>
      <c r="N145" s="1620"/>
      <c r="O145" s="1449" t="str">
        <f>O27</f>
        <v>(　　年)</v>
      </c>
      <c r="P145" s="1450"/>
      <c r="Q145" s="1450"/>
      <c r="R145" s="1450"/>
      <c r="S145" s="1450"/>
      <c r="T145" s="1620"/>
      <c r="U145" s="1449" t="str">
        <f>U27</f>
        <v>(　　年)</v>
      </c>
      <c r="V145" s="1450"/>
      <c r="W145" s="1450"/>
      <c r="X145" s="1450"/>
      <c r="Y145" s="1450"/>
      <c r="Z145" s="1620"/>
      <c r="AA145" s="1449" t="str">
        <f>AA27</f>
        <v>(　　年)</v>
      </c>
      <c r="AB145" s="1450"/>
      <c r="AC145" s="1450"/>
      <c r="AD145" s="1450"/>
      <c r="AE145" s="1450"/>
      <c r="AF145" s="1620"/>
      <c r="AG145" s="1449" t="str">
        <f>AG27</f>
        <v>(　　年)</v>
      </c>
      <c r="AH145" s="1450"/>
      <c r="AI145" s="1450"/>
      <c r="AJ145" s="1450"/>
      <c r="AK145" s="1450"/>
      <c r="AL145" s="1620"/>
      <c r="AM145" s="173"/>
      <c r="AN145" s="173"/>
      <c r="DF145" s="41"/>
      <c r="DG145" s="41"/>
    </row>
    <row r="146" spans="1:111" ht="21" customHeight="1">
      <c r="D146" s="1424"/>
      <c r="E146" s="1424"/>
      <c r="F146" s="1424"/>
      <c r="G146" s="1424"/>
      <c r="H146" s="1424"/>
      <c r="I146" s="1605" t="s">
        <v>446</v>
      </c>
      <c r="J146" s="1541"/>
      <c r="K146" s="1541"/>
      <c r="L146" s="1541" t="s">
        <v>445</v>
      </c>
      <c r="M146" s="1541"/>
      <c r="N146" s="1542"/>
      <c r="O146" s="1605" t="s">
        <v>446</v>
      </c>
      <c r="P146" s="1541"/>
      <c r="Q146" s="1541"/>
      <c r="R146" s="1541" t="s">
        <v>445</v>
      </c>
      <c r="S146" s="1541"/>
      <c r="T146" s="1542"/>
      <c r="U146" s="1605" t="s">
        <v>446</v>
      </c>
      <c r="V146" s="1541"/>
      <c r="W146" s="1541"/>
      <c r="X146" s="1541" t="s">
        <v>445</v>
      </c>
      <c r="Y146" s="1541"/>
      <c r="Z146" s="1542"/>
      <c r="AA146" s="1605" t="s">
        <v>446</v>
      </c>
      <c r="AB146" s="1541"/>
      <c r="AC146" s="1541"/>
      <c r="AD146" s="1541" t="s">
        <v>445</v>
      </c>
      <c r="AE146" s="1541"/>
      <c r="AF146" s="1542"/>
      <c r="AG146" s="1605" t="s">
        <v>446</v>
      </c>
      <c r="AH146" s="1541"/>
      <c r="AI146" s="1541"/>
      <c r="AJ146" s="1541" t="s">
        <v>445</v>
      </c>
      <c r="AK146" s="1541"/>
      <c r="AL146" s="1542"/>
      <c r="AM146" s="49"/>
    </row>
    <row r="147" spans="1:111" ht="21" customHeight="1">
      <c r="D147" s="1404" t="s">
        <v>466</v>
      </c>
      <c r="E147" s="1697"/>
      <c r="F147" s="1665" t="s">
        <v>464</v>
      </c>
      <c r="G147" s="1666"/>
      <c r="H147" s="1667"/>
      <c r="I147" s="1704" t="str">
        <f>IF('様式２(改善計画)'!R410=0,"",'様式２(改善計画)'!R410)</f>
        <v/>
      </c>
      <c r="J147" s="1705"/>
      <c r="K147" s="1705"/>
      <c r="L147" s="1799"/>
      <c r="M147" s="1799"/>
      <c r="N147" s="1800"/>
      <c r="O147" s="1704" t="str">
        <f>IF('様式２(改善計画)'!V410=0,"",'様式２(改善計画)'!V410)</f>
        <v/>
      </c>
      <c r="P147" s="1705"/>
      <c r="Q147" s="1705"/>
      <c r="R147" s="1706"/>
      <c r="S147" s="1706"/>
      <c r="T147" s="1707"/>
      <c r="U147" s="1704" t="str">
        <f>IF('様式２(改善計画)'!Z410=0,"",'様式２(改善計画)'!Z410)</f>
        <v/>
      </c>
      <c r="V147" s="1705"/>
      <c r="W147" s="1705"/>
      <c r="X147" s="1706"/>
      <c r="Y147" s="1706"/>
      <c r="Z147" s="1707"/>
      <c r="AA147" s="1704" t="str">
        <f>IF('様式２(改善計画)'!AD410=0,"",'様式２(改善計画)'!AD410)</f>
        <v/>
      </c>
      <c r="AB147" s="1705"/>
      <c r="AC147" s="1705"/>
      <c r="AD147" s="1706"/>
      <c r="AE147" s="1706"/>
      <c r="AF147" s="1707"/>
      <c r="AG147" s="1704" t="str">
        <f>IF('様式２(改善計画)'!AH410=0,"",'様式２(改善計画)'!AH410)</f>
        <v/>
      </c>
      <c r="AH147" s="1705"/>
      <c r="AI147" s="1705"/>
      <c r="AJ147" s="1706"/>
      <c r="AK147" s="1706"/>
      <c r="AL147" s="1707"/>
      <c r="AM147" s="49"/>
    </row>
    <row r="148" spans="1:111" ht="21" customHeight="1">
      <c r="D148" s="1698"/>
      <c r="E148" s="1699"/>
      <c r="F148" s="1654" t="s">
        <v>465</v>
      </c>
      <c r="G148" s="1655"/>
      <c r="H148" s="1656"/>
      <c r="I148" s="1682" t="str">
        <f>IF('様式２(改善計画)'!R411=0,"",'様式２(改善計画)'!R411)</f>
        <v/>
      </c>
      <c r="J148" s="1683"/>
      <c r="K148" s="1684"/>
      <c r="L148" s="1882"/>
      <c r="M148" s="1882"/>
      <c r="N148" s="1883"/>
      <c r="O148" s="1682" t="str">
        <f>IF('様式２(改善計画)'!V411=0,"",'様式２(改善計画)'!V411)</f>
        <v/>
      </c>
      <c r="P148" s="1683"/>
      <c r="Q148" s="1684"/>
      <c r="R148" s="1708"/>
      <c r="S148" s="1708"/>
      <c r="T148" s="1709"/>
      <c r="U148" s="1682" t="str">
        <f>IF('様式２(改善計画)'!Z411=0,"",'様式２(改善計画)'!Z411)</f>
        <v/>
      </c>
      <c r="V148" s="1683"/>
      <c r="W148" s="1684"/>
      <c r="X148" s="1708"/>
      <c r="Y148" s="1708"/>
      <c r="Z148" s="1709"/>
      <c r="AA148" s="1682" t="str">
        <f>IF('様式２(改善計画)'!AD411=0,"",'様式２(改善計画)'!AD411)</f>
        <v/>
      </c>
      <c r="AB148" s="1683"/>
      <c r="AC148" s="1684"/>
      <c r="AD148" s="1708"/>
      <c r="AE148" s="1708"/>
      <c r="AF148" s="1709"/>
      <c r="AG148" s="1682" t="str">
        <f>IF('様式２(改善計画)'!AH411=0,"",'様式２(改善計画)'!AH411)</f>
        <v/>
      </c>
      <c r="AH148" s="1683"/>
      <c r="AI148" s="1684"/>
      <c r="AJ148" s="1708"/>
      <c r="AK148" s="1708"/>
      <c r="AL148" s="1709"/>
      <c r="AM148" s="49"/>
      <c r="BW148" s="50"/>
      <c r="BX148" s="160"/>
      <c r="BY148" s="160"/>
      <c r="BZ148" s="160"/>
      <c r="CA148" s="160"/>
      <c r="CB148" s="160"/>
      <c r="CC148" s="160"/>
    </row>
    <row r="149" spans="1:111" ht="21" customHeight="1">
      <c r="D149" s="1698"/>
      <c r="E149" s="1699"/>
      <c r="F149" s="1405" t="s">
        <v>444</v>
      </c>
      <c r="G149" s="1405"/>
      <c r="H149" s="1406"/>
      <c r="I149" s="1633" t="str">
        <f>IF('様式２(改善計画)'!R412=0,"",'様式２(改善計画)'!R412)</f>
        <v/>
      </c>
      <c r="J149" s="1634"/>
      <c r="K149" s="1635"/>
      <c r="L149" s="1474" t="str">
        <f>IF(L147+L148=0,"",L147+L148)</f>
        <v/>
      </c>
      <c r="M149" s="1474"/>
      <c r="N149" s="1475"/>
      <c r="O149" s="1633" t="str">
        <f>IF('様式２(改善計画)'!V412=0,"",'様式２(改善計画)'!V412)</f>
        <v/>
      </c>
      <c r="P149" s="1634"/>
      <c r="Q149" s="1635"/>
      <c r="R149" s="1474" t="str">
        <f>IF(R147+R148=0,"",R147+R148)</f>
        <v/>
      </c>
      <c r="S149" s="1474"/>
      <c r="T149" s="1475"/>
      <c r="U149" s="1633" t="str">
        <f>IF('様式２(改善計画)'!Z412=0,"",'様式２(改善計画)'!Z412)</f>
        <v/>
      </c>
      <c r="V149" s="1634"/>
      <c r="W149" s="1635"/>
      <c r="X149" s="1474" t="str">
        <f>IF(X147+X148=0,"",X147+X148)</f>
        <v/>
      </c>
      <c r="Y149" s="1474"/>
      <c r="Z149" s="1475"/>
      <c r="AA149" s="1633" t="str">
        <f>IF('様式２(改善計画)'!AD412=0,"",'様式２(改善計画)'!AD412)</f>
        <v/>
      </c>
      <c r="AB149" s="1634"/>
      <c r="AC149" s="1635"/>
      <c r="AD149" s="1474" t="str">
        <f>IF(AD147+AD148=0,"",AD147+AD148)</f>
        <v/>
      </c>
      <c r="AE149" s="1474"/>
      <c r="AF149" s="1475"/>
      <c r="AG149" s="1633" t="str">
        <f>IF('様式２(改善計画)'!AH412=0,"",'様式２(改善計画)'!AH412)</f>
        <v/>
      </c>
      <c r="AH149" s="1634"/>
      <c r="AI149" s="1635"/>
      <c r="AJ149" s="1474" t="str">
        <f>IF(AJ147+AJ148=0,"",AJ147+AJ148)</f>
        <v/>
      </c>
      <c r="AK149" s="1474"/>
      <c r="AL149" s="1475"/>
      <c r="AM149" s="49"/>
      <c r="BW149" s="50"/>
      <c r="BX149" s="160"/>
      <c r="BY149" s="160"/>
      <c r="BZ149" s="160"/>
      <c r="CA149" s="160"/>
      <c r="CB149" s="160"/>
      <c r="CC149" s="160"/>
    </row>
    <row r="150" spans="1:111" ht="21" customHeight="1">
      <c r="D150" s="1910" t="s">
        <v>467</v>
      </c>
      <c r="E150" s="1674" t="s">
        <v>468</v>
      </c>
      <c r="F150" s="1674"/>
      <c r="G150" s="1674"/>
      <c r="H150" s="1674"/>
      <c r="I150" s="1675" t="str">
        <f>IF('様式２(改善計画)'!R413=0,"",'様式２(改善計画)'!R413)</f>
        <v/>
      </c>
      <c r="J150" s="1676"/>
      <c r="K150" s="1677"/>
      <c r="L150" s="1678"/>
      <c r="M150" s="1679"/>
      <c r="N150" s="1680"/>
      <c r="O150" s="1675" t="str">
        <f>IF('様式２(改善計画)'!V413=0,"",'様式２(改善計画)'!V413)</f>
        <v/>
      </c>
      <c r="P150" s="1676"/>
      <c r="Q150" s="1677"/>
      <c r="R150" s="1678"/>
      <c r="S150" s="1679"/>
      <c r="T150" s="1680"/>
      <c r="U150" s="1675" t="str">
        <f>IF('様式２(改善計画)'!Z413=0,"",'様式２(改善計画)'!Z413)</f>
        <v/>
      </c>
      <c r="V150" s="1676"/>
      <c r="W150" s="1677"/>
      <c r="X150" s="1678"/>
      <c r="Y150" s="1679"/>
      <c r="Z150" s="1680"/>
      <c r="AA150" s="1675" t="str">
        <f>IF('様式２(改善計画)'!AD413=0,"",'様式２(改善計画)'!AD413)</f>
        <v/>
      </c>
      <c r="AB150" s="1676"/>
      <c r="AC150" s="1677"/>
      <c r="AD150" s="1678"/>
      <c r="AE150" s="1679"/>
      <c r="AF150" s="1680"/>
      <c r="AG150" s="1675" t="str">
        <f>IF('様式２(改善計画)'!AH413=0,"",'様式２(改善計画)'!AH413)</f>
        <v/>
      </c>
      <c r="AH150" s="1676"/>
      <c r="AI150" s="1677"/>
      <c r="AJ150" s="1678"/>
      <c r="AK150" s="1679"/>
      <c r="AL150" s="1680"/>
      <c r="AM150" s="49"/>
      <c r="BW150" s="50"/>
      <c r="BX150" s="160"/>
      <c r="BY150" s="160"/>
      <c r="BZ150" s="160"/>
      <c r="CA150" s="160"/>
      <c r="CB150" s="160"/>
      <c r="CC150" s="160"/>
      <c r="CD150" s="160"/>
      <c r="CE150" s="160"/>
      <c r="CF150" s="160"/>
    </row>
    <row r="151" spans="1:111" ht="21" customHeight="1">
      <c r="D151" s="1911"/>
      <c r="E151" s="1681" t="s">
        <v>469</v>
      </c>
      <c r="F151" s="1681"/>
      <c r="G151" s="1681"/>
      <c r="H151" s="1681"/>
      <c r="I151" s="1682" t="str">
        <f>IF('様式２(改善計画)'!R414=0,"",'様式２(改善計画)'!R414)</f>
        <v/>
      </c>
      <c r="J151" s="1683"/>
      <c r="K151" s="1684"/>
      <c r="L151" s="1685"/>
      <c r="M151" s="1686"/>
      <c r="N151" s="1687"/>
      <c r="O151" s="1682" t="str">
        <f>IF('様式２(改善計画)'!V414=0,"",'様式２(改善計画)'!V414)</f>
        <v/>
      </c>
      <c r="P151" s="1683"/>
      <c r="Q151" s="1684"/>
      <c r="R151" s="1685"/>
      <c r="S151" s="1686"/>
      <c r="T151" s="1687"/>
      <c r="U151" s="1682" t="str">
        <f>IF('様式２(改善計画)'!Z414=0,"",'様式２(改善計画)'!Z414)</f>
        <v/>
      </c>
      <c r="V151" s="1683"/>
      <c r="W151" s="1684"/>
      <c r="X151" s="1685"/>
      <c r="Y151" s="1686"/>
      <c r="Z151" s="1687"/>
      <c r="AA151" s="1682" t="str">
        <f>IF('様式２(改善計画)'!AD414=0,"",'様式２(改善計画)'!AD414)</f>
        <v/>
      </c>
      <c r="AB151" s="1683"/>
      <c r="AC151" s="1684"/>
      <c r="AD151" s="1685"/>
      <c r="AE151" s="1686"/>
      <c r="AF151" s="1687"/>
      <c r="AG151" s="1682" t="str">
        <f>IF('様式２(改善計画)'!AH414=0,"",'様式２(改善計画)'!AH414)</f>
        <v/>
      </c>
      <c r="AH151" s="1683"/>
      <c r="AI151" s="1684"/>
      <c r="AJ151" s="1685"/>
      <c r="AK151" s="1686"/>
      <c r="AL151" s="1687"/>
      <c r="AM151" s="49"/>
      <c r="AN151" s="50"/>
      <c r="AO151" s="50"/>
      <c r="AP151" s="50"/>
      <c r="BW151" s="50"/>
      <c r="BX151" s="160"/>
      <c r="BY151" s="160"/>
      <c r="BZ151" s="160"/>
      <c r="CA151" s="160"/>
      <c r="CB151" s="160"/>
      <c r="CC151" s="160"/>
      <c r="CD151" s="160"/>
      <c r="CE151" s="160"/>
      <c r="CF151" s="160"/>
    </row>
    <row r="152" spans="1:111" ht="21" customHeight="1">
      <c r="D152" s="1911"/>
      <c r="E152" s="1712" t="s">
        <v>450</v>
      </c>
      <c r="F152" s="1915" t="s">
        <v>1007</v>
      </c>
      <c r="G152" s="1916"/>
      <c r="H152" s="1917"/>
      <c r="I152" s="1675" t="str">
        <f>IF('様式２(改善計画)'!R415=0,"",'様式２(改善計画)'!R415)</f>
        <v/>
      </c>
      <c r="J152" s="1676"/>
      <c r="K152" s="1677"/>
      <c r="L152" s="1688"/>
      <c r="M152" s="1689"/>
      <c r="N152" s="1690"/>
      <c r="O152" s="1675" t="str">
        <f>IF('様式２(改善計画)'!V415=0,"",'様式２(改善計画)'!V415)</f>
        <v/>
      </c>
      <c r="P152" s="1676"/>
      <c r="Q152" s="1677"/>
      <c r="R152" s="1688"/>
      <c r="S152" s="1689"/>
      <c r="T152" s="1690"/>
      <c r="U152" s="1675" t="str">
        <f>IF('様式２(改善計画)'!Z415=0,"",'様式２(改善計画)'!Z415)</f>
        <v/>
      </c>
      <c r="V152" s="1676"/>
      <c r="W152" s="1677"/>
      <c r="X152" s="1688"/>
      <c r="Y152" s="1689"/>
      <c r="Z152" s="1690"/>
      <c r="AA152" s="1675" t="str">
        <f>IF('様式２(改善計画)'!AD415=0,"",'様式２(改善計画)'!AD415)</f>
        <v/>
      </c>
      <c r="AB152" s="1676"/>
      <c r="AC152" s="1677"/>
      <c r="AD152" s="1688"/>
      <c r="AE152" s="1689"/>
      <c r="AF152" s="1690"/>
      <c r="AG152" s="1675" t="str">
        <f>IF('様式２(改善計画)'!AH415=0,"",'様式２(改善計画)'!AH415)</f>
        <v/>
      </c>
      <c r="AH152" s="1676"/>
      <c r="AI152" s="1677"/>
      <c r="AJ152" s="1688"/>
      <c r="AK152" s="1689"/>
      <c r="AL152" s="1690"/>
      <c r="AN152" s="50"/>
      <c r="AO152" s="50"/>
      <c r="AP152" s="50"/>
      <c r="AQ152" s="50"/>
      <c r="AR152" s="50"/>
      <c r="AS152" s="50"/>
      <c r="BI152" s="50"/>
      <c r="BJ152" s="50"/>
      <c r="BK152" s="50"/>
      <c r="BL152" s="50"/>
      <c r="BM152" s="50"/>
      <c r="BN152" s="50"/>
      <c r="BO152" s="50"/>
      <c r="BP152" s="50"/>
      <c r="BQ152" s="50"/>
      <c r="BR152" s="50"/>
      <c r="BS152" s="50"/>
      <c r="BT152" s="50"/>
      <c r="BU152" s="50"/>
      <c r="BV152" s="50"/>
      <c r="BW152" s="50"/>
      <c r="BX152" s="160"/>
      <c r="BY152" s="160"/>
      <c r="BZ152" s="160"/>
      <c r="CA152" s="160"/>
      <c r="CB152" s="160"/>
      <c r="CC152" s="160"/>
      <c r="CD152" s="160"/>
      <c r="CE152" s="160"/>
      <c r="CF152" s="160"/>
      <c r="CG152" s="160"/>
      <c r="CH152" s="160"/>
      <c r="CI152" s="160"/>
      <c r="CJ152" s="160"/>
      <c r="CK152" s="160"/>
      <c r="CL152" s="160"/>
    </row>
    <row r="153" spans="1:111" ht="21" customHeight="1">
      <c r="D153" s="1911"/>
      <c r="E153" s="1712"/>
      <c r="F153" s="1653" t="s">
        <v>1009</v>
      </c>
      <c r="G153" s="1653"/>
      <c r="H153" s="1653"/>
      <c r="I153" s="1650" t="str">
        <f>IF('様式２(改善計画)'!R416=0,"",'様式２(改善計画)'!R416)</f>
        <v/>
      </c>
      <c r="J153" s="1651"/>
      <c r="K153" s="1652"/>
      <c r="L153" s="1647"/>
      <c r="M153" s="1648"/>
      <c r="N153" s="1649"/>
      <c r="O153" s="1650" t="str">
        <f>IF('様式２(改善計画)'!V416=0,"",'様式２(改善計画)'!V416)</f>
        <v/>
      </c>
      <c r="P153" s="1651"/>
      <c r="Q153" s="1652"/>
      <c r="R153" s="1647"/>
      <c r="S153" s="1648"/>
      <c r="T153" s="1649"/>
      <c r="U153" s="1650" t="str">
        <f>IF('様式２(改善計画)'!Z416=0,"",'様式２(改善計画)'!Z416)</f>
        <v/>
      </c>
      <c r="V153" s="1651"/>
      <c r="W153" s="1652"/>
      <c r="X153" s="1647"/>
      <c r="Y153" s="1648"/>
      <c r="Z153" s="1649"/>
      <c r="AA153" s="1650" t="str">
        <f>IF('様式２(改善計画)'!AD416=0,"",'様式２(改善計画)'!AD416)</f>
        <v/>
      </c>
      <c r="AB153" s="1651"/>
      <c r="AC153" s="1652"/>
      <c r="AD153" s="1647"/>
      <c r="AE153" s="1648"/>
      <c r="AF153" s="1649"/>
      <c r="AG153" s="1650" t="str">
        <f>IF('様式２(改善計画)'!AH416=0,"",'様式２(改善計画)'!AH416)</f>
        <v/>
      </c>
      <c r="AH153" s="1651"/>
      <c r="AI153" s="1652"/>
      <c r="AJ153" s="1647"/>
      <c r="AK153" s="1648"/>
      <c r="AL153" s="1649"/>
      <c r="AN153" s="50"/>
      <c r="AO153" s="50"/>
      <c r="AP153" s="50"/>
      <c r="AQ153" s="50"/>
      <c r="AR153" s="50"/>
      <c r="AS153" s="50"/>
      <c r="BI153" s="50"/>
      <c r="BJ153" s="50"/>
      <c r="BK153" s="50"/>
      <c r="BL153" s="50"/>
      <c r="BM153" s="50"/>
      <c r="BN153" s="50"/>
      <c r="BO153" s="50"/>
      <c r="BP153" s="50"/>
      <c r="BQ153" s="50"/>
      <c r="BR153" s="50"/>
      <c r="BS153" s="50"/>
      <c r="BT153" s="50"/>
      <c r="BU153" s="50"/>
      <c r="BV153" s="50"/>
      <c r="BW153" s="50"/>
      <c r="BX153" s="160"/>
      <c r="BY153" s="160"/>
      <c r="BZ153" s="160"/>
      <c r="CA153" s="160"/>
      <c r="CB153" s="160"/>
      <c r="CC153" s="160"/>
      <c r="CD153" s="160"/>
      <c r="CE153" s="160"/>
      <c r="CF153" s="160"/>
      <c r="CG153" s="160"/>
      <c r="CH153" s="160"/>
      <c r="CI153" s="160"/>
      <c r="CJ153" s="160"/>
      <c r="CK153" s="160"/>
      <c r="CL153" s="160"/>
      <c r="CM153" s="160"/>
      <c r="CN153" s="160"/>
      <c r="CO153" s="160"/>
      <c r="CP153" s="160"/>
      <c r="CQ153" s="160"/>
      <c r="CR153" s="160"/>
      <c r="CS153" s="160"/>
      <c r="CT153" s="160"/>
      <c r="CU153" s="160"/>
    </row>
    <row r="154" spans="1:111" ht="21" customHeight="1">
      <c r="D154" s="1911"/>
      <c r="E154" s="1712"/>
      <c r="F154" s="1653" t="str">
        <f>IF(F128="","",F128)</f>
        <v/>
      </c>
      <c r="G154" s="1653"/>
      <c r="H154" s="1653"/>
      <c r="I154" s="1682" t="str">
        <f>IF('様式２(改善計画)'!R417=0,"",'様式２(改善計画)'!R417)</f>
        <v/>
      </c>
      <c r="J154" s="1683"/>
      <c r="K154" s="1684"/>
      <c r="L154" s="1691"/>
      <c r="M154" s="1692"/>
      <c r="N154" s="1693"/>
      <c r="O154" s="1682" t="str">
        <f>IF('様式２(改善計画)'!V417=0,"",'様式２(改善計画)'!V417)</f>
        <v/>
      </c>
      <c r="P154" s="1683"/>
      <c r="Q154" s="1684"/>
      <c r="R154" s="1691"/>
      <c r="S154" s="1692"/>
      <c r="T154" s="1693"/>
      <c r="U154" s="1682" t="str">
        <f>IF('様式２(改善計画)'!Z417=0,"",'様式２(改善計画)'!Z417)</f>
        <v/>
      </c>
      <c r="V154" s="1683"/>
      <c r="W154" s="1684"/>
      <c r="X154" s="1691"/>
      <c r="Y154" s="1692"/>
      <c r="Z154" s="1693"/>
      <c r="AA154" s="1682" t="str">
        <f>IF('様式２(改善計画)'!AD417=0,"",'様式２(改善計画)'!AD417)</f>
        <v/>
      </c>
      <c r="AB154" s="1683"/>
      <c r="AC154" s="1684"/>
      <c r="AD154" s="1691"/>
      <c r="AE154" s="1692"/>
      <c r="AF154" s="1693"/>
      <c r="AG154" s="1682" t="str">
        <f>IF('様式２(改善計画)'!AH417=0,"",'様式２(改善計画)'!AH417)</f>
        <v/>
      </c>
      <c r="AH154" s="1683"/>
      <c r="AI154" s="1684"/>
      <c r="AJ154" s="1691"/>
      <c r="AK154" s="1692"/>
      <c r="AL154" s="1693"/>
      <c r="AN154" s="50"/>
      <c r="AO154" s="50"/>
      <c r="AP154" s="50"/>
      <c r="AQ154" s="50"/>
      <c r="AR154" s="50"/>
      <c r="AS154" s="50"/>
      <c r="BH154" s="50"/>
      <c r="BI154" s="50"/>
      <c r="BJ154" s="50"/>
      <c r="BK154" s="50"/>
      <c r="BL154" s="50"/>
      <c r="BM154" s="50"/>
      <c r="BN154" s="50"/>
      <c r="BO154" s="50"/>
      <c r="BP154" s="50"/>
      <c r="BQ154" s="50"/>
      <c r="BR154" s="50"/>
      <c r="BS154" s="50"/>
      <c r="BT154" s="50"/>
      <c r="BU154" s="50"/>
      <c r="BV154" s="50"/>
      <c r="BW154" s="50"/>
      <c r="BX154" s="160"/>
      <c r="BY154" s="160"/>
      <c r="BZ154" s="160"/>
      <c r="CA154" s="160"/>
      <c r="CB154" s="160"/>
      <c r="CC154" s="160"/>
      <c r="CD154" s="160"/>
      <c r="CE154" s="160"/>
      <c r="CF154" s="160"/>
      <c r="CG154" s="160"/>
      <c r="CH154" s="160"/>
      <c r="CI154" s="160"/>
      <c r="CJ154" s="160"/>
      <c r="CK154" s="160"/>
      <c r="CL154" s="160"/>
      <c r="CM154" s="160"/>
      <c r="CN154" s="160"/>
      <c r="CO154" s="160"/>
      <c r="CP154" s="160"/>
      <c r="CQ154" s="160"/>
      <c r="CR154" s="160"/>
      <c r="CS154" s="160"/>
      <c r="CT154" s="160"/>
      <c r="CU154" s="160"/>
      <c r="CV154" s="160"/>
      <c r="CW154" s="160"/>
    </row>
    <row r="155" spans="1:111" ht="21" customHeight="1">
      <c r="D155" s="1912"/>
      <c r="E155" s="1908" t="s">
        <v>444</v>
      </c>
      <c r="F155" s="1908"/>
      <c r="G155" s="1908"/>
      <c r="H155" s="1909"/>
      <c r="I155" s="1633" t="str">
        <f>IF('様式２(改善計画)'!R418=0,"",'様式２(改善計画)'!R418)</f>
        <v/>
      </c>
      <c r="J155" s="1634"/>
      <c r="K155" s="1635"/>
      <c r="L155" s="1671" t="str">
        <f>IF(SUM(L150:N154)=0,"",SUM(L150:N154))</f>
        <v/>
      </c>
      <c r="M155" s="1672"/>
      <c r="N155" s="1673"/>
      <c r="O155" s="1633" t="str">
        <f>IF('様式２(改善計画)'!V418=0,"",'様式２(改善計画)'!V418)</f>
        <v/>
      </c>
      <c r="P155" s="1634"/>
      <c r="Q155" s="1635"/>
      <c r="R155" s="1671" t="str">
        <f>IF(SUM(R150:T154)=0,"",SUM(R150:T154))</f>
        <v/>
      </c>
      <c r="S155" s="1672"/>
      <c r="T155" s="1673"/>
      <c r="U155" s="1633" t="str">
        <f>IF('様式２(改善計画)'!Z418=0,"",'様式２(改善計画)'!Z418)</f>
        <v/>
      </c>
      <c r="V155" s="1634"/>
      <c r="W155" s="1635"/>
      <c r="X155" s="1671" t="str">
        <f>IF(SUM(X150:Z154)=0,"",SUM(X150:Z154))</f>
        <v/>
      </c>
      <c r="Y155" s="1672"/>
      <c r="Z155" s="1673"/>
      <c r="AA155" s="1633" t="str">
        <f>IF('様式２(改善計画)'!AD418=0,"",'様式２(改善計画)'!AD418)</f>
        <v/>
      </c>
      <c r="AB155" s="1634"/>
      <c r="AC155" s="1635"/>
      <c r="AD155" s="1671" t="str">
        <f>IF(SUM(AD150:AF154)=0,"",SUM(AD150:AF154))</f>
        <v/>
      </c>
      <c r="AE155" s="1672"/>
      <c r="AF155" s="1673"/>
      <c r="AG155" s="1633" t="str">
        <f>IF('様式２(改善計画)'!AH418=0,"",'様式２(改善計画)'!AH418)</f>
        <v/>
      </c>
      <c r="AH155" s="1634"/>
      <c r="AI155" s="1635"/>
      <c r="AJ155" s="1671" t="str">
        <f>IF(SUM(AJ150:AL154)=0,"",SUM(AJ150:AL154))</f>
        <v/>
      </c>
      <c r="AK155" s="1672"/>
      <c r="AL155" s="1673"/>
      <c r="AN155" s="50"/>
      <c r="AO155" s="50"/>
      <c r="AP155" s="50"/>
      <c r="AQ155" s="50"/>
      <c r="AR155" s="50"/>
      <c r="AS155" s="50"/>
      <c r="BH155" s="50"/>
      <c r="BI155" s="50"/>
      <c r="BJ155" s="50"/>
      <c r="BK155" s="50"/>
      <c r="BL155" s="50"/>
      <c r="BM155" s="50"/>
      <c r="BN155" s="50"/>
      <c r="BO155" s="50"/>
      <c r="BP155" s="50"/>
      <c r="BQ155" s="50"/>
      <c r="BR155" s="50"/>
      <c r="BS155" s="50"/>
      <c r="BT155" s="50"/>
      <c r="BU155" s="50"/>
      <c r="BV155" s="50"/>
      <c r="BW155" s="50"/>
      <c r="BX155" s="160"/>
      <c r="BY155" s="160"/>
      <c r="BZ155" s="160"/>
      <c r="CA155" s="160"/>
      <c r="CB155" s="160"/>
      <c r="CC155" s="160"/>
      <c r="CD155" s="160"/>
      <c r="CE155" s="160"/>
      <c r="CF155" s="160"/>
      <c r="CG155" s="160"/>
      <c r="CH155" s="160"/>
      <c r="CI155" s="160"/>
      <c r="CJ155" s="160"/>
      <c r="CK155" s="160"/>
      <c r="CL155" s="160"/>
      <c r="CM155" s="160"/>
      <c r="CN155" s="160"/>
      <c r="CO155" s="160"/>
      <c r="CP155" s="160"/>
      <c r="CQ155" s="160"/>
      <c r="CR155" s="160"/>
      <c r="CS155" s="160"/>
      <c r="CT155" s="160"/>
      <c r="CU155" s="160"/>
      <c r="CV155" s="160"/>
      <c r="CW155" s="160"/>
    </row>
    <row r="156" spans="1:111" ht="21" customHeight="1">
      <c r="D156" s="1535" t="s">
        <v>639</v>
      </c>
      <c r="E156" s="1536"/>
      <c r="F156" s="1536"/>
      <c r="G156" s="1536"/>
      <c r="H156" s="1537"/>
      <c r="I156" s="1633" t="str">
        <f>IF('様式２(改善計画)'!R419=0,"",'様式２(改善計画)'!R419)</f>
        <v/>
      </c>
      <c r="J156" s="1634"/>
      <c r="K156" s="1635"/>
      <c r="L156" s="1662"/>
      <c r="M156" s="1663"/>
      <c r="N156" s="1664"/>
      <c r="O156" s="1633" t="str">
        <f>IF('様式２(改善計画)'!V419=0,"",'様式２(改善計画)'!V419)</f>
        <v/>
      </c>
      <c r="P156" s="1634"/>
      <c r="Q156" s="1635"/>
      <c r="R156" s="1662"/>
      <c r="S156" s="1663"/>
      <c r="T156" s="1664"/>
      <c r="U156" s="1633" t="str">
        <f>IF('様式２(改善計画)'!Z419=0,"",'様式２(改善計画)'!Z419)</f>
        <v/>
      </c>
      <c r="V156" s="1634"/>
      <c r="W156" s="1635"/>
      <c r="X156" s="1662"/>
      <c r="Y156" s="1663"/>
      <c r="Z156" s="1664"/>
      <c r="AA156" s="1633" t="str">
        <f>IF('様式２(改善計画)'!AD419=0,"",'様式２(改善計画)'!AD419)</f>
        <v/>
      </c>
      <c r="AB156" s="1634"/>
      <c r="AC156" s="1635"/>
      <c r="AD156" s="1662"/>
      <c r="AE156" s="1663"/>
      <c r="AF156" s="1664"/>
      <c r="AG156" s="1633" t="str">
        <f>IF('様式２(改善計画)'!AH419=0,"",'様式２(改善計画)'!AH419)</f>
        <v/>
      </c>
      <c r="AH156" s="1634"/>
      <c r="AI156" s="1635"/>
      <c r="AJ156" s="1662"/>
      <c r="AK156" s="1663"/>
      <c r="AL156" s="1664"/>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0"/>
      <c r="BW156" s="50"/>
      <c r="BX156" s="160"/>
      <c r="BY156" s="160"/>
      <c r="BZ156" s="160"/>
      <c r="CA156" s="160"/>
      <c r="CB156" s="160"/>
      <c r="CC156" s="160"/>
      <c r="CD156" s="160"/>
      <c r="CE156" s="160"/>
      <c r="CF156" s="160"/>
      <c r="CG156" s="160"/>
      <c r="CH156" s="160"/>
      <c r="CI156" s="160"/>
      <c r="CJ156" s="160"/>
      <c r="CK156" s="160"/>
      <c r="CL156" s="160"/>
      <c r="CM156" s="160"/>
      <c r="CN156" s="160"/>
      <c r="CO156" s="160"/>
      <c r="CP156" s="160"/>
      <c r="CQ156" s="160"/>
      <c r="CR156" s="160"/>
      <c r="CS156" s="160"/>
      <c r="CT156" s="160"/>
      <c r="CU156" s="160"/>
      <c r="CV156" s="160"/>
      <c r="CW156" s="160"/>
      <c r="CX156" s="160"/>
      <c r="CY156" s="160"/>
      <c r="CZ156" s="160"/>
    </row>
    <row r="157" spans="1:111" s="161" customFormat="1" ht="21" customHeight="1">
      <c r="A157" s="190"/>
      <c r="B157" s="190"/>
      <c r="C157" s="190"/>
      <c r="D157" s="1535" t="s">
        <v>638</v>
      </c>
      <c r="E157" s="1536"/>
      <c r="F157" s="1536"/>
      <c r="G157" s="1536"/>
      <c r="H157" s="1537"/>
      <c r="I157" s="1633" t="str">
        <f>IF('様式２(改善計画)'!R420=0,"",'様式２(改善計画)'!R420)</f>
        <v/>
      </c>
      <c r="J157" s="1634"/>
      <c r="K157" s="1635"/>
      <c r="L157" s="1662"/>
      <c r="M157" s="1663"/>
      <c r="N157" s="1664"/>
      <c r="O157" s="1633" t="str">
        <f>IF('様式２(改善計画)'!V420=0,"",'様式２(改善計画)'!V420)</f>
        <v/>
      </c>
      <c r="P157" s="1634"/>
      <c r="Q157" s="1635"/>
      <c r="R157" s="1662"/>
      <c r="S157" s="1663"/>
      <c r="T157" s="1664"/>
      <c r="U157" s="1633" t="str">
        <f>IF('様式２(改善計画)'!Z420=0,"",'様式２(改善計画)'!Z420)</f>
        <v/>
      </c>
      <c r="V157" s="1634"/>
      <c r="W157" s="1635"/>
      <c r="X157" s="1662"/>
      <c r="Y157" s="1663"/>
      <c r="Z157" s="1664"/>
      <c r="AA157" s="1633" t="str">
        <f>IF('様式２(改善計画)'!AD420=0,"",'様式２(改善計画)'!AD420)</f>
        <v/>
      </c>
      <c r="AB157" s="1634"/>
      <c r="AC157" s="1635"/>
      <c r="AD157" s="1662"/>
      <c r="AE157" s="1663"/>
      <c r="AF157" s="1664"/>
      <c r="AG157" s="1633" t="str">
        <f>IF('様式２(改善計画)'!AH420=0,"",'様式２(改善計画)'!AH420)</f>
        <v/>
      </c>
      <c r="AH157" s="1634"/>
      <c r="AI157" s="1635"/>
      <c r="AJ157" s="1662"/>
      <c r="AK157" s="1663"/>
      <c r="AL157" s="1664"/>
      <c r="AM157" s="51"/>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160"/>
      <c r="BY157" s="160"/>
      <c r="BZ157" s="160"/>
      <c r="CA157" s="160"/>
      <c r="CB157" s="160"/>
      <c r="CC157" s="160"/>
      <c r="CD157" s="160"/>
      <c r="CE157" s="160"/>
      <c r="CF157" s="160"/>
      <c r="CG157" s="160"/>
      <c r="CH157" s="160"/>
      <c r="CI157" s="160"/>
      <c r="CJ157" s="160"/>
      <c r="CK157" s="160"/>
      <c r="CL157" s="160"/>
      <c r="CM157" s="160"/>
      <c r="CN157" s="160"/>
      <c r="CO157" s="160"/>
      <c r="CP157" s="160"/>
      <c r="CQ157" s="160"/>
      <c r="CR157" s="160"/>
      <c r="CS157" s="160"/>
      <c r="CT157" s="160"/>
      <c r="CU157" s="160"/>
      <c r="CV157" s="160"/>
      <c r="CW157" s="160"/>
      <c r="CX157" s="160"/>
      <c r="CY157" s="160"/>
      <c r="CZ157" s="160"/>
      <c r="DA157" s="160"/>
      <c r="DB157" s="160"/>
      <c r="DC157" s="160"/>
      <c r="DD157" s="160"/>
      <c r="DE157" s="160"/>
    </row>
    <row r="158" spans="1:111" s="161" customFormat="1" ht="21" customHeight="1">
      <c r="A158" s="190"/>
      <c r="B158" s="190"/>
      <c r="C158" s="190"/>
      <c r="D158" s="1535" t="s">
        <v>476</v>
      </c>
      <c r="E158" s="1536"/>
      <c r="F158" s="1536"/>
      <c r="G158" s="1536"/>
      <c r="H158" s="1537"/>
      <c r="I158" s="1633" t="str">
        <f>IF('様式２(改善計画)'!R421=0,"",'様式２(改善計画)'!R421)</f>
        <v/>
      </c>
      <c r="J158" s="1634"/>
      <c r="K158" s="1635"/>
      <c r="L158" s="1671" t="str">
        <f>IF(SUM(L149,L155,L156,L157)=0,"",SUM(L149,L155,L156,L157))</f>
        <v/>
      </c>
      <c r="M158" s="1672"/>
      <c r="N158" s="1673"/>
      <c r="O158" s="1717" t="str">
        <f>IF('様式２(改善計画)'!V421=0,"",'様式２(改善計画)'!V421)</f>
        <v/>
      </c>
      <c r="P158" s="1672"/>
      <c r="Q158" s="1718"/>
      <c r="R158" s="1671" t="str">
        <f>IF(SUM(R149,R155,R156,R157)=0,"",SUM(R149,R155,R156,R157))</f>
        <v/>
      </c>
      <c r="S158" s="1672"/>
      <c r="T158" s="1673"/>
      <c r="U158" s="1717" t="str">
        <f>IF('様式２(改善計画)'!Z421=0,"",'様式２(改善計画)'!Z421)</f>
        <v/>
      </c>
      <c r="V158" s="1672"/>
      <c r="W158" s="1718"/>
      <c r="X158" s="1671" t="str">
        <f>IF(SUM(X149,X155,X156,X157)=0,"",SUM(X149,X155,X156,X157))</f>
        <v/>
      </c>
      <c r="Y158" s="1672"/>
      <c r="Z158" s="1673"/>
      <c r="AA158" s="1717" t="str">
        <f>IF('様式２(改善計画)'!AD421=0,"",'様式２(改善計画)'!AD421)</f>
        <v/>
      </c>
      <c r="AB158" s="1672"/>
      <c r="AC158" s="1718"/>
      <c r="AD158" s="1671" t="str">
        <f>IF(SUM(AD149,AD155,AD156,AD157)=0,"",SUM(AD149,AD155,AD156,AD157))</f>
        <v/>
      </c>
      <c r="AE158" s="1672"/>
      <c r="AF158" s="1673"/>
      <c r="AG158" s="1717" t="str">
        <f>IF('様式２(改善計画)'!AH421=0,"",'様式２(改善計画)'!AH421)</f>
        <v/>
      </c>
      <c r="AH158" s="1672"/>
      <c r="AI158" s="1718"/>
      <c r="AJ158" s="1671" t="str">
        <f>IF(SUM(AJ149,AJ155,AJ156,AJ157)=0,"",SUM(AJ149,AJ155,AJ156,AJ157))</f>
        <v/>
      </c>
      <c r="AK158" s="1672"/>
      <c r="AL158" s="1673"/>
      <c r="AM158" s="51"/>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0"/>
      <c r="BW158" s="50"/>
      <c r="BX158" s="160"/>
      <c r="BY158" s="160"/>
      <c r="BZ158" s="160"/>
      <c r="CA158" s="160"/>
      <c r="CB158" s="160"/>
      <c r="CC158" s="160"/>
      <c r="CD158" s="160"/>
      <c r="CE158" s="160"/>
      <c r="CF158" s="160"/>
      <c r="CG158" s="160"/>
      <c r="CH158" s="160"/>
      <c r="CI158" s="160"/>
      <c r="CJ158" s="160"/>
      <c r="CK158" s="160"/>
      <c r="CL158" s="160"/>
      <c r="CM158" s="160"/>
      <c r="CN158" s="160"/>
      <c r="CO158" s="160"/>
      <c r="CP158" s="160"/>
      <c r="CQ158" s="160"/>
      <c r="CR158" s="160"/>
      <c r="CS158" s="160"/>
      <c r="CT158" s="160"/>
      <c r="CU158" s="160"/>
      <c r="CV158" s="160"/>
      <c r="CW158" s="160"/>
      <c r="CX158" s="160"/>
      <c r="CY158" s="160"/>
      <c r="CZ158" s="160"/>
      <c r="DA158" s="160"/>
      <c r="DB158" s="160"/>
      <c r="DC158" s="160"/>
      <c r="DD158" s="160"/>
      <c r="DE158" s="160"/>
    </row>
    <row r="159" spans="1:111" s="161" customFormat="1" ht="13.5">
      <c r="A159" s="190"/>
      <c r="B159" s="190"/>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c r="Y159" s="190"/>
      <c r="Z159" s="190"/>
      <c r="AA159" s="190"/>
      <c r="AB159" s="190"/>
      <c r="AC159" s="190"/>
      <c r="AD159" s="190"/>
      <c r="AE159" s="190"/>
      <c r="AF159" s="190"/>
      <c r="AG159" s="190"/>
      <c r="AH159" s="190"/>
      <c r="AI159" s="190"/>
      <c r="AJ159" s="190"/>
      <c r="AK159" s="190"/>
      <c r="AL159" s="190"/>
      <c r="AM159" s="51"/>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160"/>
      <c r="BY159" s="160"/>
      <c r="BZ159" s="160"/>
      <c r="CA159" s="160"/>
      <c r="CB159" s="160"/>
      <c r="CC159" s="160"/>
      <c r="CD159" s="160"/>
      <c r="CE159" s="160"/>
      <c r="CF159" s="160"/>
      <c r="CG159" s="160"/>
      <c r="CH159" s="160"/>
      <c r="CI159" s="160"/>
      <c r="CJ159" s="160"/>
      <c r="CK159" s="160"/>
      <c r="CL159" s="160"/>
      <c r="CM159" s="160"/>
      <c r="CN159" s="160"/>
      <c r="CO159" s="160"/>
      <c r="CP159" s="160"/>
      <c r="CQ159" s="160"/>
      <c r="CR159" s="160"/>
      <c r="CS159" s="160"/>
      <c r="CT159" s="160"/>
      <c r="CU159" s="160"/>
      <c r="CV159" s="160"/>
      <c r="CW159" s="160"/>
      <c r="CX159" s="160"/>
      <c r="CY159" s="160"/>
      <c r="CZ159" s="160"/>
      <c r="DA159" s="160"/>
      <c r="DB159" s="160"/>
      <c r="DC159" s="160"/>
      <c r="DD159" s="160"/>
      <c r="DE159" s="160"/>
    </row>
    <row r="160" spans="1:111" s="161" customFormat="1" ht="21" customHeight="1">
      <c r="A160" s="190"/>
      <c r="B160" s="190"/>
      <c r="C160" s="42" t="s">
        <v>480</v>
      </c>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c r="AA160" s="190"/>
      <c r="AB160" s="190"/>
      <c r="AC160" s="190"/>
      <c r="AD160" s="190"/>
      <c r="AE160" s="190"/>
      <c r="AF160" s="190"/>
      <c r="AG160" s="190"/>
      <c r="AH160" s="190"/>
      <c r="AI160" s="190"/>
      <c r="AJ160" s="190"/>
      <c r="AK160" s="190"/>
      <c r="AL160" s="159" t="s">
        <v>544</v>
      </c>
      <c r="AM160" s="51"/>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row>
    <row r="161" spans="1:111" s="161" customFormat="1" ht="15" customHeight="1">
      <c r="A161" s="190"/>
      <c r="B161" s="190"/>
      <c r="C161" s="190"/>
      <c r="D161" s="1424"/>
      <c r="E161" s="1424"/>
      <c r="F161" s="1424"/>
      <c r="G161" s="1424"/>
      <c r="H161" s="1424"/>
      <c r="I161" s="1448" t="s">
        <v>470</v>
      </c>
      <c r="J161" s="1405"/>
      <c r="K161" s="1405"/>
      <c r="L161" s="1405"/>
      <c r="M161" s="1405"/>
      <c r="N161" s="1406"/>
      <c r="O161" s="1448" t="s">
        <v>471</v>
      </c>
      <c r="P161" s="1405"/>
      <c r="Q161" s="1405"/>
      <c r="R161" s="1405"/>
      <c r="S161" s="1405"/>
      <c r="T161" s="1406"/>
      <c r="U161" s="1448" t="s">
        <v>472</v>
      </c>
      <c r="V161" s="1405"/>
      <c r="W161" s="1405"/>
      <c r="X161" s="1405"/>
      <c r="Y161" s="1405"/>
      <c r="Z161" s="1406"/>
      <c r="AA161" s="1448" t="s">
        <v>473</v>
      </c>
      <c r="AB161" s="1405"/>
      <c r="AC161" s="1405"/>
      <c r="AD161" s="1405"/>
      <c r="AE161" s="1405"/>
      <c r="AF161" s="1406"/>
      <c r="AG161" s="1448" t="s">
        <v>474</v>
      </c>
      <c r="AH161" s="1405"/>
      <c r="AI161" s="1405"/>
      <c r="AJ161" s="1405"/>
      <c r="AK161" s="1405"/>
      <c r="AL161" s="1406"/>
      <c r="AM161" s="51"/>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160"/>
      <c r="BY161" s="160"/>
      <c r="BZ161" s="160"/>
      <c r="CA161" s="160"/>
      <c r="CB161" s="160"/>
      <c r="CC161" s="160"/>
      <c r="CD161" s="160"/>
      <c r="CE161" s="160"/>
      <c r="CF161" s="160"/>
      <c r="CG161" s="160"/>
      <c r="CH161" s="160"/>
      <c r="CI161" s="160"/>
      <c r="CJ161" s="160"/>
      <c r="CK161" s="160"/>
      <c r="CL161" s="160"/>
      <c r="CM161" s="160"/>
      <c r="CN161" s="160"/>
      <c r="CO161" s="160"/>
      <c r="CP161" s="160"/>
      <c r="CQ161" s="160"/>
      <c r="CR161" s="160"/>
      <c r="CS161" s="160"/>
      <c r="CT161" s="160"/>
      <c r="CU161" s="160"/>
      <c r="CV161" s="160"/>
      <c r="CW161" s="160"/>
      <c r="CX161" s="160"/>
      <c r="CY161" s="160"/>
      <c r="CZ161" s="160"/>
      <c r="DA161" s="160"/>
      <c r="DB161" s="160"/>
      <c r="DC161" s="160"/>
      <c r="DD161" s="160"/>
      <c r="DE161" s="160"/>
    </row>
    <row r="162" spans="1:111" ht="15" customHeight="1">
      <c r="D162" s="1424"/>
      <c r="E162" s="1424"/>
      <c r="F162" s="1424"/>
      <c r="G162" s="1424"/>
      <c r="H162" s="1424"/>
      <c r="I162" s="1449" t="str">
        <f>I27</f>
        <v>(　　年)</v>
      </c>
      <c r="J162" s="1450"/>
      <c r="K162" s="1450"/>
      <c r="L162" s="1450"/>
      <c r="M162" s="1450"/>
      <c r="N162" s="1620"/>
      <c r="O162" s="1449" t="str">
        <f>O27</f>
        <v>(　　年)</v>
      </c>
      <c r="P162" s="1450"/>
      <c r="Q162" s="1450"/>
      <c r="R162" s="1450"/>
      <c r="S162" s="1450"/>
      <c r="T162" s="1620"/>
      <c r="U162" s="1449" t="str">
        <f>U27</f>
        <v>(　　年)</v>
      </c>
      <c r="V162" s="1450"/>
      <c r="W162" s="1450"/>
      <c r="X162" s="1450"/>
      <c r="Y162" s="1450"/>
      <c r="Z162" s="1620"/>
      <c r="AA162" s="1449" t="str">
        <f>AA27</f>
        <v>(　　年)</v>
      </c>
      <c r="AB162" s="1450"/>
      <c r="AC162" s="1450"/>
      <c r="AD162" s="1450"/>
      <c r="AE162" s="1450"/>
      <c r="AF162" s="1620"/>
      <c r="AG162" s="1449" t="str">
        <f>AG27</f>
        <v>(　　年)</v>
      </c>
      <c r="AH162" s="1450"/>
      <c r="AI162" s="1450"/>
      <c r="AJ162" s="1450"/>
      <c r="AK162" s="1450"/>
      <c r="AL162" s="1620"/>
      <c r="AM162" s="173"/>
      <c r="AN162" s="173"/>
      <c r="DF162" s="41"/>
      <c r="DG162" s="41"/>
    </row>
    <row r="163" spans="1:111" s="161" customFormat="1" ht="21" customHeight="1">
      <c r="A163" s="190"/>
      <c r="B163" s="190"/>
      <c r="C163" s="190"/>
      <c r="D163" s="1424"/>
      <c r="E163" s="1424"/>
      <c r="F163" s="1424"/>
      <c r="G163" s="1424"/>
      <c r="H163" s="1424"/>
      <c r="I163" s="1605" t="s">
        <v>446</v>
      </c>
      <c r="J163" s="1541"/>
      <c r="K163" s="1541"/>
      <c r="L163" s="1541" t="s">
        <v>445</v>
      </c>
      <c r="M163" s="1541"/>
      <c r="N163" s="1542"/>
      <c r="O163" s="1605" t="s">
        <v>446</v>
      </c>
      <c r="P163" s="1541"/>
      <c r="Q163" s="1541"/>
      <c r="R163" s="1541" t="s">
        <v>445</v>
      </c>
      <c r="S163" s="1541"/>
      <c r="T163" s="1542"/>
      <c r="U163" s="1605" t="s">
        <v>446</v>
      </c>
      <c r="V163" s="1541"/>
      <c r="W163" s="1541"/>
      <c r="X163" s="1541" t="s">
        <v>445</v>
      </c>
      <c r="Y163" s="1541"/>
      <c r="Z163" s="1542"/>
      <c r="AA163" s="1605" t="s">
        <v>446</v>
      </c>
      <c r="AB163" s="1541"/>
      <c r="AC163" s="1541"/>
      <c r="AD163" s="1541" t="s">
        <v>445</v>
      </c>
      <c r="AE163" s="1541"/>
      <c r="AF163" s="1542"/>
      <c r="AG163" s="1605" t="s">
        <v>446</v>
      </c>
      <c r="AH163" s="1541"/>
      <c r="AI163" s="1541"/>
      <c r="AJ163" s="1541" t="s">
        <v>445</v>
      </c>
      <c r="AK163" s="1541"/>
      <c r="AL163" s="1542"/>
      <c r="AM163" s="51"/>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160"/>
      <c r="BY163" s="160"/>
      <c r="BZ163" s="160"/>
      <c r="CA163" s="160"/>
      <c r="CB163" s="160"/>
      <c r="CC163" s="160"/>
      <c r="CD163" s="160"/>
      <c r="CE163" s="160"/>
      <c r="CF163" s="160"/>
      <c r="CG163" s="160"/>
      <c r="CH163" s="160"/>
      <c r="CI163" s="160"/>
      <c r="CJ163" s="160"/>
      <c r="CK163" s="160"/>
      <c r="CL163" s="160"/>
      <c r="CM163" s="160"/>
      <c r="CN163" s="160"/>
      <c r="CO163" s="160"/>
      <c r="CP163" s="160"/>
      <c r="CQ163" s="160"/>
      <c r="CR163" s="160"/>
      <c r="CS163" s="160"/>
      <c r="CT163" s="160"/>
      <c r="CU163" s="160"/>
      <c r="CV163" s="160"/>
      <c r="CW163" s="160"/>
      <c r="CX163" s="160"/>
      <c r="CY163" s="160"/>
      <c r="CZ163" s="160"/>
      <c r="DA163" s="160"/>
      <c r="DB163" s="160"/>
      <c r="DC163" s="160"/>
      <c r="DD163" s="160"/>
      <c r="DE163" s="160"/>
    </row>
    <row r="164" spans="1:111" s="161" customFormat="1" ht="21" customHeight="1">
      <c r="A164" s="190"/>
      <c r="B164" s="190"/>
      <c r="C164" s="190"/>
      <c r="D164" s="1404" t="s">
        <v>466</v>
      </c>
      <c r="E164" s="1697"/>
      <c r="F164" s="1665" t="s">
        <v>464</v>
      </c>
      <c r="G164" s="1666"/>
      <c r="H164" s="1667"/>
      <c r="I164" s="1668" t="str">
        <f>'様式２(改善計画)'!R440</f>
        <v/>
      </c>
      <c r="J164" s="1669"/>
      <c r="K164" s="1669"/>
      <c r="L164" s="1669" t="str">
        <f>IF(L147&gt;0,ROUND(L107/L147,2),"")</f>
        <v/>
      </c>
      <c r="M164" s="1669"/>
      <c r="N164" s="1670"/>
      <c r="O164" s="1668" t="str">
        <f>'様式２(改善計画)'!V440</f>
        <v/>
      </c>
      <c r="P164" s="1669"/>
      <c r="Q164" s="1669"/>
      <c r="R164" s="1669" t="str">
        <f>IF(R147&gt;0,ROUND(R107/R147,2),"")</f>
        <v/>
      </c>
      <c r="S164" s="1669"/>
      <c r="T164" s="1670"/>
      <c r="U164" s="1668" t="str">
        <f>'様式２(改善計画)'!Z440</f>
        <v/>
      </c>
      <c r="V164" s="1669"/>
      <c r="W164" s="1669"/>
      <c r="X164" s="1669" t="str">
        <f>IF(X147&gt;0,ROUND(X107/X147,2),"")</f>
        <v/>
      </c>
      <c r="Y164" s="1669"/>
      <c r="Z164" s="1670"/>
      <c r="AA164" s="1668" t="str">
        <f>'様式２(改善計画)'!AD440</f>
        <v/>
      </c>
      <c r="AB164" s="1669"/>
      <c r="AC164" s="1669"/>
      <c r="AD164" s="1669" t="str">
        <f>IF(AD147&gt;0,ROUND(AD107/AD147,2),"")</f>
        <v/>
      </c>
      <c r="AE164" s="1669"/>
      <c r="AF164" s="1670"/>
      <c r="AG164" s="1668" t="str">
        <f>'様式２(改善計画)'!AH440</f>
        <v/>
      </c>
      <c r="AH164" s="1669"/>
      <c r="AI164" s="1669"/>
      <c r="AJ164" s="1669" t="str">
        <f>IF(AJ147&gt;0,ROUND(AJ107/AJ147,2),"")</f>
        <v/>
      </c>
      <c r="AK164" s="1669"/>
      <c r="AL164" s="1670"/>
      <c r="AM164" s="51"/>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160"/>
      <c r="BY164" s="160"/>
      <c r="BZ164" s="160"/>
      <c r="CA164" s="160"/>
      <c r="CB164" s="160"/>
      <c r="CC164" s="160"/>
      <c r="CD164" s="160"/>
      <c r="CE164" s="160"/>
      <c r="CF164" s="160"/>
      <c r="CG164" s="160"/>
      <c r="CH164" s="160"/>
      <c r="CI164" s="160"/>
      <c r="CJ164" s="160"/>
      <c r="CK164" s="160"/>
      <c r="CL164" s="160"/>
      <c r="CM164" s="160"/>
      <c r="CN164" s="160"/>
      <c r="CO164" s="160"/>
      <c r="CP164" s="160"/>
      <c r="CQ164" s="160"/>
      <c r="CR164" s="160"/>
      <c r="CS164" s="160"/>
      <c r="CT164" s="160"/>
      <c r="CU164" s="160"/>
      <c r="CV164" s="160"/>
      <c r="CW164" s="160"/>
      <c r="CX164" s="160"/>
      <c r="CY164" s="160"/>
      <c r="CZ164" s="160"/>
      <c r="DA164" s="160"/>
      <c r="DB164" s="160"/>
      <c r="DC164" s="160"/>
      <c r="DD164" s="160"/>
      <c r="DE164" s="160"/>
    </row>
    <row r="165" spans="1:111" s="161" customFormat="1" ht="21" customHeight="1">
      <c r="A165" s="190"/>
      <c r="B165" s="190"/>
      <c r="C165" s="190"/>
      <c r="D165" s="1698"/>
      <c r="E165" s="1699"/>
      <c r="F165" s="1654" t="s">
        <v>465</v>
      </c>
      <c r="G165" s="1655"/>
      <c r="H165" s="1656"/>
      <c r="I165" s="1657" t="str">
        <f>'様式２(改善計画)'!R441</f>
        <v/>
      </c>
      <c r="J165" s="1658"/>
      <c r="K165" s="1659"/>
      <c r="L165" s="1660" t="str">
        <f>IF(L148&gt;0,ROUND(L110/L148,2),"")</f>
        <v/>
      </c>
      <c r="M165" s="1660"/>
      <c r="N165" s="1661"/>
      <c r="O165" s="1657" t="str">
        <f>'様式２(改善計画)'!V441</f>
        <v/>
      </c>
      <c r="P165" s="1658"/>
      <c r="Q165" s="1659"/>
      <c r="R165" s="1660" t="str">
        <f>IF(R148&gt;0,ROUND(R110/R148,2),"")</f>
        <v/>
      </c>
      <c r="S165" s="1660"/>
      <c r="T165" s="1661"/>
      <c r="U165" s="1657" t="str">
        <f>'様式２(改善計画)'!Z441</f>
        <v/>
      </c>
      <c r="V165" s="1658"/>
      <c r="W165" s="1659"/>
      <c r="X165" s="1660" t="str">
        <f>IF(X148&gt;0,ROUND(X110/X148,2),"")</f>
        <v/>
      </c>
      <c r="Y165" s="1660"/>
      <c r="Z165" s="1661"/>
      <c r="AA165" s="1657" t="str">
        <f>'様式２(改善計画)'!AD441</f>
        <v/>
      </c>
      <c r="AB165" s="1658"/>
      <c r="AC165" s="1659"/>
      <c r="AD165" s="1660" t="str">
        <f>IF(AD148&gt;0,ROUND(AD110/AD148,2),"")</f>
        <v/>
      </c>
      <c r="AE165" s="1660"/>
      <c r="AF165" s="1661"/>
      <c r="AG165" s="1657" t="str">
        <f>'様式２(改善計画)'!AH441</f>
        <v/>
      </c>
      <c r="AH165" s="1658"/>
      <c r="AI165" s="1659"/>
      <c r="AJ165" s="1660" t="str">
        <f>IF(AJ148&gt;0,ROUND(AJ110/AJ148,2),"")</f>
        <v/>
      </c>
      <c r="AK165" s="1660"/>
      <c r="AL165" s="1661"/>
      <c r="AM165" s="51"/>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160"/>
      <c r="BY165" s="160"/>
      <c r="BZ165" s="160"/>
      <c r="CA165" s="160"/>
      <c r="CB165" s="160"/>
      <c r="CC165" s="160"/>
      <c r="CD165" s="160"/>
      <c r="CE165" s="160"/>
      <c r="CF165" s="160"/>
      <c r="CG165" s="160"/>
      <c r="CH165" s="160"/>
      <c r="CI165" s="160"/>
      <c r="CJ165" s="160"/>
      <c r="CK165" s="160"/>
      <c r="CL165" s="160"/>
      <c r="CM165" s="160"/>
      <c r="CN165" s="160"/>
      <c r="CO165" s="160"/>
      <c r="CP165" s="160"/>
      <c r="CQ165" s="160"/>
      <c r="CR165" s="160"/>
      <c r="CS165" s="160"/>
      <c r="CT165" s="160"/>
      <c r="CU165" s="160"/>
      <c r="CV165" s="160"/>
      <c r="CW165" s="160"/>
      <c r="CX165" s="160"/>
      <c r="CY165" s="160"/>
      <c r="CZ165" s="160"/>
      <c r="DA165" s="160"/>
      <c r="DB165" s="160"/>
      <c r="DC165" s="160"/>
      <c r="DD165" s="160"/>
      <c r="DE165" s="160"/>
    </row>
    <row r="166" spans="1:111" s="161" customFormat="1" ht="21" customHeight="1">
      <c r="A166" s="190"/>
      <c r="B166" s="190"/>
      <c r="C166" s="190"/>
      <c r="D166" s="1700"/>
      <c r="E166" s="1491"/>
      <c r="F166" s="1402" t="s">
        <v>444</v>
      </c>
      <c r="G166" s="1402"/>
      <c r="H166" s="1403"/>
      <c r="I166" s="1694" t="str">
        <f>'様式２(改善計画)'!R442</f>
        <v/>
      </c>
      <c r="J166" s="1695"/>
      <c r="K166" s="1696"/>
      <c r="L166" s="1701" t="str">
        <f>IFERROR(ROUND(L113/L149,2),"")</f>
        <v/>
      </c>
      <c r="M166" s="1695"/>
      <c r="N166" s="1702"/>
      <c r="O166" s="1694" t="str">
        <f>'様式２(改善計画)'!V442</f>
        <v/>
      </c>
      <c r="P166" s="1695"/>
      <c r="Q166" s="1696"/>
      <c r="R166" s="1701" t="str">
        <f>IFERROR(ROUND(R113/R149,2),"")</f>
        <v/>
      </c>
      <c r="S166" s="1695"/>
      <c r="T166" s="1702"/>
      <c r="U166" s="1694" t="str">
        <f>'様式２(改善計画)'!Z442</f>
        <v/>
      </c>
      <c r="V166" s="1695"/>
      <c r="W166" s="1696"/>
      <c r="X166" s="1701" t="str">
        <f>IFERROR(ROUND(X113/X149,2),"")</f>
        <v/>
      </c>
      <c r="Y166" s="1695"/>
      <c r="Z166" s="1702"/>
      <c r="AA166" s="1694" t="str">
        <f>'様式２(改善計画)'!AD442</f>
        <v/>
      </c>
      <c r="AB166" s="1695"/>
      <c r="AC166" s="1696"/>
      <c r="AD166" s="1701" t="str">
        <f>IFERROR(ROUND(AD113/AD149,2),"")</f>
        <v/>
      </c>
      <c r="AE166" s="1695"/>
      <c r="AF166" s="1702"/>
      <c r="AG166" s="1694" t="str">
        <f>'様式２(改善計画)'!AH442</f>
        <v/>
      </c>
      <c r="AH166" s="1695"/>
      <c r="AI166" s="1696"/>
      <c r="AJ166" s="1701" t="str">
        <f>IFERROR(ROUND(AJ113/AJ149,2),"")</f>
        <v/>
      </c>
      <c r="AK166" s="1695"/>
      <c r="AL166" s="1702"/>
      <c r="AM166" s="51"/>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row>
    <row r="167" spans="1:111" s="161" customFormat="1" ht="13.5">
      <c r="A167" s="190"/>
      <c r="B167" s="190"/>
      <c r="C167" s="190"/>
      <c r="D167" s="194"/>
      <c r="E167" s="194"/>
      <c r="F167" s="190"/>
      <c r="G167" s="190"/>
      <c r="H167" s="190"/>
      <c r="I167" s="208"/>
      <c r="J167" s="208"/>
      <c r="K167" s="208"/>
      <c r="L167" s="208"/>
      <c r="M167" s="208"/>
      <c r="N167" s="208"/>
      <c r="O167" s="208"/>
      <c r="P167" s="208"/>
      <c r="Q167" s="208"/>
      <c r="R167" s="208"/>
      <c r="S167" s="208"/>
      <c r="T167" s="208"/>
      <c r="U167" s="208"/>
      <c r="V167" s="208"/>
      <c r="W167" s="208"/>
      <c r="X167" s="208"/>
      <c r="Y167" s="208"/>
      <c r="Z167" s="208"/>
      <c r="AA167" s="208"/>
      <c r="AB167" s="208"/>
      <c r="AC167" s="208"/>
      <c r="AD167" s="208"/>
      <c r="AE167" s="208"/>
      <c r="AF167" s="208"/>
      <c r="AG167" s="208"/>
      <c r="AH167" s="208"/>
      <c r="AI167" s="208"/>
      <c r="AJ167" s="208"/>
      <c r="AK167" s="208"/>
      <c r="AL167" s="208"/>
      <c r="AM167" s="51"/>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160"/>
      <c r="BY167" s="160"/>
      <c r="BZ167" s="160"/>
      <c r="CA167" s="160"/>
      <c r="CB167" s="160"/>
      <c r="CC167" s="160"/>
      <c r="CD167" s="160"/>
      <c r="CE167" s="160"/>
      <c r="CF167" s="160"/>
      <c r="CG167" s="160"/>
      <c r="CH167" s="160"/>
      <c r="CI167" s="160"/>
      <c r="CJ167" s="160"/>
      <c r="CK167" s="160"/>
      <c r="CL167" s="160"/>
      <c r="CM167" s="160"/>
      <c r="CN167" s="160"/>
      <c r="CO167" s="160"/>
      <c r="CP167" s="160"/>
      <c r="CQ167" s="160"/>
      <c r="CR167" s="160"/>
      <c r="CS167" s="160"/>
      <c r="CT167" s="160"/>
      <c r="CU167" s="160"/>
      <c r="CV167" s="160"/>
      <c r="CW167" s="160"/>
      <c r="CX167" s="160"/>
      <c r="CY167" s="160"/>
      <c r="CZ167" s="160"/>
      <c r="DA167" s="160"/>
      <c r="DB167" s="160"/>
      <c r="DC167" s="160"/>
      <c r="DD167" s="160"/>
      <c r="DE167" s="160"/>
    </row>
    <row r="168" spans="1:111" s="161" customFormat="1" ht="21" customHeight="1">
      <c r="A168" s="190"/>
      <c r="B168" s="190"/>
      <c r="C168" s="42" t="s">
        <v>482</v>
      </c>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59" t="s">
        <v>543</v>
      </c>
      <c r="AK168" s="190"/>
      <c r="AL168" s="190"/>
      <c r="AM168" s="51"/>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160"/>
      <c r="BY168" s="160"/>
      <c r="BZ168" s="160"/>
      <c r="CA168" s="160"/>
      <c r="CB168" s="160"/>
      <c r="CC168" s="160"/>
      <c r="CD168" s="160"/>
      <c r="CE168" s="160"/>
      <c r="CF168" s="160"/>
      <c r="CG168" s="160"/>
      <c r="CH168" s="160"/>
      <c r="CI168" s="160"/>
      <c r="CJ168" s="160"/>
      <c r="CK168" s="160"/>
      <c r="CL168" s="160"/>
      <c r="CM168" s="160"/>
      <c r="CN168" s="160"/>
      <c r="CO168" s="160"/>
      <c r="CP168" s="160"/>
      <c r="CQ168" s="160"/>
      <c r="CR168" s="160"/>
      <c r="CS168" s="160"/>
      <c r="CT168" s="160"/>
      <c r="CU168" s="160"/>
      <c r="CV168" s="160"/>
      <c r="CW168" s="160"/>
      <c r="CX168" s="160"/>
      <c r="CY168" s="160"/>
      <c r="CZ168" s="160"/>
      <c r="DA168" s="160"/>
      <c r="DB168" s="160"/>
      <c r="DC168" s="160"/>
      <c r="DD168" s="160"/>
      <c r="DE168" s="160"/>
    </row>
    <row r="169" spans="1:111" s="161" customFormat="1" ht="15" customHeight="1">
      <c r="A169" s="190"/>
      <c r="B169" s="190"/>
      <c r="C169" s="190"/>
      <c r="D169" s="1424"/>
      <c r="E169" s="1424"/>
      <c r="F169" s="1424"/>
      <c r="G169" s="1424"/>
      <c r="H169" s="1424"/>
      <c r="I169" s="1401" t="s">
        <v>612</v>
      </c>
      <c r="J169" s="1402"/>
      <c r="K169" s="1402"/>
      <c r="L169" s="1402"/>
      <c r="M169" s="1402"/>
      <c r="N169" s="1402"/>
      <c r="O169" s="1402"/>
      <c r="P169" s="1402"/>
      <c r="Q169" s="1402"/>
      <c r="R169" s="1402"/>
      <c r="S169" s="1402"/>
      <c r="T169" s="1402"/>
      <c r="U169" s="1402"/>
      <c r="V169" s="1402"/>
      <c r="W169" s="1402"/>
      <c r="X169" s="1402"/>
      <c r="Y169" s="1402"/>
      <c r="Z169" s="1402"/>
      <c r="AA169" s="1402"/>
      <c r="AB169" s="1403"/>
      <c r="AC169" s="1404" t="s">
        <v>1081</v>
      </c>
      <c r="AD169" s="1697"/>
      <c r="AE169" s="1697"/>
      <c r="AF169" s="1719"/>
      <c r="AG169" s="1404" t="s">
        <v>611</v>
      </c>
      <c r="AH169" s="1697"/>
      <c r="AI169" s="1697"/>
      <c r="AJ169" s="1719"/>
      <c r="AK169" s="190"/>
      <c r="AL169" s="190"/>
      <c r="AM169" s="51"/>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160"/>
      <c r="BY169" s="160"/>
      <c r="BZ169" s="160"/>
      <c r="CA169" s="160"/>
      <c r="CB169" s="160"/>
      <c r="CC169" s="160"/>
      <c r="CD169" s="160"/>
      <c r="CE169" s="160"/>
      <c r="CF169" s="160"/>
      <c r="CG169" s="160"/>
      <c r="CH169" s="160"/>
      <c r="CI169" s="160"/>
      <c r="CJ169" s="160"/>
      <c r="CK169" s="160"/>
      <c r="CL169" s="160"/>
      <c r="CM169" s="160"/>
      <c r="CN169" s="160"/>
      <c r="CO169" s="160"/>
      <c r="CP169" s="160"/>
      <c r="CQ169" s="160"/>
      <c r="CR169" s="160"/>
      <c r="CS169" s="160"/>
      <c r="CT169" s="160"/>
      <c r="CU169" s="160"/>
      <c r="CV169" s="160"/>
      <c r="CW169" s="160"/>
      <c r="CX169" s="160"/>
      <c r="CY169" s="160"/>
      <c r="CZ169" s="160"/>
      <c r="DA169" s="160"/>
      <c r="DB169" s="160"/>
      <c r="DC169" s="160"/>
      <c r="DD169" s="160"/>
      <c r="DE169" s="160"/>
    </row>
    <row r="170" spans="1:111" s="161" customFormat="1" ht="15" customHeight="1">
      <c r="A170" s="190"/>
      <c r="B170" s="190"/>
      <c r="C170" s="190"/>
      <c r="D170" s="1424"/>
      <c r="E170" s="1424"/>
      <c r="F170" s="1424"/>
      <c r="G170" s="1424"/>
      <c r="H170" s="1424"/>
      <c r="I170" s="1448" t="s">
        <v>305</v>
      </c>
      <c r="J170" s="1405"/>
      <c r="K170" s="1405"/>
      <c r="L170" s="1406"/>
      <c r="M170" s="1448" t="s">
        <v>309</v>
      </c>
      <c r="N170" s="1405"/>
      <c r="O170" s="1405"/>
      <c r="P170" s="1406"/>
      <c r="Q170" s="1448" t="s">
        <v>310</v>
      </c>
      <c r="R170" s="1405"/>
      <c r="S170" s="1405"/>
      <c r="T170" s="1406"/>
      <c r="U170" s="1448" t="s">
        <v>311</v>
      </c>
      <c r="V170" s="1405"/>
      <c r="W170" s="1405"/>
      <c r="X170" s="1406"/>
      <c r="Y170" s="1448" t="s">
        <v>308</v>
      </c>
      <c r="Z170" s="1405"/>
      <c r="AA170" s="1405"/>
      <c r="AB170" s="1406"/>
      <c r="AC170" s="1698"/>
      <c r="AD170" s="1699"/>
      <c r="AE170" s="1699"/>
      <c r="AF170" s="1720"/>
      <c r="AG170" s="1698"/>
      <c r="AH170" s="1699"/>
      <c r="AI170" s="1699"/>
      <c r="AJ170" s="1720"/>
      <c r="AK170" s="190"/>
      <c r="AL170" s="190"/>
      <c r="AM170" s="51"/>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row>
    <row r="171" spans="1:111" s="161" customFormat="1" ht="15" customHeight="1">
      <c r="A171" s="190"/>
      <c r="B171" s="190"/>
      <c r="C171" s="190"/>
      <c r="D171" s="1424"/>
      <c r="E171" s="1424"/>
      <c r="F171" s="1424"/>
      <c r="G171" s="1424"/>
      <c r="H171" s="1424"/>
      <c r="I171" s="1449" t="str">
        <f>I27</f>
        <v>(　　年)</v>
      </c>
      <c r="J171" s="1450"/>
      <c r="K171" s="1450"/>
      <c r="L171" s="1450"/>
      <c r="M171" s="1449" t="str">
        <f>O27</f>
        <v>(　　年)</v>
      </c>
      <c r="N171" s="1450"/>
      <c r="O171" s="1450"/>
      <c r="P171" s="1450"/>
      <c r="Q171" s="1449" t="str">
        <f>U27</f>
        <v>(　　年)</v>
      </c>
      <c r="R171" s="1450"/>
      <c r="S171" s="1450"/>
      <c r="T171" s="1450"/>
      <c r="U171" s="1449" t="str">
        <f>AA27</f>
        <v>(　　年)</v>
      </c>
      <c r="V171" s="1450"/>
      <c r="W171" s="1450"/>
      <c r="X171" s="1450"/>
      <c r="Y171" s="1449" t="str">
        <f>AG27</f>
        <v>(　　年)</v>
      </c>
      <c r="Z171" s="1450"/>
      <c r="AA171" s="1450"/>
      <c r="AB171" s="1620"/>
      <c r="AC171" s="1700"/>
      <c r="AD171" s="1491"/>
      <c r="AE171" s="1491"/>
      <c r="AF171" s="1492"/>
      <c r="AG171" s="1698"/>
      <c r="AH171" s="1699"/>
      <c r="AI171" s="1699"/>
      <c r="AJ171" s="1720"/>
      <c r="AK171" s="190"/>
      <c r="AL171" s="190"/>
      <c r="AM171" s="51"/>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c r="BW171" s="5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row>
    <row r="172" spans="1:111" s="161" customFormat="1" ht="15" customHeight="1">
      <c r="A172" s="190"/>
      <c r="B172" s="190"/>
      <c r="C172" s="190"/>
      <c r="D172" s="1424"/>
      <c r="E172" s="1424"/>
      <c r="F172" s="1424"/>
      <c r="G172" s="1424"/>
      <c r="H172" s="1424"/>
      <c r="I172" s="1605" t="s">
        <v>306</v>
      </c>
      <c r="J172" s="1541"/>
      <c r="K172" s="1541" t="s">
        <v>307</v>
      </c>
      <c r="L172" s="1542"/>
      <c r="M172" s="1605" t="s">
        <v>306</v>
      </c>
      <c r="N172" s="1541"/>
      <c r="O172" s="1541" t="s">
        <v>307</v>
      </c>
      <c r="P172" s="1542"/>
      <c r="Q172" s="1605" t="s">
        <v>306</v>
      </c>
      <c r="R172" s="1541"/>
      <c r="S172" s="1541" t="s">
        <v>712</v>
      </c>
      <c r="T172" s="1542"/>
      <c r="U172" s="1605" t="s">
        <v>306</v>
      </c>
      <c r="V172" s="1541"/>
      <c r="W172" s="1541" t="s">
        <v>307</v>
      </c>
      <c r="X172" s="1542"/>
      <c r="Y172" s="1605" t="s">
        <v>306</v>
      </c>
      <c r="Z172" s="1541"/>
      <c r="AA172" s="1541" t="s">
        <v>307</v>
      </c>
      <c r="AB172" s="1542"/>
      <c r="AC172" s="1904" t="s">
        <v>446</v>
      </c>
      <c r="AD172" s="1905"/>
      <c r="AE172" s="1715" t="s">
        <v>445</v>
      </c>
      <c r="AF172" s="1716"/>
      <c r="AG172" s="1605" t="s">
        <v>446</v>
      </c>
      <c r="AH172" s="1541"/>
      <c r="AI172" s="1509" t="str">
        <f>IF(U10=5,"実績","見込")</f>
        <v>見込</v>
      </c>
      <c r="AJ172" s="1795"/>
      <c r="AK172" s="190"/>
      <c r="AL172" s="190"/>
      <c r="AM172" s="51"/>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160"/>
      <c r="BY172" s="160"/>
      <c r="BZ172" s="160"/>
      <c r="CA172" s="160"/>
      <c r="CB172" s="160"/>
      <c r="CC172" s="160"/>
      <c r="CD172" s="160"/>
      <c r="CE172" s="160"/>
      <c r="CF172" s="160"/>
      <c r="CG172" s="160"/>
      <c r="CH172" s="160"/>
      <c r="CI172" s="160"/>
      <c r="CJ172" s="160"/>
      <c r="CK172" s="160"/>
      <c r="CL172" s="160"/>
      <c r="CM172" s="160"/>
      <c r="CN172" s="160"/>
      <c r="CO172" s="160"/>
      <c r="CP172" s="160"/>
      <c r="CQ172" s="160"/>
      <c r="CR172" s="160"/>
      <c r="CS172" s="160"/>
      <c r="CT172" s="160"/>
      <c r="CU172" s="160"/>
      <c r="CV172" s="160"/>
      <c r="CW172" s="160"/>
      <c r="CX172" s="160"/>
      <c r="CY172" s="160"/>
      <c r="CZ172" s="160"/>
      <c r="DA172" s="160"/>
      <c r="DB172" s="160"/>
      <c r="DC172" s="160"/>
      <c r="DD172" s="160"/>
      <c r="DE172" s="160"/>
    </row>
    <row r="173" spans="1:111" s="161" customFormat="1" ht="12.75" customHeight="1">
      <c r="A173" s="190"/>
      <c r="B173" s="190"/>
      <c r="C173" s="190"/>
      <c r="D173" s="1442" t="str">
        <f>'様式２(改善計画)'!F455</f>
        <v>フェラーバンチャ</v>
      </c>
      <c r="E173" s="1443"/>
      <c r="F173" s="1443"/>
      <c r="G173" s="1443"/>
      <c r="H173" s="1444"/>
      <c r="I173" s="1431" t="str">
        <f>IF('様式２(改善計画)'!O455=0,"",'様式２(改善計画)'!O455)</f>
        <v/>
      </c>
      <c r="J173" s="1432"/>
      <c r="K173" s="1631"/>
      <c r="L173" s="1632"/>
      <c r="M173" s="1431" t="str">
        <f>IF('様式２(改善計画)'!R455=0,"",'様式２(改善計画)'!R455)</f>
        <v/>
      </c>
      <c r="N173" s="1432"/>
      <c r="O173" s="1631"/>
      <c r="P173" s="1632"/>
      <c r="Q173" s="1431" t="str">
        <f>IF('様式２(改善計画)'!U455=0,"",'様式２(改善計画)'!U455)</f>
        <v/>
      </c>
      <c r="R173" s="1432"/>
      <c r="S173" s="1631"/>
      <c r="T173" s="1632"/>
      <c r="U173" s="1431" t="str">
        <f>IF('様式２(改善計画)'!X455=0,"",'様式２(改善計画)'!X455)</f>
        <v/>
      </c>
      <c r="V173" s="1432"/>
      <c r="W173" s="1631"/>
      <c r="X173" s="1632"/>
      <c r="Y173" s="1431" t="str">
        <f>IF('様式２(改善計画)'!AA455=0,"",'様式２(改善計画)'!AA455)</f>
        <v/>
      </c>
      <c r="Z173" s="1432"/>
      <c r="AA173" s="1631"/>
      <c r="AB173" s="1632"/>
      <c r="AC173" s="1592" t="str">
        <f>IF('様式２(改善計画)'!AD455=0,"",'様式２(改善計画)'!AD455)</f>
        <v/>
      </c>
      <c r="AD173" s="1593"/>
      <c r="AE173" s="1913"/>
      <c r="AF173" s="1914"/>
      <c r="AG173" s="1592" t="str">
        <f>'様式２(改善計画)'!AH455</f>
        <v/>
      </c>
      <c r="AH173" s="1593"/>
      <c r="AI173" s="1603" t="str">
        <f>IF(SUM(K173,O173,S173,W173,AA173,'様式２(改善計画)'!M163)-AE173=0,"",SUM(K173,O173,S173,W173,AA173,'様式２(改善計画)'!M163)-AE173)</f>
        <v/>
      </c>
      <c r="AJ173" s="1604"/>
      <c r="AK173" s="190"/>
      <c r="AL173" s="190"/>
      <c r="AM173" s="51"/>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160"/>
      <c r="BY173" s="160"/>
      <c r="BZ173" s="160"/>
      <c r="CA173" s="160"/>
      <c r="CB173" s="160"/>
      <c r="CC173" s="160"/>
      <c r="CD173" s="160"/>
      <c r="CE173" s="160"/>
      <c r="CF173" s="160"/>
      <c r="CG173" s="160"/>
      <c r="CH173" s="160"/>
      <c r="CI173" s="160"/>
      <c r="CJ173" s="160"/>
      <c r="CK173" s="160"/>
      <c r="CL173" s="160"/>
      <c r="CM173" s="160"/>
      <c r="CN173" s="160"/>
      <c r="CO173" s="160"/>
      <c r="CP173" s="160"/>
      <c r="CQ173" s="160"/>
      <c r="CR173" s="160"/>
      <c r="CS173" s="160"/>
      <c r="CT173" s="160"/>
      <c r="CU173" s="160"/>
      <c r="CV173" s="160"/>
      <c r="CW173" s="160"/>
      <c r="CX173" s="160"/>
      <c r="CY173" s="160"/>
      <c r="CZ173" s="160"/>
      <c r="DA173" s="160"/>
      <c r="DB173" s="160"/>
      <c r="DC173" s="160"/>
      <c r="DD173" s="160"/>
      <c r="DE173" s="160"/>
    </row>
    <row r="174" spans="1:111" s="161" customFormat="1" ht="12.75" customHeight="1">
      <c r="A174" s="190"/>
      <c r="B174" s="190"/>
      <c r="C174" s="190"/>
      <c r="D174" s="1445"/>
      <c r="E174" s="1446"/>
      <c r="F174" s="1446"/>
      <c r="G174" s="1446"/>
      <c r="H174" s="1447"/>
      <c r="I174" s="1433" t="str">
        <f>IF('様式２(改善計画)'!O456=0,"",'様式２(改善計画)'!O456)</f>
        <v/>
      </c>
      <c r="J174" s="1434"/>
      <c r="K174" s="1441"/>
      <c r="L174" s="913"/>
      <c r="M174" s="1433" t="str">
        <f>IF('様式２(改善計画)'!R456=0,"",'様式２(改善計画)'!R456)</f>
        <v/>
      </c>
      <c r="N174" s="1434"/>
      <c r="O174" s="1629"/>
      <c r="P174" s="1630"/>
      <c r="Q174" s="1433" t="str">
        <f>IF('様式２(改善計画)'!U456=0,"",'様式２(改善計画)'!U456)</f>
        <v/>
      </c>
      <c r="R174" s="1434"/>
      <c r="S174" s="1441"/>
      <c r="T174" s="913"/>
      <c r="U174" s="1433" t="str">
        <f>IF('様式２(改善計画)'!X456=0,"",'様式２(改善計画)'!X456)</f>
        <v/>
      </c>
      <c r="V174" s="1434"/>
      <c r="W174" s="1441"/>
      <c r="X174" s="913"/>
      <c r="Y174" s="1625" t="str">
        <f>IF('様式２(改善計画)'!AA456=0,"",'様式２(改善計画)'!AA456)</f>
        <v/>
      </c>
      <c r="Z174" s="1626"/>
      <c r="AA174" s="1441"/>
      <c r="AB174" s="913"/>
      <c r="AC174" s="1579"/>
      <c r="AD174" s="1580"/>
      <c r="AE174" s="1575"/>
      <c r="AF174" s="1576"/>
      <c r="AG174" s="1579"/>
      <c r="AH174" s="1580"/>
      <c r="AI174" s="1627"/>
      <c r="AJ174" s="1628"/>
      <c r="AK174" s="190"/>
      <c r="AL174" s="190"/>
      <c r="AM174" s="51"/>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row>
    <row r="175" spans="1:111" s="161" customFormat="1" ht="12.75" customHeight="1">
      <c r="A175" s="190"/>
      <c r="B175" s="190"/>
      <c r="C175" s="190"/>
      <c r="D175" s="1641" t="str">
        <f>'様式２(改善計画)'!F457</f>
        <v>プロセッサ</v>
      </c>
      <c r="E175" s="1642"/>
      <c r="F175" s="1642"/>
      <c r="G175" s="1642"/>
      <c r="H175" s="1643"/>
      <c r="I175" s="1437" t="str">
        <f>IF('様式２(改善計画)'!O457=0,"",'様式２(改善計画)'!O457)</f>
        <v/>
      </c>
      <c r="J175" s="1438"/>
      <c r="K175" s="1435"/>
      <c r="L175" s="1436"/>
      <c r="M175" s="1437" t="str">
        <f>IF('様式２(改善計画)'!R457=0,"",'様式２(改善計画)'!R457)</f>
        <v/>
      </c>
      <c r="N175" s="1438"/>
      <c r="O175" s="1621"/>
      <c r="P175" s="1622"/>
      <c r="Q175" s="1437" t="str">
        <f>IF('様式２(改善計画)'!U457=0,"",'様式２(改善計画)'!U457)</f>
        <v/>
      </c>
      <c r="R175" s="1438"/>
      <c r="S175" s="1435"/>
      <c r="T175" s="1436"/>
      <c r="U175" s="1437" t="str">
        <f>IF('様式２(改善計画)'!X457=0,"",'様式２(改善計画)'!X457)</f>
        <v/>
      </c>
      <c r="V175" s="1438"/>
      <c r="W175" s="1435"/>
      <c r="X175" s="1436"/>
      <c r="Y175" s="1439" t="str">
        <f>IF('様式２(改善計画)'!AA457=0,"",'様式２(改善計画)'!AA457)</f>
        <v/>
      </c>
      <c r="Z175" s="1440"/>
      <c r="AA175" s="1435"/>
      <c r="AB175" s="1436"/>
      <c r="AC175" s="1437" t="str">
        <f>IF('様式２(改善計画)'!AD457=0,"",'様式２(改善計画)'!AD457)</f>
        <v/>
      </c>
      <c r="AD175" s="1438"/>
      <c r="AE175" s="1435"/>
      <c r="AF175" s="1436"/>
      <c r="AG175" s="1437" t="str">
        <f>'様式２(改善計画)'!AH457</f>
        <v/>
      </c>
      <c r="AH175" s="1438"/>
      <c r="AI175" s="1583" t="str">
        <f>IF(SUM(K175,O175,S175,W175,AA175,'様式２(改善計画)'!M164)-AE175=0,"",SUM(K175,O175,S175,W175,AA175,'様式２(改善計画)'!M164)-AE175)</f>
        <v/>
      </c>
      <c r="AJ175" s="1584"/>
      <c r="AK175" s="190"/>
      <c r="AL175" s="190"/>
      <c r="AM175" s="51"/>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160"/>
      <c r="BY175" s="160"/>
      <c r="BZ175" s="160"/>
      <c r="CA175" s="160"/>
      <c r="CB175" s="160"/>
      <c r="CC175" s="160"/>
      <c r="CD175" s="160"/>
      <c r="CE175" s="160"/>
      <c r="CF175" s="160"/>
      <c r="CG175" s="160"/>
      <c r="CH175" s="160"/>
      <c r="CI175" s="160"/>
      <c r="CJ175" s="160"/>
      <c r="CK175" s="160"/>
      <c r="CL175" s="160"/>
      <c r="CM175" s="160"/>
      <c r="CN175" s="160"/>
      <c r="CO175" s="160"/>
      <c r="CP175" s="160"/>
      <c r="CQ175" s="160"/>
      <c r="CR175" s="160"/>
      <c r="CS175" s="160"/>
      <c r="CT175" s="160"/>
      <c r="CU175" s="160"/>
      <c r="CV175" s="160"/>
      <c r="CW175" s="160"/>
      <c r="CX175" s="160"/>
      <c r="CY175" s="160"/>
      <c r="CZ175" s="160"/>
      <c r="DA175" s="160"/>
      <c r="DB175" s="160"/>
      <c r="DC175" s="160"/>
      <c r="DD175" s="160"/>
      <c r="DE175" s="160"/>
    </row>
    <row r="176" spans="1:111" s="161" customFormat="1" ht="12.75" customHeight="1">
      <c r="A176" s="190"/>
      <c r="B176" s="190"/>
      <c r="C176" s="190"/>
      <c r="D176" s="1644"/>
      <c r="E176" s="1645"/>
      <c r="F176" s="1645"/>
      <c r="G176" s="1645"/>
      <c r="H176" s="1646"/>
      <c r="I176" s="1433" t="str">
        <f>IF('様式２(改善計画)'!O458=0,"",'様式２(改善計画)'!O458)</f>
        <v/>
      </c>
      <c r="J176" s="1434"/>
      <c r="K176" s="1441"/>
      <c r="L176" s="913"/>
      <c r="M176" s="1433" t="str">
        <f>IF('様式２(改善計画)'!R458=0,"",'様式２(改善計画)'!R458)</f>
        <v/>
      </c>
      <c r="N176" s="1434"/>
      <c r="O176" s="1623"/>
      <c r="P176" s="1624"/>
      <c r="Q176" s="1433" t="str">
        <f>IF('様式２(改善計画)'!U458=0,"",'様式２(改善計画)'!U458)</f>
        <v/>
      </c>
      <c r="R176" s="1434"/>
      <c r="S176" s="1441"/>
      <c r="T176" s="913"/>
      <c r="U176" s="1433" t="str">
        <f>IF('様式２(改善計画)'!X458=0,"",'様式２(改善計画)'!X458)</f>
        <v/>
      </c>
      <c r="V176" s="1434"/>
      <c r="W176" s="1441"/>
      <c r="X176" s="913"/>
      <c r="Y176" s="1625" t="str">
        <f>IF('様式２(改善計画)'!AA458=0,"",'様式２(改善計画)'!AA458)</f>
        <v/>
      </c>
      <c r="Z176" s="1626"/>
      <c r="AA176" s="1441"/>
      <c r="AB176" s="913"/>
      <c r="AC176" s="1581"/>
      <c r="AD176" s="1582"/>
      <c r="AE176" s="1577"/>
      <c r="AF176" s="1578"/>
      <c r="AG176" s="1581"/>
      <c r="AH176" s="1582"/>
      <c r="AI176" s="1627"/>
      <c r="AJ176" s="1628"/>
      <c r="AK176" s="190"/>
      <c r="AL176" s="190"/>
      <c r="AM176" s="51"/>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160"/>
      <c r="BY176" s="160"/>
      <c r="BZ176" s="160"/>
      <c r="CA176" s="160"/>
      <c r="CB176" s="160"/>
      <c r="CC176" s="160"/>
      <c r="CD176" s="160"/>
      <c r="CE176" s="160"/>
      <c r="CF176" s="160"/>
      <c r="CG176" s="160"/>
      <c r="CH176" s="160"/>
      <c r="CI176" s="160"/>
      <c r="CJ176" s="160"/>
      <c r="CK176" s="160"/>
      <c r="CL176" s="160"/>
      <c r="CM176" s="160"/>
      <c r="CN176" s="160"/>
      <c r="CO176" s="160"/>
      <c r="CP176" s="160"/>
      <c r="CQ176" s="160"/>
      <c r="CR176" s="160"/>
      <c r="CS176" s="160"/>
      <c r="CT176" s="160"/>
      <c r="CU176" s="160"/>
      <c r="CV176" s="160"/>
      <c r="CW176" s="160"/>
      <c r="CX176" s="160"/>
      <c r="CY176" s="160"/>
      <c r="CZ176" s="160"/>
      <c r="DA176" s="160"/>
      <c r="DB176" s="160"/>
      <c r="DC176" s="160"/>
      <c r="DD176" s="160"/>
      <c r="DE176" s="160"/>
    </row>
    <row r="177" spans="1:109" s="161" customFormat="1" ht="12.75" customHeight="1">
      <c r="A177" s="190"/>
      <c r="B177" s="190"/>
      <c r="C177" s="190"/>
      <c r="D177" s="1445" t="str">
        <f>'様式２(改善計画)'!F459</f>
        <v>ハーベスタ</v>
      </c>
      <c r="E177" s="1446"/>
      <c r="F177" s="1446"/>
      <c r="G177" s="1446"/>
      <c r="H177" s="1447"/>
      <c r="I177" s="1437" t="str">
        <f>IF('様式２(改善計画)'!O459=0,"",'様式２(改善計画)'!O459)</f>
        <v/>
      </c>
      <c r="J177" s="1438"/>
      <c r="K177" s="1435"/>
      <c r="L177" s="1436"/>
      <c r="M177" s="1437" t="str">
        <f>IF('様式２(改善計画)'!R459=0,"",'様式２(改善計画)'!R459)</f>
        <v/>
      </c>
      <c r="N177" s="1438"/>
      <c r="O177" s="1616"/>
      <c r="P177" s="1617"/>
      <c r="Q177" s="1437" t="str">
        <f>IF('様式２(改善計画)'!U459=0,"",'様式２(改善計画)'!U459)</f>
        <v/>
      </c>
      <c r="R177" s="1438"/>
      <c r="S177" s="1435"/>
      <c r="T177" s="1436"/>
      <c r="U177" s="1437" t="str">
        <f>IF('様式２(改善計画)'!X459=0,"",'様式２(改善計画)'!X459)</f>
        <v/>
      </c>
      <c r="V177" s="1438"/>
      <c r="W177" s="1435"/>
      <c r="X177" s="1436"/>
      <c r="Y177" s="1439" t="str">
        <f>IF('様式２(改善計画)'!AA459=0,"",'様式２(改善計画)'!AA459)</f>
        <v/>
      </c>
      <c r="Z177" s="1440"/>
      <c r="AA177" s="1435"/>
      <c r="AB177" s="1436"/>
      <c r="AC177" s="1437" t="str">
        <f>IF('様式２(改善計画)'!AD459=0,"",'様式２(改善計画)'!AD459)</f>
        <v/>
      </c>
      <c r="AD177" s="1438"/>
      <c r="AE177" s="1575"/>
      <c r="AF177" s="1576"/>
      <c r="AG177" s="1579" t="str">
        <f>'様式２(改善計画)'!AH459</f>
        <v/>
      </c>
      <c r="AH177" s="1580"/>
      <c r="AI177" s="1583" t="str">
        <f>IF(SUM(K177,O177,S177,W177,AA177,'様式２(改善計画)'!M165)-AE177=0,"",SUM(K177,O177,S177,W177,AA177,'様式２(改善計画)'!M165)-AE177)</f>
        <v/>
      </c>
      <c r="AJ177" s="1584"/>
      <c r="AK177" s="190"/>
      <c r="AL177" s="190"/>
      <c r="AM177" s="51"/>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row>
    <row r="178" spans="1:109" s="161" customFormat="1" ht="12.75" customHeight="1">
      <c r="A178" s="190"/>
      <c r="B178" s="190"/>
      <c r="C178" s="190"/>
      <c r="D178" s="1445"/>
      <c r="E178" s="1446"/>
      <c r="F178" s="1446"/>
      <c r="G178" s="1446"/>
      <c r="H178" s="1447"/>
      <c r="I178" s="1433" t="str">
        <f>IF('様式２(改善計画)'!O460=0,"",'様式２(改善計画)'!O460)</f>
        <v/>
      </c>
      <c r="J178" s="1434"/>
      <c r="K178" s="1441"/>
      <c r="L178" s="913"/>
      <c r="M178" s="1433" t="str">
        <f>IF('様式２(改善計画)'!R460=0,"",'様式２(改善計画)'!R460)</f>
        <v/>
      </c>
      <c r="N178" s="1434"/>
      <c r="O178" s="1629"/>
      <c r="P178" s="1630"/>
      <c r="Q178" s="1433" t="str">
        <f>IF('様式２(改善計画)'!U460=0,"",'様式２(改善計画)'!U460)</f>
        <v/>
      </c>
      <c r="R178" s="1434"/>
      <c r="S178" s="1441"/>
      <c r="T178" s="913"/>
      <c r="U178" s="1433" t="str">
        <f>IF('様式２(改善計画)'!X460=0,"",'様式２(改善計画)'!X460)</f>
        <v/>
      </c>
      <c r="V178" s="1434"/>
      <c r="W178" s="1441"/>
      <c r="X178" s="913"/>
      <c r="Y178" s="1625" t="str">
        <f>IF('様式２(改善計画)'!AA460=0,"",'様式２(改善計画)'!AA460)</f>
        <v/>
      </c>
      <c r="Z178" s="1626"/>
      <c r="AA178" s="1441"/>
      <c r="AB178" s="913"/>
      <c r="AC178" s="1581"/>
      <c r="AD178" s="1582"/>
      <c r="AE178" s="1575"/>
      <c r="AF178" s="1576"/>
      <c r="AG178" s="1579"/>
      <c r="AH178" s="1580"/>
      <c r="AI178" s="1627"/>
      <c r="AJ178" s="1628"/>
      <c r="AK178" s="190"/>
      <c r="AL178" s="190"/>
      <c r="AM178" s="51"/>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160"/>
      <c r="BY178" s="160"/>
      <c r="BZ178" s="160"/>
      <c r="CA178" s="160"/>
      <c r="CB178" s="160"/>
      <c r="CC178" s="160"/>
      <c r="CD178" s="160"/>
      <c r="CE178" s="160"/>
      <c r="CF178" s="160"/>
      <c r="CG178" s="160"/>
      <c r="CH178" s="160"/>
      <c r="CI178" s="160"/>
      <c r="CJ178" s="160"/>
      <c r="CK178" s="160"/>
      <c r="CL178" s="160"/>
      <c r="CM178" s="160"/>
      <c r="CN178" s="160"/>
      <c r="CO178" s="160"/>
      <c r="CP178" s="160"/>
      <c r="CQ178" s="160"/>
      <c r="CR178" s="160"/>
      <c r="CS178" s="160"/>
      <c r="CT178" s="160"/>
      <c r="CU178" s="160"/>
      <c r="CV178" s="160"/>
      <c r="CW178" s="160"/>
      <c r="CX178" s="160"/>
      <c r="CY178" s="160"/>
      <c r="CZ178" s="160"/>
      <c r="DA178" s="160"/>
      <c r="DB178" s="160"/>
      <c r="DC178" s="160"/>
      <c r="DD178" s="160"/>
      <c r="DE178" s="160"/>
    </row>
    <row r="179" spans="1:109" s="161" customFormat="1" ht="12.75" customHeight="1">
      <c r="A179" s="190"/>
      <c r="B179" s="190"/>
      <c r="C179" s="190"/>
      <c r="D179" s="1641" t="str">
        <f>'様式２(改善計画)'!F461</f>
        <v>フォワーダ</v>
      </c>
      <c r="E179" s="1642"/>
      <c r="F179" s="1642"/>
      <c r="G179" s="1642"/>
      <c r="H179" s="1643"/>
      <c r="I179" s="1437" t="str">
        <f>IF('様式２(改善計画)'!O461=0,"",'様式２(改善計画)'!O461)</f>
        <v/>
      </c>
      <c r="J179" s="1438"/>
      <c r="K179" s="1435"/>
      <c r="L179" s="1436"/>
      <c r="M179" s="1437" t="str">
        <f>IF('様式２(改善計画)'!R461=0,"",'様式２(改善計画)'!R461)</f>
        <v/>
      </c>
      <c r="N179" s="1438"/>
      <c r="O179" s="1621"/>
      <c r="P179" s="1622"/>
      <c r="Q179" s="1437" t="str">
        <f>IF('様式２(改善計画)'!U461=0,"",'様式２(改善計画)'!U461)</f>
        <v/>
      </c>
      <c r="R179" s="1438"/>
      <c r="S179" s="1435"/>
      <c r="T179" s="1436"/>
      <c r="U179" s="1437" t="str">
        <f>IF('様式２(改善計画)'!X461=0,"",'様式２(改善計画)'!X461)</f>
        <v/>
      </c>
      <c r="V179" s="1438"/>
      <c r="W179" s="1435"/>
      <c r="X179" s="1436"/>
      <c r="Y179" s="1439" t="str">
        <f>IF('様式２(改善計画)'!AA461=0,"",'様式２(改善計画)'!AA461)</f>
        <v/>
      </c>
      <c r="Z179" s="1440"/>
      <c r="AA179" s="1435"/>
      <c r="AB179" s="1436"/>
      <c r="AC179" s="1437" t="str">
        <f>IF('様式２(改善計画)'!AD461=0,"",'様式２(改善計画)'!AD461)</f>
        <v/>
      </c>
      <c r="AD179" s="1438"/>
      <c r="AE179" s="1435"/>
      <c r="AF179" s="1436"/>
      <c r="AG179" s="1437" t="str">
        <f>'様式２(改善計画)'!AH461</f>
        <v/>
      </c>
      <c r="AH179" s="1438"/>
      <c r="AI179" s="1583" t="str">
        <f>IF(SUM(K179,O179,S179,W179,AA179,'様式２(改善計画)'!M166)-AE179=0,"",SUM(K179,O179,S179,W179,AA179,'様式２(改善計画)'!M166)-AE179)</f>
        <v/>
      </c>
      <c r="AJ179" s="1584"/>
      <c r="AK179" s="190"/>
      <c r="AL179" s="190"/>
      <c r="AM179" s="51"/>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160"/>
      <c r="BY179" s="160"/>
      <c r="BZ179" s="160"/>
      <c r="CA179" s="160"/>
      <c r="CB179" s="160"/>
      <c r="CC179" s="160"/>
      <c r="CD179" s="160"/>
      <c r="CE179" s="160"/>
      <c r="CF179" s="160"/>
      <c r="CG179" s="160"/>
      <c r="CH179" s="160"/>
      <c r="CI179" s="160"/>
      <c r="CJ179" s="160"/>
      <c r="CK179" s="160"/>
      <c r="CL179" s="160"/>
      <c r="CM179" s="160"/>
      <c r="CN179" s="160"/>
      <c r="CO179" s="160"/>
      <c r="CP179" s="160"/>
      <c r="CQ179" s="160"/>
      <c r="CR179" s="160"/>
      <c r="CS179" s="160"/>
      <c r="CT179" s="160"/>
      <c r="CU179" s="160"/>
      <c r="CV179" s="160"/>
      <c r="CW179" s="160"/>
      <c r="CX179" s="160"/>
      <c r="CY179" s="160"/>
      <c r="CZ179" s="160"/>
      <c r="DA179" s="160"/>
      <c r="DB179" s="160"/>
      <c r="DC179" s="160"/>
      <c r="DD179" s="160"/>
      <c r="DE179" s="160"/>
    </row>
    <row r="180" spans="1:109" s="161" customFormat="1" ht="12.75" customHeight="1">
      <c r="A180" s="190"/>
      <c r="B180" s="190"/>
      <c r="C180" s="190"/>
      <c r="D180" s="1644"/>
      <c r="E180" s="1645"/>
      <c r="F180" s="1645"/>
      <c r="G180" s="1645"/>
      <c r="H180" s="1646"/>
      <c r="I180" s="1433" t="str">
        <f>IF('様式２(改善計画)'!O462=0,"",'様式２(改善計画)'!O462)</f>
        <v/>
      </c>
      <c r="J180" s="1434"/>
      <c r="K180" s="1441"/>
      <c r="L180" s="913"/>
      <c r="M180" s="1433" t="str">
        <f>IF('様式２(改善計画)'!R462=0,"",'様式２(改善計画)'!R462)</f>
        <v/>
      </c>
      <c r="N180" s="1434"/>
      <c r="O180" s="1623"/>
      <c r="P180" s="1624"/>
      <c r="Q180" s="1433" t="str">
        <f>IF('様式２(改善計画)'!U462=0,"",'様式２(改善計画)'!U462)</f>
        <v/>
      </c>
      <c r="R180" s="1434"/>
      <c r="S180" s="1441"/>
      <c r="T180" s="913"/>
      <c r="U180" s="1433" t="str">
        <f>IF('様式２(改善計画)'!X462=0,"",'様式２(改善計画)'!X462)</f>
        <v/>
      </c>
      <c r="V180" s="1434"/>
      <c r="W180" s="1441"/>
      <c r="X180" s="913"/>
      <c r="Y180" s="1625" t="str">
        <f>IF('様式２(改善計画)'!AA462=0,"",'様式２(改善計画)'!AA462)</f>
        <v/>
      </c>
      <c r="Z180" s="1626"/>
      <c r="AA180" s="1441"/>
      <c r="AB180" s="913"/>
      <c r="AC180" s="1581"/>
      <c r="AD180" s="1582"/>
      <c r="AE180" s="1577"/>
      <c r="AF180" s="1578"/>
      <c r="AG180" s="1581"/>
      <c r="AH180" s="1582"/>
      <c r="AI180" s="1627"/>
      <c r="AJ180" s="1628"/>
      <c r="AK180" s="190"/>
      <c r="AL180" s="190"/>
      <c r="AM180" s="51"/>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160"/>
      <c r="BY180" s="160"/>
      <c r="BZ180" s="160"/>
      <c r="CA180" s="160"/>
      <c r="CB180" s="160"/>
      <c r="CC180" s="160"/>
      <c r="CD180" s="160"/>
      <c r="CE180" s="160"/>
      <c r="CF180" s="160"/>
      <c r="CG180" s="160"/>
      <c r="CH180" s="160"/>
      <c r="CI180" s="160"/>
      <c r="CJ180" s="160"/>
      <c r="CK180" s="160"/>
      <c r="CL180" s="160"/>
      <c r="CM180" s="160"/>
      <c r="CN180" s="160"/>
      <c r="CO180" s="160"/>
      <c r="CP180" s="160"/>
      <c r="CQ180" s="160"/>
      <c r="CR180" s="160"/>
      <c r="CS180" s="160"/>
      <c r="CT180" s="160"/>
      <c r="CU180" s="160"/>
      <c r="CV180" s="160"/>
      <c r="CW180" s="160"/>
      <c r="CX180" s="160"/>
      <c r="CY180" s="160"/>
      <c r="CZ180" s="160"/>
      <c r="DA180" s="160"/>
      <c r="DB180" s="160"/>
      <c r="DC180" s="160"/>
      <c r="DD180" s="160"/>
      <c r="DE180" s="160"/>
    </row>
    <row r="181" spans="1:109" s="161" customFormat="1" ht="12.75" customHeight="1">
      <c r="A181" s="190"/>
      <c r="B181" s="190"/>
      <c r="C181" s="190"/>
      <c r="D181" s="1445" t="str">
        <f>'様式２(改善計画)'!F463</f>
        <v>タワーヤーダ</v>
      </c>
      <c r="E181" s="1446"/>
      <c r="F181" s="1446"/>
      <c r="G181" s="1446"/>
      <c r="H181" s="1447"/>
      <c r="I181" s="1437" t="str">
        <f>IF('様式２(改善計画)'!O463=0,"",'様式２(改善計画)'!O463)</f>
        <v/>
      </c>
      <c r="J181" s="1438"/>
      <c r="K181" s="1435"/>
      <c r="L181" s="1436"/>
      <c r="M181" s="1437" t="str">
        <f>IF('様式２(改善計画)'!R463=0,"",'様式２(改善計画)'!R463)</f>
        <v/>
      </c>
      <c r="N181" s="1438"/>
      <c r="O181" s="1616"/>
      <c r="P181" s="1617"/>
      <c r="Q181" s="1437" t="str">
        <f>IF('様式２(改善計画)'!U463=0,"",'様式２(改善計画)'!U463)</f>
        <v/>
      </c>
      <c r="R181" s="1438"/>
      <c r="S181" s="1435"/>
      <c r="T181" s="1436"/>
      <c r="U181" s="1437" t="str">
        <f>IF('様式２(改善計画)'!X463=0,"",'様式２(改善計画)'!X463)</f>
        <v/>
      </c>
      <c r="V181" s="1438"/>
      <c r="W181" s="1435"/>
      <c r="X181" s="1436"/>
      <c r="Y181" s="1439" t="str">
        <f>IF('様式２(改善計画)'!AA463=0,"",'様式２(改善計画)'!AA463)</f>
        <v/>
      </c>
      <c r="Z181" s="1440"/>
      <c r="AA181" s="1435"/>
      <c r="AB181" s="1436"/>
      <c r="AC181" s="1437" t="str">
        <f>IF('様式２(改善計画)'!AD463=0,"",'様式２(改善計画)'!AD463)</f>
        <v/>
      </c>
      <c r="AD181" s="1438"/>
      <c r="AE181" s="1575"/>
      <c r="AF181" s="1576"/>
      <c r="AG181" s="1579" t="str">
        <f>'様式２(改善計画)'!AH463</f>
        <v/>
      </c>
      <c r="AH181" s="1580"/>
      <c r="AI181" s="1583" t="str">
        <f>IF(SUM(K181,O181,S181,W181,AA181,'様式２(改善計画)'!M167)-AE181=0,"",SUM(K181,O181,S181,W181,AA181,'様式２(改善計画)'!M167)-AE181)</f>
        <v/>
      </c>
      <c r="AJ181" s="1584"/>
      <c r="AK181" s="190"/>
      <c r="AL181" s="190"/>
      <c r="AM181" s="51"/>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160"/>
      <c r="BY181" s="160"/>
      <c r="BZ181" s="160"/>
      <c r="CA181" s="160"/>
      <c r="CB181" s="160"/>
      <c r="CC181" s="160"/>
      <c r="CD181" s="160"/>
      <c r="CE181" s="160"/>
      <c r="CF181" s="160"/>
      <c r="CG181" s="160"/>
      <c r="CH181" s="160"/>
      <c r="CI181" s="160"/>
      <c r="CJ181" s="160"/>
      <c r="CK181" s="160"/>
      <c r="CL181" s="160"/>
      <c r="CM181" s="160"/>
      <c r="CN181" s="160"/>
      <c r="CO181" s="160"/>
      <c r="CP181" s="160"/>
      <c r="CQ181" s="160"/>
      <c r="CR181" s="160"/>
      <c r="CS181" s="160"/>
      <c r="CT181" s="160"/>
      <c r="CU181" s="160"/>
      <c r="CV181" s="160"/>
      <c r="CW181" s="160"/>
      <c r="CX181" s="160"/>
      <c r="CY181" s="160"/>
      <c r="CZ181" s="160"/>
      <c r="DA181" s="160"/>
      <c r="DB181" s="160"/>
      <c r="DC181" s="160"/>
      <c r="DD181" s="160"/>
      <c r="DE181" s="160"/>
    </row>
    <row r="182" spans="1:109" s="161" customFormat="1" ht="12.75" customHeight="1">
      <c r="A182" s="190"/>
      <c r="B182" s="190"/>
      <c r="C182" s="190"/>
      <c r="D182" s="1445"/>
      <c r="E182" s="1446"/>
      <c r="F182" s="1446"/>
      <c r="G182" s="1446"/>
      <c r="H182" s="1447"/>
      <c r="I182" s="1433" t="str">
        <f>IF('様式２(改善計画)'!O464=0,"",'様式２(改善計画)'!O464)</f>
        <v/>
      </c>
      <c r="J182" s="1434"/>
      <c r="K182" s="1441"/>
      <c r="L182" s="913"/>
      <c r="M182" s="1433" t="str">
        <f>IF('様式２(改善計画)'!R464=0,"",'様式２(改善計画)'!R464)</f>
        <v/>
      </c>
      <c r="N182" s="1434"/>
      <c r="O182" s="1629"/>
      <c r="P182" s="1630"/>
      <c r="Q182" s="1433" t="str">
        <f>IF('様式２(改善計画)'!U464=0,"",'様式２(改善計画)'!U464)</f>
        <v/>
      </c>
      <c r="R182" s="1434"/>
      <c r="S182" s="1441"/>
      <c r="T182" s="913"/>
      <c r="U182" s="1433" t="str">
        <f>IF('様式２(改善計画)'!X464=0,"",'様式２(改善計画)'!X464)</f>
        <v/>
      </c>
      <c r="V182" s="1434"/>
      <c r="W182" s="1441"/>
      <c r="X182" s="913"/>
      <c r="Y182" s="1625" t="str">
        <f>IF('様式２(改善計画)'!AA464=0,"",'様式２(改善計画)'!AA464)</f>
        <v/>
      </c>
      <c r="Z182" s="1626"/>
      <c r="AA182" s="1441"/>
      <c r="AB182" s="913"/>
      <c r="AC182" s="1581"/>
      <c r="AD182" s="1582"/>
      <c r="AE182" s="1575"/>
      <c r="AF182" s="1576"/>
      <c r="AG182" s="1579"/>
      <c r="AH182" s="1580"/>
      <c r="AI182" s="1627"/>
      <c r="AJ182" s="1628"/>
      <c r="AK182" s="190"/>
      <c r="AL182" s="190"/>
      <c r="AM182" s="51"/>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160"/>
      <c r="BY182" s="160"/>
      <c r="BZ182" s="160"/>
      <c r="CA182" s="160"/>
      <c r="CB182" s="160"/>
      <c r="CC182" s="160"/>
      <c r="CD182" s="160"/>
      <c r="CE182" s="160"/>
      <c r="CF182" s="160"/>
      <c r="CG182" s="160"/>
      <c r="CH182" s="160"/>
      <c r="CI182" s="160"/>
      <c r="CJ182" s="160"/>
      <c r="CK182" s="160"/>
      <c r="CL182" s="160"/>
      <c r="CM182" s="160"/>
      <c r="CN182" s="160"/>
      <c r="CO182" s="160"/>
      <c r="CP182" s="160"/>
      <c r="CQ182" s="160"/>
      <c r="CR182" s="160"/>
      <c r="CS182" s="160"/>
      <c r="CT182" s="160"/>
      <c r="CU182" s="160"/>
      <c r="CV182" s="160"/>
      <c r="CW182" s="160"/>
      <c r="CX182" s="160"/>
      <c r="CY182" s="160"/>
      <c r="CZ182" s="160"/>
      <c r="DA182" s="160"/>
      <c r="DB182" s="160"/>
      <c r="DC182" s="160"/>
      <c r="DD182" s="160"/>
      <c r="DE182" s="160"/>
    </row>
    <row r="183" spans="1:109" s="161" customFormat="1" ht="12.75" customHeight="1">
      <c r="A183" s="190"/>
      <c r="B183" s="190"/>
      <c r="C183" s="190"/>
      <c r="D183" s="1641" t="str">
        <f>'様式２(改善計画)'!F465</f>
        <v>スイングヤーダ</v>
      </c>
      <c r="E183" s="1642"/>
      <c r="F183" s="1642"/>
      <c r="G183" s="1642"/>
      <c r="H183" s="1643"/>
      <c r="I183" s="1437" t="str">
        <f>IF('様式２(改善計画)'!O465=0,"",'様式２(改善計画)'!O465)</f>
        <v/>
      </c>
      <c r="J183" s="1438"/>
      <c r="K183" s="1435"/>
      <c r="L183" s="1436"/>
      <c r="M183" s="1437" t="str">
        <f>IF('様式２(改善計画)'!R465=0,"",'様式２(改善計画)'!R465)</f>
        <v/>
      </c>
      <c r="N183" s="1438"/>
      <c r="O183" s="1621"/>
      <c r="P183" s="1622"/>
      <c r="Q183" s="1437" t="str">
        <f>IF('様式２(改善計画)'!U465=0,"",'様式２(改善計画)'!U465)</f>
        <v/>
      </c>
      <c r="R183" s="1438"/>
      <c r="S183" s="1435"/>
      <c r="T183" s="1436"/>
      <c r="U183" s="1437" t="str">
        <f>IF('様式２(改善計画)'!X465=0,"",'様式２(改善計画)'!X465)</f>
        <v/>
      </c>
      <c r="V183" s="1438"/>
      <c r="W183" s="1435"/>
      <c r="X183" s="1436"/>
      <c r="Y183" s="1439" t="str">
        <f>IF('様式２(改善計画)'!AA465=0,"",'様式２(改善計画)'!AA465)</f>
        <v/>
      </c>
      <c r="Z183" s="1440"/>
      <c r="AA183" s="1435"/>
      <c r="AB183" s="1436"/>
      <c r="AC183" s="1437" t="str">
        <f>IF('様式２(改善計画)'!AD465=0,"",'様式２(改善計画)'!AD465)</f>
        <v/>
      </c>
      <c r="AD183" s="1438"/>
      <c r="AE183" s="1435"/>
      <c r="AF183" s="1436"/>
      <c r="AG183" s="1437" t="str">
        <f>'様式２(改善計画)'!AH465</f>
        <v/>
      </c>
      <c r="AH183" s="1438"/>
      <c r="AI183" s="1583" t="str">
        <f>IF(SUM(K183,O183,S183,W183,AA183,'様式２(改善計画)'!M168)-AE183=0,"",SUM(K183,O183,S183,W183,AA183,'様式２(改善計画)'!M168)-AE183)</f>
        <v/>
      </c>
      <c r="AJ183" s="1584"/>
      <c r="AK183" s="190"/>
      <c r="AL183" s="190"/>
      <c r="AM183" s="51"/>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160"/>
      <c r="BY183" s="160"/>
      <c r="BZ183" s="160"/>
      <c r="CA183" s="160"/>
      <c r="CB183" s="160"/>
      <c r="CC183" s="160"/>
      <c r="CD183" s="160"/>
      <c r="CE183" s="160"/>
      <c r="CF183" s="160"/>
      <c r="CG183" s="160"/>
      <c r="CH183" s="160"/>
      <c r="CI183" s="160"/>
      <c r="CJ183" s="160"/>
      <c r="CK183" s="160"/>
      <c r="CL183" s="160"/>
      <c r="CM183" s="160"/>
      <c r="CN183" s="160"/>
      <c r="CO183" s="160"/>
      <c r="CP183" s="160"/>
      <c r="CQ183" s="160"/>
      <c r="CR183" s="160"/>
      <c r="CS183" s="160"/>
      <c r="CT183" s="160"/>
      <c r="CU183" s="160"/>
      <c r="CV183" s="160"/>
      <c r="CW183" s="160"/>
      <c r="CX183" s="160"/>
      <c r="CY183" s="160"/>
      <c r="CZ183" s="160"/>
      <c r="DA183" s="160"/>
      <c r="DB183" s="160"/>
      <c r="DC183" s="160"/>
      <c r="DD183" s="160"/>
      <c r="DE183" s="160"/>
    </row>
    <row r="184" spans="1:109" s="161" customFormat="1" ht="12.75" customHeight="1">
      <c r="A184" s="190"/>
      <c r="B184" s="190"/>
      <c r="C184" s="190"/>
      <c r="D184" s="1644"/>
      <c r="E184" s="1645"/>
      <c r="F184" s="1645"/>
      <c r="G184" s="1645"/>
      <c r="H184" s="1646"/>
      <c r="I184" s="1433" t="str">
        <f>IF('様式２(改善計画)'!O466=0,"",'様式２(改善計画)'!O466)</f>
        <v/>
      </c>
      <c r="J184" s="1434"/>
      <c r="K184" s="1441"/>
      <c r="L184" s="913"/>
      <c r="M184" s="1433" t="str">
        <f>IF('様式２(改善計画)'!R466=0,"",'様式２(改善計画)'!R466)</f>
        <v/>
      </c>
      <c r="N184" s="1434"/>
      <c r="O184" s="1623"/>
      <c r="P184" s="1624"/>
      <c r="Q184" s="1433" t="str">
        <f>IF('様式２(改善計画)'!U466=0,"",'様式２(改善計画)'!U466)</f>
        <v/>
      </c>
      <c r="R184" s="1434"/>
      <c r="S184" s="1441"/>
      <c r="T184" s="913"/>
      <c r="U184" s="1433" t="str">
        <f>IF('様式２(改善計画)'!X466=0,"",'様式２(改善計画)'!X466)</f>
        <v/>
      </c>
      <c r="V184" s="1434"/>
      <c r="W184" s="1441"/>
      <c r="X184" s="913"/>
      <c r="Y184" s="1625" t="str">
        <f>IF('様式２(改善計画)'!AA466=0,"",'様式２(改善計画)'!AA466)</f>
        <v/>
      </c>
      <c r="Z184" s="1626"/>
      <c r="AA184" s="1441"/>
      <c r="AB184" s="913"/>
      <c r="AC184" s="1581"/>
      <c r="AD184" s="1582"/>
      <c r="AE184" s="1577"/>
      <c r="AF184" s="1578"/>
      <c r="AG184" s="1581"/>
      <c r="AH184" s="1582"/>
      <c r="AI184" s="1627"/>
      <c r="AJ184" s="1628"/>
      <c r="AK184" s="190"/>
      <c r="AL184" s="190"/>
      <c r="AM184" s="51"/>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160"/>
      <c r="BY184" s="160"/>
      <c r="BZ184" s="160"/>
      <c r="CA184" s="160"/>
      <c r="CB184" s="160"/>
      <c r="CC184" s="160"/>
      <c r="CD184" s="160"/>
      <c r="CE184" s="160"/>
      <c r="CF184" s="160"/>
      <c r="CG184" s="160"/>
      <c r="CH184" s="160"/>
      <c r="CI184" s="160"/>
      <c r="CJ184" s="160"/>
      <c r="CK184" s="160"/>
      <c r="CL184" s="160"/>
      <c r="CM184" s="160"/>
      <c r="CN184" s="160"/>
      <c r="CO184" s="160"/>
      <c r="CP184" s="160"/>
      <c r="CQ184" s="160"/>
      <c r="CR184" s="160"/>
      <c r="CS184" s="160"/>
      <c r="CT184" s="160"/>
      <c r="CU184" s="160"/>
      <c r="CV184" s="160"/>
      <c r="CW184" s="160"/>
      <c r="CX184" s="160"/>
      <c r="CY184" s="160"/>
      <c r="CZ184" s="160"/>
      <c r="DA184" s="160"/>
      <c r="DB184" s="160"/>
      <c r="DC184" s="160"/>
      <c r="DD184" s="160"/>
      <c r="DE184" s="160"/>
    </row>
    <row r="185" spans="1:109" s="161" customFormat="1" ht="12.75" customHeight="1">
      <c r="A185" s="190"/>
      <c r="B185" s="190"/>
      <c r="C185" s="190"/>
      <c r="D185" s="1445" t="str">
        <f>'様式２(改善計画)'!F467</f>
        <v>グラップル</v>
      </c>
      <c r="E185" s="1446"/>
      <c r="F185" s="1446"/>
      <c r="G185" s="1446"/>
      <c r="H185" s="1447"/>
      <c r="I185" s="1437" t="str">
        <f>IF('様式２(改善計画)'!O467=0,"",'様式２(改善計画)'!O467)</f>
        <v/>
      </c>
      <c r="J185" s="1438"/>
      <c r="K185" s="1435"/>
      <c r="L185" s="1436"/>
      <c r="M185" s="1437" t="str">
        <f>IF('様式２(改善計画)'!R467=0,"",'様式２(改善計画)'!R467)</f>
        <v/>
      </c>
      <c r="N185" s="1438"/>
      <c r="O185" s="1616"/>
      <c r="P185" s="1617"/>
      <c r="Q185" s="1437" t="str">
        <f>IF('様式２(改善計画)'!U467=0,"",'様式２(改善計画)'!U467)</f>
        <v/>
      </c>
      <c r="R185" s="1438"/>
      <c r="S185" s="1435"/>
      <c r="T185" s="1436"/>
      <c r="U185" s="1437" t="str">
        <f>IF('様式２(改善計画)'!X467=0,"",'様式２(改善計画)'!X467)</f>
        <v/>
      </c>
      <c r="V185" s="1438"/>
      <c r="W185" s="1435"/>
      <c r="X185" s="1436"/>
      <c r="Y185" s="1439" t="str">
        <f>IF('様式２(改善計画)'!AA467=0,"",'様式２(改善計画)'!AA467)</f>
        <v/>
      </c>
      <c r="Z185" s="1440"/>
      <c r="AA185" s="1435"/>
      <c r="AB185" s="1436"/>
      <c r="AC185" s="1437" t="str">
        <f>IF('様式２(改善計画)'!AD467=0,"",'様式２(改善計画)'!AD467)</f>
        <v/>
      </c>
      <c r="AD185" s="1438"/>
      <c r="AE185" s="1575"/>
      <c r="AF185" s="1576"/>
      <c r="AG185" s="1579" t="str">
        <f>'様式２(改善計画)'!AH467</f>
        <v/>
      </c>
      <c r="AH185" s="1580"/>
      <c r="AI185" s="1583" t="str">
        <f>IF(SUM(K185,O185,S185,W185,AA185,'様式２(改善計画)'!M169)-AE185=0,"",SUM(K185,O185,S185,W185,AA185,'様式２(改善計画)'!M169)-AE185)</f>
        <v/>
      </c>
      <c r="AJ185" s="1584"/>
      <c r="AK185" s="190"/>
      <c r="AL185" s="190"/>
      <c r="AM185" s="51"/>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160"/>
      <c r="BY185" s="160"/>
      <c r="BZ185" s="160"/>
      <c r="CA185" s="160"/>
      <c r="CB185" s="160"/>
      <c r="CC185" s="160"/>
      <c r="CD185" s="160"/>
      <c r="CE185" s="160"/>
      <c r="CF185" s="160"/>
      <c r="CG185" s="160"/>
      <c r="CH185" s="160"/>
      <c r="CI185" s="160"/>
      <c r="CJ185" s="160"/>
      <c r="CK185" s="160"/>
      <c r="CL185" s="160"/>
      <c r="CM185" s="160"/>
      <c r="CN185" s="160"/>
      <c r="CO185" s="160"/>
      <c r="CP185" s="160"/>
      <c r="CQ185" s="160"/>
      <c r="CR185" s="160"/>
      <c r="CS185" s="160"/>
      <c r="CT185" s="160"/>
      <c r="CU185" s="160"/>
      <c r="CV185" s="160"/>
      <c r="CW185" s="160"/>
      <c r="CX185" s="160"/>
      <c r="CY185" s="160"/>
      <c r="CZ185" s="160"/>
      <c r="DA185" s="160"/>
      <c r="DB185" s="160"/>
      <c r="DC185" s="160"/>
      <c r="DD185" s="160"/>
      <c r="DE185" s="160"/>
    </row>
    <row r="186" spans="1:109" s="161" customFormat="1" ht="12.75" customHeight="1">
      <c r="A186" s="190"/>
      <c r="B186" s="190"/>
      <c r="C186" s="190"/>
      <c r="D186" s="1445"/>
      <c r="E186" s="1446"/>
      <c r="F186" s="1446"/>
      <c r="G186" s="1446"/>
      <c r="H186" s="1447"/>
      <c r="I186" s="1433" t="str">
        <f>IF('様式２(改善計画)'!O468=0,"",'様式２(改善計画)'!O468)</f>
        <v/>
      </c>
      <c r="J186" s="1434"/>
      <c r="K186" s="1441"/>
      <c r="L186" s="913"/>
      <c r="M186" s="1433" t="str">
        <f>IF('様式２(改善計画)'!R468=0,"",'様式２(改善計画)'!R468)</f>
        <v/>
      </c>
      <c r="N186" s="1434"/>
      <c r="O186" s="1629"/>
      <c r="P186" s="1630"/>
      <c r="Q186" s="1433" t="str">
        <f>IF('様式２(改善計画)'!U468=0,"",'様式２(改善計画)'!U468)</f>
        <v/>
      </c>
      <c r="R186" s="1434"/>
      <c r="S186" s="1441"/>
      <c r="T186" s="913"/>
      <c r="U186" s="1433" t="str">
        <f>IF('様式２(改善計画)'!X468=0,"",'様式２(改善計画)'!X468)</f>
        <v/>
      </c>
      <c r="V186" s="1434"/>
      <c r="W186" s="1441"/>
      <c r="X186" s="913"/>
      <c r="Y186" s="1625" t="str">
        <f>IF('様式２(改善計画)'!AA468=0,"",'様式２(改善計画)'!AA468)</f>
        <v/>
      </c>
      <c r="Z186" s="1626"/>
      <c r="AA186" s="1441"/>
      <c r="AB186" s="913"/>
      <c r="AC186" s="1581"/>
      <c r="AD186" s="1582"/>
      <c r="AE186" s="1575"/>
      <c r="AF186" s="1576"/>
      <c r="AG186" s="1579"/>
      <c r="AH186" s="1580"/>
      <c r="AI186" s="1627"/>
      <c r="AJ186" s="1628"/>
      <c r="AK186" s="190"/>
      <c r="AL186" s="190"/>
      <c r="AM186" s="51"/>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160"/>
      <c r="BY186" s="160"/>
      <c r="BZ186" s="160"/>
      <c r="CA186" s="160"/>
      <c r="CB186" s="160"/>
      <c r="CC186" s="160"/>
      <c r="CD186" s="160"/>
      <c r="CE186" s="160"/>
      <c r="CF186" s="160"/>
      <c r="CG186" s="160"/>
      <c r="CH186" s="160"/>
      <c r="CI186" s="160"/>
      <c r="CJ186" s="160"/>
      <c r="CK186" s="160"/>
      <c r="CL186" s="160"/>
      <c r="CM186" s="160"/>
      <c r="CN186" s="160"/>
      <c r="CO186" s="160"/>
      <c r="CP186" s="160"/>
      <c r="CQ186" s="160"/>
      <c r="CR186" s="160"/>
      <c r="CS186" s="160"/>
      <c r="CT186" s="160"/>
      <c r="CU186" s="160"/>
      <c r="CV186" s="160"/>
      <c r="CW186" s="160"/>
      <c r="CX186" s="160"/>
      <c r="CY186" s="160"/>
      <c r="CZ186" s="160"/>
      <c r="DA186" s="160"/>
      <c r="DB186" s="160"/>
      <c r="DC186" s="160"/>
      <c r="DD186" s="160"/>
      <c r="DE186" s="160"/>
    </row>
    <row r="187" spans="1:109" s="161" customFormat="1" ht="12.75" customHeight="1">
      <c r="A187" s="190"/>
      <c r="B187" s="190"/>
      <c r="C187" s="190"/>
      <c r="D187" s="1641" t="str">
        <f>'様式２(改善計画)'!F469</f>
        <v>クローラー</v>
      </c>
      <c r="E187" s="1642"/>
      <c r="F187" s="1642"/>
      <c r="G187" s="1642"/>
      <c r="H187" s="1643"/>
      <c r="I187" s="1437" t="str">
        <f>IF('様式２(改善計画)'!O469=0,"",'様式２(改善計画)'!O469)</f>
        <v/>
      </c>
      <c r="J187" s="1438"/>
      <c r="K187" s="1435"/>
      <c r="L187" s="1436"/>
      <c r="M187" s="1437" t="str">
        <f>IF('様式２(改善計画)'!R469=0,"",'様式２(改善計画)'!R469)</f>
        <v/>
      </c>
      <c r="N187" s="1438"/>
      <c r="O187" s="1621"/>
      <c r="P187" s="1622"/>
      <c r="Q187" s="1437" t="str">
        <f>IF('様式２(改善計画)'!U469=0,"",'様式２(改善計画)'!U469)</f>
        <v/>
      </c>
      <c r="R187" s="1438"/>
      <c r="S187" s="1435"/>
      <c r="T187" s="1436"/>
      <c r="U187" s="1437" t="str">
        <f>IF('様式２(改善計画)'!X469=0,"",'様式２(改善計画)'!X469)</f>
        <v/>
      </c>
      <c r="V187" s="1438"/>
      <c r="W187" s="1435"/>
      <c r="X187" s="1436"/>
      <c r="Y187" s="1439" t="str">
        <f>IF('様式２(改善計画)'!AA469=0,"",'様式２(改善計画)'!AA469)</f>
        <v/>
      </c>
      <c r="Z187" s="1440"/>
      <c r="AA187" s="1435"/>
      <c r="AB187" s="1436"/>
      <c r="AC187" s="1437" t="str">
        <f>IF('様式２(改善計画)'!AD469=0,"",'様式２(改善計画)'!AD469)</f>
        <v/>
      </c>
      <c r="AD187" s="1438"/>
      <c r="AE187" s="1435"/>
      <c r="AF187" s="1436"/>
      <c r="AG187" s="1437" t="str">
        <f>'様式２(改善計画)'!AH469</f>
        <v/>
      </c>
      <c r="AH187" s="1438"/>
      <c r="AI187" s="1583" t="str">
        <f>IF(SUM(K187,O187,S187,W187,AA187,'様式２(改善計画)'!M170)-AE187=0,"",SUM(K187,O187,S187,W187,AA187,'様式２(改善計画)'!M170)-AE187)</f>
        <v/>
      </c>
      <c r="AJ187" s="1584"/>
      <c r="AK187" s="190"/>
      <c r="AL187" s="190"/>
      <c r="AM187" s="51"/>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160"/>
      <c r="BY187" s="160"/>
      <c r="BZ187" s="160"/>
      <c r="CA187" s="160"/>
      <c r="CB187" s="160"/>
      <c r="CC187" s="160"/>
      <c r="CD187" s="160"/>
      <c r="CE187" s="160"/>
      <c r="CF187" s="160"/>
      <c r="CG187" s="160"/>
      <c r="CH187" s="160"/>
      <c r="CI187" s="160"/>
      <c r="CJ187" s="160"/>
      <c r="CK187" s="160"/>
      <c r="CL187" s="160"/>
      <c r="CM187" s="160"/>
      <c r="CN187" s="160"/>
      <c r="CO187" s="160"/>
      <c r="CP187" s="160"/>
      <c r="CQ187" s="160"/>
      <c r="CR187" s="160"/>
      <c r="CS187" s="160"/>
      <c r="CT187" s="160"/>
      <c r="CU187" s="160"/>
      <c r="CV187" s="160"/>
      <c r="CW187" s="160"/>
      <c r="CX187" s="160"/>
      <c r="CY187" s="160"/>
      <c r="CZ187" s="160"/>
      <c r="DA187" s="160"/>
      <c r="DB187" s="160"/>
      <c r="DC187" s="160"/>
      <c r="DD187" s="160"/>
      <c r="DE187" s="160"/>
    </row>
    <row r="188" spans="1:109" s="161" customFormat="1" ht="12.75" customHeight="1">
      <c r="A188" s="190"/>
      <c r="B188" s="190"/>
      <c r="C188" s="190"/>
      <c r="D188" s="1644"/>
      <c r="E188" s="1645"/>
      <c r="F188" s="1645"/>
      <c r="G188" s="1645"/>
      <c r="H188" s="1646"/>
      <c r="I188" s="1433" t="str">
        <f>IF('様式２(改善計画)'!O470=0,"",'様式２(改善計画)'!O470)</f>
        <v/>
      </c>
      <c r="J188" s="1434"/>
      <c r="K188" s="1441"/>
      <c r="L188" s="913"/>
      <c r="M188" s="1433" t="str">
        <f>IF('様式２(改善計画)'!R470=0,"",'様式２(改善計画)'!R470)</f>
        <v/>
      </c>
      <c r="N188" s="1434"/>
      <c r="O188" s="1623"/>
      <c r="P188" s="1624"/>
      <c r="Q188" s="1433" t="str">
        <f>IF('様式２(改善計画)'!U470=0,"",'様式２(改善計画)'!U470)</f>
        <v/>
      </c>
      <c r="R188" s="1434"/>
      <c r="S188" s="1441"/>
      <c r="T188" s="913"/>
      <c r="U188" s="1433" t="str">
        <f>IF('様式２(改善計画)'!X470=0,"",'様式２(改善計画)'!X470)</f>
        <v/>
      </c>
      <c r="V188" s="1434"/>
      <c r="W188" s="1441"/>
      <c r="X188" s="913"/>
      <c r="Y188" s="1625" t="str">
        <f>IF('様式２(改善計画)'!AA470=0,"",'様式２(改善計画)'!AA470)</f>
        <v/>
      </c>
      <c r="Z188" s="1626"/>
      <c r="AA188" s="1441"/>
      <c r="AB188" s="913"/>
      <c r="AC188" s="1581"/>
      <c r="AD188" s="1582"/>
      <c r="AE188" s="1577"/>
      <c r="AF188" s="1578"/>
      <c r="AG188" s="1581"/>
      <c r="AH188" s="1582"/>
      <c r="AI188" s="1627"/>
      <c r="AJ188" s="1628"/>
      <c r="AK188" s="190"/>
      <c r="AL188" s="190"/>
      <c r="AM188" s="51"/>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160"/>
      <c r="BY188" s="160"/>
      <c r="BZ188" s="160"/>
      <c r="CA188" s="160"/>
      <c r="CB188" s="160"/>
      <c r="CC188" s="160"/>
      <c r="CD188" s="160"/>
      <c r="CE188" s="160"/>
      <c r="CF188" s="160"/>
      <c r="CG188" s="160"/>
      <c r="CH188" s="160"/>
      <c r="CI188" s="160"/>
      <c r="CJ188" s="160"/>
      <c r="CK188" s="160"/>
      <c r="CL188" s="160"/>
      <c r="CM188" s="160"/>
      <c r="CN188" s="160"/>
      <c r="CO188" s="160"/>
      <c r="CP188" s="160"/>
      <c r="CQ188" s="160"/>
      <c r="CR188" s="160"/>
      <c r="CS188" s="160"/>
      <c r="CT188" s="160"/>
      <c r="CU188" s="160"/>
      <c r="CV188" s="160"/>
      <c r="CW188" s="160"/>
      <c r="CX188" s="160"/>
      <c r="CY188" s="160"/>
      <c r="CZ188" s="160"/>
      <c r="DA188" s="160"/>
      <c r="DB188" s="160"/>
      <c r="DC188" s="160"/>
      <c r="DD188" s="160"/>
      <c r="DE188" s="160"/>
    </row>
    <row r="189" spans="1:109" s="161" customFormat="1" ht="12.75" customHeight="1">
      <c r="A189" s="190"/>
      <c r="B189" s="190"/>
      <c r="C189" s="190"/>
      <c r="D189" s="1445" t="str">
        <f>'様式２(改善計画)'!F471</f>
        <v>バックホウ</v>
      </c>
      <c r="E189" s="1446"/>
      <c r="F189" s="1446"/>
      <c r="G189" s="1446"/>
      <c r="H189" s="1447"/>
      <c r="I189" s="1437" t="str">
        <f>IF('様式２(改善計画)'!O471=0,"",'様式２(改善計画)'!O471)</f>
        <v/>
      </c>
      <c r="J189" s="1438"/>
      <c r="K189" s="1435"/>
      <c r="L189" s="1436"/>
      <c r="M189" s="1437" t="str">
        <f>IF('様式２(改善計画)'!R471=0,"",'様式２(改善計画)'!R471)</f>
        <v/>
      </c>
      <c r="N189" s="1438"/>
      <c r="O189" s="1616"/>
      <c r="P189" s="1617"/>
      <c r="Q189" s="1437" t="str">
        <f>IF('様式２(改善計画)'!U471=0,"",'様式２(改善計画)'!U471)</f>
        <v/>
      </c>
      <c r="R189" s="1438"/>
      <c r="S189" s="1435"/>
      <c r="T189" s="1436"/>
      <c r="U189" s="1437" t="str">
        <f>IF('様式２(改善計画)'!X471=0,"",'様式２(改善計画)'!X471)</f>
        <v/>
      </c>
      <c r="V189" s="1438"/>
      <c r="W189" s="1435"/>
      <c r="X189" s="1436"/>
      <c r="Y189" s="1439" t="str">
        <f>IF('様式２(改善計画)'!AA471=0,"",'様式２(改善計画)'!AA471)</f>
        <v/>
      </c>
      <c r="Z189" s="1440"/>
      <c r="AA189" s="1435"/>
      <c r="AB189" s="1436"/>
      <c r="AC189" s="1437" t="str">
        <f>IF('様式２(改善計画)'!AD471=0,"",'様式２(改善計画)'!AD471)</f>
        <v/>
      </c>
      <c r="AD189" s="1438"/>
      <c r="AE189" s="1575"/>
      <c r="AF189" s="1576"/>
      <c r="AG189" s="1579" t="str">
        <f>'様式２(改善計画)'!AH471</f>
        <v/>
      </c>
      <c r="AH189" s="1580"/>
      <c r="AI189" s="1583" t="str">
        <f>IF(SUM(K189,O189,S189,W189,AA189,'様式２(改善計画)'!M171)-AE189=0,"",SUM(K189,O189,S189,W189,AA189,'様式２(改善計画)'!M171)-AE189)</f>
        <v/>
      </c>
      <c r="AJ189" s="1584"/>
      <c r="AK189" s="190"/>
      <c r="AL189" s="190"/>
      <c r="AM189" s="51"/>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row>
    <row r="190" spans="1:109" s="161" customFormat="1" ht="12.75" customHeight="1">
      <c r="A190" s="190"/>
      <c r="B190" s="190"/>
      <c r="C190" s="190"/>
      <c r="D190" s="1445"/>
      <c r="E190" s="1446"/>
      <c r="F190" s="1446"/>
      <c r="G190" s="1446"/>
      <c r="H190" s="1447"/>
      <c r="I190" s="1433" t="str">
        <f>IF('様式２(改善計画)'!O472=0,"",'様式２(改善計画)'!O472)</f>
        <v/>
      </c>
      <c r="J190" s="1434"/>
      <c r="K190" s="1441"/>
      <c r="L190" s="913"/>
      <c r="M190" s="1433" t="str">
        <f>IF('様式２(改善計画)'!R472=0,"",'様式２(改善計画)'!R472)</f>
        <v/>
      </c>
      <c r="N190" s="1434"/>
      <c r="O190" s="1629"/>
      <c r="P190" s="1630"/>
      <c r="Q190" s="1433" t="str">
        <f>IF('様式２(改善計画)'!U472=0,"",'様式２(改善計画)'!U472)</f>
        <v/>
      </c>
      <c r="R190" s="1434"/>
      <c r="S190" s="1441"/>
      <c r="T190" s="913"/>
      <c r="U190" s="1433" t="str">
        <f>IF('様式２(改善計画)'!X472=0,"",'様式２(改善計画)'!X472)</f>
        <v/>
      </c>
      <c r="V190" s="1434"/>
      <c r="W190" s="1441"/>
      <c r="X190" s="913"/>
      <c r="Y190" s="1625" t="str">
        <f>IF('様式２(改善計画)'!AA472=0,"",'様式２(改善計画)'!AA472)</f>
        <v/>
      </c>
      <c r="Z190" s="1626"/>
      <c r="AA190" s="1441"/>
      <c r="AB190" s="913"/>
      <c r="AC190" s="1581"/>
      <c r="AD190" s="1582"/>
      <c r="AE190" s="1575"/>
      <c r="AF190" s="1576"/>
      <c r="AG190" s="1579"/>
      <c r="AH190" s="1580"/>
      <c r="AI190" s="1627"/>
      <c r="AJ190" s="1628"/>
      <c r="AK190" s="190"/>
      <c r="AL190" s="190"/>
      <c r="AM190" s="51"/>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1"/>
      <c r="BX190" s="165"/>
      <c r="BY190" s="165"/>
      <c r="BZ190" s="165"/>
      <c r="CA190" s="165"/>
      <c r="CB190" s="165"/>
      <c r="CC190" s="165"/>
      <c r="CD190" s="160"/>
      <c r="CE190" s="160"/>
      <c r="CF190" s="160"/>
      <c r="CG190" s="160"/>
      <c r="CH190" s="160"/>
      <c r="CI190" s="160"/>
      <c r="CJ190" s="160"/>
      <c r="CK190" s="160"/>
      <c r="CL190" s="160"/>
      <c r="CM190" s="160"/>
      <c r="CN190" s="160"/>
      <c r="CO190" s="160"/>
      <c r="CP190" s="160"/>
      <c r="CQ190" s="160"/>
      <c r="CR190" s="160"/>
      <c r="CS190" s="160"/>
      <c r="CT190" s="160"/>
      <c r="CU190" s="160"/>
      <c r="CV190" s="160"/>
      <c r="CW190" s="160"/>
      <c r="CX190" s="160"/>
      <c r="CY190" s="160"/>
      <c r="CZ190" s="160"/>
      <c r="DA190" s="160"/>
      <c r="DB190" s="160"/>
      <c r="DC190" s="160"/>
      <c r="DD190" s="160"/>
      <c r="DE190" s="160"/>
    </row>
    <row r="191" spans="1:109" s="161" customFormat="1" ht="12.75" customHeight="1">
      <c r="A191" s="190"/>
      <c r="B191" s="190"/>
      <c r="C191" s="190"/>
      <c r="D191" s="1641" t="str">
        <f>'様式２(改善計画)'!F473</f>
        <v>林内作業車</v>
      </c>
      <c r="E191" s="1642"/>
      <c r="F191" s="1642"/>
      <c r="G191" s="1642"/>
      <c r="H191" s="1643"/>
      <c r="I191" s="1437" t="str">
        <f>IF('様式２(改善計画)'!O473=0,"",'様式２(改善計画)'!O473)</f>
        <v/>
      </c>
      <c r="J191" s="1438"/>
      <c r="K191" s="1435"/>
      <c r="L191" s="1436"/>
      <c r="M191" s="1437" t="str">
        <f>IF('様式２(改善計画)'!R473=0,"",'様式２(改善計画)'!R473)</f>
        <v/>
      </c>
      <c r="N191" s="1438"/>
      <c r="O191" s="1621"/>
      <c r="P191" s="1622"/>
      <c r="Q191" s="1437" t="str">
        <f>IF('様式２(改善計画)'!U473=0,"",'様式２(改善計画)'!U473)</f>
        <v/>
      </c>
      <c r="R191" s="1438"/>
      <c r="S191" s="1435"/>
      <c r="T191" s="1436"/>
      <c r="U191" s="1437" t="str">
        <f>IF('様式２(改善計画)'!X473=0,"",'様式２(改善計画)'!X473)</f>
        <v/>
      </c>
      <c r="V191" s="1438"/>
      <c r="W191" s="1435"/>
      <c r="X191" s="1436"/>
      <c r="Y191" s="1439" t="str">
        <f>IF('様式２(改善計画)'!AA473=0,"",'様式２(改善計画)'!AA473)</f>
        <v/>
      </c>
      <c r="Z191" s="1440"/>
      <c r="AA191" s="1435"/>
      <c r="AB191" s="1436"/>
      <c r="AC191" s="1437" t="str">
        <f>IF('様式２(改善計画)'!AD473=0,"",'様式２(改善計画)'!AD473)</f>
        <v/>
      </c>
      <c r="AD191" s="1438"/>
      <c r="AE191" s="1435"/>
      <c r="AF191" s="1436"/>
      <c r="AG191" s="1437" t="str">
        <f>'様式２(改善計画)'!AH473</f>
        <v/>
      </c>
      <c r="AH191" s="1438"/>
      <c r="AI191" s="1583" t="str">
        <f>IF(SUM(K191,O191,S191,W191,AA191,'様式２(改善計画)'!M172)-AE191=0,"",SUM(K191,O191,S191,W191,AA191,'様式２(改善計画)'!M172)-AE191)</f>
        <v/>
      </c>
      <c r="AJ191" s="1584"/>
      <c r="AK191" s="190"/>
      <c r="AL191" s="190"/>
      <c r="AM191" s="51"/>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c r="BO191" s="50"/>
      <c r="BP191" s="50"/>
      <c r="BQ191" s="50"/>
      <c r="BR191" s="50"/>
      <c r="BS191" s="50"/>
      <c r="BT191" s="50"/>
      <c r="BU191" s="50"/>
      <c r="BV191" s="50"/>
      <c r="BW191" s="51"/>
      <c r="BX191" s="165"/>
      <c r="BY191" s="165"/>
      <c r="BZ191" s="165"/>
      <c r="CA191" s="165"/>
      <c r="CB191" s="165"/>
      <c r="CC191" s="165"/>
      <c r="CD191" s="160"/>
      <c r="CE191" s="160"/>
      <c r="CF191" s="160"/>
      <c r="CG191" s="160"/>
      <c r="CH191" s="160"/>
      <c r="CI191" s="160"/>
      <c r="CJ191" s="160"/>
      <c r="CK191" s="160"/>
      <c r="CL191" s="160"/>
      <c r="CM191" s="160"/>
      <c r="CN191" s="160"/>
      <c r="CO191" s="160"/>
      <c r="CP191" s="160"/>
      <c r="CQ191" s="160"/>
      <c r="CR191" s="160"/>
      <c r="CS191" s="160"/>
      <c r="CT191" s="160"/>
      <c r="CU191" s="160"/>
      <c r="CV191" s="160"/>
      <c r="CW191" s="160"/>
      <c r="CX191" s="160"/>
      <c r="CY191" s="160"/>
      <c r="CZ191" s="160"/>
      <c r="DA191" s="160"/>
      <c r="DB191" s="160"/>
      <c r="DC191" s="160"/>
      <c r="DD191" s="160"/>
      <c r="DE191" s="160"/>
    </row>
    <row r="192" spans="1:109" s="161" customFormat="1" ht="12.75" customHeight="1">
      <c r="A192" s="190"/>
      <c r="B192" s="190"/>
      <c r="C192" s="190"/>
      <c r="D192" s="1644"/>
      <c r="E192" s="1645"/>
      <c r="F192" s="1645"/>
      <c r="G192" s="1645"/>
      <c r="H192" s="1646"/>
      <c r="I192" s="1433" t="str">
        <f>IF('様式２(改善計画)'!O474=0,"",'様式２(改善計画)'!O474)</f>
        <v/>
      </c>
      <c r="J192" s="1434"/>
      <c r="K192" s="1441"/>
      <c r="L192" s="913"/>
      <c r="M192" s="1433" t="str">
        <f>IF('様式２(改善計画)'!R474=0,"",'様式２(改善計画)'!R474)</f>
        <v/>
      </c>
      <c r="N192" s="1434"/>
      <c r="O192" s="1623"/>
      <c r="P192" s="1624"/>
      <c r="Q192" s="1433" t="str">
        <f>IF('様式２(改善計画)'!U474=0,"",'様式２(改善計画)'!U474)</f>
        <v/>
      </c>
      <c r="R192" s="1434"/>
      <c r="S192" s="1441"/>
      <c r="T192" s="913"/>
      <c r="U192" s="1433" t="str">
        <f>IF('様式２(改善計画)'!X474=0,"",'様式２(改善計画)'!X474)</f>
        <v/>
      </c>
      <c r="V192" s="1434"/>
      <c r="W192" s="1441"/>
      <c r="X192" s="913"/>
      <c r="Y192" s="1625" t="str">
        <f>IF('様式２(改善計画)'!AA474=0,"",'様式２(改善計画)'!AA474)</f>
        <v/>
      </c>
      <c r="Z192" s="1626"/>
      <c r="AA192" s="1441"/>
      <c r="AB192" s="913"/>
      <c r="AC192" s="1581"/>
      <c r="AD192" s="1582"/>
      <c r="AE192" s="1577"/>
      <c r="AF192" s="1578"/>
      <c r="AG192" s="1581"/>
      <c r="AH192" s="1582"/>
      <c r="AI192" s="1627"/>
      <c r="AJ192" s="1628"/>
      <c r="AK192" s="190"/>
      <c r="AL192" s="190"/>
      <c r="AM192" s="51"/>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c r="BO192" s="50"/>
      <c r="BP192" s="50"/>
      <c r="BQ192" s="50"/>
      <c r="BR192" s="50"/>
      <c r="BS192" s="50"/>
      <c r="BT192" s="50"/>
      <c r="BU192" s="50"/>
      <c r="BV192" s="50"/>
      <c r="BW192" s="51"/>
      <c r="BX192" s="165"/>
      <c r="BY192" s="165"/>
      <c r="BZ192" s="165"/>
      <c r="CA192" s="165"/>
      <c r="CB192" s="165"/>
      <c r="CC192" s="165"/>
      <c r="CD192" s="165"/>
      <c r="CE192" s="165"/>
      <c r="CF192" s="165"/>
      <c r="CG192" s="160"/>
      <c r="CH192" s="160"/>
      <c r="CI192" s="160"/>
      <c r="CJ192" s="160"/>
      <c r="CK192" s="160"/>
      <c r="CL192" s="160"/>
      <c r="CM192" s="160"/>
      <c r="CN192" s="160"/>
      <c r="CO192" s="160"/>
      <c r="CP192" s="160"/>
      <c r="CQ192" s="160"/>
      <c r="CR192" s="160"/>
      <c r="CS192" s="160"/>
      <c r="CT192" s="160"/>
      <c r="CU192" s="160"/>
      <c r="CV192" s="160"/>
      <c r="CW192" s="160"/>
      <c r="CX192" s="160"/>
      <c r="CY192" s="160"/>
      <c r="CZ192" s="160"/>
      <c r="DA192" s="160"/>
      <c r="DB192" s="160"/>
      <c r="DC192" s="160"/>
      <c r="DD192" s="160"/>
      <c r="DE192" s="160"/>
    </row>
    <row r="193" spans="1:109" s="161" customFormat="1" ht="12.75" customHeight="1">
      <c r="A193" s="190"/>
      <c r="B193" s="190"/>
      <c r="C193" s="190"/>
      <c r="D193" s="1445" t="str">
        <f>'様式２(改善計画)'!F475</f>
        <v/>
      </c>
      <c r="E193" s="1446"/>
      <c r="F193" s="1446"/>
      <c r="G193" s="1446"/>
      <c r="H193" s="1447"/>
      <c r="I193" s="1437" t="str">
        <f>IF('様式２(改善計画)'!O475=0,"",'様式２(改善計画)'!O475)</f>
        <v/>
      </c>
      <c r="J193" s="1438"/>
      <c r="K193" s="1435"/>
      <c r="L193" s="1436"/>
      <c r="M193" s="1437" t="str">
        <f>IF('様式２(改善計画)'!R475=0,"",'様式２(改善計画)'!R475)</f>
        <v/>
      </c>
      <c r="N193" s="1438"/>
      <c r="O193" s="1616"/>
      <c r="P193" s="1617"/>
      <c r="Q193" s="1437" t="str">
        <f>IF('様式２(改善計画)'!U475=0,"",'様式２(改善計画)'!U475)</f>
        <v/>
      </c>
      <c r="R193" s="1438"/>
      <c r="S193" s="1435"/>
      <c r="T193" s="1436"/>
      <c r="U193" s="1437" t="str">
        <f>IF('様式２(改善計画)'!X475=0,"",'様式２(改善計画)'!X475)</f>
        <v/>
      </c>
      <c r="V193" s="1438"/>
      <c r="W193" s="1435"/>
      <c r="X193" s="1436"/>
      <c r="Y193" s="1439" t="str">
        <f>IF('様式２(改善計画)'!AA475=0,"",'様式２(改善計画)'!AA475)</f>
        <v/>
      </c>
      <c r="Z193" s="1440"/>
      <c r="AA193" s="1435"/>
      <c r="AB193" s="1436"/>
      <c r="AC193" s="1437" t="str">
        <f>IF('様式２(改善計画)'!AD475=0,"",'様式２(改善計画)'!AD475)</f>
        <v/>
      </c>
      <c r="AD193" s="1438"/>
      <c r="AE193" s="1575"/>
      <c r="AF193" s="1576"/>
      <c r="AG193" s="1579" t="str">
        <f>'様式２(改善計画)'!AH475</f>
        <v/>
      </c>
      <c r="AH193" s="1580"/>
      <c r="AI193" s="1583" t="str">
        <f>IF(SUM(K193,O193,S193,W193,AA193,'様式２(改善計画)'!M173)-AE193=0,"",SUM(K193,O193,S193,W193,AA193,'様式２(改善計画)'!M173)-AE193)</f>
        <v/>
      </c>
      <c r="AJ193" s="1584"/>
      <c r="AK193" s="190"/>
      <c r="AL193" s="190"/>
      <c r="AM193" s="51"/>
      <c r="AN193" s="49"/>
      <c r="AO193" s="51"/>
      <c r="AP193" s="51"/>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50"/>
      <c r="BU193" s="50"/>
      <c r="BV193" s="50"/>
      <c r="BW193" s="51"/>
      <c r="BX193" s="165"/>
      <c r="BY193" s="165"/>
      <c r="BZ193" s="165"/>
      <c r="CA193" s="165"/>
      <c r="CB193" s="165"/>
      <c r="CC193" s="165"/>
      <c r="CD193" s="165"/>
      <c r="CE193" s="165"/>
      <c r="CF193" s="165"/>
      <c r="CG193" s="160"/>
      <c r="CH193" s="160"/>
      <c r="CI193" s="160"/>
      <c r="CJ193" s="160"/>
      <c r="CK193" s="160"/>
      <c r="CL193" s="160"/>
      <c r="CM193" s="160"/>
      <c r="CN193" s="160"/>
      <c r="CO193" s="160"/>
      <c r="CP193" s="160"/>
      <c r="CQ193" s="160"/>
      <c r="CR193" s="160"/>
      <c r="CS193" s="160"/>
      <c r="CT193" s="160"/>
      <c r="CU193" s="160"/>
      <c r="CV193" s="160"/>
      <c r="CW193" s="160"/>
      <c r="CX193" s="160"/>
      <c r="CY193" s="160"/>
      <c r="CZ193" s="160"/>
      <c r="DA193" s="160"/>
      <c r="DB193" s="160"/>
      <c r="DC193" s="160"/>
      <c r="DD193" s="160"/>
      <c r="DE193" s="160"/>
    </row>
    <row r="194" spans="1:109" s="161" customFormat="1" ht="12.75" customHeight="1">
      <c r="A194" s="190"/>
      <c r="B194" s="190"/>
      <c r="C194" s="190"/>
      <c r="D194" s="1445"/>
      <c r="E194" s="1446"/>
      <c r="F194" s="1446"/>
      <c r="G194" s="1446"/>
      <c r="H194" s="1447"/>
      <c r="I194" s="1587" t="str">
        <f>IF('様式２(改善計画)'!O476=0,"",'様式２(改善計画)'!O476)</f>
        <v/>
      </c>
      <c r="J194" s="1588"/>
      <c r="K194" s="1589"/>
      <c r="L194" s="1010"/>
      <c r="M194" s="1587" t="str">
        <f>IF('様式２(改善計画)'!R476=0,"",'様式２(改善計画)'!R476)</f>
        <v/>
      </c>
      <c r="N194" s="1588"/>
      <c r="O194" s="1590"/>
      <c r="P194" s="1591"/>
      <c r="Q194" s="1587" t="str">
        <f>IF('様式２(改善計画)'!U476=0,"",'様式２(改善計画)'!U476)</f>
        <v/>
      </c>
      <c r="R194" s="1588"/>
      <c r="S194" s="1589"/>
      <c r="T194" s="1010"/>
      <c r="U194" s="1587" t="str">
        <f>IF('様式２(改善計画)'!X476=0,"",'様式２(改善計画)'!X476)</f>
        <v/>
      </c>
      <c r="V194" s="1588"/>
      <c r="W194" s="1589"/>
      <c r="X194" s="1010"/>
      <c r="Y194" s="1618" t="str">
        <f>IF('様式２(改善計画)'!AA476=0,"",'様式２(改善計画)'!AA476)</f>
        <v/>
      </c>
      <c r="Z194" s="1619"/>
      <c r="AA194" s="1589"/>
      <c r="AB194" s="1010"/>
      <c r="AC194" s="1451"/>
      <c r="AD194" s="1452"/>
      <c r="AE194" s="1577"/>
      <c r="AF194" s="1578"/>
      <c r="AG194" s="1581"/>
      <c r="AH194" s="1582"/>
      <c r="AI194" s="1585"/>
      <c r="AJ194" s="1586"/>
      <c r="AK194" s="190"/>
      <c r="AL194" s="190"/>
      <c r="AM194" s="49"/>
      <c r="AN194" s="49"/>
      <c r="AO194" s="49"/>
      <c r="AP194" s="49"/>
      <c r="AQ194" s="51"/>
      <c r="AR194" s="51"/>
      <c r="AS194" s="51"/>
      <c r="AT194" s="50"/>
      <c r="AU194" s="50"/>
      <c r="AV194" s="50"/>
      <c r="AW194" s="50"/>
      <c r="AX194" s="50"/>
      <c r="AY194" s="50"/>
      <c r="AZ194" s="50"/>
      <c r="BA194" s="50"/>
      <c r="BB194" s="50"/>
      <c r="BC194" s="50"/>
      <c r="BD194" s="50"/>
      <c r="BE194" s="50"/>
      <c r="BF194" s="50"/>
      <c r="BG194" s="50"/>
      <c r="BH194" s="50"/>
      <c r="BI194" s="51"/>
      <c r="BJ194" s="51"/>
      <c r="BK194" s="51"/>
      <c r="BL194" s="51"/>
      <c r="BM194" s="51"/>
      <c r="BN194" s="51"/>
      <c r="BO194" s="51"/>
      <c r="BP194" s="51"/>
      <c r="BQ194" s="51"/>
      <c r="BR194" s="51"/>
      <c r="BS194" s="51"/>
      <c r="BT194" s="51"/>
      <c r="BU194" s="51"/>
      <c r="BV194" s="51"/>
      <c r="BW194" s="51"/>
      <c r="BX194" s="165"/>
      <c r="BY194" s="165"/>
      <c r="BZ194" s="165"/>
      <c r="CA194" s="165"/>
      <c r="CB194" s="165"/>
      <c r="CC194" s="165"/>
      <c r="CD194" s="165"/>
      <c r="CE194" s="165"/>
      <c r="CF194" s="165"/>
      <c r="CG194" s="165"/>
      <c r="CH194" s="165"/>
      <c r="CI194" s="165"/>
      <c r="CJ194" s="165"/>
      <c r="CK194" s="165"/>
      <c r="CL194" s="165"/>
      <c r="CM194" s="160"/>
      <c r="CN194" s="160"/>
      <c r="CO194" s="160"/>
      <c r="CP194" s="160"/>
      <c r="CQ194" s="160"/>
      <c r="CR194" s="160"/>
      <c r="CS194" s="160"/>
      <c r="CT194" s="160"/>
      <c r="CU194" s="160"/>
      <c r="CV194" s="160"/>
      <c r="CW194" s="160"/>
      <c r="CX194" s="160"/>
      <c r="CY194" s="160"/>
      <c r="CZ194" s="160"/>
      <c r="DA194" s="160"/>
      <c r="DB194" s="160"/>
      <c r="DC194" s="160"/>
      <c r="DD194" s="160"/>
      <c r="DE194" s="160"/>
    </row>
    <row r="195" spans="1:109" s="161" customFormat="1" ht="15" customHeight="1">
      <c r="A195" s="190"/>
      <c r="B195" s="190"/>
      <c r="C195" s="190"/>
      <c r="D195" s="1458" t="str">
        <f>'様式２(改善計画)'!F477</f>
        <v>合　　計</v>
      </c>
      <c r="E195" s="1459"/>
      <c r="F195" s="1459"/>
      <c r="G195" s="1459"/>
      <c r="H195" s="1460"/>
      <c r="I195" s="1592" t="str">
        <f>IF('様式２(改善計画)'!O477=0,"",'様式２(改善計画)'!O477)</f>
        <v/>
      </c>
      <c r="J195" s="1593"/>
      <c r="K195" s="1594" t="str">
        <f>IF(SUM(K173,K175,K177,K179,K181,K183,K185,K187,K189,K191,K193)=0,"",SUM(K173,K175,K177,K179,K181,K183,K185,K187,K189,K191,K193))</f>
        <v/>
      </c>
      <c r="L195" s="1595"/>
      <c r="M195" s="1592" t="str">
        <f>IF('様式２(改善計画)'!R477=0,"",'様式２(改善計画)'!R477)</f>
        <v/>
      </c>
      <c r="N195" s="1593"/>
      <c r="O195" s="1594" t="str">
        <f>IF(SUM(O173,O175,O177,O179,O181,O183,O185,O187,O189,O191,O193)=0,"",SUM(O173,O175,O177,O179,O181,O183,O185,O187,O189,O191,O193))</f>
        <v/>
      </c>
      <c r="P195" s="1595"/>
      <c r="Q195" s="1592" t="str">
        <f>IF('様式２(改善計画)'!U477=0,"",'様式２(改善計画)'!U477)</f>
        <v/>
      </c>
      <c r="R195" s="1593"/>
      <c r="S195" s="1594" t="str">
        <f>IF(SUM(S173,S175,S177,S179,S181,S183,S185,S187,S189,S191,S193)=0,"",SUM(S173,S175,S177,S179,S181,S183,S185,S187,S189,S191,S193))</f>
        <v/>
      </c>
      <c r="T195" s="1595"/>
      <c r="U195" s="1592" t="str">
        <f>IF('様式２(改善計画)'!X477=0,"",'様式２(改善計画)'!X477)</f>
        <v/>
      </c>
      <c r="V195" s="1593"/>
      <c r="W195" s="1594" t="str">
        <f>IF(SUM(W173,W175,W177,W179,W181,W183,W185,W187,W189,W191,W193)=0,"",SUM(W173,W175,W177,W179,W181,W183,W185,W187,W189,W191,W193))</f>
        <v/>
      </c>
      <c r="X195" s="1595"/>
      <c r="Y195" s="1592" t="str">
        <f>IF('様式２(改善計画)'!AA477=0,"",'様式２(改善計画)'!AA477)</f>
        <v/>
      </c>
      <c r="Z195" s="1593"/>
      <c r="AA195" s="1594" t="str">
        <f>IF(SUM(AA173,AA175,AA177,AA179,AA181,AA183,AA185,AA187,AA189,AA191,AA193)=0,"",SUM(AA173,AA175,AA177,AA179,AA181,AA183,AA185,AA187,AA189,AA191,AA193))</f>
        <v/>
      </c>
      <c r="AB195" s="1595"/>
      <c r="AC195" s="1431" t="str">
        <f>IF('様式２(改善計画)'!AD477=0,"",'様式２(改善計画)'!AD477)</f>
        <v/>
      </c>
      <c r="AD195" s="1432"/>
      <c r="AE195" s="1432" t="str">
        <f>IF(SUM(AE173:AF194)=0,"",SUM(AE173:AF194))</f>
        <v/>
      </c>
      <c r="AF195" s="1601"/>
      <c r="AG195" s="1592" t="str">
        <f>IF(SUM(AG173,AG175,AG177,AG179,AG181,AG183,AG185,AG187,AG189,AG191,AG193)=0,"",SUM(AG173,AG175,AG177,AG179,AG181,AG183,AG185,AG187,AG189,AG191,AG193))</f>
        <v/>
      </c>
      <c r="AH195" s="1593"/>
      <c r="AI195" s="1603" t="str">
        <f>IF(SUM(AI173,AI175,AI177,AI179,AI181,AI183,AI185,AI187,AI189,AI191,AI193)=0,"",SUM(AI173,AI175,AI177,AI179,AI181,AI183,AI185,AI187,AI189,AI191,AI193))</f>
        <v/>
      </c>
      <c r="AJ195" s="1604"/>
      <c r="AK195" s="190"/>
      <c r="AL195" s="190"/>
      <c r="AM195" s="51"/>
      <c r="AN195" s="49"/>
      <c r="AO195" s="49"/>
      <c r="AP195" s="49"/>
      <c r="AQ195" s="51"/>
      <c r="AR195" s="51"/>
      <c r="AS195" s="51"/>
      <c r="AT195" s="50"/>
      <c r="AU195" s="50"/>
      <c r="AV195" s="50"/>
      <c r="AW195" s="50"/>
      <c r="AX195" s="50"/>
      <c r="AY195" s="50"/>
      <c r="AZ195" s="50"/>
      <c r="BA195" s="50"/>
      <c r="BB195" s="50"/>
      <c r="BC195" s="50"/>
      <c r="BD195" s="50"/>
      <c r="BE195" s="50"/>
      <c r="BF195" s="50"/>
      <c r="BG195" s="50"/>
      <c r="BH195" s="50"/>
      <c r="BI195" s="51"/>
      <c r="BJ195" s="51"/>
      <c r="BK195" s="51"/>
      <c r="BL195" s="51"/>
      <c r="BM195" s="51"/>
      <c r="BN195" s="51"/>
      <c r="BO195" s="51"/>
      <c r="BP195" s="51"/>
      <c r="BQ195" s="51"/>
      <c r="BR195" s="51"/>
      <c r="BS195" s="51"/>
      <c r="BT195" s="51"/>
      <c r="BU195" s="51"/>
      <c r="BV195" s="51"/>
      <c r="BW195" s="51"/>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0"/>
      <c r="CW195" s="160"/>
      <c r="CX195" s="160"/>
      <c r="CY195" s="160"/>
      <c r="CZ195" s="160"/>
      <c r="DA195" s="160"/>
      <c r="DB195" s="160"/>
      <c r="DC195" s="160"/>
      <c r="DD195" s="160"/>
      <c r="DE195" s="160"/>
    </row>
    <row r="196" spans="1:109" s="161" customFormat="1" ht="15" customHeight="1">
      <c r="A196" s="190"/>
      <c r="B196" s="190"/>
      <c r="C196" s="190"/>
      <c r="D196" s="1461"/>
      <c r="E196" s="1462"/>
      <c r="F196" s="1462"/>
      <c r="G196" s="1462"/>
      <c r="H196" s="1463"/>
      <c r="I196" s="1587" t="str">
        <f>IF('様式２(改善計画)'!O478=0,"",'様式２(改善計画)'!O478)</f>
        <v/>
      </c>
      <c r="J196" s="1588"/>
      <c r="K196" s="1455" t="str">
        <f>IF(SUM(K174,K176,K178,K180,K182,K184,K186,K188,K190,K192,K194)=0,"",SUM(K174,K176,K178,K180,K182,K184,K186,K188,K190,K192,K194))</f>
        <v/>
      </c>
      <c r="L196" s="1007"/>
      <c r="M196" s="1456" t="str">
        <f>IF('様式２(改善計画)'!R478=0,"",'様式２(改善計画)'!R478)</f>
        <v/>
      </c>
      <c r="N196" s="1457"/>
      <c r="O196" s="1455" t="str">
        <f>IF(SUM(O174,O176,O178,O180,O182,O184,O186,O188,O190,O192,O194)=0,"",SUM(O174,O176,O178,O180,O182,O184,O186,O188,O190,O192,O194))</f>
        <v/>
      </c>
      <c r="P196" s="1007"/>
      <c r="Q196" s="1456" t="str">
        <f>IF('様式２(改善計画)'!U478=0,"",'様式２(改善計画)'!U478)</f>
        <v/>
      </c>
      <c r="R196" s="1457"/>
      <c r="S196" s="1455" t="str">
        <f>IF(SUM(S174,S176,S178,S180,S182,S184,S186,S188,S190,S192,S194)=0,"",SUM(S174,S176,S178,S180,S182,S184,S186,S188,S190,S192,S194))</f>
        <v/>
      </c>
      <c r="T196" s="1007"/>
      <c r="U196" s="1456" t="str">
        <f>IF('様式２(改善計画)'!X478=0,"",'様式２(改善計画)'!X478)</f>
        <v/>
      </c>
      <c r="V196" s="1457"/>
      <c r="W196" s="1455" t="str">
        <f>IF(SUM(W174,W176,W178,W180,W182,W184,W186,W188,W190,W192,W194)=0,"",SUM(W174,W176,W178,W180,W182,W184,W186,W188,W190,W192,W194))</f>
        <v/>
      </c>
      <c r="X196" s="1007"/>
      <c r="Y196" s="1456" t="str">
        <f>IF('様式２(改善計画)'!AA478=0,"",'様式２(改善計画)'!AA478)</f>
        <v/>
      </c>
      <c r="Z196" s="1457"/>
      <c r="AA196" s="1455" t="str">
        <f>IF(SUM(AA174,AA176,AA178,AA180,AA182,AA184,AA186,AA188,AA190,AA192,AA194)=0,"",SUM(AA174,AA176,AA178,AA180,AA182,AA184,AA186,AA188,AA190,AA192,AA194))</f>
        <v/>
      </c>
      <c r="AB196" s="1007"/>
      <c r="AC196" s="1599"/>
      <c r="AD196" s="1600"/>
      <c r="AE196" s="1600">
        <f t="shared" ref="AE196" si="75">SUM(AE174,AE176,AE178,AE180,AE182,AE184,AE186,AE188,AE190,AE192,AE194)</f>
        <v>0</v>
      </c>
      <c r="AF196" s="1602"/>
      <c r="AG196" s="1451">
        <f t="shared" ref="AG196" si="76">SUM(AG174,AG176,AG178,AG180,AG182,AG184,AG186,AG188,AG190,AG192,AG194)</f>
        <v>0</v>
      </c>
      <c r="AH196" s="1452"/>
      <c r="AI196" s="1585">
        <f t="shared" ref="AI196" si="77">SUM(AI174,AI176,AI178,AI180,AI182,AI184,AI186,AI188,AI190,AI192,AI194)</f>
        <v>0</v>
      </c>
      <c r="AJ196" s="1586"/>
      <c r="AK196" s="190"/>
      <c r="AL196" s="190"/>
      <c r="AM196" s="51"/>
      <c r="AN196" s="49"/>
      <c r="AO196" s="49"/>
      <c r="AP196" s="49"/>
      <c r="AQ196" s="51"/>
      <c r="AR196" s="51"/>
      <c r="AS196" s="51"/>
      <c r="AT196" s="50"/>
      <c r="AU196" s="50"/>
      <c r="AV196" s="50"/>
      <c r="AW196" s="50"/>
      <c r="AX196" s="50"/>
      <c r="AY196" s="50"/>
      <c r="AZ196" s="50"/>
      <c r="BA196" s="50"/>
      <c r="BB196" s="50"/>
      <c r="BC196" s="50"/>
      <c r="BD196" s="50"/>
      <c r="BE196" s="50"/>
      <c r="BF196" s="50"/>
      <c r="BG196" s="50"/>
      <c r="BH196" s="51"/>
      <c r="BI196" s="51"/>
      <c r="BJ196" s="51"/>
      <c r="BK196" s="51"/>
      <c r="BL196" s="51"/>
      <c r="BM196" s="51"/>
      <c r="BN196" s="51"/>
      <c r="BO196" s="51"/>
      <c r="BP196" s="51"/>
      <c r="BQ196" s="51"/>
      <c r="BR196" s="51"/>
      <c r="BS196" s="51"/>
      <c r="BT196" s="51"/>
      <c r="BU196" s="51"/>
      <c r="BV196" s="51"/>
      <c r="BW196" s="51"/>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0"/>
      <c r="CY196" s="160"/>
      <c r="CZ196" s="160"/>
      <c r="DA196" s="160"/>
      <c r="DB196" s="160"/>
      <c r="DC196" s="160"/>
      <c r="DD196" s="160"/>
      <c r="DE196" s="160"/>
    </row>
    <row r="197" spans="1:109" s="161" customFormat="1" ht="15" customHeight="1">
      <c r="A197" s="190"/>
      <c r="B197" s="190"/>
      <c r="C197" s="190"/>
      <c r="D197" s="1615" t="s">
        <v>1030</v>
      </c>
      <c r="E197" s="1615"/>
      <c r="F197" s="1615"/>
      <c r="G197" s="1615"/>
      <c r="H197" s="1615"/>
      <c r="I197" s="1615"/>
      <c r="J197" s="1615"/>
      <c r="K197" s="1615"/>
      <c r="L197" s="1615"/>
      <c r="M197" s="1615"/>
      <c r="N197" s="1615"/>
      <c r="O197" s="1615"/>
      <c r="P197" s="1615"/>
      <c r="Q197" s="1615"/>
      <c r="R197" s="1615"/>
      <c r="S197" s="1615"/>
      <c r="T197" s="1615"/>
      <c r="U197" s="1615"/>
      <c r="V197" s="1615"/>
      <c r="W197" s="1615"/>
      <c r="X197" s="1615"/>
      <c r="Y197" s="1615"/>
      <c r="Z197" s="1615"/>
      <c r="AA197" s="1615"/>
      <c r="AB197" s="1615"/>
      <c r="AC197" s="1615"/>
      <c r="AD197" s="1615"/>
      <c r="AE197" s="1615"/>
      <c r="AF197" s="1615"/>
      <c r="AG197" s="1615"/>
      <c r="AH197" s="1615"/>
      <c r="AI197" s="1615"/>
      <c r="AJ197" s="1615"/>
      <c r="AK197" s="1615"/>
      <c r="AL197" s="190"/>
      <c r="AM197" s="51"/>
      <c r="AN197" s="49"/>
      <c r="AO197" s="49"/>
      <c r="AP197" s="49"/>
      <c r="AQ197" s="51"/>
      <c r="AR197" s="51"/>
      <c r="AS197" s="51"/>
      <c r="AT197" s="50"/>
      <c r="AU197" s="50"/>
      <c r="AV197" s="50"/>
      <c r="AW197" s="50"/>
      <c r="AX197" s="50"/>
      <c r="AY197" s="50"/>
      <c r="AZ197" s="50"/>
      <c r="BA197" s="50"/>
      <c r="BB197" s="50"/>
      <c r="BC197" s="50"/>
      <c r="BD197" s="50"/>
      <c r="BE197" s="50"/>
      <c r="BF197" s="50"/>
      <c r="BG197" s="50"/>
      <c r="BH197" s="51"/>
      <c r="BI197" s="51"/>
      <c r="BJ197" s="51"/>
      <c r="BK197" s="51"/>
      <c r="BL197" s="51"/>
      <c r="BM197" s="51"/>
      <c r="BN197" s="51"/>
      <c r="BO197" s="51"/>
      <c r="BP197" s="51"/>
      <c r="BQ197" s="51"/>
      <c r="BR197" s="51"/>
      <c r="BS197" s="51"/>
      <c r="BT197" s="51"/>
      <c r="BU197" s="51"/>
      <c r="BV197" s="51"/>
      <c r="BW197" s="51"/>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0"/>
      <c r="DB197" s="160"/>
      <c r="DC197" s="160"/>
      <c r="DD197" s="160"/>
      <c r="DE197" s="160"/>
    </row>
    <row r="198" spans="1:109" s="156" customFormat="1" ht="15" customHeight="1">
      <c r="A198" s="190"/>
      <c r="B198" s="190"/>
      <c r="C198" s="190"/>
      <c r="D198" s="186"/>
      <c r="E198" s="187"/>
      <c r="F198" s="187"/>
      <c r="G198" s="187"/>
      <c r="H198" s="187"/>
      <c r="I198" s="188"/>
      <c r="J198" s="188"/>
      <c r="K198" s="188"/>
      <c r="L198" s="188"/>
      <c r="M198" s="188"/>
      <c r="N198" s="188"/>
      <c r="O198" s="188"/>
      <c r="P198" s="188"/>
      <c r="Q198" s="188"/>
      <c r="R198" s="188"/>
      <c r="S198" s="188"/>
      <c r="T198" s="188"/>
      <c r="U198" s="188"/>
      <c r="V198" s="188"/>
      <c r="W198" s="188"/>
      <c r="X198" s="188"/>
      <c r="Y198" s="188"/>
      <c r="Z198" s="188"/>
      <c r="AA198" s="188"/>
      <c r="AB198" s="188"/>
      <c r="AC198" s="189"/>
      <c r="AD198" s="189"/>
      <c r="AE198" s="189"/>
      <c r="AF198" s="189"/>
      <c r="AG198" s="189"/>
      <c r="AH198" s="189"/>
      <c r="AI198" s="189"/>
      <c r="AJ198" s="189"/>
      <c r="AK198" s="190"/>
      <c r="AL198" s="190"/>
      <c r="AM198" s="51"/>
      <c r="AN198" s="49"/>
      <c r="AO198" s="49"/>
      <c r="AP198" s="49"/>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row>
    <row r="199" spans="1:109" s="156" customFormat="1" ht="21" customHeight="1">
      <c r="A199" s="190"/>
      <c r="B199" s="190"/>
      <c r="C199" s="42" t="s">
        <v>604</v>
      </c>
      <c r="D199" s="190"/>
      <c r="E199" s="190"/>
      <c r="F199" s="190"/>
      <c r="G199" s="190"/>
      <c r="H199" s="190"/>
      <c r="I199" s="190"/>
      <c r="J199" s="190"/>
      <c r="K199" s="190"/>
      <c r="L199" s="190"/>
      <c r="M199" s="190"/>
      <c r="N199" s="190"/>
      <c r="O199" s="190"/>
      <c r="P199" s="190"/>
      <c r="Q199" s="190"/>
      <c r="R199" s="190"/>
      <c r="S199" s="190"/>
      <c r="T199" s="190"/>
      <c r="U199" s="190"/>
      <c r="V199" s="190"/>
      <c r="W199" s="190"/>
      <c r="X199" s="190"/>
      <c r="Y199" s="190"/>
      <c r="Z199" s="190"/>
      <c r="AA199" s="190"/>
      <c r="AB199" s="190"/>
      <c r="AC199" s="190"/>
      <c r="AD199" s="190"/>
      <c r="AE199" s="190"/>
      <c r="AF199" s="190"/>
      <c r="AG199" s="190"/>
      <c r="AH199" s="190"/>
      <c r="AI199" s="190"/>
      <c r="AJ199" s="159"/>
      <c r="AK199" s="159" t="s">
        <v>542</v>
      </c>
      <c r="AL199" s="190"/>
      <c r="AM199" s="51"/>
      <c r="AN199" s="49"/>
      <c r="AO199" s="49"/>
      <c r="AP199" s="49"/>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row>
    <row r="200" spans="1:109" s="156" customFormat="1" ht="13.5">
      <c r="A200" s="190"/>
      <c r="B200" s="190"/>
      <c r="C200" s="190"/>
      <c r="D200" s="1448" t="s">
        <v>154</v>
      </c>
      <c r="E200" s="1405"/>
      <c r="F200" s="1405"/>
      <c r="G200" s="1405"/>
      <c r="H200" s="1405"/>
      <c r="I200" s="1406"/>
      <c r="J200" s="1401" t="s">
        <v>613</v>
      </c>
      <c r="K200" s="1402"/>
      <c r="L200" s="1402"/>
      <c r="M200" s="1402"/>
      <c r="N200" s="1402"/>
      <c r="O200" s="1402"/>
      <c r="P200" s="1402"/>
      <c r="Q200" s="1402"/>
      <c r="R200" s="1402"/>
      <c r="S200" s="1402"/>
      <c r="T200" s="1402"/>
      <c r="U200" s="1402"/>
      <c r="V200" s="1402"/>
      <c r="W200" s="1402"/>
      <c r="X200" s="1402"/>
      <c r="Y200" s="1402"/>
      <c r="Z200" s="1402"/>
      <c r="AA200" s="1402"/>
      <c r="AB200" s="1402"/>
      <c r="AC200" s="1403"/>
      <c r="AD200" s="1404" t="s">
        <v>1082</v>
      </c>
      <c r="AE200" s="1697"/>
      <c r="AF200" s="1697"/>
      <c r="AG200" s="1719"/>
      <c r="AH200" s="1404" t="s">
        <v>439</v>
      </c>
      <c r="AI200" s="1697"/>
      <c r="AJ200" s="1697"/>
      <c r="AK200" s="1719"/>
      <c r="AL200" s="190"/>
      <c r="AM200" s="51"/>
      <c r="AN200" s="49"/>
      <c r="AO200" s="49"/>
      <c r="AP200" s="49"/>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row>
    <row r="201" spans="1:109" s="156" customFormat="1" ht="15" customHeight="1">
      <c r="A201" s="190"/>
      <c r="B201" s="190"/>
      <c r="C201" s="190"/>
      <c r="D201" s="1851"/>
      <c r="E201" s="1571"/>
      <c r="F201" s="1571"/>
      <c r="G201" s="1571"/>
      <c r="H201" s="1571"/>
      <c r="I201" s="1852"/>
      <c r="J201" s="1448" t="s">
        <v>305</v>
      </c>
      <c r="K201" s="1405"/>
      <c r="L201" s="1405"/>
      <c r="M201" s="1406"/>
      <c r="N201" s="1448" t="s">
        <v>309</v>
      </c>
      <c r="O201" s="1405"/>
      <c r="P201" s="1405"/>
      <c r="Q201" s="1406"/>
      <c r="R201" s="1448" t="s">
        <v>310</v>
      </c>
      <c r="S201" s="1405"/>
      <c r="T201" s="1405"/>
      <c r="U201" s="1406"/>
      <c r="V201" s="1448" t="s">
        <v>311</v>
      </c>
      <c r="W201" s="1405"/>
      <c r="X201" s="1405"/>
      <c r="Y201" s="1406"/>
      <c r="Z201" s="1448" t="s">
        <v>308</v>
      </c>
      <c r="AA201" s="1405"/>
      <c r="AB201" s="1405"/>
      <c r="AC201" s="1406"/>
      <c r="AD201" s="1698"/>
      <c r="AE201" s="1699"/>
      <c r="AF201" s="1699"/>
      <c r="AG201" s="1720"/>
      <c r="AH201" s="1698"/>
      <c r="AI201" s="1699"/>
      <c r="AJ201" s="1699"/>
      <c r="AK201" s="1720"/>
      <c r="AL201" s="190"/>
      <c r="AM201" s="51"/>
      <c r="AN201" s="49"/>
      <c r="AO201" s="49"/>
      <c r="AP201" s="49"/>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row>
    <row r="202" spans="1:109" s="156" customFormat="1" ht="15" customHeight="1">
      <c r="A202" s="190"/>
      <c r="B202" s="190"/>
      <c r="C202" s="190"/>
      <c r="D202" s="1851"/>
      <c r="E202" s="1571"/>
      <c r="F202" s="1571"/>
      <c r="G202" s="1571"/>
      <c r="H202" s="1571"/>
      <c r="I202" s="1852"/>
      <c r="J202" s="1449" t="str">
        <f>I27</f>
        <v>(　　年)</v>
      </c>
      <c r="K202" s="1450"/>
      <c r="L202" s="1450"/>
      <c r="M202" s="1450"/>
      <c r="N202" s="1449" t="str">
        <f>O27</f>
        <v>(　　年)</v>
      </c>
      <c r="O202" s="1450"/>
      <c r="P202" s="1450"/>
      <c r="Q202" s="1450"/>
      <c r="R202" s="1449" t="str">
        <f>U27</f>
        <v>(　　年)</v>
      </c>
      <c r="S202" s="1450"/>
      <c r="T202" s="1450"/>
      <c r="U202" s="1450"/>
      <c r="V202" s="1449" t="str">
        <f>AA27</f>
        <v>(　　年)</v>
      </c>
      <c r="W202" s="1450"/>
      <c r="X202" s="1450"/>
      <c r="Y202" s="1450"/>
      <c r="Z202" s="1449" t="str">
        <f>AG27</f>
        <v>(　　年)</v>
      </c>
      <c r="AA202" s="1450"/>
      <c r="AB202" s="1450"/>
      <c r="AC202" s="1620"/>
      <c r="AD202" s="1700"/>
      <c r="AE202" s="1491"/>
      <c r="AF202" s="1491"/>
      <c r="AG202" s="1492"/>
      <c r="AH202" s="1698"/>
      <c r="AI202" s="1699"/>
      <c r="AJ202" s="1699"/>
      <c r="AK202" s="1720"/>
      <c r="AL202" s="190"/>
      <c r="AM202" s="51"/>
      <c r="AN202" s="49"/>
      <c r="AO202" s="49"/>
      <c r="AP202" s="49"/>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row>
    <row r="203" spans="1:109" s="156" customFormat="1" ht="13.5">
      <c r="A203" s="190"/>
      <c r="B203" s="190"/>
      <c r="C203" s="190"/>
      <c r="D203" s="1407"/>
      <c r="E203" s="1408"/>
      <c r="F203" s="1408"/>
      <c r="G203" s="1408"/>
      <c r="H203" s="1408"/>
      <c r="I203" s="1409"/>
      <c r="J203" s="1605" t="s">
        <v>306</v>
      </c>
      <c r="K203" s="1541"/>
      <c r="L203" s="1541" t="s">
        <v>307</v>
      </c>
      <c r="M203" s="1542"/>
      <c r="N203" s="1605" t="s">
        <v>306</v>
      </c>
      <c r="O203" s="1541"/>
      <c r="P203" s="1541" t="s">
        <v>307</v>
      </c>
      <c r="Q203" s="1542"/>
      <c r="R203" s="1605" t="s">
        <v>306</v>
      </c>
      <c r="S203" s="1541"/>
      <c r="T203" s="1541" t="s">
        <v>307</v>
      </c>
      <c r="U203" s="1542"/>
      <c r="V203" s="1605" t="s">
        <v>306</v>
      </c>
      <c r="W203" s="1541"/>
      <c r="X203" s="1541" t="s">
        <v>307</v>
      </c>
      <c r="Y203" s="1542"/>
      <c r="Z203" s="1605" t="s">
        <v>306</v>
      </c>
      <c r="AA203" s="1541"/>
      <c r="AB203" s="1541" t="s">
        <v>307</v>
      </c>
      <c r="AC203" s="1542"/>
      <c r="AD203" s="1904" t="s">
        <v>306</v>
      </c>
      <c r="AE203" s="1921"/>
      <c r="AF203" s="1715" t="s">
        <v>307</v>
      </c>
      <c r="AG203" s="1716"/>
      <c r="AH203" s="1605" t="s">
        <v>446</v>
      </c>
      <c r="AI203" s="1541"/>
      <c r="AJ203" s="1541" t="s">
        <v>447</v>
      </c>
      <c r="AK203" s="1542"/>
      <c r="AL203" s="190"/>
      <c r="AM203" s="51"/>
      <c r="AN203" s="49"/>
      <c r="AO203" s="49"/>
      <c r="AP203" s="49"/>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row>
    <row r="204" spans="1:109" s="156" customFormat="1" ht="21.75" customHeight="1">
      <c r="A204" s="190"/>
      <c r="B204" s="190"/>
      <c r="C204" s="190"/>
      <c r="D204" s="1906" t="s">
        <v>1060</v>
      </c>
      <c r="E204" s="1907"/>
      <c r="F204" s="1907"/>
      <c r="G204" s="1907"/>
      <c r="H204" s="1907"/>
      <c r="I204" s="1907"/>
      <c r="J204" s="1608" t="str">
        <f>IF('様式２(改善計画)'!Q503=0,"",'様式２(改善計画)'!Q503)</f>
        <v/>
      </c>
      <c r="K204" s="1609"/>
      <c r="L204" s="1610"/>
      <c r="M204" s="1611"/>
      <c r="N204" s="1608" t="str">
        <f>IF('様式２(改善計画)'!T503=0,"",'様式２(改善計画)'!T503)</f>
        <v/>
      </c>
      <c r="O204" s="1609"/>
      <c r="P204" s="1610"/>
      <c r="Q204" s="1611"/>
      <c r="R204" s="1608" t="str">
        <f>IF('様式２(改善計画)'!W503=0,"",'様式２(改善計画)'!W503)</f>
        <v/>
      </c>
      <c r="S204" s="1609"/>
      <c r="T204" s="1610"/>
      <c r="U204" s="1611"/>
      <c r="V204" s="1608" t="str">
        <f>IF('様式２(改善計画)'!Z503=0,"",'様式２(改善計画)'!Z503)</f>
        <v/>
      </c>
      <c r="W204" s="1609"/>
      <c r="X204" s="1610"/>
      <c r="Y204" s="1611"/>
      <c r="Z204" s="1608" t="str">
        <f>IF('様式２(改善計画)'!AC503=0,"",'様式２(改善計画)'!AC503)</f>
        <v/>
      </c>
      <c r="AA204" s="1609"/>
      <c r="AB204" s="1610"/>
      <c r="AC204" s="1611"/>
      <c r="AD204" s="1922" t="str">
        <f>IF('様式２(改善計画)'!AF503=0,"",'様式２(改善計画)'!AF503)</f>
        <v/>
      </c>
      <c r="AE204" s="1923"/>
      <c r="AF204" s="1775"/>
      <c r="AG204" s="1776"/>
      <c r="AH204" s="1713" t="str">
        <f>IF('様式２(改善計画)'!AI503=0,"",'様式２(改善計画)'!AI503)</f>
        <v/>
      </c>
      <c r="AI204" s="1714"/>
      <c r="AJ204" s="1609" t="str">
        <f>IF(SUM(L204,P204,T204,X204,AB204,'様式２(改善計画)'!U179)=0,"",SUM(L204,P204,T204,X204,AB204,'様式２(改善計画)'!U179))</f>
        <v/>
      </c>
      <c r="AK204" s="1612"/>
      <c r="AL204" s="190"/>
      <c r="AM204" s="51"/>
      <c r="AN204" s="49"/>
      <c r="AO204" s="49"/>
      <c r="AP204" s="49"/>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49"/>
      <c r="BX204" s="41"/>
      <c r="BY204" s="41"/>
      <c r="BZ204" s="41"/>
      <c r="CA204" s="41"/>
      <c r="CB204" s="41"/>
      <c r="CC204" s="41"/>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row>
    <row r="205" spans="1:109" s="156" customFormat="1" ht="21.75" customHeight="1">
      <c r="A205" s="190"/>
      <c r="B205" s="190"/>
      <c r="C205" s="190"/>
      <c r="D205" s="1613" t="s">
        <v>1059</v>
      </c>
      <c r="E205" s="1614"/>
      <c r="F205" s="1614"/>
      <c r="G205" s="1614"/>
      <c r="H205" s="1614"/>
      <c r="I205" s="1614"/>
      <c r="J205" s="1420" t="str">
        <f>IF('様式２(改善計画)'!Q504=0,"",'様式２(改善計画)'!Q504)</f>
        <v/>
      </c>
      <c r="K205" s="1421"/>
      <c r="L205" s="1121"/>
      <c r="M205" s="1122"/>
      <c r="N205" s="1420" t="str">
        <f>IF('様式２(改善計画)'!T504=0,"",'様式２(改善計画)'!T504)</f>
        <v/>
      </c>
      <c r="O205" s="1421"/>
      <c r="P205" s="1121"/>
      <c r="Q205" s="1122"/>
      <c r="R205" s="1420" t="str">
        <f>IF('様式２(改善計画)'!W504=0,"",'様式２(改善計画)'!W504)</f>
        <v/>
      </c>
      <c r="S205" s="1421"/>
      <c r="T205" s="1121"/>
      <c r="U205" s="1122"/>
      <c r="V205" s="1420" t="str">
        <f>IF('様式２(改善計画)'!Z504=0,"",'様式２(改善計画)'!Z504)</f>
        <v/>
      </c>
      <c r="W205" s="1421"/>
      <c r="X205" s="1121"/>
      <c r="Y205" s="1122"/>
      <c r="Z205" s="1420" t="str">
        <f>IF('様式２(改善計画)'!AC504=0,"",'様式２(改善計画)'!AC504)</f>
        <v/>
      </c>
      <c r="AA205" s="1421"/>
      <c r="AB205" s="1121"/>
      <c r="AC205" s="1122"/>
      <c r="AD205" s="1606" t="str">
        <f>IF('様式２(改善計画)'!AF504=0,"",'様式２(改善計画)'!AF504)</f>
        <v/>
      </c>
      <c r="AE205" s="1607"/>
      <c r="AF205" s="1121"/>
      <c r="AG205" s="1122"/>
      <c r="AH205" s="1420" t="str">
        <f>IF('様式２(改善計画)'!AI504=0,"",'様式２(改善計画)'!AI504)</f>
        <v/>
      </c>
      <c r="AI205" s="1421"/>
      <c r="AJ205" s="1422" t="str">
        <f>IF(SUM(L205,P205,T205,X205,AB205,'様式２(改善計画)'!U180)=0,"",SUM(L205,P205,T205,X205,AB205,'様式２(改善計画)'!U180))</f>
        <v/>
      </c>
      <c r="AK205" s="1423"/>
      <c r="AL205" s="190"/>
      <c r="AM205" s="51"/>
      <c r="AN205" s="49"/>
      <c r="AO205" s="49"/>
      <c r="AP205" s="49"/>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49"/>
      <c r="BX205" s="41"/>
      <c r="BY205" s="41"/>
      <c r="BZ205" s="41"/>
      <c r="CA205" s="41"/>
      <c r="CB205" s="41"/>
      <c r="CC205" s="41"/>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row>
    <row r="206" spans="1:109" s="156" customFormat="1" ht="21.75" customHeight="1">
      <c r="A206" s="190"/>
      <c r="B206" s="190"/>
      <c r="C206" s="190"/>
      <c r="D206" s="1613" t="s">
        <v>1058</v>
      </c>
      <c r="E206" s="1614"/>
      <c r="F206" s="1614"/>
      <c r="G206" s="1614"/>
      <c r="H206" s="1614"/>
      <c r="I206" s="1614"/>
      <c r="J206" s="1420" t="str">
        <f>IF('様式２(改善計画)'!Q505=0,"",'様式２(改善計画)'!Q505)</f>
        <v/>
      </c>
      <c r="K206" s="1421"/>
      <c r="L206" s="1121"/>
      <c r="M206" s="1122"/>
      <c r="N206" s="1420" t="str">
        <f>IF('様式２(改善計画)'!T505=0,"",'様式２(改善計画)'!T505)</f>
        <v/>
      </c>
      <c r="O206" s="1421"/>
      <c r="P206" s="1121"/>
      <c r="Q206" s="1122"/>
      <c r="R206" s="1420" t="str">
        <f>IF('様式２(改善計画)'!W505=0,"",'様式２(改善計画)'!W505)</f>
        <v/>
      </c>
      <c r="S206" s="1421"/>
      <c r="T206" s="1121"/>
      <c r="U206" s="1122"/>
      <c r="V206" s="1420" t="str">
        <f>IF('様式２(改善計画)'!Z505=0,"",'様式２(改善計画)'!Z505)</f>
        <v/>
      </c>
      <c r="W206" s="1421"/>
      <c r="X206" s="1121"/>
      <c r="Y206" s="1122"/>
      <c r="Z206" s="1420" t="str">
        <f>IF('様式２(改善計画)'!AC505=0,"",'様式２(改善計画)'!AC505)</f>
        <v/>
      </c>
      <c r="AA206" s="1421"/>
      <c r="AB206" s="1121"/>
      <c r="AC206" s="1122"/>
      <c r="AD206" s="1606" t="str">
        <f>IF('様式２(改善計画)'!AF505=0,"",'様式２(改善計画)'!AF505)</f>
        <v/>
      </c>
      <c r="AE206" s="1607"/>
      <c r="AF206" s="1121"/>
      <c r="AG206" s="1122"/>
      <c r="AH206" s="1420" t="str">
        <f>IF('様式２(改善計画)'!AI505=0,"",'様式２(改善計画)'!AI505)</f>
        <v/>
      </c>
      <c r="AI206" s="1421"/>
      <c r="AJ206" s="1422" t="str">
        <f>IF(SUM(L206,P206,T206,X206,AB206,'様式２(改善計画)'!U181)=0,"",SUM(L206,P206,T206,X206,AB206,'様式２(改善計画)'!U181))</f>
        <v/>
      </c>
      <c r="AK206" s="1423"/>
      <c r="AL206" s="190"/>
      <c r="AM206" s="51"/>
      <c r="AN206" s="49"/>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49"/>
      <c r="BX206" s="41"/>
      <c r="BY206" s="41"/>
      <c r="BZ206" s="41"/>
      <c r="CA206" s="41"/>
      <c r="CB206" s="41"/>
      <c r="CC206" s="41"/>
      <c r="CD206" s="41"/>
      <c r="CE206" s="41"/>
      <c r="CF206" s="41"/>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row>
    <row r="207" spans="1:109" s="156" customFormat="1" ht="17.25" customHeight="1">
      <c r="A207" s="190"/>
      <c r="B207" s="190"/>
      <c r="C207" s="190"/>
      <c r="D207" s="1613" t="s">
        <v>1015</v>
      </c>
      <c r="E207" s="1614"/>
      <c r="F207" s="1614"/>
      <c r="G207" s="1614"/>
      <c r="H207" s="1614"/>
      <c r="I207" s="1614"/>
      <c r="J207" s="1420" t="str">
        <f>IF('様式２(改善計画)'!Q506=0,"",'様式２(改善計画)'!Q506)</f>
        <v/>
      </c>
      <c r="K207" s="1421"/>
      <c r="L207" s="1121"/>
      <c r="M207" s="1122"/>
      <c r="N207" s="1420" t="str">
        <f>IF('様式２(改善計画)'!T506=0,"",'様式２(改善計画)'!T506)</f>
        <v/>
      </c>
      <c r="O207" s="1421"/>
      <c r="P207" s="1121"/>
      <c r="Q207" s="1122"/>
      <c r="R207" s="1420" t="str">
        <f>IF('様式２(改善計画)'!W506=0,"",'様式２(改善計画)'!W506)</f>
        <v/>
      </c>
      <c r="S207" s="1421"/>
      <c r="T207" s="1121"/>
      <c r="U207" s="1122"/>
      <c r="V207" s="1420" t="str">
        <f>IF('様式２(改善計画)'!Z506=0,"",'様式２(改善計画)'!Z506)</f>
        <v/>
      </c>
      <c r="W207" s="1421"/>
      <c r="X207" s="1121"/>
      <c r="Y207" s="1122"/>
      <c r="Z207" s="1420" t="str">
        <f>IF('様式２(改善計画)'!AC506=0,"",'様式２(改善計画)'!AC506)</f>
        <v/>
      </c>
      <c r="AA207" s="1421"/>
      <c r="AB207" s="1121"/>
      <c r="AC207" s="1122"/>
      <c r="AD207" s="1606" t="str">
        <f>IF('様式２(改善計画)'!AF506=0,"",'様式２(改善計画)'!AF506)</f>
        <v/>
      </c>
      <c r="AE207" s="1607"/>
      <c r="AF207" s="1121"/>
      <c r="AG207" s="1122"/>
      <c r="AH207" s="1420" t="str">
        <f>IF('様式２(改善計画)'!AI506=0,"",'様式２(改善計画)'!AI506)</f>
        <v/>
      </c>
      <c r="AI207" s="1421"/>
      <c r="AJ207" s="1422" t="str">
        <f>IF(SUM(L207,P207,T207,X207,AB207,'様式２(改善計画)'!U182)=0,"",SUM(L207,P207,T207,X207,AB207,'様式２(改善計画)'!U182))</f>
        <v/>
      </c>
      <c r="AK207" s="1423"/>
      <c r="AL207" s="190"/>
      <c r="AM207" s="49"/>
      <c r="AN207" s="49"/>
      <c r="AO207" s="49"/>
      <c r="AP207" s="49"/>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49"/>
      <c r="BX207" s="41"/>
      <c r="BY207" s="41"/>
      <c r="BZ207" s="41"/>
      <c r="CA207" s="41"/>
      <c r="CB207" s="41"/>
      <c r="CC207" s="41"/>
      <c r="CD207" s="41"/>
      <c r="CE207" s="41"/>
      <c r="CF207" s="41"/>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row>
    <row r="208" spans="1:109" s="156" customFormat="1" ht="17.25" customHeight="1">
      <c r="A208" s="190"/>
      <c r="B208" s="190"/>
      <c r="C208" s="190"/>
      <c r="D208" s="1613" t="s">
        <v>1016</v>
      </c>
      <c r="E208" s="1614"/>
      <c r="F208" s="1614"/>
      <c r="G208" s="1614"/>
      <c r="H208" s="1614"/>
      <c r="I208" s="1614"/>
      <c r="J208" s="1420" t="str">
        <f>IF('様式２(改善計画)'!Q507=0,"",'様式２(改善計画)'!Q507)</f>
        <v/>
      </c>
      <c r="K208" s="1421"/>
      <c r="L208" s="1121"/>
      <c r="M208" s="1122"/>
      <c r="N208" s="1420" t="str">
        <f>IF('様式２(改善計画)'!T507=0,"",'様式２(改善計画)'!T507)</f>
        <v/>
      </c>
      <c r="O208" s="1421"/>
      <c r="P208" s="1121"/>
      <c r="Q208" s="1122"/>
      <c r="R208" s="1420" t="str">
        <f>IF('様式２(改善計画)'!W507=0,"",'様式２(改善計画)'!W507)</f>
        <v/>
      </c>
      <c r="S208" s="1421"/>
      <c r="T208" s="1121"/>
      <c r="U208" s="1122"/>
      <c r="V208" s="1420" t="str">
        <f>IF('様式２(改善計画)'!Z507=0,"",'様式２(改善計画)'!Z507)</f>
        <v/>
      </c>
      <c r="W208" s="1421"/>
      <c r="X208" s="1121"/>
      <c r="Y208" s="1122"/>
      <c r="Z208" s="1420" t="str">
        <f>IF('様式２(改善計画)'!AC507=0,"",'様式２(改善計画)'!AC507)</f>
        <v/>
      </c>
      <c r="AA208" s="1421"/>
      <c r="AB208" s="1121"/>
      <c r="AC208" s="1122"/>
      <c r="AD208" s="1606" t="str">
        <f>IF('様式２(改善計画)'!AF507=0,"",'様式２(改善計画)'!AF507)</f>
        <v/>
      </c>
      <c r="AE208" s="1607"/>
      <c r="AF208" s="1121"/>
      <c r="AG208" s="1122"/>
      <c r="AH208" s="1420" t="str">
        <f>IF('様式２(改善計画)'!AI507=0,"",'様式２(改善計画)'!AI507)</f>
        <v/>
      </c>
      <c r="AI208" s="1421"/>
      <c r="AJ208" s="1422" t="str">
        <f>IF(SUM(L208,P208,T208,X208,AB208,'様式２(改善計画)'!U183)=0,"",SUM(L208,P208,T208,X208,AB208,'様式２(改善計画)'!U183))</f>
        <v/>
      </c>
      <c r="AK208" s="1423"/>
      <c r="AL208" s="190"/>
      <c r="AM208" s="49"/>
      <c r="AN208" s="49"/>
      <c r="AO208" s="49"/>
      <c r="AP208" s="49"/>
      <c r="AQ208" s="49"/>
      <c r="AR208" s="49"/>
      <c r="AS208" s="49"/>
      <c r="AT208" s="51"/>
      <c r="AU208" s="51"/>
      <c r="AV208" s="51"/>
      <c r="AW208" s="51"/>
      <c r="AX208" s="51"/>
      <c r="AY208" s="51"/>
      <c r="AZ208" s="51"/>
      <c r="BA208" s="51"/>
      <c r="BB208" s="51"/>
      <c r="BC208" s="51"/>
      <c r="BD208" s="51"/>
      <c r="BE208" s="51"/>
      <c r="BF208" s="51"/>
      <c r="BG208" s="51"/>
      <c r="BH208" s="51"/>
      <c r="BI208" s="49"/>
      <c r="BJ208" s="49"/>
      <c r="BK208" s="49"/>
      <c r="BL208" s="49"/>
      <c r="BM208" s="49"/>
      <c r="BN208" s="49"/>
      <c r="BO208" s="49"/>
      <c r="BP208" s="49"/>
      <c r="BQ208" s="49"/>
      <c r="BR208" s="49"/>
      <c r="BS208" s="49"/>
      <c r="BT208" s="49"/>
      <c r="BU208" s="49"/>
      <c r="BV208" s="49"/>
      <c r="BW208" s="49"/>
      <c r="BX208" s="41"/>
      <c r="BY208" s="41"/>
      <c r="BZ208" s="41"/>
      <c r="CA208" s="41"/>
      <c r="CB208" s="41"/>
      <c r="CC208" s="41"/>
      <c r="CD208" s="41"/>
      <c r="CE208" s="41"/>
      <c r="CF208" s="41"/>
      <c r="CG208" s="41"/>
      <c r="CH208" s="41"/>
      <c r="CI208" s="41"/>
      <c r="CJ208" s="41"/>
      <c r="CK208" s="41"/>
      <c r="CL208" s="41"/>
      <c r="CM208" s="165"/>
      <c r="CN208" s="165"/>
      <c r="CO208" s="165"/>
      <c r="CP208" s="165"/>
      <c r="CQ208" s="165"/>
      <c r="CR208" s="165"/>
      <c r="CS208" s="165"/>
      <c r="CT208" s="165"/>
      <c r="CU208" s="165"/>
      <c r="CV208" s="165"/>
      <c r="CW208" s="165"/>
      <c r="CX208" s="165"/>
      <c r="CY208" s="165"/>
      <c r="CZ208" s="165"/>
      <c r="DA208" s="165"/>
      <c r="DB208" s="165"/>
      <c r="DC208" s="165"/>
      <c r="DD208" s="165"/>
      <c r="DE208" s="165"/>
    </row>
    <row r="209" spans="1:109" s="156" customFormat="1" ht="17.25" customHeight="1">
      <c r="A209" s="190"/>
      <c r="B209" s="190"/>
      <c r="C209" s="190"/>
      <c r="D209" s="1613" t="s">
        <v>1029</v>
      </c>
      <c r="E209" s="1614"/>
      <c r="F209" s="1614"/>
      <c r="G209" s="1614"/>
      <c r="H209" s="1614"/>
      <c r="I209" s="1614"/>
      <c r="J209" s="1420" t="str">
        <f>IF('様式２(改善計画)'!Q508=0,"",'様式２(改善計画)'!Q508)</f>
        <v/>
      </c>
      <c r="K209" s="1421"/>
      <c r="L209" s="1121"/>
      <c r="M209" s="1122"/>
      <c r="N209" s="1420" t="str">
        <f>IF('様式２(改善計画)'!T508=0,"",'様式２(改善計画)'!T508)</f>
        <v/>
      </c>
      <c r="O209" s="1421"/>
      <c r="P209" s="1121"/>
      <c r="Q209" s="1122"/>
      <c r="R209" s="1420" t="str">
        <f>IF('様式２(改善計画)'!W508=0,"",'様式２(改善計画)'!W508)</f>
        <v/>
      </c>
      <c r="S209" s="1421"/>
      <c r="T209" s="1121"/>
      <c r="U209" s="1122"/>
      <c r="V209" s="1420" t="str">
        <f>IF('様式２(改善計画)'!Z508=0,"",'様式２(改善計画)'!Z508)</f>
        <v/>
      </c>
      <c r="W209" s="1421"/>
      <c r="X209" s="1121"/>
      <c r="Y209" s="1122"/>
      <c r="Z209" s="1420" t="str">
        <f>IF('様式２(改善計画)'!AC508=0,"",'様式２(改善計画)'!AC508)</f>
        <v/>
      </c>
      <c r="AA209" s="1421"/>
      <c r="AB209" s="1121"/>
      <c r="AC209" s="1122"/>
      <c r="AD209" s="1606" t="str">
        <f>IF('様式２(改善計画)'!AF508=0,"",'様式２(改善計画)'!AF508)</f>
        <v/>
      </c>
      <c r="AE209" s="1607"/>
      <c r="AF209" s="1121"/>
      <c r="AG209" s="1122"/>
      <c r="AH209" s="1420" t="str">
        <f>IF('様式２(改善計画)'!AI508=0,"",'様式２(改善計画)'!AI508)</f>
        <v/>
      </c>
      <c r="AI209" s="1421"/>
      <c r="AJ209" s="1422" t="str">
        <f>IF(SUM(L209,P209,T209,X209,AB209,'様式２(改善計画)'!U184)=0,"",SUM(L209,P209,T209,X209,AB209,'様式２(改善計画)'!U184))</f>
        <v/>
      </c>
      <c r="AK209" s="1423"/>
      <c r="AL209" s="190"/>
      <c r="AM209" s="49"/>
      <c r="AN209" s="49"/>
      <c r="AO209" s="49"/>
      <c r="AP209" s="49"/>
      <c r="AQ209" s="49"/>
      <c r="AR209" s="49"/>
      <c r="AS209" s="49"/>
      <c r="AT209" s="51"/>
      <c r="AU209" s="51"/>
      <c r="AV209" s="51"/>
      <c r="AW209" s="51"/>
      <c r="AX209" s="51"/>
      <c r="AY209" s="51"/>
      <c r="AZ209" s="51"/>
      <c r="BA209" s="51"/>
      <c r="BB209" s="51"/>
      <c r="BC209" s="51"/>
      <c r="BD209" s="51"/>
      <c r="BE209" s="51"/>
      <c r="BF209" s="51"/>
      <c r="BG209" s="51"/>
      <c r="BH209" s="51"/>
      <c r="BI209" s="49"/>
      <c r="BJ209" s="49"/>
      <c r="BK209" s="49"/>
      <c r="BL209" s="49"/>
      <c r="BM209" s="49"/>
      <c r="BN209" s="49"/>
      <c r="BO209" s="49"/>
      <c r="BP209" s="49"/>
      <c r="BQ209" s="49"/>
      <c r="BR209" s="49"/>
      <c r="BS209" s="49"/>
      <c r="BT209" s="49"/>
      <c r="BU209" s="49"/>
      <c r="BV209" s="49"/>
      <c r="BW209" s="49"/>
      <c r="BX209" s="41"/>
      <c r="BY209" s="41"/>
      <c r="BZ209" s="41"/>
      <c r="CA209" s="41"/>
      <c r="CB209" s="41"/>
      <c r="CC209" s="41"/>
      <c r="CD209" s="41"/>
      <c r="CE209" s="41"/>
      <c r="CF209" s="41"/>
      <c r="CG209" s="41"/>
      <c r="CH209" s="41"/>
      <c r="CI209" s="41"/>
      <c r="CJ209" s="41"/>
      <c r="CK209" s="41"/>
      <c r="CL209" s="41"/>
      <c r="CM209" s="165"/>
      <c r="CN209" s="165"/>
      <c r="CO209" s="165"/>
      <c r="CP209" s="165"/>
      <c r="CQ209" s="165"/>
      <c r="CR209" s="165"/>
      <c r="CS209" s="165"/>
      <c r="CT209" s="165"/>
      <c r="CU209" s="165"/>
      <c r="CV209" s="165"/>
      <c r="CW209" s="165"/>
      <c r="CX209" s="165"/>
      <c r="CY209" s="165"/>
      <c r="CZ209" s="165"/>
      <c r="DA209" s="165"/>
      <c r="DB209" s="165"/>
      <c r="DC209" s="165"/>
      <c r="DD209" s="165"/>
      <c r="DE209" s="165"/>
    </row>
    <row r="210" spans="1:109" s="156" customFormat="1" ht="17.25" customHeight="1">
      <c r="A210" s="190"/>
      <c r="B210" s="190"/>
      <c r="C210" s="190"/>
      <c r="D210" s="1874" t="s">
        <v>1017</v>
      </c>
      <c r="E210" s="1875"/>
      <c r="F210" s="1875"/>
      <c r="G210" s="1875"/>
      <c r="H210" s="1875"/>
      <c r="I210" s="1875"/>
      <c r="J210" s="1420" t="str">
        <f>IF('様式２(改善計画)'!Q509=0,"",'様式２(改善計画)'!Q509)</f>
        <v/>
      </c>
      <c r="K210" s="1421"/>
      <c r="L210" s="1121"/>
      <c r="M210" s="1122"/>
      <c r="N210" s="1420" t="str">
        <f>IF('様式２(改善計画)'!T509=0,"",'様式２(改善計画)'!T509)</f>
        <v/>
      </c>
      <c r="O210" s="1421"/>
      <c r="P210" s="1121"/>
      <c r="Q210" s="1122"/>
      <c r="R210" s="1420" t="str">
        <f>IF('様式２(改善計画)'!W509=0,"",'様式２(改善計画)'!W509)</f>
        <v/>
      </c>
      <c r="S210" s="1421"/>
      <c r="T210" s="1121"/>
      <c r="U210" s="1122"/>
      <c r="V210" s="1420" t="str">
        <f>IF('様式２(改善計画)'!Z509=0,"",'様式２(改善計画)'!Z509)</f>
        <v/>
      </c>
      <c r="W210" s="1421"/>
      <c r="X210" s="1121"/>
      <c r="Y210" s="1122"/>
      <c r="Z210" s="1420" t="str">
        <f>IF('様式２(改善計画)'!AC509=0,"",'様式２(改善計画)'!AC509)</f>
        <v/>
      </c>
      <c r="AA210" s="1421"/>
      <c r="AB210" s="1121"/>
      <c r="AC210" s="1122"/>
      <c r="AD210" s="1606" t="str">
        <f>IF('様式２(改善計画)'!AF509=0,"",'様式２(改善計画)'!AF509)</f>
        <v/>
      </c>
      <c r="AE210" s="1607"/>
      <c r="AF210" s="1121"/>
      <c r="AG210" s="1122"/>
      <c r="AH210" s="1420" t="str">
        <f>IF('様式２(改善計画)'!AI509=0,"",'様式２(改善計画)'!AI509)</f>
        <v/>
      </c>
      <c r="AI210" s="1421"/>
      <c r="AJ210" s="1422" t="str">
        <f>IF(SUM(L210,P210,T210,X210,AB210,'様式２(改善計画)'!U185)=0,"",SUM(L210,P210,T210,X210,AB210,'様式２(改善計画)'!U185))</f>
        <v/>
      </c>
      <c r="AK210" s="1423"/>
      <c r="AL210" s="190"/>
      <c r="AM210" s="51"/>
      <c r="AN210" s="49"/>
      <c r="AO210" s="49"/>
      <c r="AP210" s="49"/>
      <c r="AQ210" s="49"/>
      <c r="AR210" s="49"/>
      <c r="AS210" s="49"/>
      <c r="AT210" s="51"/>
      <c r="AU210" s="51"/>
      <c r="AV210" s="51"/>
      <c r="AW210" s="51"/>
      <c r="AX210" s="51"/>
      <c r="AY210" s="51"/>
      <c r="AZ210" s="51"/>
      <c r="BA210" s="51"/>
      <c r="BB210" s="51"/>
      <c r="BC210" s="51"/>
      <c r="BD210" s="51"/>
      <c r="BE210" s="51"/>
      <c r="BF210" s="51"/>
      <c r="BG210" s="51"/>
      <c r="BH210" s="51"/>
      <c r="BI210" s="49"/>
      <c r="BJ210" s="49"/>
      <c r="BK210" s="49"/>
      <c r="BL210" s="49"/>
      <c r="BM210" s="49"/>
      <c r="BN210" s="49"/>
      <c r="BO210" s="49"/>
      <c r="BP210" s="49"/>
      <c r="BQ210" s="49"/>
      <c r="BR210" s="49"/>
      <c r="BS210" s="49"/>
      <c r="BT210" s="49"/>
      <c r="BU210" s="49"/>
      <c r="BV210" s="49"/>
      <c r="BW210" s="49"/>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165"/>
      <c r="CW210" s="165"/>
      <c r="CX210" s="165"/>
      <c r="CY210" s="165"/>
      <c r="CZ210" s="165"/>
      <c r="DA210" s="165"/>
      <c r="DB210" s="165"/>
      <c r="DC210" s="165"/>
      <c r="DD210" s="165"/>
      <c r="DE210" s="165"/>
    </row>
    <row r="211" spans="1:109" s="156" customFormat="1" ht="17.25" customHeight="1">
      <c r="A211" s="190"/>
      <c r="B211" s="190"/>
      <c r="C211" s="190"/>
      <c r="D211" s="1874" t="s">
        <v>1018</v>
      </c>
      <c r="E211" s="1875"/>
      <c r="F211" s="1875"/>
      <c r="G211" s="1875"/>
      <c r="H211" s="1875"/>
      <c r="I211" s="1875"/>
      <c r="J211" s="1420" t="str">
        <f>IF('様式２(改善計画)'!Q510=0,"",'様式２(改善計画)'!Q510)</f>
        <v/>
      </c>
      <c r="K211" s="1421"/>
      <c r="L211" s="1121"/>
      <c r="M211" s="1122"/>
      <c r="N211" s="1420" t="str">
        <f>IF('様式２(改善計画)'!T510=0,"",'様式２(改善計画)'!T510)</f>
        <v/>
      </c>
      <c r="O211" s="1421"/>
      <c r="P211" s="1121"/>
      <c r="Q211" s="1122"/>
      <c r="R211" s="1420" t="str">
        <f>IF('様式２(改善計画)'!W510=0,"",'様式２(改善計画)'!W510)</f>
        <v/>
      </c>
      <c r="S211" s="1421"/>
      <c r="T211" s="1121"/>
      <c r="U211" s="1122"/>
      <c r="V211" s="1420" t="str">
        <f>IF('様式２(改善計画)'!Z510=0,"",'様式２(改善計画)'!Z510)</f>
        <v/>
      </c>
      <c r="W211" s="1421"/>
      <c r="X211" s="1121"/>
      <c r="Y211" s="1122"/>
      <c r="Z211" s="1420" t="str">
        <f>IF('様式２(改善計画)'!AC510=0,"",'様式２(改善計画)'!AC510)</f>
        <v/>
      </c>
      <c r="AA211" s="1421"/>
      <c r="AB211" s="1121"/>
      <c r="AC211" s="1122"/>
      <c r="AD211" s="1606" t="str">
        <f>IF('様式２(改善計画)'!AF510=0,"",'様式２(改善計画)'!AF510)</f>
        <v/>
      </c>
      <c r="AE211" s="1607"/>
      <c r="AF211" s="1121"/>
      <c r="AG211" s="1122"/>
      <c r="AH211" s="1420" t="str">
        <f>IF('様式２(改善計画)'!AI510=0,"",'様式２(改善計画)'!AI510)</f>
        <v/>
      </c>
      <c r="AI211" s="1421"/>
      <c r="AJ211" s="1422" t="str">
        <f>IF(SUM(L211,P211,T211,X211,AB211,'様式２(改善計画)'!U186)=0,"",SUM(L211,P211,T211,X211,AB211,'様式２(改善計画)'!U186))</f>
        <v/>
      </c>
      <c r="AK211" s="1423"/>
      <c r="AL211" s="190"/>
      <c r="AM211" s="51"/>
      <c r="AN211" s="49"/>
      <c r="AO211" s="49"/>
      <c r="AP211" s="49"/>
      <c r="AQ211" s="49"/>
      <c r="AR211" s="49"/>
      <c r="AS211" s="49"/>
      <c r="AT211" s="51"/>
      <c r="AU211" s="51"/>
      <c r="AV211" s="51"/>
      <c r="AW211" s="51"/>
      <c r="AX211" s="51"/>
      <c r="AY211" s="51"/>
      <c r="AZ211" s="51"/>
      <c r="BA211" s="51"/>
      <c r="BB211" s="51"/>
      <c r="BC211" s="51"/>
      <c r="BD211" s="51"/>
      <c r="BE211" s="51"/>
      <c r="BF211" s="51"/>
      <c r="BG211" s="51"/>
      <c r="BH211" s="51"/>
      <c r="BI211" s="49"/>
      <c r="BJ211" s="49"/>
      <c r="BK211" s="49"/>
      <c r="BL211" s="49"/>
      <c r="BM211" s="49"/>
      <c r="BN211" s="49"/>
      <c r="BO211" s="49"/>
      <c r="BP211" s="49"/>
      <c r="BQ211" s="49"/>
      <c r="BR211" s="49"/>
      <c r="BS211" s="49"/>
      <c r="BT211" s="49"/>
      <c r="BU211" s="49"/>
      <c r="BV211" s="49"/>
      <c r="BW211" s="49"/>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165"/>
      <c r="CW211" s="165"/>
      <c r="CX211" s="165"/>
      <c r="CY211" s="165"/>
      <c r="CZ211" s="165"/>
      <c r="DA211" s="165"/>
      <c r="DB211" s="165"/>
      <c r="DC211" s="165"/>
      <c r="DD211" s="165"/>
      <c r="DE211" s="165"/>
    </row>
    <row r="212" spans="1:109" s="156" customFormat="1" ht="17.25" customHeight="1">
      <c r="A212" s="190"/>
      <c r="B212" s="190"/>
      <c r="C212" s="190"/>
      <c r="D212" s="1902" t="s">
        <v>1019</v>
      </c>
      <c r="E212" s="1903"/>
      <c r="F212" s="1903"/>
      <c r="G212" s="1903"/>
      <c r="H212" s="1903"/>
      <c r="I212" s="1903"/>
      <c r="J212" s="1420" t="str">
        <f>IF('様式２(改善計画)'!Q511=0,"",'様式２(改善計画)'!Q511)</f>
        <v/>
      </c>
      <c r="K212" s="1421"/>
      <c r="L212" s="1121"/>
      <c r="M212" s="1122"/>
      <c r="N212" s="1420" t="str">
        <f>IF('様式２(改善計画)'!T511=0,"",'様式２(改善計画)'!T511)</f>
        <v/>
      </c>
      <c r="O212" s="1421"/>
      <c r="P212" s="1121"/>
      <c r="Q212" s="1122"/>
      <c r="R212" s="1420" t="str">
        <f>IF('様式２(改善計画)'!W511=0,"",'様式２(改善計画)'!W511)</f>
        <v/>
      </c>
      <c r="S212" s="1421"/>
      <c r="T212" s="1121"/>
      <c r="U212" s="1122"/>
      <c r="V212" s="1420" t="str">
        <f>IF('様式２(改善計画)'!Z511=0,"",'様式２(改善計画)'!Z511)</f>
        <v/>
      </c>
      <c r="W212" s="1421"/>
      <c r="X212" s="1121"/>
      <c r="Y212" s="1122"/>
      <c r="Z212" s="1420" t="str">
        <f>IF('様式２(改善計画)'!AC511=0,"",'様式２(改善計画)'!AC511)</f>
        <v/>
      </c>
      <c r="AA212" s="1421"/>
      <c r="AB212" s="1121"/>
      <c r="AC212" s="1122"/>
      <c r="AD212" s="1606" t="str">
        <f>IF('様式２(改善計画)'!AF511=0,"",'様式２(改善計画)'!AF511)</f>
        <v/>
      </c>
      <c r="AE212" s="1607"/>
      <c r="AF212" s="1121"/>
      <c r="AG212" s="1122"/>
      <c r="AH212" s="1420" t="str">
        <f>IF('様式２(改善計画)'!AI511=0,"",'様式２(改善計画)'!AI511)</f>
        <v/>
      </c>
      <c r="AI212" s="1421"/>
      <c r="AJ212" s="1422" t="str">
        <f>IF(SUM(L212,P212,T212,X212,AB212,'様式２(改善計画)'!U187)=0,"",SUM(L212,P212,T212,X212,AB212,'様式２(改善計画)'!U187))</f>
        <v/>
      </c>
      <c r="AK212" s="1423"/>
      <c r="AL212" s="190"/>
      <c r="AM212" s="51"/>
      <c r="AN212" s="49"/>
      <c r="AO212" s="49"/>
      <c r="AP212" s="49"/>
      <c r="AQ212" s="49"/>
      <c r="AR212" s="49"/>
      <c r="AS212" s="49"/>
      <c r="AT212" s="51"/>
      <c r="AU212" s="51"/>
      <c r="AV212" s="51"/>
      <c r="AW212" s="51"/>
      <c r="AX212" s="51"/>
      <c r="AY212" s="51"/>
      <c r="AZ212" s="51"/>
      <c r="BA212" s="51"/>
      <c r="BB212" s="51"/>
      <c r="BC212" s="51"/>
      <c r="BD212" s="51"/>
      <c r="BE212" s="51"/>
      <c r="BF212" s="51"/>
      <c r="BG212" s="51"/>
      <c r="BH212" s="49"/>
      <c r="BI212" s="49"/>
      <c r="BJ212" s="49"/>
      <c r="BK212" s="49"/>
      <c r="BL212" s="49"/>
      <c r="BM212" s="49"/>
      <c r="BN212" s="49"/>
      <c r="BO212" s="49"/>
      <c r="BP212" s="49"/>
      <c r="BQ212" s="49"/>
      <c r="BR212" s="49"/>
      <c r="BS212" s="49"/>
      <c r="BT212" s="49"/>
      <c r="BU212" s="49"/>
      <c r="BV212" s="49"/>
      <c r="BW212" s="49"/>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165"/>
      <c r="CY212" s="165"/>
      <c r="CZ212" s="165"/>
      <c r="DA212" s="165"/>
      <c r="DB212" s="165"/>
      <c r="DC212" s="165"/>
      <c r="DD212" s="165"/>
      <c r="DE212" s="165"/>
    </row>
    <row r="213" spans="1:109" s="156" customFormat="1" ht="17.25" customHeight="1">
      <c r="A213" s="190"/>
      <c r="B213" s="190"/>
      <c r="C213" s="190"/>
      <c r="D213" s="1874" t="s">
        <v>1020</v>
      </c>
      <c r="E213" s="1875"/>
      <c r="F213" s="1875"/>
      <c r="G213" s="1875"/>
      <c r="H213" s="1875"/>
      <c r="I213" s="1875"/>
      <c r="J213" s="1420" t="str">
        <f>IF('様式２(改善計画)'!Q512=0,"",'様式２(改善計画)'!Q512)</f>
        <v/>
      </c>
      <c r="K213" s="1421"/>
      <c r="L213" s="1121"/>
      <c r="M213" s="1122"/>
      <c r="N213" s="1420" t="str">
        <f>IF('様式２(改善計画)'!T512=0,"",'様式２(改善計画)'!T512)</f>
        <v/>
      </c>
      <c r="O213" s="1421"/>
      <c r="P213" s="1121"/>
      <c r="Q213" s="1122"/>
      <c r="R213" s="1420" t="str">
        <f>IF('様式２(改善計画)'!W512=0,"",'様式２(改善計画)'!W512)</f>
        <v/>
      </c>
      <c r="S213" s="1421"/>
      <c r="T213" s="1121"/>
      <c r="U213" s="1122"/>
      <c r="V213" s="1420" t="str">
        <f>IF('様式２(改善計画)'!Z512=0,"",'様式２(改善計画)'!Z512)</f>
        <v/>
      </c>
      <c r="W213" s="1421"/>
      <c r="X213" s="1121"/>
      <c r="Y213" s="1122"/>
      <c r="Z213" s="1420" t="str">
        <f>IF('様式２(改善計画)'!AC512=0,"",'様式２(改善計画)'!AC512)</f>
        <v/>
      </c>
      <c r="AA213" s="1421"/>
      <c r="AB213" s="1121"/>
      <c r="AC213" s="1122"/>
      <c r="AD213" s="1606" t="str">
        <f>IF('様式２(改善計画)'!AF512=0,"",'様式２(改善計画)'!AF512)</f>
        <v/>
      </c>
      <c r="AE213" s="1607"/>
      <c r="AF213" s="1121"/>
      <c r="AG213" s="1122"/>
      <c r="AH213" s="1420" t="str">
        <f>IF('様式２(改善計画)'!AI512=0,"",'様式２(改善計画)'!AI512)</f>
        <v/>
      </c>
      <c r="AI213" s="1774"/>
      <c r="AJ213" s="1777" t="str">
        <f>IF(SUM(L213,P213,T213,X213,AB213,'様式２(改善計画)'!U188)=0,"",SUM(L213,P213,T213,X213,AB213,'様式２(改善計画)'!U188))</f>
        <v/>
      </c>
      <c r="AK213" s="1423"/>
      <c r="AL213" s="190"/>
      <c r="AM213" s="49"/>
      <c r="AN213" s="49"/>
      <c r="AO213" s="49"/>
      <c r="AP213" s="49"/>
      <c r="AQ213" s="49"/>
      <c r="AR213" s="49"/>
      <c r="AS213" s="49"/>
      <c r="AT213" s="51"/>
      <c r="AU213" s="51"/>
      <c r="AV213" s="51"/>
      <c r="AW213" s="51"/>
      <c r="AX213" s="51"/>
      <c r="AY213" s="51"/>
      <c r="AZ213" s="51"/>
      <c r="BA213" s="51"/>
      <c r="BB213" s="51"/>
      <c r="BC213" s="51"/>
      <c r="BD213" s="51"/>
      <c r="BE213" s="51"/>
      <c r="BF213" s="51"/>
      <c r="BG213" s="51"/>
      <c r="BH213" s="49"/>
      <c r="BI213" s="49"/>
      <c r="BJ213" s="49"/>
      <c r="BK213" s="49"/>
      <c r="BL213" s="49"/>
      <c r="BM213" s="49"/>
      <c r="BN213" s="49"/>
      <c r="BO213" s="49"/>
      <c r="BP213" s="49"/>
      <c r="BQ213" s="49"/>
      <c r="BR213" s="49"/>
      <c r="BS213" s="49"/>
      <c r="BT213" s="49"/>
      <c r="BU213" s="49"/>
      <c r="BV213" s="49"/>
      <c r="BW213" s="49"/>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165"/>
      <c r="DB213" s="165"/>
      <c r="DC213" s="165"/>
      <c r="DD213" s="165"/>
      <c r="DE213" s="165"/>
    </row>
    <row r="214" spans="1:109" s="156" customFormat="1" ht="17.25" customHeight="1">
      <c r="A214" s="190"/>
      <c r="B214" s="190"/>
      <c r="C214" s="190"/>
      <c r="D214" s="1874" t="s">
        <v>1055</v>
      </c>
      <c r="E214" s="1875"/>
      <c r="F214" s="1875"/>
      <c r="G214" s="1875"/>
      <c r="H214" s="1875"/>
      <c r="I214" s="2060"/>
      <c r="J214" s="338"/>
      <c r="K214" s="339"/>
      <c r="L214" s="332"/>
      <c r="M214" s="333"/>
      <c r="N214" s="338"/>
      <c r="O214" s="339"/>
      <c r="P214" s="332"/>
      <c r="Q214" s="333"/>
      <c r="R214" s="338"/>
      <c r="S214" s="339"/>
      <c r="T214" s="332"/>
      <c r="U214" s="333"/>
      <c r="V214" s="338"/>
      <c r="W214" s="339"/>
      <c r="X214" s="332"/>
      <c r="Y214" s="333"/>
      <c r="Z214" s="338"/>
      <c r="AA214" s="339"/>
      <c r="AB214" s="332"/>
      <c r="AC214" s="333"/>
      <c r="AD214" s="342"/>
      <c r="AE214" s="343"/>
      <c r="AF214" s="332"/>
      <c r="AG214" s="333"/>
      <c r="AH214" s="338"/>
      <c r="AI214" s="339"/>
      <c r="AJ214" s="340"/>
      <c r="AK214" s="341"/>
      <c r="AL214" s="190"/>
      <c r="AM214" s="49"/>
      <c r="AN214" s="49"/>
      <c r="AO214" s="49"/>
      <c r="AP214" s="49"/>
      <c r="AQ214" s="49"/>
      <c r="AR214" s="49"/>
      <c r="AS214" s="49"/>
      <c r="AT214" s="51"/>
      <c r="AU214" s="51"/>
      <c r="AV214" s="51"/>
      <c r="AW214" s="51"/>
      <c r="AX214" s="51"/>
      <c r="AY214" s="51"/>
      <c r="AZ214" s="51"/>
      <c r="BA214" s="51"/>
      <c r="BB214" s="51"/>
      <c r="BC214" s="51"/>
      <c r="BD214" s="51"/>
      <c r="BE214" s="51"/>
      <c r="BF214" s="51"/>
      <c r="BG214" s="51"/>
      <c r="BH214" s="49"/>
      <c r="BI214" s="49"/>
      <c r="BJ214" s="49"/>
      <c r="BK214" s="49"/>
      <c r="BL214" s="49"/>
      <c r="BM214" s="49"/>
      <c r="BN214" s="49"/>
      <c r="BO214" s="49"/>
      <c r="BP214" s="49"/>
      <c r="BQ214" s="49"/>
      <c r="BR214" s="49"/>
      <c r="BS214" s="49"/>
      <c r="BT214" s="49"/>
      <c r="BU214" s="49"/>
      <c r="BV214" s="49"/>
      <c r="BW214" s="49"/>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165"/>
      <c r="DB214" s="165"/>
      <c r="DC214" s="165"/>
      <c r="DD214" s="165"/>
      <c r="DE214" s="165"/>
    </row>
    <row r="215" spans="1:109" s="156" customFormat="1" ht="17.25" customHeight="1">
      <c r="A215" s="190"/>
      <c r="B215" s="190"/>
      <c r="C215" s="190"/>
      <c r="D215" s="1874" t="s">
        <v>1056</v>
      </c>
      <c r="E215" s="1875"/>
      <c r="F215" s="1875"/>
      <c r="G215" s="1875"/>
      <c r="H215" s="1875"/>
      <c r="I215" s="2060"/>
      <c r="J215" s="338"/>
      <c r="K215" s="339"/>
      <c r="L215" s="332"/>
      <c r="M215" s="333"/>
      <c r="N215" s="338"/>
      <c r="O215" s="339"/>
      <c r="P215" s="332"/>
      <c r="Q215" s="333"/>
      <c r="R215" s="338"/>
      <c r="S215" s="339"/>
      <c r="T215" s="332"/>
      <c r="U215" s="333"/>
      <c r="V215" s="338"/>
      <c r="W215" s="339"/>
      <c r="X215" s="332"/>
      <c r="Y215" s="333"/>
      <c r="Z215" s="338"/>
      <c r="AA215" s="339"/>
      <c r="AB215" s="332"/>
      <c r="AC215" s="333"/>
      <c r="AD215" s="342"/>
      <c r="AE215" s="343"/>
      <c r="AF215" s="332"/>
      <c r="AG215" s="333"/>
      <c r="AH215" s="338"/>
      <c r="AI215" s="339"/>
      <c r="AJ215" s="340"/>
      <c r="AK215" s="341"/>
      <c r="AL215" s="190"/>
      <c r="AM215" s="49"/>
      <c r="AN215" s="49"/>
      <c r="AO215" s="49"/>
      <c r="AP215" s="49"/>
      <c r="AQ215" s="49"/>
      <c r="AR215" s="49"/>
      <c r="AS215" s="49"/>
      <c r="AT215" s="51"/>
      <c r="AU215" s="51"/>
      <c r="AV215" s="51"/>
      <c r="AW215" s="51"/>
      <c r="AX215" s="51"/>
      <c r="AY215" s="51"/>
      <c r="AZ215" s="51"/>
      <c r="BA215" s="51"/>
      <c r="BB215" s="51"/>
      <c r="BC215" s="51"/>
      <c r="BD215" s="51"/>
      <c r="BE215" s="51"/>
      <c r="BF215" s="51"/>
      <c r="BG215" s="51"/>
      <c r="BH215" s="49"/>
      <c r="BI215" s="49"/>
      <c r="BJ215" s="49"/>
      <c r="BK215" s="49"/>
      <c r="BL215" s="49"/>
      <c r="BM215" s="49"/>
      <c r="BN215" s="49"/>
      <c r="BO215" s="49"/>
      <c r="BP215" s="49"/>
      <c r="BQ215" s="49"/>
      <c r="BR215" s="49"/>
      <c r="BS215" s="49"/>
      <c r="BT215" s="49"/>
      <c r="BU215" s="49"/>
      <c r="BV215" s="49"/>
      <c r="BW215" s="49"/>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165"/>
      <c r="DB215" s="165"/>
      <c r="DC215" s="165"/>
      <c r="DD215" s="165"/>
      <c r="DE215" s="165"/>
    </row>
    <row r="216" spans="1:109" s="156" customFormat="1" ht="17.25" customHeight="1">
      <c r="A216" s="190"/>
      <c r="B216" s="190"/>
      <c r="C216" s="190"/>
      <c r="D216" s="2061" t="s">
        <v>1057</v>
      </c>
      <c r="E216" s="2062"/>
      <c r="F216" s="2062"/>
      <c r="G216" s="2062"/>
      <c r="H216" s="2062"/>
      <c r="I216" s="2063"/>
      <c r="J216" s="348"/>
      <c r="K216" s="349"/>
      <c r="L216" s="350"/>
      <c r="M216" s="351"/>
      <c r="N216" s="348"/>
      <c r="O216" s="349"/>
      <c r="P216" s="350"/>
      <c r="Q216" s="351"/>
      <c r="R216" s="348"/>
      <c r="S216" s="349"/>
      <c r="T216" s="350"/>
      <c r="U216" s="351"/>
      <c r="V216" s="348"/>
      <c r="W216" s="349"/>
      <c r="X216" s="350"/>
      <c r="Y216" s="351"/>
      <c r="Z216" s="348"/>
      <c r="AA216" s="349"/>
      <c r="AB216" s="350"/>
      <c r="AC216" s="351"/>
      <c r="AD216" s="352"/>
      <c r="AE216" s="353"/>
      <c r="AF216" s="350"/>
      <c r="AG216" s="351"/>
      <c r="AH216" s="348"/>
      <c r="AI216" s="349"/>
      <c r="AJ216" s="354"/>
      <c r="AK216" s="355"/>
      <c r="AL216" s="190"/>
      <c r="AM216" s="49"/>
      <c r="AN216" s="49"/>
      <c r="AO216" s="49"/>
      <c r="AP216" s="49"/>
      <c r="AQ216" s="49"/>
      <c r="AR216" s="49"/>
      <c r="AS216" s="49"/>
      <c r="AT216" s="51"/>
      <c r="AU216" s="51"/>
      <c r="AV216" s="51"/>
      <c r="AW216" s="51"/>
      <c r="AX216" s="51"/>
      <c r="AY216" s="51"/>
      <c r="AZ216" s="51"/>
      <c r="BA216" s="51"/>
      <c r="BB216" s="51"/>
      <c r="BC216" s="51"/>
      <c r="BD216" s="51"/>
      <c r="BE216" s="51"/>
      <c r="BF216" s="51"/>
      <c r="BG216" s="51"/>
      <c r="BH216" s="49"/>
      <c r="BI216" s="49"/>
      <c r="BJ216" s="49"/>
      <c r="BK216" s="49"/>
      <c r="BL216" s="49"/>
      <c r="BM216" s="49"/>
      <c r="BN216" s="49"/>
      <c r="BO216" s="49"/>
      <c r="BP216" s="49"/>
      <c r="BQ216" s="49"/>
      <c r="BR216" s="49"/>
      <c r="BS216" s="49"/>
      <c r="BT216" s="49"/>
      <c r="BU216" s="49"/>
      <c r="BV216" s="49"/>
      <c r="BW216" s="49"/>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165"/>
      <c r="DB216" s="165"/>
      <c r="DC216" s="165"/>
      <c r="DD216" s="165"/>
      <c r="DE216" s="165"/>
    </row>
    <row r="217" spans="1:109" ht="24.95" customHeight="1">
      <c r="D217" s="1401" t="s">
        <v>304</v>
      </c>
      <c r="E217" s="1402"/>
      <c r="F217" s="1402"/>
      <c r="G217" s="1402"/>
      <c r="H217" s="1402"/>
      <c r="I217" s="1403"/>
      <c r="J217" s="1388" t="str">
        <f>IF('様式２(改善計画)'!Q516=0,"",'様式２(改善計画)'!Q516)</f>
        <v/>
      </c>
      <c r="K217" s="1389"/>
      <c r="L217" s="1390" t="str">
        <f>IF(SUM(L204:M213)=0,"",SUM(L204:M213))</f>
        <v/>
      </c>
      <c r="M217" s="1391"/>
      <c r="N217" s="1388" t="str">
        <f>IF('様式２(改善計画)'!T516=0,"",'様式２(改善計画)'!T516)</f>
        <v/>
      </c>
      <c r="O217" s="1389"/>
      <c r="P217" s="1390" t="str">
        <f>IF(SUM(P204:Q213)=0,"",SUM(P204:Q213))</f>
        <v/>
      </c>
      <c r="Q217" s="1391"/>
      <c r="R217" s="1388" t="str">
        <f>IF('様式２(改善計画)'!W516=0,"",'様式２(改善計画)'!W516)</f>
        <v/>
      </c>
      <c r="S217" s="1389"/>
      <c r="T217" s="1390" t="str">
        <f>IF(SUM(T204:U213)=0,"",SUM(T204:U213))</f>
        <v/>
      </c>
      <c r="U217" s="1391"/>
      <c r="V217" s="1388" t="str">
        <f>IF('様式２(改善計画)'!Z516=0,"",'様式２(改善計画)'!Z516)</f>
        <v/>
      </c>
      <c r="W217" s="1389"/>
      <c r="X217" s="1390" t="str">
        <f>IF(SUM(X204:Y213)=0,"",SUM(X204:Y213))</f>
        <v/>
      </c>
      <c r="Y217" s="1391"/>
      <c r="Z217" s="1388" t="str">
        <f>IF('様式２(改善計画)'!AC516=0,"",'様式２(改善計画)'!AC516)</f>
        <v/>
      </c>
      <c r="AA217" s="1389"/>
      <c r="AB217" s="364" t="str">
        <f>IF(SUM(AB204:AC213)=0,"",SUM(AB204:AC213))</f>
        <v/>
      </c>
      <c r="AC217" s="363"/>
      <c r="AD217" s="1388" t="str">
        <f>IF('様式２(改善計画)'!AF516=0,"",'様式２(改善計画)'!AF516)</f>
        <v/>
      </c>
      <c r="AE217" s="1389"/>
      <c r="AF217" s="1390" t="str">
        <f>IF(SUM(AF204:AG213)=0,"",SUM(AF204:AG213))</f>
        <v/>
      </c>
      <c r="AG217" s="1391"/>
      <c r="AH217" s="1388" t="str">
        <f>IF('様式２(改善計画)'!AI516=0,"",'様式２(改善計画)'!AI516)</f>
        <v/>
      </c>
      <c r="AI217" s="1389"/>
      <c r="AJ217" s="1390" t="str">
        <f>IF(SUM(AJ204:AK213)=0,"",SUM(AJ204:AK213))</f>
        <v/>
      </c>
      <c r="AK217" s="1391"/>
      <c r="AM217" s="49"/>
    </row>
    <row r="218" spans="1:109" ht="45.75" customHeight="1">
      <c r="D218" s="2064" t="s">
        <v>1070</v>
      </c>
      <c r="E218" s="2052"/>
      <c r="F218" s="2052"/>
      <c r="G218" s="2052"/>
      <c r="H218" s="2052"/>
      <c r="I218" s="2053"/>
      <c r="J218" s="1388" t="str">
        <f>IF('様式２(改善計画)'!Q518=0,"",'様式２(改善計画)'!Q518)</f>
        <v/>
      </c>
      <c r="K218" s="1389"/>
      <c r="L218" s="1390" t="str">
        <f>IF(SUM(L205:M214)=0,"",SUM(L205:M214))</f>
        <v/>
      </c>
      <c r="M218" s="1391"/>
      <c r="N218" s="1388" t="str">
        <f>IF('様式２(改善計画)'!T518=0,"",'様式２(改善計画)'!T518)</f>
        <v/>
      </c>
      <c r="O218" s="1389"/>
      <c r="P218" s="1390" t="str">
        <f>IF(SUM(P205:Q214)=0,"",SUM(P205:Q214))</f>
        <v/>
      </c>
      <c r="Q218" s="1391"/>
      <c r="R218" s="1388" t="str">
        <f>IF('様式２(改善計画)'!W518=0,"",'様式２(改善計画)'!W518)</f>
        <v/>
      </c>
      <c r="S218" s="1389"/>
      <c r="T218" s="1390" t="str">
        <f>IF(SUM(T205:U214)=0,"",SUM(T205:U214))</f>
        <v/>
      </c>
      <c r="U218" s="1391"/>
      <c r="V218" s="1388" t="str">
        <f>IF('様式２(改善計画)'!Z518=0,"",'様式２(改善計画)'!Z518)</f>
        <v/>
      </c>
      <c r="W218" s="1389"/>
      <c r="X218" s="1390" t="str">
        <f>IF(SUM(X205:Y214)=0,"",SUM(X205:Y214))</f>
        <v/>
      </c>
      <c r="Y218" s="1391"/>
      <c r="Z218" s="1388" t="str">
        <f>IF('様式２(改善計画)'!AC518=0,"",'様式２(改善計画)'!AC518)</f>
        <v/>
      </c>
      <c r="AA218" s="1389"/>
      <c r="AB218" s="364" t="str">
        <f>IF(SUM(AB205:AC214)=0,"",SUM(AB205:AC214))</f>
        <v/>
      </c>
      <c r="AC218" s="363"/>
      <c r="AD218" s="1388" t="str">
        <f>IF('様式２(改善計画)'!AF518=0,"",'様式２(改善計画)'!AF518)</f>
        <v/>
      </c>
      <c r="AE218" s="1389"/>
      <c r="AF218" s="1390" t="str">
        <f>IF(SUM(AF205:AG214)=0,"",SUM(AF205:AG214))</f>
        <v/>
      </c>
      <c r="AG218" s="1391"/>
      <c r="AH218" s="1388" t="str">
        <f>IF('様式２(改善計画)'!AI518=0,"",'様式２(改善計画)'!AI518)</f>
        <v/>
      </c>
      <c r="AI218" s="1389"/>
      <c r="AJ218" s="1390" t="str">
        <f>IF(SUM(AJ205:AK214)=0,"",SUM(AJ205:AK214))</f>
        <v/>
      </c>
      <c r="AK218" s="1391"/>
      <c r="AM218" s="49"/>
    </row>
    <row r="219" spans="1:109" ht="15" customHeight="1">
      <c r="D219" s="46" t="s">
        <v>463</v>
      </c>
      <c r="AM219" s="49"/>
    </row>
    <row r="220" spans="1:109" ht="15" customHeight="1">
      <c r="D220" s="46" t="s">
        <v>655</v>
      </c>
      <c r="AM220" s="49"/>
    </row>
    <row r="221" spans="1:109" ht="15" customHeight="1">
      <c r="D221" s="46" t="s">
        <v>1073</v>
      </c>
      <c r="AM221" s="49"/>
    </row>
    <row r="222" spans="1:109" ht="13.5">
      <c r="C222" s="42" t="s">
        <v>495</v>
      </c>
      <c r="D222" s="46"/>
      <c r="AM222" s="49"/>
    </row>
    <row r="223" spans="1:109" ht="50.1" customHeight="1">
      <c r="D223" s="1721" t="s">
        <v>616</v>
      </c>
      <c r="E223" s="1721"/>
      <c r="F223" s="1721"/>
      <c r="G223" s="1721"/>
      <c r="H223" s="1721"/>
      <c r="I223" s="1721"/>
      <c r="J223" s="1721"/>
      <c r="K223" s="1721"/>
      <c r="L223" s="1424" t="s">
        <v>225</v>
      </c>
      <c r="M223" s="1424"/>
      <c r="N223" s="1424"/>
      <c r="O223" s="1424"/>
      <c r="P223" s="1424"/>
      <c r="Q223" s="1424"/>
      <c r="R223" s="1424"/>
      <c r="S223" s="1424"/>
      <c r="T223" s="1424"/>
      <c r="U223" s="1424"/>
      <c r="V223" s="1424"/>
      <c r="W223" s="1424"/>
      <c r="X223" s="1596" t="s">
        <v>615</v>
      </c>
      <c r="Y223" s="1597"/>
      <c r="Z223" s="1597"/>
      <c r="AA223" s="1597"/>
      <c r="AB223" s="1597"/>
      <c r="AC223" s="1597"/>
      <c r="AD223" s="1597"/>
      <c r="AE223" s="1597"/>
      <c r="AF223" s="1597"/>
      <c r="AG223" s="1597"/>
      <c r="AH223" s="1597"/>
      <c r="AI223" s="1597"/>
      <c r="AJ223" s="1597"/>
      <c r="AK223" s="1598"/>
      <c r="AM223" s="49"/>
    </row>
    <row r="224" spans="1:109" ht="50.1" customHeight="1">
      <c r="D224" s="1876" t="s">
        <v>169</v>
      </c>
      <c r="E224" s="1876"/>
      <c r="F224" s="1877" t="s">
        <v>171</v>
      </c>
      <c r="G224" s="1877"/>
      <c r="H224" s="1877"/>
      <c r="I224" s="1877"/>
      <c r="J224" s="1877"/>
      <c r="K224" s="1877"/>
      <c r="L224" s="1878"/>
      <c r="M224" s="1878"/>
      <c r="N224" s="1878"/>
      <c r="O224" s="1878"/>
      <c r="P224" s="1878"/>
      <c r="Q224" s="1878"/>
      <c r="R224" s="1878"/>
      <c r="S224" s="1878"/>
      <c r="T224" s="1878"/>
      <c r="U224" s="1878"/>
      <c r="V224" s="1878"/>
      <c r="W224" s="1878"/>
      <c r="X224" s="1563"/>
      <c r="Y224" s="1564"/>
      <c r="Z224" s="1564"/>
      <c r="AA224" s="1564"/>
      <c r="AB224" s="1564"/>
      <c r="AC224" s="1564"/>
      <c r="AD224" s="1564"/>
      <c r="AE224" s="1564"/>
      <c r="AF224" s="1564"/>
      <c r="AG224" s="1564"/>
      <c r="AH224" s="1564"/>
      <c r="AI224" s="1564"/>
      <c r="AJ224" s="1564"/>
      <c r="AK224" s="1565"/>
      <c r="AM224" s="49"/>
      <c r="BW224" s="50"/>
      <c r="BX224" s="160"/>
      <c r="BY224" s="160"/>
      <c r="BZ224" s="160"/>
      <c r="CA224" s="160"/>
      <c r="CB224" s="160"/>
      <c r="CC224" s="160"/>
    </row>
    <row r="225" spans="1:109" ht="50.1" customHeight="1">
      <c r="D225" s="1876"/>
      <c r="E225" s="1876"/>
      <c r="F225" s="1792" t="s">
        <v>173</v>
      </c>
      <c r="G225" s="1792"/>
      <c r="H225" s="1792"/>
      <c r="I225" s="1792"/>
      <c r="J225" s="1792"/>
      <c r="K225" s="1792"/>
      <c r="L225" s="1413"/>
      <c r="M225" s="1413"/>
      <c r="N225" s="1413"/>
      <c r="O225" s="1413"/>
      <c r="P225" s="1413"/>
      <c r="Q225" s="1413"/>
      <c r="R225" s="1413"/>
      <c r="S225" s="1413"/>
      <c r="T225" s="1413"/>
      <c r="U225" s="1413"/>
      <c r="V225" s="1413"/>
      <c r="W225" s="1413"/>
      <c r="X225" s="1557"/>
      <c r="Y225" s="1558"/>
      <c r="Z225" s="1558"/>
      <c r="AA225" s="1558"/>
      <c r="AB225" s="1558"/>
      <c r="AC225" s="1558"/>
      <c r="AD225" s="1558"/>
      <c r="AE225" s="1558"/>
      <c r="AF225" s="1558"/>
      <c r="AG225" s="1558"/>
      <c r="AH225" s="1558"/>
      <c r="AI225" s="1558"/>
      <c r="AJ225" s="1558"/>
      <c r="AK225" s="1559"/>
      <c r="AM225" s="49"/>
      <c r="BW225" s="50"/>
      <c r="BX225" s="160"/>
      <c r="BY225" s="160"/>
      <c r="BZ225" s="160"/>
      <c r="CA225" s="160"/>
      <c r="CB225" s="160"/>
      <c r="CC225" s="160"/>
    </row>
    <row r="226" spans="1:109" ht="50.1" customHeight="1">
      <c r="D226" s="1876"/>
      <c r="E226" s="1876"/>
      <c r="F226" s="1792" t="s">
        <v>175</v>
      </c>
      <c r="G226" s="1792"/>
      <c r="H226" s="1792"/>
      <c r="I226" s="1792"/>
      <c r="J226" s="1792"/>
      <c r="K226" s="1792"/>
      <c r="L226" s="1413"/>
      <c r="M226" s="1413"/>
      <c r="N226" s="1413"/>
      <c r="O226" s="1413"/>
      <c r="P226" s="1413"/>
      <c r="Q226" s="1413"/>
      <c r="R226" s="1413"/>
      <c r="S226" s="1413"/>
      <c r="T226" s="1413"/>
      <c r="U226" s="1413"/>
      <c r="V226" s="1413"/>
      <c r="W226" s="1413"/>
      <c r="X226" s="1557"/>
      <c r="Y226" s="1558"/>
      <c r="Z226" s="1558"/>
      <c r="AA226" s="1558"/>
      <c r="AB226" s="1558"/>
      <c r="AC226" s="1558"/>
      <c r="AD226" s="1558"/>
      <c r="AE226" s="1558"/>
      <c r="AF226" s="1558"/>
      <c r="AG226" s="1558"/>
      <c r="AH226" s="1558"/>
      <c r="AI226" s="1558"/>
      <c r="AJ226" s="1558"/>
      <c r="AK226" s="1559"/>
      <c r="AM226" s="49"/>
      <c r="CD226" s="160"/>
      <c r="CE226" s="160"/>
      <c r="CF226" s="160"/>
    </row>
    <row r="227" spans="1:109" ht="50.1" customHeight="1">
      <c r="D227" s="1876"/>
      <c r="E227" s="1876"/>
      <c r="F227" s="1792" t="s">
        <v>177</v>
      </c>
      <c r="G227" s="1792"/>
      <c r="H227" s="1792"/>
      <c r="I227" s="1792"/>
      <c r="J227" s="1792"/>
      <c r="K227" s="1792"/>
      <c r="L227" s="1413"/>
      <c r="M227" s="1413"/>
      <c r="N227" s="1413"/>
      <c r="O227" s="1413"/>
      <c r="P227" s="1413"/>
      <c r="Q227" s="1413"/>
      <c r="R227" s="1413"/>
      <c r="S227" s="1413"/>
      <c r="T227" s="1413"/>
      <c r="U227" s="1413"/>
      <c r="V227" s="1413"/>
      <c r="W227" s="1413"/>
      <c r="X227" s="1557"/>
      <c r="Y227" s="1558"/>
      <c r="Z227" s="1558"/>
      <c r="AA227" s="1558"/>
      <c r="AB227" s="1558"/>
      <c r="AC227" s="1558"/>
      <c r="AD227" s="1558"/>
      <c r="AE227" s="1558"/>
      <c r="AF227" s="1558"/>
      <c r="AG227" s="1558"/>
      <c r="AH227" s="1558"/>
      <c r="AI227" s="1558"/>
      <c r="AJ227" s="1558"/>
      <c r="AK227" s="1559"/>
      <c r="AM227" s="49"/>
      <c r="AN227" s="50"/>
      <c r="AO227" s="50"/>
      <c r="AP227" s="50"/>
      <c r="CD227" s="160"/>
      <c r="CE227" s="160"/>
      <c r="CF227" s="160"/>
    </row>
    <row r="228" spans="1:109" ht="50.1" customHeight="1">
      <c r="D228" s="1876"/>
      <c r="E228" s="1876"/>
      <c r="F228" s="1792" t="s">
        <v>178</v>
      </c>
      <c r="G228" s="1792"/>
      <c r="H228" s="1792"/>
      <c r="I228" s="1792"/>
      <c r="J228" s="1792"/>
      <c r="K228" s="1792"/>
      <c r="L228" s="1413"/>
      <c r="M228" s="1413"/>
      <c r="N228" s="1413"/>
      <c r="O228" s="1413"/>
      <c r="P228" s="1413"/>
      <c r="Q228" s="1413"/>
      <c r="R228" s="1413"/>
      <c r="S228" s="1413"/>
      <c r="T228" s="1413"/>
      <c r="U228" s="1413"/>
      <c r="V228" s="1413"/>
      <c r="W228" s="1413"/>
      <c r="X228" s="1557"/>
      <c r="Y228" s="1558"/>
      <c r="Z228" s="1558"/>
      <c r="AA228" s="1558"/>
      <c r="AB228" s="1558"/>
      <c r="AC228" s="1558"/>
      <c r="AD228" s="1558"/>
      <c r="AE228" s="1558"/>
      <c r="AF228" s="1558"/>
      <c r="AG228" s="1558"/>
      <c r="AH228" s="1558"/>
      <c r="AI228" s="1558"/>
      <c r="AJ228" s="1558"/>
      <c r="AK228" s="1559"/>
      <c r="AM228" s="50"/>
      <c r="AN228" s="50"/>
      <c r="AO228" s="50"/>
      <c r="AP228" s="50"/>
      <c r="AQ228" s="50"/>
      <c r="AR228" s="50"/>
      <c r="AS228" s="50"/>
      <c r="BI228" s="50"/>
      <c r="BJ228" s="50"/>
      <c r="BK228" s="50"/>
      <c r="BL228" s="50"/>
      <c r="BM228" s="50"/>
      <c r="BN228" s="50"/>
      <c r="BO228" s="50"/>
      <c r="BP228" s="50"/>
      <c r="BQ228" s="50"/>
      <c r="BR228" s="50"/>
      <c r="BS228" s="50"/>
      <c r="BT228" s="50"/>
      <c r="BU228" s="50"/>
      <c r="BV228" s="50"/>
      <c r="CG228" s="160"/>
      <c r="CH228" s="160"/>
      <c r="CI228" s="160"/>
      <c r="CJ228" s="160"/>
      <c r="CK228" s="160"/>
      <c r="CL228" s="160"/>
    </row>
    <row r="229" spans="1:109" ht="50.1" customHeight="1">
      <c r="D229" s="1876"/>
      <c r="E229" s="1876"/>
      <c r="F229" s="1792" t="s">
        <v>179</v>
      </c>
      <c r="G229" s="1792"/>
      <c r="H229" s="1792"/>
      <c r="I229" s="1792"/>
      <c r="J229" s="1792"/>
      <c r="K229" s="1792"/>
      <c r="L229" s="1413"/>
      <c r="M229" s="1413"/>
      <c r="N229" s="1413"/>
      <c r="O229" s="1413"/>
      <c r="P229" s="1413"/>
      <c r="Q229" s="1413"/>
      <c r="R229" s="1413"/>
      <c r="S229" s="1413"/>
      <c r="T229" s="1413"/>
      <c r="U229" s="1413"/>
      <c r="V229" s="1413"/>
      <c r="W229" s="1413"/>
      <c r="X229" s="1557"/>
      <c r="Y229" s="1558"/>
      <c r="Z229" s="1558"/>
      <c r="AA229" s="1558"/>
      <c r="AB229" s="1558"/>
      <c r="AC229" s="1558"/>
      <c r="AD229" s="1558"/>
      <c r="AE229" s="1558"/>
      <c r="AF229" s="1558"/>
      <c r="AG229" s="1558"/>
      <c r="AH229" s="1558"/>
      <c r="AI229" s="1558"/>
      <c r="AJ229" s="1558"/>
      <c r="AK229" s="1559"/>
      <c r="AM229" s="50"/>
      <c r="AQ229" s="50"/>
      <c r="AR229" s="50"/>
      <c r="AS229" s="50"/>
      <c r="BI229" s="50"/>
      <c r="BJ229" s="50"/>
      <c r="BK229" s="50"/>
      <c r="BL229" s="50"/>
      <c r="BM229" s="50"/>
      <c r="BN229" s="50"/>
      <c r="BO229" s="50"/>
      <c r="BP229" s="50"/>
      <c r="BQ229" s="50"/>
      <c r="BR229" s="50"/>
      <c r="BS229" s="50"/>
      <c r="BT229" s="50"/>
      <c r="BU229" s="50"/>
      <c r="BV229" s="50"/>
      <c r="CG229" s="160"/>
      <c r="CH229" s="160"/>
      <c r="CI229" s="160"/>
      <c r="CJ229" s="160"/>
      <c r="CK229" s="160"/>
      <c r="CL229" s="160"/>
      <c r="CM229" s="160"/>
      <c r="CN229" s="160"/>
      <c r="CO229" s="160"/>
      <c r="CP229" s="160"/>
      <c r="CQ229" s="160"/>
      <c r="CR229" s="160"/>
      <c r="CS229" s="160"/>
      <c r="CT229" s="160"/>
      <c r="CU229" s="160"/>
    </row>
    <row r="230" spans="1:109" ht="50.1" customHeight="1">
      <c r="D230" s="1876"/>
      <c r="E230" s="1876"/>
      <c r="F230" s="1793" t="s">
        <v>183</v>
      </c>
      <c r="G230" s="1793"/>
      <c r="H230" s="1793"/>
      <c r="I230" s="1793"/>
      <c r="J230" s="1793"/>
      <c r="K230" s="1793"/>
      <c r="L230" s="1794"/>
      <c r="M230" s="1794"/>
      <c r="N230" s="1794"/>
      <c r="O230" s="1794"/>
      <c r="P230" s="1794"/>
      <c r="Q230" s="1794"/>
      <c r="R230" s="1794"/>
      <c r="S230" s="1794"/>
      <c r="T230" s="1794"/>
      <c r="U230" s="1794"/>
      <c r="V230" s="1794"/>
      <c r="W230" s="1794"/>
      <c r="X230" s="1560"/>
      <c r="Y230" s="1561"/>
      <c r="Z230" s="1561"/>
      <c r="AA230" s="1561"/>
      <c r="AB230" s="1561"/>
      <c r="AC230" s="1561"/>
      <c r="AD230" s="1561"/>
      <c r="AE230" s="1561"/>
      <c r="AF230" s="1561"/>
      <c r="AG230" s="1561"/>
      <c r="AH230" s="1561"/>
      <c r="AI230" s="1561"/>
      <c r="AJ230" s="1561"/>
      <c r="AK230" s="1562"/>
      <c r="AM230" s="49"/>
      <c r="BH230" s="50"/>
      <c r="CM230" s="160"/>
      <c r="CN230" s="160"/>
      <c r="CO230" s="160"/>
      <c r="CP230" s="160"/>
      <c r="CQ230" s="160"/>
      <c r="CR230" s="160"/>
      <c r="CS230" s="160"/>
      <c r="CT230" s="160"/>
      <c r="CU230" s="160"/>
      <c r="CV230" s="160"/>
      <c r="CW230" s="160"/>
    </row>
    <row r="231" spans="1:109" ht="50.1" customHeight="1">
      <c r="D231" s="1876" t="s">
        <v>170</v>
      </c>
      <c r="E231" s="1876"/>
      <c r="F231" s="1877" t="s">
        <v>172</v>
      </c>
      <c r="G231" s="1877"/>
      <c r="H231" s="1877"/>
      <c r="I231" s="1877"/>
      <c r="J231" s="1877"/>
      <c r="K231" s="1877"/>
      <c r="L231" s="1878"/>
      <c r="M231" s="1878"/>
      <c r="N231" s="1878"/>
      <c r="O231" s="1878"/>
      <c r="P231" s="1878"/>
      <c r="Q231" s="1878"/>
      <c r="R231" s="1878"/>
      <c r="S231" s="1878"/>
      <c r="T231" s="1878"/>
      <c r="U231" s="1878"/>
      <c r="V231" s="1878"/>
      <c r="W231" s="1878"/>
      <c r="X231" s="1563"/>
      <c r="Y231" s="1564"/>
      <c r="Z231" s="1564"/>
      <c r="AA231" s="1564"/>
      <c r="AB231" s="1564"/>
      <c r="AC231" s="1564"/>
      <c r="AD231" s="1564"/>
      <c r="AE231" s="1564"/>
      <c r="AF231" s="1564"/>
      <c r="AG231" s="1564"/>
      <c r="AH231" s="1564"/>
      <c r="AI231" s="1564"/>
      <c r="AJ231" s="1564"/>
      <c r="AK231" s="1565"/>
      <c r="AM231" s="49"/>
      <c r="BH231" s="50"/>
      <c r="CV231" s="160"/>
      <c r="CW231" s="160"/>
      <c r="CX231" s="160"/>
      <c r="CY231" s="160"/>
      <c r="CZ231" s="160"/>
    </row>
    <row r="232" spans="1:109" s="161" customFormat="1" ht="50.1" customHeight="1">
      <c r="A232" s="190"/>
      <c r="B232" s="190"/>
      <c r="C232" s="190"/>
      <c r="D232" s="1876"/>
      <c r="E232" s="1876"/>
      <c r="F232" s="1792" t="s">
        <v>174</v>
      </c>
      <c r="G232" s="1792"/>
      <c r="H232" s="1792"/>
      <c r="I232" s="1792"/>
      <c r="J232" s="1792"/>
      <c r="K232" s="1792"/>
      <c r="L232" s="1413"/>
      <c r="M232" s="1413"/>
      <c r="N232" s="1413"/>
      <c r="O232" s="1413"/>
      <c r="P232" s="1413"/>
      <c r="Q232" s="1413"/>
      <c r="R232" s="1413"/>
      <c r="S232" s="1413"/>
      <c r="T232" s="1413"/>
      <c r="U232" s="1413"/>
      <c r="V232" s="1413"/>
      <c r="W232" s="1413"/>
      <c r="X232" s="1557"/>
      <c r="Y232" s="1558"/>
      <c r="Z232" s="1558"/>
      <c r="AA232" s="1558"/>
      <c r="AB232" s="1558"/>
      <c r="AC232" s="1558"/>
      <c r="AD232" s="1558"/>
      <c r="AE232" s="1558"/>
      <c r="AF232" s="1558"/>
      <c r="AG232" s="1558"/>
      <c r="AH232" s="1558"/>
      <c r="AI232" s="1558"/>
      <c r="AJ232" s="1558"/>
      <c r="AK232" s="1559"/>
      <c r="AL232" s="190"/>
      <c r="AM232" s="49"/>
      <c r="AN232" s="49"/>
      <c r="AO232" s="49"/>
      <c r="AP232" s="49"/>
      <c r="AQ232" s="49"/>
      <c r="AR232" s="49"/>
      <c r="AS232" s="49"/>
      <c r="AT232" s="50"/>
      <c r="AU232" s="50"/>
      <c r="AV232" s="50"/>
      <c r="AW232" s="50"/>
      <c r="AX232" s="50"/>
      <c r="AY232" s="50"/>
      <c r="AZ232" s="50"/>
      <c r="BA232" s="50"/>
      <c r="BB232" s="50"/>
      <c r="BC232" s="50"/>
      <c r="BD232" s="50"/>
      <c r="BE232" s="50"/>
      <c r="BF232" s="50"/>
      <c r="BG232" s="50"/>
      <c r="BH232" s="49"/>
      <c r="BI232" s="49"/>
      <c r="BJ232" s="49"/>
      <c r="BK232" s="49"/>
      <c r="BL232" s="49"/>
      <c r="BM232" s="49"/>
      <c r="BN232" s="49"/>
      <c r="BO232" s="49"/>
      <c r="BP232" s="49"/>
      <c r="BQ232" s="49"/>
      <c r="BR232" s="49"/>
      <c r="BS232" s="49"/>
      <c r="BT232" s="49"/>
      <c r="BU232" s="49"/>
      <c r="BV232" s="49"/>
      <c r="BW232" s="49"/>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160"/>
      <c r="CY232" s="160"/>
      <c r="CZ232" s="160"/>
      <c r="DA232" s="160"/>
      <c r="DB232" s="160"/>
      <c r="DC232" s="160"/>
      <c r="DD232" s="160"/>
      <c r="DE232" s="160"/>
    </row>
    <row r="233" spans="1:109" s="161" customFormat="1" ht="50.1" customHeight="1">
      <c r="A233" s="190"/>
      <c r="B233" s="190"/>
      <c r="C233" s="190"/>
      <c r="D233" s="1876"/>
      <c r="E233" s="1876"/>
      <c r="F233" s="1792" t="s">
        <v>1083</v>
      </c>
      <c r="G233" s="1792"/>
      <c r="H233" s="1792"/>
      <c r="I233" s="1792"/>
      <c r="J233" s="1792"/>
      <c r="K233" s="1792"/>
      <c r="L233" s="1413"/>
      <c r="M233" s="1413"/>
      <c r="N233" s="1413"/>
      <c r="O233" s="1413"/>
      <c r="P233" s="1413"/>
      <c r="Q233" s="1413"/>
      <c r="R233" s="1413"/>
      <c r="S233" s="1413"/>
      <c r="T233" s="1413"/>
      <c r="U233" s="1413"/>
      <c r="V233" s="1413"/>
      <c r="W233" s="1413"/>
      <c r="X233" s="1557"/>
      <c r="Y233" s="1558"/>
      <c r="Z233" s="1558"/>
      <c r="AA233" s="1558"/>
      <c r="AB233" s="1558"/>
      <c r="AC233" s="1558"/>
      <c r="AD233" s="1558"/>
      <c r="AE233" s="1558"/>
      <c r="AF233" s="1558"/>
      <c r="AG233" s="1558"/>
      <c r="AH233" s="1558"/>
      <c r="AI233" s="1558"/>
      <c r="AJ233" s="1558"/>
      <c r="AK233" s="1559"/>
      <c r="AL233" s="190"/>
      <c r="AM233" s="49"/>
      <c r="AN233" s="49"/>
      <c r="AO233" s="49"/>
      <c r="AP233" s="49"/>
      <c r="AQ233" s="49"/>
      <c r="AR233" s="49"/>
      <c r="AS233" s="49"/>
      <c r="AT233" s="50"/>
      <c r="AU233" s="50"/>
      <c r="AV233" s="50"/>
      <c r="AW233" s="50"/>
      <c r="AX233" s="50"/>
      <c r="AY233" s="50"/>
      <c r="AZ233" s="50"/>
      <c r="BA233" s="50"/>
      <c r="BB233" s="50"/>
      <c r="BC233" s="50"/>
      <c r="BD233" s="50"/>
      <c r="BE233" s="50"/>
      <c r="BF233" s="50"/>
      <c r="BG233" s="50"/>
      <c r="BH233" s="49"/>
      <c r="BI233" s="49"/>
      <c r="BJ233" s="49"/>
      <c r="BK233" s="49"/>
      <c r="BL233" s="49"/>
      <c r="BM233" s="49"/>
      <c r="BN233" s="49"/>
      <c r="BO233" s="49"/>
      <c r="BP233" s="49"/>
      <c r="BQ233" s="49"/>
      <c r="BR233" s="49"/>
      <c r="BS233" s="49"/>
      <c r="BT233" s="49"/>
      <c r="BU233" s="49"/>
      <c r="BV233" s="49"/>
      <c r="BW233" s="49"/>
      <c r="BX233" s="41"/>
      <c r="BY233" s="41"/>
      <c r="BZ233" s="41"/>
      <c r="CA233" s="41"/>
      <c r="CB233" s="41"/>
      <c r="CC233" s="41"/>
      <c r="CD233" s="41"/>
      <c r="CE233" s="41"/>
      <c r="CF233" s="41"/>
      <c r="CG233" s="41"/>
      <c r="CH233" s="41"/>
      <c r="CI233" s="41"/>
      <c r="CJ233" s="41"/>
      <c r="CK233" s="41"/>
      <c r="CL233" s="41"/>
      <c r="CM233" s="41"/>
      <c r="CN233" s="41"/>
      <c r="CO233" s="41"/>
      <c r="CP233" s="41"/>
      <c r="CQ233" s="41"/>
      <c r="CR233" s="41"/>
      <c r="CS233" s="41"/>
      <c r="CT233" s="41"/>
      <c r="CU233" s="41"/>
      <c r="CV233" s="41"/>
      <c r="CW233" s="41"/>
      <c r="CX233" s="41"/>
      <c r="CY233" s="41"/>
      <c r="CZ233" s="41"/>
      <c r="DA233" s="160"/>
      <c r="DB233" s="160"/>
      <c r="DC233" s="160"/>
      <c r="DD233" s="160"/>
      <c r="DE233" s="160"/>
    </row>
    <row r="234" spans="1:109" ht="50.1" customHeight="1">
      <c r="D234" s="1876"/>
      <c r="E234" s="1876"/>
      <c r="F234" s="1792" t="s">
        <v>180</v>
      </c>
      <c r="G234" s="1792"/>
      <c r="H234" s="1792"/>
      <c r="I234" s="1792"/>
      <c r="J234" s="1792"/>
      <c r="K234" s="1792"/>
      <c r="L234" s="1413"/>
      <c r="M234" s="1413"/>
      <c r="N234" s="1413"/>
      <c r="O234" s="1413"/>
      <c r="P234" s="1413"/>
      <c r="Q234" s="1413"/>
      <c r="R234" s="1413"/>
      <c r="S234" s="1413"/>
      <c r="T234" s="1413"/>
      <c r="U234" s="1413"/>
      <c r="V234" s="1413"/>
      <c r="W234" s="1413"/>
      <c r="X234" s="1557"/>
      <c r="Y234" s="1558"/>
      <c r="Z234" s="1558"/>
      <c r="AA234" s="1558"/>
      <c r="AB234" s="1558"/>
      <c r="AC234" s="1558"/>
      <c r="AD234" s="1558"/>
      <c r="AE234" s="1558"/>
      <c r="AF234" s="1558"/>
      <c r="AG234" s="1558"/>
      <c r="AH234" s="1558"/>
      <c r="AI234" s="1558"/>
      <c r="AJ234" s="1558"/>
      <c r="AK234" s="1559"/>
      <c r="AM234" s="49"/>
    </row>
    <row r="235" spans="1:109" ht="50.1" customHeight="1">
      <c r="D235" s="1876"/>
      <c r="E235" s="1876"/>
      <c r="F235" s="1793" t="s">
        <v>184</v>
      </c>
      <c r="G235" s="1793"/>
      <c r="H235" s="1793"/>
      <c r="I235" s="1793"/>
      <c r="J235" s="1793"/>
      <c r="K235" s="1793"/>
      <c r="L235" s="1794"/>
      <c r="M235" s="1794"/>
      <c r="N235" s="1794"/>
      <c r="O235" s="1794"/>
      <c r="P235" s="1794"/>
      <c r="Q235" s="1794"/>
      <c r="R235" s="1794"/>
      <c r="S235" s="1794"/>
      <c r="T235" s="1794"/>
      <c r="U235" s="1794"/>
      <c r="V235" s="1794"/>
      <c r="W235" s="1794"/>
      <c r="X235" s="1560"/>
      <c r="Y235" s="1561"/>
      <c r="Z235" s="1561"/>
      <c r="AA235" s="1561"/>
      <c r="AB235" s="1561"/>
      <c r="AC235" s="1561"/>
      <c r="AD235" s="1561"/>
      <c r="AE235" s="1561"/>
      <c r="AF235" s="1561"/>
      <c r="AG235" s="1561"/>
      <c r="AH235" s="1561"/>
      <c r="AI235" s="1561"/>
      <c r="AJ235" s="1561"/>
      <c r="AK235" s="1562"/>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160"/>
      <c r="BY235" s="160"/>
      <c r="BZ235" s="160"/>
      <c r="CA235" s="160"/>
      <c r="CB235" s="160"/>
      <c r="CC235" s="160"/>
      <c r="CD235" s="160"/>
      <c r="CE235" s="160"/>
      <c r="CF235" s="160"/>
      <c r="CG235" s="160"/>
      <c r="CH235" s="160"/>
      <c r="CI235" s="160"/>
      <c r="CJ235" s="160"/>
      <c r="CK235" s="160"/>
      <c r="CL235" s="160"/>
      <c r="CM235" s="160"/>
      <c r="CN235" s="160"/>
      <c r="CO235" s="160"/>
      <c r="CP235" s="160"/>
      <c r="CQ235" s="160"/>
      <c r="CR235" s="160"/>
      <c r="CS235" s="160"/>
      <c r="CT235" s="160"/>
      <c r="CU235" s="160"/>
      <c r="CV235" s="160"/>
      <c r="CW235" s="160"/>
      <c r="CX235" s="160"/>
      <c r="CY235" s="160"/>
      <c r="CZ235" s="160"/>
    </row>
    <row r="236" spans="1:109" ht="15" customHeight="1">
      <c r="D236" s="46"/>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160"/>
      <c r="BY236" s="160"/>
      <c r="BZ236" s="160"/>
      <c r="CA236" s="160"/>
      <c r="CB236" s="160"/>
      <c r="CC236" s="160"/>
      <c r="CD236" s="160"/>
      <c r="CE236" s="160"/>
      <c r="CF236" s="160"/>
      <c r="CG236" s="160"/>
      <c r="CH236" s="160"/>
      <c r="CI236" s="160"/>
      <c r="CJ236" s="160"/>
      <c r="CK236" s="160"/>
      <c r="CL236" s="160"/>
      <c r="CM236" s="160"/>
      <c r="CN236" s="160"/>
      <c r="CO236" s="160"/>
      <c r="CP236" s="160"/>
      <c r="CQ236" s="160"/>
      <c r="CR236" s="160"/>
      <c r="CS236" s="160"/>
      <c r="CT236" s="160"/>
      <c r="CU236" s="160"/>
      <c r="CV236" s="160"/>
      <c r="CW236" s="160"/>
      <c r="CX236" s="160"/>
      <c r="CY236" s="160"/>
      <c r="CZ236" s="160"/>
    </row>
    <row r="237" spans="1:109" ht="15" customHeight="1">
      <c r="D237" s="46"/>
      <c r="AN237" s="50" t="s">
        <v>1037</v>
      </c>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160"/>
      <c r="BY237" s="160"/>
      <c r="BZ237" s="160"/>
      <c r="CA237" s="160"/>
      <c r="CB237" s="160"/>
      <c r="CC237" s="160"/>
      <c r="CD237" s="160"/>
      <c r="CE237" s="160"/>
      <c r="CF237" s="160"/>
      <c r="CG237" s="160"/>
      <c r="CH237" s="160"/>
      <c r="CI237" s="160"/>
      <c r="CJ237" s="160"/>
      <c r="CK237" s="160"/>
      <c r="CL237" s="160"/>
      <c r="CM237" s="160"/>
      <c r="CN237" s="160"/>
      <c r="CO237" s="160"/>
      <c r="CP237" s="160"/>
      <c r="CQ237" s="160"/>
      <c r="CR237" s="160"/>
      <c r="CS237" s="160"/>
      <c r="CT237" s="160"/>
      <c r="CU237" s="160"/>
      <c r="CV237" s="160"/>
      <c r="CW237" s="160"/>
      <c r="CX237" s="160"/>
      <c r="CY237" s="160"/>
      <c r="CZ237" s="160"/>
    </row>
    <row r="238" spans="1:109" ht="60" customHeight="1">
      <c r="B238" s="1596" t="s">
        <v>1036</v>
      </c>
      <c r="C238" s="1402"/>
      <c r="D238" s="1402"/>
      <c r="E238" s="1403"/>
      <c r="F238" s="2054" t="s">
        <v>1039</v>
      </c>
      <c r="G238" s="2055"/>
      <c r="H238" s="2055"/>
      <c r="I238" s="2055"/>
      <c r="J238" s="2055"/>
      <c r="K238" s="2055"/>
      <c r="L238" s="2055"/>
      <c r="M238" s="2055"/>
      <c r="N238" s="2055"/>
      <c r="O238" s="2055"/>
      <c r="P238" s="2055"/>
      <c r="Q238" s="2055"/>
      <c r="R238" s="2055"/>
      <c r="S238" s="2055"/>
      <c r="T238" s="2055"/>
      <c r="U238" s="2055"/>
      <c r="V238" s="2055"/>
      <c r="W238" s="2055"/>
      <c r="X238" s="2055"/>
      <c r="Y238" s="2055"/>
      <c r="Z238" s="2055"/>
      <c r="AA238" s="2055"/>
      <c r="AB238" s="2055"/>
      <c r="AC238" s="2055"/>
      <c r="AD238" s="2055"/>
      <c r="AE238" s="2055"/>
      <c r="AF238" s="2055"/>
      <c r="AG238" s="2056"/>
      <c r="AH238" s="2057"/>
      <c r="AI238" s="2058"/>
      <c r="AJ238" s="2058"/>
      <c r="AK238" s="2059"/>
      <c r="AN238" s="50" t="s">
        <v>1038</v>
      </c>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160"/>
      <c r="BY238" s="160"/>
      <c r="BZ238" s="160"/>
      <c r="CA238" s="160"/>
      <c r="CB238" s="160"/>
      <c r="CC238" s="160"/>
      <c r="CD238" s="160"/>
      <c r="CE238" s="160"/>
      <c r="CF238" s="160"/>
      <c r="CG238" s="160"/>
      <c r="CH238" s="160"/>
      <c r="CI238" s="160"/>
      <c r="CJ238" s="160"/>
      <c r="CK238" s="160"/>
      <c r="CL238" s="160"/>
      <c r="CM238" s="160"/>
      <c r="CN238" s="160"/>
      <c r="CO238" s="160"/>
      <c r="CP238" s="160"/>
      <c r="CQ238" s="160"/>
      <c r="CR238" s="160"/>
      <c r="CS238" s="160"/>
      <c r="CT238" s="160"/>
      <c r="CU238" s="160"/>
      <c r="CV238" s="160"/>
      <c r="CW238" s="160"/>
      <c r="CX238" s="160"/>
      <c r="CY238" s="160"/>
      <c r="CZ238" s="160"/>
    </row>
    <row r="239" spans="1:109" ht="15" customHeight="1">
      <c r="D239" s="46"/>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160"/>
      <c r="BY239" s="160"/>
      <c r="BZ239" s="160"/>
      <c r="CA239" s="160"/>
      <c r="CB239" s="160"/>
      <c r="CC239" s="160"/>
      <c r="CD239" s="160"/>
      <c r="CE239" s="160"/>
      <c r="CF239" s="160"/>
      <c r="CG239" s="160"/>
      <c r="CH239" s="160"/>
      <c r="CI239" s="160"/>
      <c r="CJ239" s="160"/>
      <c r="CK239" s="160"/>
      <c r="CL239" s="160"/>
      <c r="CM239" s="160"/>
      <c r="CN239" s="160"/>
      <c r="CO239" s="160"/>
      <c r="CP239" s="160"/>
      <c r="CQ239" s="160"/>
      <c r="CR239" s="160"/>
      <c r="CS239" s="160"/>
      <c r="CT239" s="160"/>
      <c r="CU239" s="160"/>
      <c r="CV239" s="160"/>
      <c r="CW239" s="160"/>
      <c r="CX239" s="160"/>
      <c r="CY239" s="160"/>
      <c r="CZ239" s="160"/>
    </row>
    <row r="240" spans="1:109" ht="15" customHeight="1">
      <c r="D240" s="46"/>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160"/>
      <c r="BY240" s="160"/>
      <c r="BZ240" s="160"/>
      <c r="CA240" s="160"/>
      <c r="CB240" s="160"/>
      <c r="CC240" s="160"/>
      <c r="CD240" s="160"/>
      <c r="CE240" s="160"/>
      <c r="CF240" s="160"/>
      <c r="CG240" s="160"/>
      <c r="CH240" s="160"/>
      <c r="CI240" s="160"/>
      <c r="CJ240" s="160"/>
      <c r="CK240" s="160"/>
      <c r="CL240" s="160"/>
      <c r="CM240" s="160"/>
      <c r="CN240" s="160"/>
      <c r="CO240" s="160"/>
      <c r="CP240" s="160"/>
      <c r="CQ240" s="160"/>
      <c r="CR240" s="160"/>
      <c r="CS240" s="160"/>
      <c r="CT240" s="160"/>
      <c r="CU240" s="160"/>
      <c r="CV240" s="160"/>
      <c r="CW240" s="160"/>
      <c r="CX240" s="160"/>
      <c r="CY240" s="160"/>
      <c r="CZ240" s="160"/>
    </row>
    <row r="241" spans="1:109" s="161" customFormat="1" ht="15" customHeight="1">
      <c r="A241" s="190"/>
      <c r="B241" s="42" t="s">
        <v>642</v>
      </c>
      <c r="D241" s="190"/>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c r="AA241" s="190"/>
      <c r="AB241" s="190"/>
      <c r="AC241" s="190"/>
      <c r="AD241" s="190"/>
      <c r="AE241" s="190"/>
      <c r="AF241" s="190"/>
      <c r="AG241" s="190"/>
      <c r="AH241" s="190"/>
      <c r="AI241" s="190"/>
      <c r="AJ241" s="190"/>
      <c r="AK241" s="190"/>
      <c r="AL241" s="190"/>
      <c r="AM241" s="51"/>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row>
    <row r="242" spans="1:109" s="161" customFormat="1" ht="18" customHeight="1">
      <c r="A242" s="190"/>
      <c r="B242" s="42" t="s">
        <v>643</v>
      </c>
      <c r="D242" s="190"/>
      <c r="E242" s="190"/>
      <c r="F242" s="190"/>
      <c r="G242" s="190"/>
      <c r="H242" s="190"/>
      <c r="I242" s="190"/>
      <c r="J242" s="190"/>
      <c r="K242" s="190"/>
      <c r="L242" s="190"/>
      <c r="M242" s="190"/>
      <c r="N242" s="190"/>
      <c r="O242" s="190"/>
      <c r="P242" s="190"/>
      <c r="Q242" s="190"/>
      <c r="R242" s="190"/>
      <c r="S242" s="190"/>
      <c r="T242" s="190"/>
      <c r="U242" s="190"/>
      <c r="V242" s="190"/>
      <c r="W242" s="190"/>
      <c r="X242" s="190"/>
      <c r="Y242" s="190"/>
      <c r="Z242" s="190"/>
      <c r="AA242" s="190"/>
      <c r="AB242" s="190"/>
      <c r="AC242" s="190"/>
      <c r="AD242" s="190"/>
      <c r="AE242" s="190"/>
      <c r="AF242" s="190"/>
      <c r="AG242" s="190"/>
      <c r="AH242" s="190"/>
      <c r="AI242" s="190"/>
      <c r="AJ242" s="190"/>
      <c r="AK242" s="190"/>
      <c r="AL242" s="190"/>
      <c r="AM242" s="51"/>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row>
    <row r="243" spans="1:109" s="161" customFormat="1" ht="32.25" customHeight="1">
      <c r="A243" s="190"/>
      <c r="B243" s="1448" t="s">
        <v>627</v>
      </c>
      <c r="C243" s="1405"/>
      <c r="D243" s="1405"/>
      <c r="E243" s="1405"/>
      <c r="F243" s="1405"/>
      <c r="G243" s="1406"/>
      <c r="H243" s="1448" t="s">
        <v>316</v>
      </c>
      <c r="I243" s="1405"/>
      <c r="J243" s="1405"/>
      <c r="K243" s="1405"/>
      <c r="L243" s="1405"/>
      <c r="M243" s="1405"/>
      <c r="N243" s="1405"/>
      <c r="O243" s="1405"/>
      <c r="P243" s="1405"/>
      <c r="Q243" s="1405"/>
      <c r="R243" s="1405"/>
      <c r="S243" s="1405"/>
      <c r="T243" s="1405"/>
      <c r="U243" s="1405"/>
      <c r="V243" s="1405"/>
      <c r="W243" s="1405"/>
      <c r="X243" s="1406"/>
      <c r="Y243" s="1404" t="s">
        <v>319</v>
      </c>
      <c r="Z243" s="1697"/>
      <c r="AA243" s="1697"/>
      <c r="AB243" s="1697"/>
      <c r="AC243" s="1719"/>
      <c r="AD243" s="1938">
        <f>U10</f>
        <v>0</v>
      </c>
      <c r="AE243" s="1939"/>
      <c r="AF243" s="192" t="s">
        <v>315</v>
      </c>
      <c r="AG243" s="192"/>
      <c r="AH243" s="193"/>
      <c r="AI243" s="1404" t="s">
        <v>318</v>
      </c>
      <c r="AJ243" s="1405"/>
      <c r="AK243" s="1406"/>
      <c r="AL243" s="190"/>
      <c r="AM243" s="51"/>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160"/>
      <c r="BY243" s="160"/>
      <c r="BZ243" s="160"/>
      <c r="CA243" s="160"/>
      <c r="CB243" s="160"/>
      <c r="CC243" s="160"/>
      <c r="CD243" s="160"/>
      <c r="CE243" s="160"/>
      <c r="CF243" s="160"/>
      <c r="CG243" s="160"/>
      <c r="CH243" s="160"/>
      <c r="CI243" s="160"/>
      <c r="CJ243" s="160"/>
      <c r="CK243" s="160"/>
      <c r="CL243" s="160"/>
      <c r="CM243" s="160"/>
      <c r="CN243" s="160"/>
      <c r="CO243" s="160"/>
      <c r="CP243" s="160"/>
      <c r="CQ243" s="160"/>
      <c r="CR243" s="160"/>
      <c r="CS243" s="160"/>
      <c r="CT243" s="160"/>
      <c r="CU243" s="160"/>
      <c r="CV243" s="160"/>
      <c r="CW243" s="160"/>
      <c r="CX243" s="160"/>
      <c r="CY243" s="160"/>
      <c r="CZ243" s="160"/>
      <c r="DA243" s="160"/>
      <c r="DB243" s="160"/>
      <c r="DC243" s="160"/>
      <c r="DD243" s="160"/>
      <c r="DE243" s="160"/>
    </row>
    <row r="244" spans="1:109" s="161" customFormat="1" ht="32.25" customHeight="1">
      <c r="A244" s="190"/>
      <c r="B244" s="1407"/>
      <c r="C244" s="1408"/>
      <c r="D244" s="1408"/>
      <c r="E244" s="1408"/>
      <c r="F244" s="1408"/>
      <c r="G244" s="1409"/>
      <c r="H244" s="1407"/>
      <c r="I244" s="1408"/>
      <c r="J244" s="1408"/>
      <c r="K244" s="1408"/>
      <c r="L244" s="1408"/>
      <c r="M244" s="1408"/>
      <c r="N244" s="1408"/>
      <c r="O244" s="1408"/>
      <c r="P244" s="1408"/>
      <c r="Q244" s="1408"/>
      <c r="R244" s="1408"/>
      <c r="S244" s="1408"/>
      <c r="T244" s="1408"/>
      <c r="U244" s="1408"/>
      <c r="V244" s="1408"/>
      <c r="W244" s="1408"/>
      <c r="X244" s="1409"/>
      <c r="Y244" s="1407" t="s">
        <v>605</v>
      </c>
      <c r="Z244" s="1408"/>
      <c r="AA244" s="1408"/>
      <c r="AB244" s="1408"/>
      <c r="AC244" s="1409"/>
      <c r="AD244" s="1407" t="s">
        <v>317</v>
      </c>
      <c r="AE244" s="1408"/>
      <c r="AF244" s="1408"/>
      <c r="AG244" s="1408"/>
      <c r="AH244" s="1409"/>
      <c r="AI244" s="1407"/>
      <c r="AJ244" s="1408"/>
      <c r="AK244" s="1409"/>
      <c r="AL244" s="190"/>
      <c r="AM244" s="51"/>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160"/>
      <c r="BY244" s="160"/>
      <c r="BZ244" s="160"/>
      <c r="CA244" s="160"/>
      <c r="CB244" s="160"/>
      <c r="CC244" s="160"/>
      <c r="CD244" s="160"/>
      <c r="CE244" s="160"/>
      <c r="CF244" s="160"/>
      <c r="CG244" s="160"/>
      <c r="CH244" s="160"/>
      <c r="CI244" s="160"/>
      <c r="CJ244" s="160"/>
      <c r="CK244" s="160"/>
      <c r="CL244" s="160"/>
      <c r="CM244" s="160"/>
      <c r="CN244" s="160"/>
      <c r="CO244" s="160"/>
      <c r="CP244" s="160"/>
      <c r="CQ244" s="160"/>
      <c r="CR244" s="160"/>
      <c r="CS244" s="160"/>
      <c r="CT244" s="160"/>
      <c r="CU244" s="160"/>
      <c r="CV244" s="160"/>
      <c r="CW244" s="160"/>
      <c r="CX244" s="160"/>
      <c r="CY244" s="160"/>
      <c r="CZ244" s="160"/>
      <c r="DA244" s="160"/>
      <c r="DB244" s="160"/>
      <c r="DC244" s="160"/>
      <c r="DD244" s="160"/>
      <c r="DE244" s="160"/>
    </row>
    <row r="245" spans="1:109" s="161" customFormat="1" ht="39.950000000000003" customHeight="1">
      <c r="A245" s="190"/>
      <c r="B245" s="1392" t="s">
        <v>732</v>
      </c>
      <c r="C245" s="1393"/>
      <c r="D245" s="1392" t="s">
        <v>425</v>
      </c>
      <c r="E245" s="1398"/>
      <c r="F245" s="1398"/>
      <c r="G245" s="1393"/>
      <c r="H245" s="1826" t="s">
        <v>734</v>
      </c>
      <c r="I245" s="1827"/>
      <c r="J245" s="1832" t="s">
        <v>735</v>
      </c>
      <c r="K245" s="1833"/>
      <c r="L245" s="1833"/>
      <c r="M245" s="1833"/>
      <c r="N245" s="1833"/>
      <c r="O245" s="1833"/>
      <c r="P245" s="1833"/>
      <c r="Q245" s="1833"/>
      <c r="R245" s="1833"/>
      <c r="S245" s="1833"/>
      <c r="T245" s="1833"/>
      <c r="U245" s="1833"/>
      <c r="V245" s="1833"/>
      <c r="W245" s="1833"/>
      <c r="X245" s="1834"/>
      <c r="Y245" s="1820"/>
      <c r="Z245" s="1821"/>
      <c r="AA245" s="1821"/>
      <c r="AB245" s="1821"/>
      <c r="AC245" s="1822"/>
      <c r="AD245" s="1820"/>
      <c r="AE245" s="1821"/>
      <c r="AF245" s="1821"/>
      <c r="AG245" s="1821"/>
      <c r="AH245" s="1822"/>
      <c r="AI245" s="1823"/>
      <c r="AJ245" s="1824"/>
      <c r="AK245" s="1825"/>
      <c r="AL245" s="190"/>
      <c r="AM245" s="51"/>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160"/>
      <c r="BY245" s="160"/>
      <c r="BZ245" s="160"/>
      <c r="CA245" s="160"/>
      <c r="CB245" s="160"/>
      <c r="CC245" s="160"/>
      <c r="CD245" s="160"/>
      <c r="CE245" s="160"/>
      <c r="CF245" s="160"/>
      <c r="CG245" s="160"/>
      <c r="CH245" s="160"/>
      <c r="CI245" s="160"/>
      <c r="CJ245" s="160"/>
      <c r="CK245" s="160"/>
      <c r="CL245" s="160"/>
      <c r="CM245" s="160"/>
      <c r="CN245" s="160"/>
      <c r="CO245" s="160"/>
      <c r="CP245" s="160"/>
      <c r="CQ245" s="160"/>
      <c r="CR245" s="160"/>
      <c r="CS245" s="160"/>
      <c r="CT245" s="160"/>
      <c r="CU245" s="160"/>
      <c r="CV245" s="160"/>
      <c r="CW245" s="160"/>
      <c r="CX245" s="160"/>
      <c r="CY245" s="160"/>
      <c r="CZ245" s="160"/>
      <c r="DA245" s="160"/>
      <c r="DB245" s="160"/>
      <c r="DC245" s="160"/>
      <c r="DD245" s="160"/>
      <c r="DE245" s="160"/>
    </row>
    <row r="246" spans="1:109" s="161" customFormat="1" ht="39.950000000000003" customHeight="1">
      <c r="A246" s="190"/>
      <c r="B246" s="1394"/>
      <c r="C246" s="1395"/>
      <c r="D246" s="1394"/>
      <c r="E246" s="1399"/>
      <c r="F246" s="1399"/>
      <c r="G246" s="1395"/>
      <c r="H246" s="1828" t="s">
        <v>736</v>
      </c>
      <c r="I246" s="1829"/>
      <c r="J246" s="1835" t="s">
        <v>737</v>
      </c>
      <c r="K246" s="1836"/>
      <c r="L246" s="1836"/>
      <c r="M246" s="1836"/>
      <c r="N246" s="1836"/>
      <c r="O246" s="1836"/>
      <c r="P246" s="1836"/>
      <c r="Q246" s="1836"/>
      <c r="R246" s="1836"/>
      <c r="S246" s="1836"/>
      <c r="T246" s="1836"/>
      <c r="U246" s="1836"/>
      <c r="V246" s="1836"/>
      <c r="W246" s="1836"/>
      <c r="X246" s="1837"/>
      <c r="Y246" s="1410"/>
      <c r="Z246" s="1411"/>
      <c r="AA246" s="1411"/>
      <c r="AB246" s="1411"/>
      <c r="AC246" s="1412"/>
      <c r="AD246" s="1410"/>
      <c r="AE246" s="1411"/>
      <c r="AF246" s="1411"/>
      <c r="AG246" s="1411"/>
      <c r="AH246" s="1412"/>
      <c r="AI246" s="1723"/>
      <c r="AJ246" s="1724"/>
      <c r="AK246" s="1725"/>
      <c r="AL246" s="190"/>
      <c r="AM246" s="51"/>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160"/>
      <c r="BY246" s="160"/>
      <c r="BZ246" s="160"/>
      <c r="CA246" s="160"/>
      <c r="CB246" s="160"/>
      <c r="CC246" s="160"/>
      <c r="CD246" s="160"/>
      <c r="CE246" s="160"/>
      <c r="CF246" s="160"/>
      <c r="CG246" s="160"/>
      <c r="CH246" s="160"/>
      <c r="CI246" s="160"/>
      <c r="CJ246" s="160"/>
      <c r="CK246" s="160"/>
      <c r="CL246" s="160"/>
      <c r="CM246" s="160"/>
      <c r="CN246" s="160"/>
      <c r="CO246" s="160"/>
      <c r="CP246" s="160"/>
      <c r="CQ246" s="160"/>
      <c r="CR246" s="160"/>
      <c r="CS246" s="160"/>
      <c r="CT246" s="160"/>
      <c r="CU246" s="160"/>
      <c r="CV246" s="160"/>
      <c r="CW246" s="160"/>
      <c r="CX246" s="160"/>
      <c r="CY246" s="160"/>
      <c r="CZ246" s="160"/>
      <c r="DA246" s="160"/>
      <c r="DB246" s="160"/>
      <c r="DC246" s="160"/>
      <c r="DD246" s="160"/>
      <c r="DE246" s="160"/>
    </row>
    <row r="247" spans="1:109" s="161" customFormat="1" ht="39.950000000000003" customHeight="1">
      <c r="A247" s="190"/>
      <c r="B247" s="1394"/>
      <c r="C247" s="1395"/>
      <c r="D247" s="1394"/>
      <c r="E247" s="1399"/>
      <c r="F247" s="1399"/>
      <c r="G247" s="1395"/>
      <c r="H247" s="1828" t="s">
        <v>739</v>
      </c>
      <c r="I247" s="1829"/>
      <c r="J247" s="1838" t="s">
        <v>609</v>
      </c>
      <c r="K247" s="1839"/>
      <c r="L247" s="1839"/>
      <c r="M247" s="1839"/>
      <c r="N247" s="1839"/>
      <c r="O247" s="1839"/>
      <c r="P247" s="1839"/>
      <c r="Q247" s="1839"/>
      <c r="R247" s="1839"/>
      <c r="S247" s="1839"/>
      <c r="T247" s="1839"/>
      <c r="U247" s="1839"/>
      <c r="V247" s="1839"/>
      <c r="W247" s="1839"/>
      <c r="X247" s="1840"/>
      <c r="Y247" s="1410"/>
      <c r="Z247" s="1411"/>
      <c r="AA247" s="1411"/>
      <c r="AB247" s="1411"/>
      <c r="AC247" s="1412"/>
      <c r="AD247" s="1410"/>
      <c r="AE247" s="1411"/>
      <c r="AF247" s="1411"/>
      <c r="AG247" s="1411"/>
      <c r="AH247" s="1412"/>
      <c r="AI247" s="1723"/>
      <c r="AJ247" s="1724"/>
      <c r="AK247" s="1725"/>
      <c r="AL247" s="190"/>
      <c r="AM247" s="51"/>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160"/>
      <c r="BY247" s="160"/>
      <c r="BZ247" s="160"/>
      <c r="CA247" s="160"/>
      <c r="CB247" s="160"/>
      <c r="CC247" s="160"/>
      <c r="CD247" s="160"/>
      <c r="CE247" s="160"/>
      <c r="CF247" s="160"/>
      <c r="CG247" s="160"/>
      <c r="CH247" s="160"/>
      <c r="CI247" s="160"/>
      <c r="CJ247" s="160"/>
      <c r="CK247" s="160"/>
      <c r="CL247" s="160"/>
      <c r="CM247" s="160"/>
      <c r="CN247" s="160"/>
      <c r="CO247" s="160"/>
      <c r="CP247" s="160"/>
      <c r="CQ247" s="160"/>
      <c r="CR247" s="160"/>
      <c r="CS247" s="160"/>
      <c r="CT247" s="160"/>
      <c r="CU247" s="160"/>
      <c r="CV247" s="160"/>
      <c r="CW247" s="160"/>
      <c r="CX247" s="160"/>
      <c r="CY247" s="160"/>
      <c r="CZ247" s="160"/>
      <c r="DA247" s="160"/>
      <c r="DB247" s="160"/>
      <c r="DC247" s="160"/>
      <c r="DD247" s="160"/>
      <c r="DE247" s="160"/>
    </row>
    <row r="248" spans="1:109" s="161" customFormat="1" ht="50.1" customHeight="1">
      <c r="A248" s="190"/>
      <c r="B248" s="1394"/>
      <c r="C248" s="1395"/>
      <c r="D248" s="1394"/>
      <c r="E248" s="1399"/>
      <c r="F248" s="1399"/>
      <c r="G248" s="1395"/>
      <c r="H248" s="1828" t="s">
        <v>740</v>
      </c>
      <c r="I248" s="1829"/>
      <c r="J248" s="1838" t="s">
        <v>738</v>
      </c>
      <c r="K248" s="1839"/>
      <c r="L248" s="1839"/>
      <c r="M248" s="1839"/>
      <c r="N248" s="1839"/>
      <c r="O248" s="1839"/>
      <c r="P248" s="1839"/>
      <c r="Q248" s="1839"/>
      <c r="R248" s="1839"/>
      <c r="S248" s="1839"/>
      <c r="T248" s="1839"/>
      <c r="U248" s="1839"/>
      <c r="V248" s="1839"/>
      <c r="W248" s="1839"/>
      <c r="X248" s="1840"/>
      <c r="Y248" s="1410"/>
      <c r="Z248" s="1411"/>
      <c r="AA248" s="1411"/>
      <c r="AB248" s="1411"/>
      <c r="AC248" s="1412"/>
      <c r="AD248" s="1925" t="str">
        <f>AH95</f>
        <v/>
      </c>
      <c r="AE248" s="1926"/>
      <c r="AF248" s="1926"/>
      <c r="AG248" s="1926"/>
      <c r="AH248" s="1927"/>
      <c r="AI248" s="1723"/>
      <c r="AJ248" s="1724"/>
      <c r="AK248" s="1725"/>
      <c r="AL248" s="190"/>
      <c r="AM248" s="51"/>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160"/>
      <c r="BY248" s="160"/>
      <c r="BZ248" s="160"/>
      <c r="CA248" s="160"/>
      <c r="CB248" s="160"/>
      <c r="CC248" s="160"/>
      <c r="CD248" s="160"/>
      <c r="CE248" s="160"/>
      <c r="CF248" s="160"/>
      <c r="CG248" s="160"/>
      <c r="CH248" s="160"/>
      <c r="CI248" s="160"/>
      <c r="CJ248" s="160"/>
      <c r="CK248" s="160"/>
      <c r="CL248" s="160"/>
      <c r="CM248" s="160"/>
      <c r="CN248" s="160"/>
      <c r="CO248" s="160"/>
      <c r="CP248" s="160"/>
      <c r="CQ248" s="160"/>
      <c r="CR248" s="160"/>
      <c r="CS248" s="160"/>
      <c r="CT248" s="160"/>
      <c r="CU248" s="160"/>
      <c r="CV248" s="160"/>
      <c r="CW248" s="160"/>
      <c r="CX248" s="160"/>
      <c r="CY248" s="160"/>
      <c r="CZ248" s="160"/>
      <c r="DA248" s="160"/>
      <c r="DB248" s="160"/>
      <c r="DC248" s="160"/>
      <c r="DD248" s="160"/>
      <c r="DE248" s="160"/>
    </row>
    <row r="249" spans="1:109" s="161" customFormat="1" ht="55.5" customHeight="1">
      <c r="A249" s="190"/>
      <c r="B249" s="1394"/>
      <c r="C249" s="1395"/>
      <c r="D249" s="1394"/>
      <c r="E249" s="1399"/>
      <c r="F249" s="1399"/>
      <c r="G249" s="1395"/>
      <c r="H249" s="1830" t="s">
        <v>741</v>
      </c>
      <c r="I249" s="1831"/>
      <c r="J249" s="1841" t="s">
        <v>1054</v>
      </c>
      <c r="K249" s="1842"/>
      <c r="L249" s="1842"/>
      <c r="M249" s="1842"/>
      <c r="N249" s="1842"/>
      <c r="O249" s="1842"/>
      <c r="P249" s="1842"/>
      <c r="Q249" s="1842"/>
      <c r="R249" s="1842"/>
      <c r="S249" s="1842"/>
      <c r="T249" s="1842"/>
      <c r="U249" s="1842"/>
      <c r="V249" s="1842"/>
      <c r="W249" s="1842"/>
      <c r="X249" s="1843"/>
      <c r="Y249" s="1896"/>
      <c r="Z249" s="1897"/>
      <c r="AA249" s="1897"/>
      <c r="AB249" s="1897"/>
      <c r="AC249" s="1898"/>
      <c r="AD249" s="1732" t="str">
        <f>AH98</f>
        <v/>
      </c>
      <c r="AE249" s="1733"/>
      <c r="AF249" s="1733"/>
      <c r="AG249" s="1733"/>
      <c r="AH249" s="1734"/>
      <c r="AI249" s="1726"/>
      <c r="AJ249" s="1727"/>
      <c r="AK249" s="1728"/>
      <c r="AL249" s="190"/>
      <c r="AM249" s="51"/>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50"/>
      <c r="BP249" s="50"/>
      <c r="BQ249" s="50"/>
      <c r="BR249" s="50"/>
      <c r="BS249" s="50"/>
      <c r="BT249" s="50"/>
      <c r="BU249" s="50"/>
      <c r="BV249" s="50"/>
      <c r="BW249" s="50"/>
      <c r="BX249" s="160"/>
      <c r="BY249" s="160"/>
      <c r="BZ249" s="160"/>
      <c r="CA249" s="160"/>
      <c r="CB249" s="160"/>
      <c r="CC249" s="160"/>
      <c r="CD249" s="160"/>
      <c r="CE249" s="160"/>
      <c r="CF249" s="160"/>
      <c r="CG249" s="160"/>
      <c r="CH249" s="160"/>
      <c r="CI249" s="160"/>
      <c r="CJ249" s="160"/>
      <c r="CK249" s="160"/>
      <c r="CL249" s="160"/>
      <c r="CM249" s="160"/>
      <c r="CN249" s="160"/>
      <c r="CO249" s="160"/>
      <c r="CP249" s="160"/>
      <c r="CQ249" s="160"/>
      <c r="CR249" s="160"/>
      <c r="CS249" s="160"/>
      <c r="CT249" s="160"/>
      <c r="CU249" s="160"/>
      <c r="CV249" s="160"/>
      <c r="CW249" s="160"/>
      <c r="CX249" s="160"/>
      <c r="CY249" s="160"/>
      <c r="CZ249" s="160"/>
      <c r="DA249" s="160"/>
      <c r="DB249" s="160"/>
      <c r="DC249" s="160"/>
      <c r="DD249" s="160"/>
      <c r="DE249" s="160"/>
    </row>
    <row r="250" spans="1:109" s="161" customFormat="1" ht="87" customHeight="1">
      <c r="A250" s="190"/>
      <c r="B250" s="1396"/>
      <c r="C250" s="1397"/>
      <c r="D250" s="1396"/>
      <c r="E250" s="1400"/>
      <c r="F250" s="1400"/>
      <c r="G250" s="1397"/>
      <c r="H250" s="1830" t="s">
        <v>1052</v>
      </c>
      <c r="I250" s="1831"/>
      <c r="J250" s="2065" t="s">
        <v>1053</v>
      </c>
      <c r="K250" s="2066"/>
      <c r="L250" s="2066"/>
      <c r="M250" s="2066"/>
      <c r="N250" s="2066"/>
      <c r="O250" s="2066"/>
      <c r="P250" s="2066"/>
      <c r="Q250" s="2066"/>
      <c r="R250" s="2066"/>
      <c r="S250" s="2066"/>
      <c r="T250" s="2066"/>
      <c r="U250" s="2066"/>
      <c r="V250" s="2066"/>
      <c r="W250" s="2066"/>
      <c r="X250" s="2067"/>
      <c r="Y250" s="1401"/>
      <c r="Z250" s="1402"/>
      <c r="AA250" s="1402"/>
      <c r="AB250" s="1402"/>
      <c r="AC250" s="1403"/>
      <c r="AD250" s="357"/>
      <c r="AE250" s="358"/>
      <c r="AF250" s="358"/>
      <c r="AG250" s="358"/>
      <c r="AH250" s="359"/>
      <c r="AI250" s="344"/>
      <c r="AJ250" s="356"/>
      <c r="AK250" s="345"/>
      <c r="AL250" s="190"/>
      <c r="AM250" s="51"/>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c r="BJ250" s="50"/>
      <c r="BK250" s="50"/>
      <c r="BL250" s="50"/>
      <c r="BM250" s="50"/>
      <c r="BN250" s="50"/>
      <c r="BO250" s="50"/>
      <c r="BP250" s="50"/>
      <c r="BQ250" s="50"/>
      <c r="BR250" s="50"/>
      <c r="BS250" s="50"/>
      <c r="BT250" s="50"/>
      <c r="BU250" s="50"/>
      <c r="BV250" s="50"/>
      <c r="BW250" s="50"/>
      <c r="BX250" s="160"/>
      <c r="BY250" s="160"/>
      <c r="BZ250" s="160"/>
      <c r="CA250" s="160"/>
      <c r="CB250" s="160"/>
      <c r="CC250" s="160"/>
      <c r="CD250" s="160"/>
      <c r="CE250" s="160"/>
      <c r="CF250" s="160"/>
      <c r="CG250" s="160"/>
      <c r="CH250" s="160"/>
      <c r="CI250" s="160"/>
      <c r="CJ250" s="160"/>
      <c r="CK250" s="160"/>
      <c r="CL250" s="160"/>
      <c r="CM250" s="160"/>
      <c r="CN250" s="160"/>
      <c r="CO250" s="160"/>
      <c r="CP250" s="160"/>
      <c r="CQ250" s="160"/>
      <c r="CR250" s="160"/>
      <c r="CS250" s="160"/>
      <c r="CT250" s="160"/>
      <c r="CU250" s="160"/>
      <c r="CV250" s="160"/>
      <c r="CW250" s="160"/>
      <c r="CX250" s="160"/>
      <c r="CY250" s="160"/>
      <c r="CZ250" s="160"/>
      <c r="DA250" s="160"/>
      <c r="DB250" s="160"/>
      <c r="DC250" s="160"/>
      <c r="DD250" s="160"/>
      <c r="DE250" s="160"/>
    </row>
    <row r="251" spans="1:109" s="161" customFormat="1" ht="39.950000000000003" customHeight="1">
      <c r="A251" s="190"/>
      <c r="B251" s="1392" t="s">
        <v>733</v>
      </c>
      <c r="C251" s="1393"/>
      <c r="D251" s="1392" t="s">
        <v>744</v>
      </c>
      <c r="E251" s="1398"/>
      <c r="F251" s="1398"/>
      <c r="G251" s="1393"/>
      <c r="H251" s="1828" t="s">
        <v>606</v>
      </c>
      <c r="I251" s="1829"/>
      <c r="J251" s="1835" t="s">
        <v>961</v>
      </c>
      <c r="K251" s="1836"/>
      <c r="L251" s="1836"/>
      <c r="M251" s="1836"/>
      <c r="N251" s="1836"/>
      <c r="O251" s="1836"/>
      <c r="P251" s="1836"/>
      <c r="Q251" s="1836"/>
      <c r="R251" s="1836"/>
      <c r="S251" s="1836"/>
      <c r="T251" s="1836"/>
      <c r="U251" s="1836"/>
      <c r="V251" s="1836"/>
      <c r="W251" s="1836"/>
      <c r="X251" s="1837"/>
      <c r="Y251" s="1884" t="str">
        <f>IFERROR(AG158/AG33,"")</f>
        <v/>
      </c>
      <c r="Z251" s="1885"/>
      <c r="AA251" s="1885"/>
      <c r="AB251" s="1885"/>
      <c r="AC251" s="1886"/>
      <c r="AD251" s="1729"/>
      <c r="AE251" s="1730"/>
      <c r="AF251" s="1730"/>
      <c r="AG251" s="1730"/>
      <c r="AH251" s="1731"/>
      <c r="AI251" s="1723"/>
      <c r="AJ251" s="1724"/>
      <c r="AK251" s="1725"/>
      <c r="AL251" s="190"/>
      <c r="AM251" s="51"/>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c r="BJ251" s="50"/>
      <c r="BK251" s="50"/>
      <c r="BL251" s="50"/>
      <c r="BM251" s="50"/>
      <c r="BN251" s="50"/>
      <c r="BO251" s="50"/>
      <c r="BP251" s="50"/>
      <c r="BQ251" s="50"/>
      <c r="BR251" s="50"/>
      <c r="BS251" s="50"/>
      <c r="BT251" s="50"/>
      <c r="BU251" s="50"/>
      <c r="BV251" s="50"/>
      <c r="BW251" s="50"/>
      <c r="BX251" s="160"/>
      <c r="BY251" s="160"/>
      <c r="BZ251" s="160"/>
      <c r="CA251" s="160"/>
      <c r="CB251" s="160"/>
      <c r="CC251" s="160"/>
      <c r="CD251" s="160"/>
      <c r="CE251" s="160"/>
      <c r="CF251" s="160"/>
      <c r="CG251" s="160"/>
      <c r="CH251" s="160"/>
      <c r="CI251" s="160"/>
      <c r="CJ251" s="160"/>
      <c r="CK251" s="160"/>
      <c r="CL251" s="160"/>
      <c r="CM251" s="160"/>
      <c r="CN251" s="160"/>
      <c r="CO251" s="160"/>
      <c r="CP251" s="160"/>
      <c r="CQ251" s="160"/>
      <c r="CR251" s="160"/>
      <c r="CS251" s="160"/>
      <c r="CT251" s="160"/>
      <c r="CU251" s="160"/>
      <c r="CV251" s="160"/>
      <c r="CW251" s="160"/>
      <c r="CX251" s="160"/>
      <c r="CY251" s="160"/>
      <c r="CZ251" s="160"/>
      <c r="DA251" s="160"/>
      <c r="DB251" s="160"/>
      <c r="DC251" s="160"/>
      <c r="DD251" s="160"/>
      <c r="DE251" s="160"/>
    </row>
    <row r="252" spans="1:109" s="161" customFormat="1" ht="39.950000000000003" customHeight="1">
      <c r="A252" s="190"/>
      <c r="B252" s="1394"/>
      <c r="C252" s="1395"/>
      <c r="D252" s="1394"/>
      <c r="E252" s="1399"/>
      <c r="F252" s="1399"/>
      <c r="G252" s="1395"/>
      <c r="H252" s="1828" t="s">
        <v>736</v>
      </c>
      <c r="I252" s="1829"/>
      <c r="J252" s="1835" t="s">
        <v>742</v>
      </c>
      <c r="K252" s="1836"/>
      <c r="L252" s="1836"/>
      <c r="M252" s="1836"/>
      <c r="N252" s="1836"/>
      <c r="O252" s="1836"/>
      <c r="P252" s="1836"/>
      <c r="Q252" s="1836"/>
      <c r="R252" s="1836"/>
      <c r="S252" s="1836"/>
      <c r="T252" s="1836"/>
      <c r="U252" s="1836"/>
      <c r="V252" s="1836"/>
      <c r="W252" s="1836"/>
      <c r="X252" s="1837"/>
      <c r="Y252" s="1410"/>
      <c r="Z252" s="1411"/>
      <c r="AA252" s="1411"/>
      <c r="AB252" s="1411"/>
      <c r="AC252" s="1412"/>
      <c r="AD252" s="1887"/>
      <c r="AE252" s="1888"/>
      <c r="AF252" s="1888"/>
      <c r="AG252" s="1888"/>
      <c r="AH252" s="1889"/>
      <c r="AI252" s="1723"/>
      <c r="AJ252" s="1724"/>
      <c r="AK252" s="1725"/>
      <c r="AL252" s="190"/>
      <c r="AM252" s="51"/>
      <c r="AN252" s="50"/>
      <c r="AO252" s="50"/>
      <c r="AP252" s="50"/>
      <c r="AQ252" s="50"/>
      <c r="AR252" s="50"/>
      <c r="AS252" s="50"/>
      <c r="AT252" s="50"/>
      <c r="AU252" s="50"/>
      <c r="AV252" s="50"/>
      <c r="AW252" s="50"/>
      <c r="AX252" s="50"/>
      <c r="AY252" s="50"/>
      <c r="AZ252" s="50"/>
      <c r="BA252" s="50"/>
      <c r="BB252" s="50"/>
      <c r="BC252" s="50"/>
      <c r="BD252" s="50"/>
      <c r="BE252" s="50"/>
      <c r="BF252" s="50"/>
      <c r="BG252" s="50"/>
      <c r="BH252" s="50"/>
      <c r="BI252" s="50"/>
      <c r="BJ252" s="50"/>
      <c r="BK252" s="50"/>
      <c r="BL252" s="50"/>
      <c r="BM252" s="50"/>
      <c r="BN252" s="50"/>
      <c r="BO252" s="50"/>
      <c r="BP252" s="50"/>
      <c r="BQ252" s="50"/>
      <c r="BR252" s="50"/>
      <c r="BS252" s="50"/>
      <c r="BT252" s="50"/>
      <c r="BU252" s="50"/>
      <c r="BV252" s="50"/>
      <c r="BW252" s="50"/>
      <c r="BX252" s="160"/>
      <c r="BY252" s="160"/>
      <c r="BZ252" s="160"/>
      <c r="CA252" s="160"/>
      <c r="CB252" s="160"/>
      <c r="CC252" s="160"/>
      <c r="CD252" s="160"/>
      <c r="CE252" s="160"/>
      <c r="CF252" s="160"/>
      <c r="CG252" s="160"/>
      <c r="CH252" s="160"/>
      <c r="CI252" s="160"/>
      <c r="CJ252" s="160"/>
      <c r="CK252" s="160"/>
      <c r="CL252" s="160"/>
      <c r="CM252" s="160"/>
      <c r="CN252" s="160"/>
      <c r="CO252" s="160"/>
      <c r="CP252" s="160"/>
      <c r="CQ252" s="160"/>
      <c r="CR252" s="160"/>
      <c r="CS252" s="160"/>
      <c r="CT252" s="160"/>
      <c r="CU252" s="160"/>
      <c r="CV252" s="160"/>
      <c r="CW252" s="160"/>
      <c r="CX252" s="160"/>
      <c r="CY252" s="160"/>
      <c r="CZ252" s="160"/>
      <c r="DA252" s="160"/>
      <c r="DB252" s="160"/>
      <c r="DC252" s="160"/>
      <c r="DD252" s="160"/>
      <c r="DE252" s="160"/>
    </row>
    <row r="253" spans="1:109" s="161" customFormat="1" ht="39.950000000000003" customHeight="1">
      <c r="A253" s="190"/>
      <c r="B253" s="1394"/>
      <c r="C253" s="1395"/>
      <c r="D253" s="1396"/>
      <c r="E253" s="1400"/>
      <c r="F253" s="1400"/>
      <c r="G253" s="1397"/>
      <c r="H253" s="1828" t="s">
        <v>739</v>
      </c>
      <c r="I253" s="1829"/>
      <c r="J253" s="1835" t="s">
        <v>743</v>
      </c>
      <c r="K253" s="1836"/>
      <c r="L253" s="1836"/>
      <c r="M253" s="1836"/>
      <c r="N253" s="1836"/>
      <c r="O253" s="1836"/>
      <c r="P253" s="1836"/>
      <c r="Q253" s="1836"/>
      <c r="R253" s="1836"/>
      <c r="S253" s="1836"/>
      <c r="T253" s="1836"/>
      <c r="U253" s="1836"/>
      <c r="V253" s="1836"/>
      <c r="W253" s="1836"/>
      <c r="X253" s="1837"/>
      <c r="Y253" s="1410"/>
      <c r="Z253" s="1411"/>
      <c r="AA253" s="1411"/>
      <c r="AB253" s="1411"/>
      <c r="AC253" s="1412"/>
      <c r="AD253" s="1729"/>
      <c r="AE253" s="1730"/>
      <c r="AF253" s="1730"/>
      <c r="AG253" s="1730"/>
      <c r="AH253" s="1731"/>
      <c r="AI253" s="1723"/>
      <c r="AJ253" s="1724"/>
      <c r="AK253" s="1725"/>
      <c r="AL253" s="190"/>
      <c r="AM253" s="51"/>
      <c r="AN253" s="50"/>
      <c r="AO253" s="50"/>
      <c r="AP253" s="50"/>
      <c r="AQ253" s="50"/>
      <c r="AR253" s="50"/>
      <c r="AS253" s="50"/>
      <c r="AT253" s="50"/>
      <c r="AU253" s="50"/>
      <c r="AV253" s="50"/>
      <c r="AW253" s="50"/>
      <c r="AX253" s="50"/>
      <c r="AY253" s="50"/>
      <c r="AZ253" s="50"/>
      <c r="BA253" s="50"/>
      <c r="BB253" s="50"/>
      <c r="BC253" s="50"/>
      <c r="BD253" s="50"/>
      <c r="BE253" s="50"/>
      <c r="BF253" s="50"/>
      <c r="BG253" s="50"/>
      <c r="BH253" s="50"/>
      <c r="BI253" s="50"/>
      <c r="BJ253" s="50"/>
      <c r="BK253" s="50"/>
      <c r="BL253" s="50"/>
      <c r="BM253" s="50"/>
      <c r="BN253" s="50"/>
      <c r="BO253" s="50"/>
      <c r="BP253" s="50"/>
      <c r="BQ253" s="50"/>
      <c r="BR253" s="50"/>
      <c r="BS253" s="50"/>
      <c r="BT253" s="50"/>
      <c r="BU253" s="50"/>
      <c r="BV253" s="50"/>
      <c r="BW253" s="50"/>
      <c r="BX253" s="160"/>
      <c r="BY253" s="160"/>
      <c r="BZ253" s="160"/>
      <c r="CA253" s="160"/>
      <c r="CB253" s="160"/>
      <c r="CC253" s="160"/>
      <c r="CD253" s="160"/>
      <c r="CE253" s="160"/>
      <c r="CF253" s="160"/>
      <c r="CG253" s="160"/>
      <c r="CH253" s="160"/>
      <c r="CI253" s="160"/>
      <c r="CJ253" s="160"/>
      <c r="CK253" s="160"/>
      <c r="CL253" s="160"/>
      <c r="CM253" s="160"/>
      <c r="CN253" s="160"/>
      <c r="CO253" s="160"/>
      <c r="CP253" s="160"/>
      <c r="CQ253" s="160"/>
      <c r="CR253" s="160"/>
      <c r="CS253" s="160"/>
      <c r="CT253" s="160"/>
      <c r="CU253" s="160"/>
      <c r="CV253" s="160"/>
      <c r="CW253" s="160"/>
      <c r="CX253" s="160"/>
      <c r="CY253" s="160"/>
      <c r="CZ253" s="160"/>
      <c r="DA253" s="160"/>
      <c r="DB253" s="160"/>
      <c r="DC253" s="160"/>
      <c r="DD253" s="160"/>
      <c r="DE253" s="160"/>
    </row>
    <row r="254" spans="1:109" s="161" customFormat="1" ht="37.5" customHeight="1">
      <c r="A254" s="190"/>
      <c r="B254" s="1394"/>
      <c r="C254" s="1395"/>
      <c r="D254" s="1392" t="s">
        <v>614</v>
      </c>
      <c r="E254" s="1398"/>
      <c r="F254" s="1398"/>
      <c r="G254" s="1393"/>
      <c r="H254" s="1404" t="s">
        <v>740</v>
      </c>
      <c r="I254" s="1719"/>
      <c r="J254" s="1550" t="s">
        <v>610</v>
      </c>
      <c r="K254" s="1853"/>
      <c r="L254" s="1853"/>
      <c r="M254" s="1853"/>
      <c r="N254" s="1853"/>
      <c r="O254" s="1853"/>
      <c r="P254" s="1853"/>
      <c r="Q254" s="1853"/>
      <c r="R254" s="1853"/>
      <c r="S254" s="1853"/>
      <c r="T254" s="1853"/>
      <c r="U254" s="1856" t="s">
        <v>608</v>
      </c>
      <c r="V254" s="1857"/>
      <c r="W254" s="1857"/>
      <c r="X254" s="1827"/>
      <c r="Y254" s="1893" t="str">
        <f>'様式２(改善計画)'!$AH$379</f>
        <v/>
      </c>
      <c r="Z254" s="1894"/>
      <c r="AA254" s="1894"/>
      <c r="AB254" s="1894"/>
      <c r="AC254" s="1895"/>
      <c r="AD254" s="1735"/>
      <c r="AE254" s="1736"/>
      <c r="AF254" s="1736"/>
      <c r="AG254" s="1736"/>
      <c r="AH254" s="1737"/>
      <c r="AI254" s="1858"/>
      <c r="AJ254" s="1859"/>
      <c r="AK254" s="1860"/>
      <c r="AL254" s="190"/>
      <c r="AM254" s="51"/>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50"/>
      <c r="BL254" s="50"/>
      <c r="BM254" s="50"/>
      <c r="BN254" s="50"/>
      <c r="BO254" s="50"/>
      <c r="BP254" s="50"/>
      <c r="BQ254" s="50"/>
      <c r="BR254" s="50"/>
      <c r="BS254" s="50"/>
      <c r="BT254" s="50"/>
      <c r="BU254" s="50"/>
      <c r="BV254" s="50"/>
      <c r="BW254" s="50"/>
      <c r="BX254" s="160"/>
      <c r="BY254" s="160"/>
      <c r="BZ254" s="160"/>
      <c r="CA254" s="160"/>
      <c r="CB254" s="160"/>
      <c r="CC254" s="160"/>
      <c r="CD254" s="160"/>
      <c r="CE254" s="160"/>
      <c r="CF254" s="160"/>
      <c r="CG254" s="160"/>
      <c r="CH254" s="160"/>
      <c r="CI254" s="160"/>
      <c r="CJ254" s="160"/>
      <c r="CK254" s="160"/>
      <c r="CL254" s="160"/>
      <c r="CM254" s="160"/>
      <c r="CN254" s="160"/>
      <c r="CO254" s="160"/>
      <c r="CP254" s="160"/>
      <c r="CQ254" s="160"/>
      <c r="CR254" s="160"/>
      <c r="CS254" s="160"/>
      <c r="CT254" s="160"/>
      <c r="CU254" s="160"/>
      <c r="CV254" s="160"/>
      <c r="CW254" s="160"/>
      <c r="CX254" s="160"/>
      <c r="CY254" s="160"/>
      <c r="CZ254" s="160"/>
      <c r="DA254" s="160"/>
      <c r="DB254" s="160"/>
      <c r="DC254" s="160"/>
      <c r="DD254" s="160"/>
      <c r="DE254" s="160"/>
    </row>
    <row r="255" spans="1:109" s="161" customFormat="1" ht="37.5" customHeight="1">
      <c r="A255" s="190"/>
      <c r="B255" s="1394"/>
      <c r="C255" s="1395"/>
      <c r="D255" s="1394"/>
      <c r="E255" s="1399"/>
      <c r="F255" s="1399"/>
      <c r="G255" s="1395"/>
      <c r="H255" s="2068"/>
      <c r="I255" s="2069"/>
      <c r="J255" s="1854"/>
      <c r="K255" s="1855"/>
      <c r="L255" s="1855"/>
      <c r="M255" s="1855"/>
      <c r="N255" s="1855"/>
      <c r="O255" s="1855"/>
      <c r="P255" s="1855"/>
      <c r="Q255" s="1855"/>
      <c r="R255" s="1855"/>
      <c r="S255" s="1855"/>
      <c r="T255" s="1855"/>
      <c r="U255" s="1487" t="s">
        <v>607</v>
      </c>
      <c r="V255" s="1488"/>
      <c r="W255" s="1488"/>
      <c r="X255" s="1489"/>
      <c r="Y255" s="1899" t="str">
        <f>'様式２(改善計画)'!$AH$397</f>
        <v/>
      </c>
      <c r="Z255" s="1900"/>
      <c r="AA255" s="1900"/>
      <c r="AB255" s="1900"/>
      <c r="AC255" s="1901"/>
      <c r="AD255" s="1738"/>
      <c r="AE255" s="1739"/>
      <c r="AF255" s="1739"/>
      <c r="AG255" s="1739"/>
      <c r="AH255" s="1740"/>
      <c r="AI255" s="1861"/>
      <c r="AJ255" s="1862"/>
      <c r="AK255" s="1863"/>
      <c r="AL255" s="190"/>
      <c r="AM255" s="51"/>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160"/>
      <c r="BY255" s="160"/>
      <c r="BZ255" s="160"/>
      <c r="CA255" s="160"/>
      <c r="CB255" s="160"/>
      <c r="CC255" s="160"/>
      <c r="CD255" s="160"/>
      <c r="CE255" s="160"/>
      <c r="CF255" s="160"/>
      <c r="CG255" s="160"/>
      <c r="CH255" s="160"/>
      <c r="CI255" s="160"/>
      <c r="CJ255" s="160"/>
      <c r="CK255" s="160"/>
      <c r="CL255" s="160"/>
      <c r="CM255" s="160"/>
      <c r="CN255" s="160"/>
      <c r="CO255" s="160"/>
      <c r="CP255" s="160"/>
      <c r="CQ255" s="160"/>
      <c r="CR255" s="160"/>
      <c r="CS255" s="160"/>
      <c r="CT255" s="160"/>
      <c r="CU255" s="160"/>
      <c r="CV255" s="160"/>
      <c r="CW255" s="160"/>
      <c r="CX255" s="160"/>
      <c r="CY255" s="160"/>
      <c r="CZ255" s="160"/>
      <c r="DA255" s="160"/>
      <c r="DB255" s="160"/>
      <c r="DC255" s="160"/>
      <c r="DD255" s="160"/>
      <c r="DE255" s="160"/>
    </row>
    <row r="256" spans="1:109" s="161" customFormat="1" ht="46.5" customHeight="1">
      <c r="A256" s="190"/>
      <c r="B256" s="1394"/>
      <c r="C256" s="1395"/>
      <c r="D256" s="1394"/>
      <c r="E256" s="1399"/>
      <c r="F256" s="1399"/>
      <c r="G256" s="1395"/>
      <c r="H256" s="2070" t="s">
        <v>624</v>
      </c>
      <c r="I256" s="1489"/>
      <c r="J256" s="1864" t="s">
        <v>962</v>
      </c>
      <c r="K256" s="1865"/>
      <c r="L256" s="1865"/>
      <c r="M256" s="1865"/>
      <c r="N256" s="1865"/>
      <c r="O256" s="1865"/>
      <c r="P256" s="1865"/>
      <c r="Q256" s="1865"/>
      <c r="R256" s="1865"/>
      <c r="S256" s="1865"/>
      <c r="T256" s="1865"/>
      <c r="U256" s="1487" t="s">
        <v>1002</v>
      </c>
      <c r="V256" s="1488"/>
      <c r="W256" s="1488"/>
      <c r="X256" s="1489"/>
      <c r="Y256" s="1890" t="str">
        <f>AG164</f>
        <v/>
      </c>
      <c r="Z256" s="1891"/>
      <c r="AA256" s="1891"/>
      <c r="AB256" s="1891"/>
      <c r="AC256" s="1892"/>
      <c r="AD256" s="1771"/>
      <c r="AE256" s="1772"/>
      <c r="AF256" s="1772"/>
      <c r="AG256" s="1772"/>
      <c r="AH256" s="1773"/>
      <c r="AI256" s="1868"/>
      <c r="AJ256" s="1869"/>
      <c r="AK256" s="1870"/>
      <c r="AL256" s="190"/>
      <c r="AM256" s="51"/>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160"/>
      <c r="BY256" s="160"/>
      <c r="BZ256" s="160"/>
      <c r="CA256" s="160"/>
      <c r="CB256" s="160"/>
      <c r="CC256" s="160"/>
      <c r="CD256" s="160"/>
      <c r="CE256" s="160"/>
      <c r="CF256" s="160"/>
      <c r="CG256" s="160"/>
      <c r="CH256" s="160"/>
      <c r="CI256" s="160"/>
      <c r="CJ256" s="160"/>
      <c r="CK256" s="160"/>
      <c r="CL256" s="160"/>
      <c r="CM256" s="160"/>
      <c r="CN256" s="160"/>
      <c r="CO256" s="160"/>
      <c r="CP256" s="160"/>
      <c r="CQ256" s="160"/>
      <c r="CR256" s="160"/>
      <c r="CS256" s="160"/>
      <c r="CT256" s="160"/>
      <c r="CU256" s="160"/>
      <c r="CV256" s="160"/>
      <c r="CW256" s="160"/>
      <c r="CX256" s="160"/>
      <c r="CY256" s="160"/>
      <c r="CZ256" s="160"/>
      <c r="DA256" s="160"/>
      <c r="DB256" s="160"/>
      <c r="DC256" s="160"/>
      <c r="DD256" s="160"/>
      <c r="DE256" s="160"/>
    </row>
    <row r="257" spans="1:109" s="161" customFormat="1" ht="46.5" customHeight="1">
      <c r="A257" s="190"/>
      <c r="B257" s="1396"/>
      <c r="C257" s="1397"/>
      <c r="D257" s="1396"/>
      <c r="E257" s="1400"/>
      <c r="F257" s="1400"/>
      <c r="G257" s="1397"/>
      <c r="H257" s="1700"/>
      <c r="I257" s="1492"/>
      <c r="J257" s="1866"/>
      <c r="K257" s="1867"/>
      <c r="L257" s="1867"/>
      <c r="M257" s="1867"/>
      <c r="N257" s="1867"/>
      <c r="O257" s="1867"/>
      <c r="P257" s="1867"/>
      <c r="Q257" s="1867"/>
      <c r="R257" s="1867"/>
      <c r="S257" s="1867"/>
      <c r="T257" s="1867"/>
      <c r="U257" s="1490"/>
      <c r="V257" s="1491"/>
      <c r="W257" s="1491"/>
      <c r="X257" s="1492"/>
      <c r="Y257" s="1879" t="str">
        <f>AG165</f>
        <v/>
      </c>
      <c r="Z257" s="1880"/>
      <c r="AA257" s="1880"/>
      <c r="AB257" s="1880"/>
      <c r="AC257" s="1881"/>
      <c r="AD257" s="1741"/>
      <c r="AE257" s="1742"/>
      <c r="AF257" s="1742"/>
      <c r="AG257" s="1742"/>
      <c r="AH257" s="1743"/>
      <c r="AI257" s="1871"/>
      <c r="AJ257" s="1872"/>
      <c r="AK257" s="1873"/>
      <c r="AL257" s="190"/>
      <c r="AM257" s="51"/>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160"/>
      <c r="BY257" s="160"/>
      <c r="BZ257" s="160"/>
      <c r="CA257" s="160"/>
      <c r="CB257" s="160"/>
      <c r="CC257" s="160"/>
      <c r="CD257" s="160"/>
      <c r="CE257" s="160"/>
      <c r="CF257" s="160"/>
      <c r="CG257" s="160"/>
      <c r="CH257" s="160"/>
      <c r="CI257" s="160"/>
      <c r="CJ257" s="160"/>
      <c r="CK257" s="160"/>
      <c r="CL257" s="160"/>
      <c r="CM257" s="160"/>
      <c r="CN257" s="160"/>
      <c r="CO257" s="160"/>
      <c r="CP257" s="160"/>
      <c r="CQ257" s="160"/>
      <c r="CR257" s="160"/>
      <c r="CS257" s="160"/>
      <c r="CT257" s="160"/>
      <c r="CU257" s="160"/>
      <c r="CV257" s="160"/>
      <c r="CW257" s="160"/>
      <c r="CX257" s="160"/>
      <c r="CY257" s="160"/>
      <c r="CZ257" s="160"/>
      <c r="DA257" s="160"/>
      <c r="DB257" s="160"/>
      <c r="DC257" s="160"/>
      <c r="DD257" s="160"/>
      <c r="DE257" s="160"/>
    </row>
    <row r="258" spans="1:109" s="161" customFormat="1" ht="30" customHeight="1">
      <c r="A258" s="190"/>
      <c r="B258" s="190"/>
      <c r="C258" s="46"/>
      <c r="D258" s="194"/>
      <c r="E258" s="194"/>
      <c r="F258" s="194"/>
      <c r="G258" s="194"/>
      <c r="H258" s="194"/>
      <c r="I258" s="194"/>
      <c r="J258" s="191"/>
      <c r="K258" s="191"/>
      <c r="L258" s="191"/>
      <c r="M258" s="191"/>
      <c r="N258" s="191"/>
      <c r="O258" s="191"/>
      <c r="P258" s="191"/>
      <c r="Q258" s="191"/>
      <c r="R258" s="191"/>
      <c r="S258" s="191"/>
      <c r="T258" s="191"/>
      <c r="U258" s="194"/>
      <c r="V258" s="194"/>
      <c r="W258" s="194"/>
      <c r="X258" s="194"/>
      <c r="Y258" s="1744" t="s">
        <v>745</v>
      </c>
      <c r="Z258" s="1745"/>
      <c r="AA258" s="1745"/>
      <c r="AB258" s="1745"/>
      <c r="AC258" s="1746"/>
      <c r="AD258" s="1424" t="s">
        <v>746</v>
      </c>
      <c r="AE258" s="1424"/>
      <c r="AF258" s="1424"/>
      <c r="AG258" s="1424"/>
      <c r="AH258" s="1424"/>
      <c r="AI258" s="1722"/>
      <c r="AJ258" s="1722"/>
      <c r="AK258" s="1722"/>
      <c r="AL258" s="190"/>
      <c r="AM258" s="51"/>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160"/>
      <c r="BY258" s="160"/>
      <c r="BZ258" s="160"/>
      <c r="CA258" s="160"/>
      <c r="CB258" s="160"/>
      <c r="CC258" s="160"/>
      <c r="CD258" s="160"/>
      <c r="CE258" s="160"/>
      <c r="CF258" s="160"/>
      <c r="CG258" s="160"/>
      <c r="CH258" s="160"/>
      <c r="CI258" s="160"/>
      <c r="CJ258" s="160"/>
      <c r="CK258" s="160"/>
      <c r="CL258" s="160"/>
      <c r="CM258" s="160"/>
      <c r="CN258" s="160"/>
      <c r="CO258" s="160"/>
      <c r="CP258" s="160"/>
      <c r="CQ258" s="160"/>
      <c r="CR258" s="160"/>
      <c r="CS258" s="160"/>
      <c r="CT258" s="160"/>
      <c r="CU258" s="160"/>
      <c r="CV258" s="160"/>
      <c r="CW258" s="160"/>
      <c r="CX258" s="160"/>
      <c r="CY258" s="160"/>
      <c r="CZ258" s="160"/>
      <c r="DA258" s="160"/>
      <c r="DB258" s="160"/>
      <c r="DC258" s="160"/>
      <c r="DD258" s="160"/>
      <c r="DE258" s="160"/>
    </row>
    <row r="259" spans="1:109" s="161" customFormat="1" ht="30" customHeight="1">
      <c r="A259" s="190"/>
      <c r="B259" s="190"/>
      <c r="C259" s="46"/>
      <c r="D259" s="194"/>
      <c r="E259" s="194"/>
      <c r="F259" s="194"/>
      <c r="G259" s="194"/>
      <c r="H259" s="194"/>
      <c r="I259" s="194"/>
      <c r="J259" s="191"/>
      <c r="K259" s="191"/>
      <c r="L259" s="191"/>
      <c r="M259" s="191"/>
      <c r="N259" s="191"/>
      <c r="O259" s="191"/>
      <c r="P259" s="191"/>
      <c r="Q259" s="191"/>
      <c r="R259" s="191"/>
      <c r="S259" s="191"/>
      <c r="T259" s="191"/>
      <c r="U259" s="194"/>
      <c r="V259" s="194"/>
      <c r="W259" s="194"/>
      <c r="X259" s="194"/>
      <c r="Y259" s="1747"/>
      <c r="Z259" s="1748"/>
      <c r="AA259" s="1748"/>
      <c r="AB259" s="1748"/>
      <c r="AC259" s="1749"/>
      <c r="AD259" s="1721" t="s">
        <v>747</v>
      </c>
      <c r="AE259" s="1424"/>
      <c r="AF259" s="1424"/>
      <c r="AG259" s="1424"/>
      <c r="AH259" s="1424"/>
      <c r="AI259" s="1722">
        <v>5</v>
      </c>
      <c r="AJ259" s="1722"/>
      <c r="AK259" s="1722"/>
      <c r="AL259" s="190"/>
      <c r="AM259" s="51"/>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160"/>
      <c r="BY259" s="160"/>
      <c r="BZ259" s="160"/>
      <c r="CA259" s="160"/>
      <c r="CB259" s="160"/>
      <c r="CC259" s="160"/>
      <c r="CD259" s="160"/>
      <c r="CE259" s="160"/>
      <c r="CF259" s="160"/>
      <c r="CG259" s="160"/>
      <c r="CH259" s="160"/>
      <c r="CI259" s="160"/>
      <c r="CJ259" s="160"/>
      <c r="CK259" s="160"/>
      <c r="CL259" s="160"/>
      <c r="CM259" s="160"/>
      <c r="CN259" s="160"/>
      <c r="CO259" s="160"/>
      <c r="CP259" s="160"/>
      <c r="CQ259" s="160"/>
      <c r="CR259" s="160"/>
      <c r="CS259" s="160"/>
      <c r="CT259" s="160"/>
      <c r="CU259" s="160"/>
      <c r="CV259" s="160"/>
      <c r="CW259" s="160"/>
      <c r="CX259" s="160"/>
      <c r="CY259" s="160"/>
      <c r="CZ259" s="160"/>
      <c r="DA259" s="160"/>
      <c r="DB259" s="160"/>
      <c r="DC259" s="160"/>
      <c r="DD259" s="160"/>
      <c r="DE259" s="160"/>
    </row>
    <row r="260" spans="1:109" s="161" customFormat="1" ht="30" customHeight="1">
      <c r="A260" s="190"/>
      <c r="B260" s="190"/>
      <c r="C260" s="46"/>
      <c r="D260" s="46"/>
      <c r="E260" s="46"/>
      <c r="F260" s="46"/>
      <c r="G260" s="46"/>
      <c r="H260" s="46"/>
      <c r="I260" s="46"/>
      <c r="J260" s="46"/>
      <c r="K260" s="46"/>
      <c r="L260" s="46"/>
      <c r="M260" s="46"/>
      <c r="N260" s="46"/>
      <c r="O260" s="46"/>
      <c r="P260" s="46"/>
      <c r="Q260" s="46"/>
      <c r="R260" s="46"/>
      <c r="S260" s="46"/>
      <c r="T260" s="46"/>
      <c r="U260" s="46"/>
      <c r="V260" s="46"/>
      <c r="W260" s="46"/>
      <c r="X260" s="46"/>
      <c r="Y260" s="1750"/>
      <c r="Z260" s="1751"/>
      <c r="AA260" s="1751"/>
      <c r="AB260" s="1751"/>
      <c r="AC260" s="1752"/>
      <c r="AD260" s="1721" t="s">
        <v>748</v>
      </c>
      <c r="AE260" s="1424"/>
      <c r="AF260" s="1424"/>
      <c r="AG260" s="1424"/>
      <c r="AH260" s="1424"/>
      <c r="AI260" s="1722">
        <f>COUNTIF(AI251:AK257,"○")</f>
        <v>0</v>
      </c>
      <c r="AJ260" s="1722"/>
      <c r="AK260" s="1722"/>
      <c r="AL260" s="190"/>
      <c r="AM260" s="51"/>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160"/>
      <c r="BY260" s="160"/>
      <c r="BZ260" s="160"/>
      <c r="CA260" s="160"/>
      <c r="CB260" s="160"/>
      <c r="CC260" s="160"/>
      <c r="CD260" s="160"/>
      <c r="CE260" s="160"/>
      <c r="CF260" s="160"/>
      <c r="CG260" s="160"/>
      <c r="CH260" s="160"/>
      <c r="CI260" s="160"/>
      <c r="CJ260" s="160"/>
      <c r="CK260" s="160"/>
      <c r="CL260" s="160"/>
      <c r="CM260" s="160"/>
      <c r="CN260" s="160"/>
      <c r="CO260" s="160"/>
      <c r="CP260" s="160"/>
      <c r="CQ260" s="160"/>
      <c r="CR260" s="160"/>
      <c r="CS260" s="160"/>
      <c r="CT260" s="160"/>
      <c r="CU260" s="160"/>
      <c r="CV260" s="160"/>
      <c r="CW260" s="160"/>
      <c r="CX260" s="160"/>
      <c r="CY260" s="160"/>
      <c r="CZ260" s="160"/>
      <c r="DA260" s="160"/>
      <c r="DB260" s="160"/>
      <c r="DC260" s="160"/>
      <c r="DD260" s="160"/>
      <c r="DE260" s="160"/>
    </row>
    <row r="261" spans="1:109" s="161" customFormat="1" ht="20.100000000000001" customHeight="1">
      <c r="A261" s="190"/>
      <c r="B261" s="157" t="s">
        <v>1084</v>
      </c>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51"/>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160"/>
      <c r="BY261" s="160"/>
      <c r="BZ261" s="160"/>
      <c r="CA261" s="160"/>
      <c r="CB261" s="160"/>
      <c r="CC261" s="160"/>
      <c r="CD261" s="160"/>
      <c r="CE261" s="160"/>
      <c r="CF261" s="160"/>
      <c r="CG261" s="160"/>
      <c r="CH261" s="160"/>
      <c r="CI261" s="160"/>
      <c r="CJ261" s="160"/>
      <c r="CK261" s="160"/>
      <c r="CL261" s="160"/>
      <c r="CM261" s="160"/>
      <c r="CN261" s="160"/>
      <c r="CO261" s="160"/>
      <c r="CP261" s="160"/>
      <c r="CQ261" s="160"/>
      <c r="CR261" s="160"/>
      <c r="CS261" s="160"/>
      <c r="CT261" s="160"/>
      <c r="CU261" s="160"/>
      <c r="CV261" s="160"/>
      <c r="CW261" s="160"/>
      <c r="CX261" s="160"/>
      <c r="CY261" s="160"/>
      <c r="CZ261" s="160"/>
      <c r="DA261" s="160"/>
      <c r="DB261" s="160"/>
      <c r="DC261" s="160"/>
      <c r="DD261" s="160"/>
      <c r="DE261" s="160"/>
    </row>
    <row r="262" spans="1:109" s="161" customFormat="1" ht="20.100000000000001" customHeight="1">
      <c r="A262" s="190"/>
      <c r="B262" s="46" t="s">
        <v>959</v>
      </c>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190"/>
      <c r="AM262" s="51"/>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49"/>
      <c r="BX262" s="41"/>
      <c r="BY262" s="41"/>
      <c r="BZ262" s="41"/>
      <c r="CA262" s="41"/>
      <c r="CB262" s="41"/>
      <c r="CC262" s="41"/>
      <c r="CD262" s="160"/>
      <c r="CE262" s="160"/>
      <c r="CF262" s="160"/>
      <c r="CG262" s="160"/>
      <c r="CH262" s="160"/>
      <c r="CI262" s="160"/>
      <c r="CJ262" s="160"/>
      <c r="CK262" s="160"/>
      <c r="CL262" s="160"/>
      <c r="CM262" s="160"/>
      <c r="CN262" s="160"/>
      <c r="CO262" s="160"/>
      <c r="CP262" s="160"/>
      <c r="CQ262" s="160"/>
      <c r="CR262" s="160"/>
      <c r="CS262" s="160"/>
      <c r="CT262" s="160"/>
      <c r="CU262" s="160"/>
      <c r="CV262" s="160"/>
      <c r="CW262" s="160"/>
      <c r="CX262" s="160"/>
      <c r="CY262" s="160"/>
      <c r="CZ262" s="160"/>
      <c r="DA262" s="160"/>
      <c r="DB262" s="160"/>
      <c r="DC262" s="160"/>
      <c r="DD262" s="160"/>
      <c r="DE262" s="160"/>
    </row>
    <row r="263" spans="1:109" s="161" customFormat="1" ht="20.100000000000001" customHeight="1">
      <c r="A263" s="190"/>
      <c r="B263" s="46" t="s">
        <v>960</v>
      </c>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190"/>
      <c r="AM263" s="51"/>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49"/>
      <c r="BX263" s="41"/>
      <c r="BY263" s="41"/>
      <c r="BZ263" s="41"/>
      <c r="CA263" s="41"/>
      <c r="CB263" s="41"/>
      <c r="CC263" s="41"/>
      <c r="CD263" s="160"/>
      <c r="CE263" s="160"/>
      <c r="CF263" s="160"/>
      <c r="CG263" s="160"/>
      <c r="CH263" s="160"/>
      <c r="CI263" s="160"/>
      <c r="CJ263" s="160"/>
      <c r="CK263" s="160"/>
      <c r="CL263" s="160"/>
      <c r="CM263" s="160"/>
      <c r="CN263" s="160"/>
      <c r="CO263" s="160"/>
      <c r="CP263" s="160"/>
      <c r="CQ263" s="160"/>
      <c r="CR263" s="160"/>
      <c r="CS263" s="160"/>
      <c r="CT263" s="160"/>
      <c r="CU263" s="160"/>
      <c r="CV263" s="160"/>
      <c r="CW263" s="160"/>
      <c r="CX263" s="160"/>
      <c r="CY263" s="160"/>
      <c r="CZ263" s="160"/>
      <c r="DA263" s="160"/>
      <c r="DB263" s="160"/>
      <c r="DC263" s="160"/>
      <c r="DD263" s="160"/>
      <c r="DE263" s="160"/>
    </row>
    <row r="264" spans="1:109" s="161" customFormat="1" ht="15" customHeight="1">
      <c r="A264" s="190"/>
      <c r="B264" s="190"/>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190"/>
      <c r="AM264" s="51"/>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49"/>
      <c r="BX264" s="41"/>
      <c r="BY264" s="41"/>
      <c r="BZ264" s="41"/>
      <c r="CA264" s="41"/>
      <c r="CB264" s="41"/>
      <c r="CC264" s="41"/>
      <c r="CD264" s="41"/>
      <c r="CE264" s="41"/>
      <c r="CF264" s="41"/>
      <c r="CG264" s="160"/>
      <c r="CH264" s="160"/>
      <c r="CI264" s="160"/>
      <c r="CJ264" s="160"/>
      <c r="CK264" s="160"/>
      <c r="CL264" s="160"/>
      <c r="CM264" s="160"/>
      <c r="CN264" s="160"/>
      <c r="CO264" s="160"/>
      <c r="CP264" s="160"/>
      <c r="CQ264" s="160"/>
      <c r="CR264" s="160"/>
      <c r="CS264" s="160"/>
      <c r="CT264" s="160"/>
      <c r="CU264" s="160"/>
      <c r="CV264" s="160"/>
      <c r="CW264" s="160"/>
      <c r="CX264" s="160"/>
      <c r="CY264" s="160"/>
      <c r="CZ264" s="160"/>
      <c r="DA264" s="160"/>
      <c r="DB264" s="160"/>
      <c r="DC264" s="160"/>
      <c r="DD264" s="160"/>
      <c r="DE264" s="160"/>
    </row>
    <row r="265" spans="1:109" s="161" customFormat="1" ht="15" customHeight="1">
      <c r="A265" s="190"/>
      <c r="B265" s="190"/>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190"/>
      <c r="AM265" s="51"/>
      <c r="AN265" s="49"/>
      <c r="AO265" s="49"/>
      <c r="AP265" s="49"/>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49"/>
      <c r="BX265" s="41"/>
      <c r="BY265" s="41"/>
      <c r="BZ265" s="41"/>
      <c r="CA265" s="41"/>
      <c r="CB265" s="41"/>
      <c r="CC265" s="41"/>
      <c r="CD265" s="41"/>
      <c r="CE265" s="41"/>
      <c r="CF265" s="41"/>
      <c r="CG265" s="160"/>
      <c r="CH265" s="160"/>
      <c r="CI265" s="160"/>
      <c r="CJ265" s="160"/>
      <c r="CK265" s="160"/>
      <c r="CL265" s="160"/>
      <c r="CM265" s="160"/>
      <c r="CN265" s="160"/>
      <c r="CO265" s="160"/>
      <c r="CP265" s="160"/>
      <c r="CQ265" s="160"/>
      <c r="CR265" s="160"/>
      <c r="CS265" s="160"/>
      <c r="CT265" s="160"/>
      <c r="CU265" s="160"/>
      <c r="CV265" s="160"/>
      <c r="CW265" s="160"/>
      <c r="CX265" s="160"/>
      <c r="CY265" s="160"/>
      <c r="CZ265" s="160"/>
      <c r="DA265" s="160"/>
      <c r="DB265" s="160"/>
      <c r="DC265" s="160"/>
      <c r="DD265" s="160"/>
      <c r="DE265" s="160"/>
    </row>
    <row r="266" spans="1:109" s="161" customFormat="1" ht="15" customHeight="1">
      <c r="A266" s="190"/>
      <c r="B266" s="190"/>
      <c r="C266" s="190"/>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c r="AA266" s="190"/>
      <c r="AB266" s="190"/>
      <c r="AC266" s="190"/>
      <c r="AD266" s="190"/>
      <c r="AE266" s="190"/>
      <c r="AF266" s="190"/>
      <c r="AG266" s="190"/>
      <c r="AH266" s="190"/>
      <c r="AI266" s="190"/>
      <c r="AJ266" s="190"/>
      <c r="AK266" s="190"/>
      <c r="AL266" s="190"/>
      <c r="AM266" s="51"/>
      <c r="AN266" s="49"/>
      <c r="AO266" s="49"/>
      <c r="AP266" s="49"/>
      <c r="AQ266" s="49"/>
      <c r="AR266" s="49"/>
      <c r="AS266" s="49"/>
      <c r="AT266" s="50"/>
      <c r="AU266" s="50"/>
      <c r="AV266" s="50"/>
      <c r="AW266" s="50"/>
      <c r="AX266" s="50"/>
      <c r="AY266" s="50"/>
      <c r="AZ266" s="50"/>
      <c r="BA266" s="50"/>
      <c r="BB266" s="50"/>
      <c r="BC266" s="50"/>
      <c r="BD266" s="50"/>
      <c r="BE266" s="50"/>
      <c r="BF266" s="50"/>
      <c r="BG266" s="50"/>
      <c r="BH266" s="50"/>
      <c r="BI266" s="49"/>
      <c r="BJ266" s="49"/>
      <c r="BK266" s="49"/>
      <c r="BL266" s="49"/>
      <c r="BM266" s="49"/>
      <c r="BN266" s="49"/>
      <c r="BO266" s="49"/>
      <c r="BP266" s="49"/>
      <c r="BQ266" s="49"/>
      <c r="BR266" s="49"/>
      <c r="BS266" s="49"/>
      <c r="BT266" s="49"/>
      <c r="BU266" s="49"/>
      <c r="BV266" s="49"/>
      <c r="BW266" s="49"/>
      <c r="BX266" s="41"/>
      <c r="BY266" s="41"/>
      <c r="BZ266" s="41"/>
      <c r="CA266" s="41"/>
      <c r="CB266" s="41"/>
      <c r="CC266" s="41"/>
      <c r="CD266" s="41"/>
      <c r="CE266" s="41"/>
      <c r="CF266" s="41"/>
      <c r="CG266" s="41"/>
      <c r="CH266" s="41"/>
      <c r="CI266" s="41"/>
      <c r="CJ266" s="41"/>
      <c r="CK266" s="41"/>
      <c r="CL266" s="41"/>
      <c r="CM266" s="160"/>
      <c r="CN266" s="160"/>
      <c r="CO266" s="160"/>
      <c r="CP266" s="160"/>
      <c r="CQ266" s="160"/>
      <c r="CR266" s="160"/>
      <c r="CS266" s="160"/>
      <c r="CT266" s="160"/>
      <c r="CU266" s="160"/>
      <c r="CV266" s="160"/>
      <c r="CW266" s="160"/>
      <c r="CX266" s="160"/>
      <c r="CY266" s="160"/>
      <c r="CZ266" s="160"/>
      <c r="DA266" s="160"/>
      <c r="DB266" s="160"/>
      <c r="DC266" s="160"/>
      <c r="DD266" s="160"/>
      <c r="DE266" s="160"/>
    </row>
    <row r="267" spans="1:109" s="161" customFormat="1" ht="15" customHeight="1">
      <c r="A267" s="190"/>
      <c r="B267" s="190"/>
      <c r="C267" s="190"/>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c r="AA267" s="190"/>
      <c r="AB267" s="190"/>
      <c r="AC267" s="190"/>
      <c r="AD267" s="190"/>
      <c r="AE267" s="190"/>
      <c r="AF267" s="190"/>
      <c r="AG267" s="190"/>
      <c r="AH267" s="190"/>
      <c r="AI267" s="190"/>
      <c r="AJ267" s="190"/>
      <c r="AK267" s="190"/>
      <c r="AL267" s="190"/>
      <c r="AM267" s="51"/>
      <c r="AN267" s="49"/>
      <c r="AO267" s="49"/>
      <c r="AP267" s="49"/>
      <c r="AQ267" s="49"/>
      <c r="AR267" s="49"/>
      <c r="AS267" s="49"/>
      <c r="AT267" s="50"/>
      <c r="AU267" s="50"/>
      <c r="AV267" s="50"/>
      <c r="AW267" s="50"/>
      <c r="AX267" s="50"/>
      <c r="AY267" s="50"/>
      <c r="AZ267" s="50"/>
      <c r="BA267" s="50"/>
      <c r="BB267" s="50"/>
      <c r="BC267" s="50"/>
      <c r="BD267" s="50"/>
      <c r="BE267" s="50"/>
      <c r="BF267" s="50"/>
      <c r="BG267" s="50"/>
      <c r="BH267" s="50"/>
      <c r="BI267" s="49"/>
      <c r="BJ267" s="49"/>
      <c r="BK267" s="49"/>
      <c r="BL267" s="49"/>
      <c r="BM267" s="49"/>
      <c r="BN267" s="49"/>
      <c r="BO267" s="49"/>
      <c r="BP267" s="49"/>
      <c r="BQ267" s="49"/>
      <c r="BR267" s="49"/>
      <c r="BS267" s="49"/>
      <c r="BT267" s="49"/>
      <c r="BU267" s="49"/>
      <c r="BV267" s="49"/>
      <c r="BW267" s="49"/>
      <c r="BX267" s="41"/>
      <c r="BY267" s="41"/>
      <c r="BZ267" s="41"/>
      <c r="CA267" s="41"/>
      <c r="CB267" s="41"/>
      <c r="CC267" s="41"/>
      <c r="CD267" s="41"/>
      <c r="CE267" s="41"/>
      <c r="CF267" s="41"/>
      <c r="CG267" s="41"/>
      <c r="CH267" s="41"/>
      <c r="CI267" s="41"/>
      <c r="CJ267" s="41"/>
      <c r="CK267" s="41"/>
      <c r="CL267" s="41"/>
      <c r="CM267" s="41"/>
      <c r="CN267" s="41"/>
      <c r="CO267" s="41"/>
      <c r="CP267" s="41"/>
      <c r="CQ267" s="41"/>
      <c r="CR267" s="41"/>
      <c r="CS267" s="41"/>
      <c r="CT267" s="41"/>
      <c r="CU267" s="41"/>
      <c r="CV267" s="160"/>
      <c r="CW267" s="160"/>
      <c r="CX267" s="160"/>
      <c r="CY267" s="160"/>
      <c r="CZ267" s="160"/>
      <c r="DA267" s="160"/>
      <c r="DB267" s="160"/>
      <c r="DC267" s="160"/>
      <c r="DD267" s="160"/>
      <c r="DE267" s="160"/>
    </row>
    <row r="268" spans="1:109" s="161" customFormat="1" ht="15" customHeight="1">
      <c r="A268" s="190"/>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c r="AA268" s="190"/>
      <c r="AB268" s="190"/>
      <c r="AC268" s="190"/>
      <c r="AD268" s="190"/>
      <c r="AE268" s="190"/>
      <c r="AF268" s="190"/>
      <c r="AG268" s="190"/>
      <c r="AH268" s="190"/>
      <c r="AI268" s="190"/>
      <c r="AJ268" s="190"/>
      <c r="AK268" s="190"/>
      <c r="AL268" s="190"/>
      <c r="AM268" s="51"/>
      <c r="AN268" s="49"/>
      <c r="AO268" s="49"/>
      <c r="AP268" s="49"/>
      <c r="AQ268" s="49"/>
      <c r="AR268" s="49"/>
      <c r="AS268" s="49"/>
      <c r="AT268" s="50"/>
      <c r="AU268" s="50"/>
      <c r="AV268" s="50"/>
      <c r="AW268" s="50"/>
      <c r="AX268" s="50"/>
      <c r="AY268" s="50"/>
      <c r="AZ268" s="50"/>
      <c r="BA268" s="50"/>
      <c r="BB268" s="50"/>
      <c r="BC268" s="50"/>
      <c r="BD268" s="50"/>
      <c r="BE268" s="50"/>
      <c r="BF268" s="50"/>
      <c r="BG268" s="50"/>
      <c r="BH268" s="49"/>
      <c r="BI268" s="49"/>
      <c r="BJ268" s="49"/>
      <c r="BK268" s="49"/>
      <c r="BL268" s="49"/>
      <c r="BM268" s="49"/>
      <c r="BN268" s="49"/>
      <c r="BO268" s="49"/>
      <c r="BP268" s="49"/>
      <c r="BQ268" s="49"/>
      <c r="BR268" s="49"/>
      <c r="BS268" s="49"/>
      <c r="BT268" s="49"/>
      <c r="BU268" s="49"/>
      <c r="BV268" s="49"/>
      <c r="BW268" s="49"/>
      <c r="BX268" s="41"/>
      <c r="BY268" s="41"/>
      <c r="BZ268" s="41"/>
      <c r="CA268" s="41"/>
      <c r="CB268" s="41"/>
      <c r="CC268" s="41"/>
      <c r="CD268" s="41"/>
      <c r="CE268" s="41"/>
      <c r="CF268" s="41"/>
      <c r="CG268" s="41"/>
      <c r="CH268" s="41"/>
      <c r="CI268" s="41"/>
      <c r="CJ268" s="41"/>
      <c r="CK268" s="41"/>
      <c r="CL268" s="41"/>
      <c r="CM268" s="41"/>
      <c r="CN268" s="41"/>
      <c r="CO268" s="41"/>
      <c r="CP268" s="41"/>
      <c r="CQ268" s="41"/>
      <c r="CR268" s="41"/>
      <c r="CS268" s="41"/>
      <c r="CT268" s="41"/>
      <c r="CU268" s="41"/>
      <c r="CV268" s="41"/>
      <c r="CW268" s="41"/>
      <c r="CX268" s="160"/>
      <c r="CY268" s="160"/>
      <c r="CZ268" s="160"/>
      <c r="DA268" s="160"/>
      <c r="DB268" s="160"/>
      <c r="DC268" s="160"/>
      <c r="DD268" s="160"/>
      <c r="DE268" s="160"/>
    </row>
    <row r="269" spans="1:109" s="161" customFormat="1" ht="15" customHeight="1">
      <c r="A269" s="190"/>
      <c r="B269" s="190"/>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c r="AA269" s="190"/>
      <c r="AB269" s="190"/>
      <c r="AC269" s="190"/>
      <c r="AD269" s="190"/>
      <c r="AE269" s="190"/>
      <c r="AF269" s="190"/>
      <c r="AG269" s="190"/>
      <c r="AH269" s="190"/>
      <c r="AI269" s="190"/>
      <c r="AJ269" s="190"/>
      <c r="AK269" s="190"/>
      <c r="AL269" s="190"/>
      <c r="AM269" s="51"/>
      <c r="AN269" s="49"/>
      <c r="AO269" s="49"/>
      <c r="AP269" s="49"/>
      <c r="AQ269" s="49"/>
      <c r="AR269" s="49"/>
      <c r="AS269" s="49"/>
      <c r="AT269" s="50"/>
      <c r="AU269" s="50"/>
      <c r="AV269" s="50"/>
      <c r="AW269" s="50"/>
      <c r="AX269" s="50"/>
      <c r="AY269" s="50"/>
      <c r="AZ269" s="50"/>
      <c r="BA269" s="50"/>
      <c r="BB269" s="50"/>
      <c r="BC269" s="50"/>
      <c r="BD269" s="50"/>
      <c r="BE269" s="50"/>
      <c r="BF269" s="50"/>
      <c r="BG269" s="50"/>
      <c r="BH269" s="49"/>
      <c r="BI269" s="49"/>
      <c r="BJ269" s="49"/>
      <c r="BK269" s="49"/>
      <c r="BL269" s="49"/>
      <c r="BM269" s="49"/>
      <c r="BN269" s="49"/>
      <c r="BO269" s="49"/>
      <c r="BP269" s="49"/>
      <c r="BQ269" s="49"/>
      <c r="BR269" s="49"/>
      <c r="BS269" s="49"/>
      <c r="BT269" s="49"/>
      <c r="BU269" s="49"/>
      <c r="BV269" s="49"/>
      <c r="BW269" s="49"/>
      <c r="BX269" s="41"/>
      <c r="BY269" s="41"/>
      <c r="BZ269" s="41"/>
      <c r="CA269" s="41"/>
      <c r="CB269" s="41"/>
      <c r="CC269" s="41"/>
      <c r="CD269" s="41"/>
      <c r="CE269" s="41"/>
      <c r="CF269" s="41"/>
      <c r="CG269" s="41"/>
      <c r="CH269" s="41"/>
      <c r="CI269" s="41"/>
      <c r="CJ269" s="41"/>
      <c r="CK269" s="41"/>
      <c r="CL269" s="41"/>
      <c r="CM269" s="41"/>
      <c r="CN269" s="41"/>
      <c r="CO269" s="41"/>
      <c r="CP269" s="41"/>
      <c r="CQ269" s="41"/>
      <c r="CR269" s="41"/>
      <c r="CS269" s="41"/>
      <c r="CT269" s="41"/>
      <c r="CU269" s="41"/>
      <c r="CV269" s="41"/>
      <c r="CW269" s="41"/>
      <c r="CX269" s="41"/>
      <c r="CY269" s="41"/>
      <c r="CZ269" s="41"/>
      <c r="DA269" s="160"/>
      <c r="DB269" s="160"/>
      <c r="DC269" s="160"/>
      <c r="DD269" s="160"/>
      <c r="DE269" s="160"/>
    </row>
  </sheetData>
  <sheetProtection formatCells="0" selectLockedCells="1"/>
  <mergeCells count="1818">
    <mergeCell ref="B78:AL79"/>
    <mergeCell ref="B80:AL80"/>
    <mergeCell ref="AJ125:AL125"/>
    <mergeCell ref="D116:D133"/>
    <mergeCell ref="E131:F133"/>
    <mergeCell ref="D134:F136"/>
    <mergeCell ref="D137:F139"/>
    <mergeCell ref="AD243:AE243"/>
    <mergeCell ref="I130:K130"/>
    <mergeCell ref="L130:N130"/>
    <mergeCell ref="O130:Q130"/>
    <mergeCell ref="R130:T130"/>
    <mergeCell ref="U130:W130"/>
    <mergeCell ref="X130:Z130"/>
    <mergeCell ref="AA130:AC130"/>
    <mergeCell ref="AD130:AF130"/>
    <mergeCell ref="AG130:AI130"/>
    <mergeCell ref="AJ130:AL130"/>
    <mergeCell ref="AD131:AF131"/>
    <mergeCell ref="I133:K133"/>
    <mergeCell ref="L133:N133"/>
    <mergeCell ref="O133:Q133"/>
    <mergeCell ref="R133:T133"/>
    <mergeCell ref="U133:W133"/>
    <mergeCell ref="X133:Z133"/>
    <mergeCell ref="AA133:AC133"/>
    <mergeCell ref="AD133:AF133"/>
    <mergeCell ref="AG133:AI133"/>
    <mergeCell ref="AJ133:AL133"/>
    <mergeCell ref="AJ138:AL138"/>
    <mergeCell ref="AG127:AI127"/>
    <mergeCell ref="AJ127:AL127"/>
    <mergeCell ref="I128:K128"/>
    <mergeCell ref="L128:N128"/>
    <mergeCell ref="O138:Q138"/>
    <mergeCell ref="R138:T138"/>
    <mergeCell ref="U138:W138"/>
    <mergeCell ref="X138:Z138"/>
    <mergeCell ref="AA138:AC138"/>
    <mergeCell ref="AD138:AF138"/>
    <mergeCell ref="AG138:AI138"/>
    <mergeCell ref="AA128:AC128"/>
    <mergeCell ref="AD128:AF128"/>
    <mergeCell ref="AG128:AI128"/>
    <mergeCell ref="AJ128:AL128"/>
    <mergeCell ref="I127:K127"/>
    <mergeCell ref="L127:N127"/>
    <mergeCell ref="O127:Q127"/>
    <mergeCell ref="R127:T127"/>
    <mergeCell ref="U127:W127"/>
    <mergeCell ref="X127:Z127"/>
    <mergeCell ref="I135:K135"/>
    <mergeCell ref="L135:N135"/>
    <mergeCell ref="O135:Q135"/>
    <mergeCell ref="R135:T135"/>
    <mergeCell ref="AG134:AI134"/>
    <mergeCell ref="I134:K134"/>
    <mergeCell ref="L134:N134"/>
    <mergeCell ref="AD135:AF135"/>
    <mergeCell ref="AD127:AF127"/>
    <mergeCell ref="AG132:AI132"/>
    <mergeCell ref="AD132:AF132"/>
    <mergeCell ref="U135:W135"/>
    <mergeCell ref="U128:W128"/>
    <mergeCell ref="X128:Z128"/>
    <mergeCell ref="I123:K123"/>
    <mergeCell ref="L123:N123"/>
    <mergeCell ref="O123:Q123"/>
    <mergeCell ref="R123:T123"/>
    <mergeCell ref="U123:W123"/>
    <mergeCell ref="X123:Z123"/>
    <mergeCell ref="AA123:AC123"/>
    <mergeCell ref="AG121:AI121"/>
    <mergeCell ref="O119:Q119"/>
    <mergeCell ref="L120:N120"/>
    <mergeCell ref="I139:K139"/>
    <mergeCell ref="L139:N139"/>
    <mergeCell ref="O139:Q139"/>
    <mergeCell ref="R139:T139"/>
    <mergeCell ref="U139:W139"/>
    <mergeCell ref="X139:Z139"/>
    <mergeCell ref="AA139:AC139"/>
    <mergeCell ref="AD139:AF139"/>
    <mergeCell ref="AG139:AI139"/>
    <mergeCell ref="I137:K137"/>
    <mergeCell ref="L137:N137"/>
    <mergeCell ref="O137:Q137"/>
    <mergeCell ref="R137:T137"/>
    <mergeCell ref="U137:W137"/>
    <mergeCell ref="X137:Z137"/>
    <mergeCell ref="AA137:AC137"/>
    <mergeCell ref="AD137:AF137"/>
    <mergeCell ref="AG137:AI137"/>
    <mergeCell ref="I138:K138"/>
    <mergeCell ref="L138:N138"/>
    <mergeCell ref="L129:N129"/>
    <mergeCell ref="O129:Q129"/>
    <mergeCell ref="R129:T129"/>
    <mergeCell ref="U129:W129"/>
    <mergeCell ref="X129:Z129"/>
    <mergeCell ref="AA129:AC129"/>
    <mergeCell ref="AD129:AF129"/>
    <mergeCell ref="AG129:AI129"/>
    <mergeCell ref="AJ129:AL129"/>
    <mergeCell ref="I132:K132"/>
    <mergeCell ref="I136:K136"/>
    <mergeCell ref="L136:N136"/>
    <mergeCell ref="O136:Q136"/>
    <mergeCell ref="R136:T136"/>
    <mergeCell ref="U136:W136"/>
    <mergeCell ref="X136:Z136"/>
    <mergeCell ref="AA136:AC136"/>
    <mergeCell ref="AD136:AF136"/>
    <mergeCell ref="AG136:AI136"/>
    <mergeCell ref="L132:N132"/>
    <mergeCell ref="R132:T132"/>
    <mergeCell ref="I31:J31"/>
    <mergeCell ref="M31:N31"/>
    <mergeCell ref="L87:R88"/>
    <mergeCell ref="S88:U88"/>
    <mergeCell ref="AB89:AD89"/>
    <mergeCell ref="AE89:AG89"/>
    <mergeCell ref="AA37:AB37"/>
    <mergeCell ref="I107:K107"/>
    <mergeCell ref="Q33:R33"/>
    <mergeCell ref="AC32:AD32"/>
    <mergeCell ref="AG105:AL105"/>
    <mergeCell ref="D87:K88"/>
    <mergeCell ref="AD107:AF107"/>
    <mergeCell ref="AG107:AI107"/>
    <mergeCell ref="AJ107:AL107"/>
    <mergeCell ref="E113:F115"/>
    <mergeCell ref="I113:K113"/>
    <mergeCell ref="L113:N113"/>
    <mergeCell ref="O113:Q113"/>
    <mergeCell ref="R113:T113"/>
    <mergeCell ref="U113:W113"/>
    <mergeCell ref="X113:Z113"/>
    <mergeCell ref="AA113:AC113"/>
    <mergeCell ref="AD113:AF113"/>
    <mergeCell ref="AG113:AI113"/>
    <mergeCell ref="AJ113:AL113"/>
    <mergeCell ref="I114:K114"/>
    <mergeCell ref="AJ115:AL115"/>
    <mergeCell ref="Y31:Z31"/>
    <mergeCell ref="AA31:AB31"/>
    <mergeCell ref="Y87:AA87"/>
    <mergeCell ref="AA34:AB34"/>
    <mergeCell ref="Y84:AD84"/>
    <mergeCell ref="O31:P31"/>
    <mergeCell ref="L116:N116"/>
    <mergeCell ref="AD248:AH248"/>
    <mergeCell ref="AI248:AK248"/>
    <mergeCell ref="D223:K223"/>
    <mergeCell ref="L223:W223"/>
    <mergeCell ref="V88:X88"/>
    <mergeCell ref="AB88:AD88"/>
    <mergeCell ref="AE88:AG88"/>
    <mergeCell ref="R163:T163"/>
    <mergeCell ref="AA162:AF162"/>
    <mergeCell ref="I151:K151"/>
    <mergeCell ref="L151:N151"/>
    <mergeCell ref="O151:Q151"/>
    <mergeCell ref="L114:N114"/>
    <mergeCell ref="O114:Q114"/>
    <mergeCell ref="R114:T114"/>
    <mergeCell ref="U114:W114"/>
    <mergeCell ref="X114:Z114"/>
    <mergeCell ref="AA114:AC114"/>
    <mergeCell ref="AD114:AF114"/>
    <mergeCell ref="AG114:AI114"/>
    <mergeCell ref="AJ114:AL114"/>
    <mergeCell ref="I115:K115"/>
    <mergeCell ref="L115:N115"/>
    <mergeCell ref="O115:Q115"/>
    <mergeCell ref="R115:T115"/>
    <mergeCell ref="Y85:AD85"/>
    <mergeCell ref="AE87:AG87"/>
    <mergeCell ref="L126:N126"/>
    <mergeCell ref="L119:N119"/>
    <mergeCell ref="I122:K122"/>
    <mergeCell ref="X116:Z116"/>
    <mergeCell ref="X119:Z119"/>
    <mergeCell ref="O105:T105"/>
    <mergeCell ref="U105:Z105"/>
    <mergeCell ref="AA105:AF105"/>
    <mergeCell ref="O111:Q111"/>
    <mergeCell ref="R111:T111"/>
    <mergeCell ref="U111:W111"/>
    <mergeCell ref="X111:Z111"/>
    <mergeCell ref="AA111:AC111"/>
    <mergeCell ref="AD111:AF111"/>
    <mergeCell ref="I108:K108"/>
    <mergeCell ref="L108:N108"/>
    <mergeCell ref="O108:Q108"/>
    <mergeCell ref="R108:T108"/>
    <mergeCell ref="AD112:AF112"/>
    <mergeCell ref="U108:W108"/>
    <mergeCell ref="X108:Z108"/>
    <mergeCell ref="O120:Q120"/>
    <mergeCell ref="R120:T120"/>
    <mergeCell ref="U120:W120"/>
    <mergeCell ref="X120:Z120"/>
    <mergeCell ref="AA120:AC120"/>
    <mergeCell ref="AD120:AF120"/>
    <mergeCell ref="R110:T110"/>
    <mergeCell ref="I121:K121"/>
    <mergeCell ref="L121:N121"/>
    <mergeCell ref="U116:W116"/>
    <mergeCell ref="L112:N112"/>
    <mergeCell ref="O112:Q112"/>
    <mergeCell ref="R112:T112"/>
    <mergeCell ref="U32:V32"/>
    <mergeCell ref="I33:J33"/>
    <mergeCell ref="M33:N33"/>
    <mergeCell ref="O33:P33"/>
    <mergeCell ref="S33:T33"/>
    <mergeCell ref="I32:J32"/>
    <mergeCell ref="M32:N32"/>
    <mergeCell ref="O32:P32"/>
    <mergeCell ref="S32:T32"/>
    <mergeCell ref="U115:W115"/>
    <mergeCell ref="X115:Z115"/>
    <mergeCell ref="AA115:AC115"/>
    <mergeCell ref="AD115:AF115"/>
    <mergeCell ref="AG115:AI115"/>
    <mergeCell ref="AD123:AF123"/>
    <mergeCell ref="AG123:AI123"/>
    <mergeCell ref="AI35:AJ35"/>
    <mergeCell ref="AJ112:AL112"/>
    <mergeCell ref="O122:Q122"/>
    <mergeCell ref="R122:T122"/>
    <mergeCell ref="V87:X87"/>
    <mergeCell ref="L122:N122"/>
    <mergeCell ref="U122:W122"/>
    <mergeCell ref="Y88:AA88"/>
    <mergeCell ref="Y34:Z34"/>
    <mergeCell ref="AE35:AF35"/>
    <mergeCell ref="N90:R90"/>
    <mergeCell ref="S37:T37"/>
    <mergeCell ref="AB95:AD95"/>
    <mergeCell ref="AE95:AG95"/>
    <mergeCell ref="AD108:AF108"/>
    <mergeCell ref="I116:K116"/>
    <mergeCell ref="AG122:AI122"/>
    <mergeCell ref="AG126:AI126"/>
    <mergeCell ref="AG131:AI131"/>
    <mergeCell ref="D85:K85"/>
    <mergeCell ref="D84:K84"/>
    <mergeCell ref="E42:M43"/>
    <mergeCell ref="AG36:AH36"/>
    <mergeCell ref="N42:P43"/>
    <mergeCell ref="I145:N145"/>
    <mergeCell ref="Y172:Z172"/>
    <mergeCell ref="O161:T161"/>
    <mergeCell ref="T205:U205"/>
    <mergeCell ref="V205:W205"/>
    <mergeCell ref="AH217:AI217"/>
    <mergeCell ref="AJ217:AK217"/>
    <mergeCell ref="J213:K213"/>
    <mergeCell ref="L213:M213"/>
    <mergeCell ref="N213:O213"/>
    <mergeCell ref="P213:Q213"/>
    <mergeCell ref="R213:S213"/>
    <mergeCell ref="AD158:AF158"/>
    <mergeCell ref="AD203:AE203"/>
    <mergeCell ref="AF203:AG203"/>
    <mergeCell ref="D200:I203"/>
    <mergeCell ref="AD204:AE204"/>
    <mergeCell ref="V210:W210"/>
    <mergeCell ref="X210:Y210"/>
    <mergeCell ref="I163:K163"/>
    <mergeCell ref="L163:N163"/>
    <mergeCell ref="O163:Q163"/>
    <mergeCell ref="AG120:AI120"/>
    <mergeCell ref="I119:K119"/>
    <mergeCell ref="AA146:AC146"/>
    <mergeCell ref="F226:K226"/>
    <mergeCell ref="L226:W226"/>
    <mergeCell ref="AG173:AH174"/>
    <mergeCell ref="AI173:AJ174"/>
    <mergeCell ref="AJ163:AL163"/>
    <mergeCell ref="AG162:AL162"/>
    <mergeCell ref="AG163:AI163"/>
    <mergeCell ref="AJ166:AL166"/>
    <mergeCell ref="AG169:AJ171"/>
    <mergeCell ref="AG166:AI166"/>
    <mergeCell ref="AE173:AF174"/>
    <mergeCell ref="AE179:AF180"/>
    <mergeCell ref="AG172:AH172"/>
    <mergeCell ref="P204:Q204"/>
    <mergeCell ref="R204:S204"/>
    <mergeCell ref="T204:U204"/>
    <mergeCell ref="X163:Z163"/>
    <mergeCell ref="L156:N156"/>
    <mergeCell ref="F152:H152"/>
    <mergeCell ref="D156:H156"/>
    <mergeCell ref="U146:W146"/>
    <mergeCell ref="U155:W155"/>
    <mergeCell ref="T210:U210"/>
    <mergeCell ref="AC169:AF171"/>
    <mergeCell ref="D187:H188"/>
    <mergeCell ref="I187:J187"/>
    <mergeCell ref="AF208:AG208"/>
    <mergeCell ref="AG151:AI151"/>
    <mergeCell ref="V212:W212"/>
    <mergeCell ref="X212:Y212"/>
    <mergeCell ref="Z212:AA212"/>
    <mergeCell ref="H251:I251"/>
    <mergeCell ref="I126:K126"/>
    <mergeCell ref="U148:W148"/>
    <mergeCell ref="U162:Z162"/>
    <mergeCell ref="D204:I204"/>
    <mergeCell ref="M185:N185"/>
    <mergeCell ref="O185:P185"/>
    <mergeCell ref="Q185:R185"/>
    <mergeCell ref="I162:N162"/>
    <mergeCell ref="E155:H155"/>
    <mergeCell ref="R158:T158"/>
    <mergeCell ref="I156:K156"/>
    <mergeCell ref="N205:O205"/>
    <mergeCell ref="U156:W156"/>
    <mergeCell ref="U158:W158"/>
    <mergeCell ref="X158:Z158"/>
    <mergeCell ref="U163:W163"/>
    <mergeCell ref="I158:K158"/>
    <mergeCell ref="L158:N158"/>
    <mergeCell ref="R153:T153"/>
    <mergeCell ref="U153:W153"/>
    <mergeCell ref="D150:D155"/>
    <mergeCell ref="F147:H147"/>
    <mergeCell ref="O146:Q146"/>
    <mergeCell ref="R149:T149"/>
    <mergeCell ref="X152:Z152"/>
    <mergeCell ref="R154:T154"/>
    <mergeCell ref="O158:Q158"/>
    <mergeCell ref="R126:T126"/>
    <mergeCell ref="R131:T131"/>
    <mergeCell ref="F128:F130"/>
    <mergeCell ref="I129:K129"/>
    <mergeCell ref="AD252:AH252"/>
    <mergeCell ref="AI252:AK252"/>
    <mergeCell ref="Y256:AC256"/>
    <mergeCell ref="Y254:AC254"/>
    <mergeCell ref="Y247:AC247"/>
    <mergeCell ref="Y249:AC249"/>
    <mergeCell ref="Y255:AC255"/>
    <mergeCell ref="Y253:AC253"/>
    <mergeCell ref="AG158:AI158"/>
    <mergeCell ref="AG164:AI164"/>
    <mergeCell ref="AD166:AF166"/>
    <mergeCell ref="AF206:AG206"/>
    <mergeCell ref="AH207:AI207"/>
    <mergeCell ref="P206:Q206"/>
    <mergeCell ref="D213:I213"/>
    <mergeCell ref="D217:I217"/>
    <mergeCell ref="Z211:AA211"/>
    <mergeCell ref="AB211:AC211"/>
    <mergeCell ref="D212:I212"/>
    <mergeCell ref="J212:K212"/>
    <mergeCell ref="L212:M212"/>
    <mergeCell ref="AI251:AK251"/>
    <mergeCell ref="N212:O212"/>
    <mergeCell ref="P212:Q212"/>
    <mergeCell ref="R212:S212"/>
    <mergeCell ref="T212:U212"/>
    <mergeCell ref="K187:L187"/>
    <mergeCell ref="W172:X172"/>
    <mergeCell ref="AC172:AD172"/>
    <mergeCell ref="AD164:AF164"/>
    <mergeCell ref="X205:Y205"/>
    <mergeCell ref="Z210:AA210"/>
    <mergeCell ref="Y257:AC257"/>
    <mergeCell ref="X217:Y217"/>
    <mergeCell ref="Z217:AA217"/>
    <mergeCell ref="D231:E235"/>
    <mergeCell ref="I185:J185"/>
    <mergeCell ref="K185:L185"/>
    <mergeCell ref="L148:N148"/>
    <mergeCell ref="H252:I252"/>
    <mergeCell ref="J252:X252"/>
    <mergeCell ref="Y252:AC252"/>
    <mergeCell ref="F234:K234"/>
    <mergeCell ref="L234:W234"/>
    <mergeCell ref="F235:K235"/>
    <mergeCell ref="L235:W235"/>
    <mergeCell ref="F231:K231"/>
    <mergeCell ref="L231:W231"/>
    <mergeCell ref="F232:K232"/>
    <mergeCell ref="J251:X251"/>
    <mergeCell ref="Y251:AC251"/>
    <mergeCell ref="AA163:AC163"/>
    <mergeCell ref="AA173:AB173"/>
    <mergeCell ref="AA164:AC164"/>
    <mergeCell ref="AA172:AB172"/>
    <mergeCell ref="Z206:AA206"/>
    <mergeCell ref="P205:Q205"/>
    <mergeCell ref="R205:S205"/>
    <mergeCell ref="Z205:AA205"/>
    <mergeCell ref="AB205:AC205"/>
    <mergeCell ref="R206:S206"/>
    <mergeCell ref="T206:U206"/>
    <mergeCell ref="N206:O206"/>
    <mergeCell ref="X155:Z155"/>
    <mergeCell ref="AD258:AH258"/>
    <mergeCell ref="AI258:AK258"/>
    <mergeCell ref="D254:G257"/>
    <mergeCell ref="H254:I255"/>
    <mergeCell ref="J254:T255"/>
    <mergeCell ref="U254:X254"/>
    <mergeCell ref="U255:X255"/>
    <mergeCell ref="AI254:AK255"/>
    <mergeCell ref="H256:I257"/>
    <mergeCell ref="J256:T257"/>
    <mergeCell ref="AI256:AK257"/>
    <mergeCell ref="D207:I207"/>
    <mergeCell ref="D208:I208"/>
    <mergeCell ref="D210:I210"/>
    <mergeCell ref="D211:I211"/>
    <mergeCell ref="T207:U207"/>
    <mergeCell ref="V207:W207"/>
    <mergeCell ref="X207:Y207"/>
    <mergeCell ref="Z207:AA207"/>
    <mergeCell ref="AB207:AC207"/>
    <mergeCell ref="L228:W228"/>
    <mergeCell ref="L232:W232"/>
    <mergeCell ref="F233:K233"/>
    <mergeCell ref="L233:W233"/>
    <mergeCell ref="D224:E230"/>
    <mergeCell ref="F224:K224"/>
    <mergeCell ref="L224:W224"/>
    <mergeCell ref="F225:K225"/>
    <mergeCell ref="AB210:AC210"/>
    <mergeCell ref="R210:S210"/>
    <mergeCell ref="P207:Q207"/>
    <mergeCell ref="AJ207:AK207"/>
    <mergeCell ref="Q31:R31"/>
    <mergeCell ref="U31:V31"/>
    <mergeCell ref="A6:AL6"/>
    <mergeCell ref="Y245:AC245"/>
    <mergeCell ref="AD245:AH245"/>
    <mergeCell ref="AI245:AK245"/>
    <mergeCell ref="Y243:AC243"/>
    <mergeCell ref="Y244:AC244"/>
    <mergeCell ref="H245:I245"/>
    <mergeCell ref="H253:I253"/>
    <mergeCell ref="H247:I247"/>
    <mergeCell ref="H249:I249"/>
    <mergeCell ref="J245:X245"/>
    <mergeCell ref="J253:X253"/>
    <mergeCell ref="J247:X247"/>
    <mergeCell ref="J249:X249"/>
    <mergeCell ref="H246:I246"/>
    <mergeCell ref="J246:X246"/>
    <mergeCell ref="Y246:AC246"/>
    <mergeCell ref="AD246:AH246"/>
    <mergeCell ref="AI246:AK246"/>
    <mergeCell ref="H248:I248"/>
    <mergeCell ref="AH87:AK87"/>
    <mergeCell ref="AH89:AK89"/>
    <mergeCell ref="J248:X248"/>
    <mergeCell ref="AB208:AC208"/>
    <mergeCell ref="AG116:AI116"/>
    <mergeCell ref="O107:Q107"/>
    <mergeCell ref="O37:P37"/>
    <mergeCell ref="S87:U87"/>
    <mergeCell ref="AI28:AL28"/>
    <mergeCell ref="G26:H29"/>
    <mergeCell ref="S29:T29"/>
    <mergeCell ref="U30:V30"/>
    <mergeCell ref="AG31:AH31"/>
    <mergeCell ref="B26:F29"/>
    <mergeCell ref="AK29:AL29"/>
    <mergeCell ref="U33:V33"/>
    <mergeCell ref="Y33:Z33"/>
    <mergeCell ref="AA33:AB33"/>
    <mergeCell ref="AE33:AF33"/>
    <mergeCell ref="AG33:AH33"/>
    <mergeCell ref="AK33:AL33"/>
    <mergeCell ref="Y32:Z32"/>
    <mergeCell ref="Q32:R32"/>
    <mergeCell ref="AG30:AH30"/>
    <mergeCell ref="I30:J30"/>
    <mergeCell ref="D33:F33"/>
    <mergeCell ref="Q28:T28"/>
    <mergeCell ref="D31:F31"/>
    <mergeCell ref="AE29:AF29"/>
    <mergeCell ref="AC33:AD33"/>
    <mergeCell ref="G33:H33"/>
    <mergeCell ref="AI33:AJ33"/>
    <mergeCell ref="B30:C35"/>
    <mergeCell ref="D34:F34"/>
    <mergeCell ref="D35:F35"/>
    <mergeCell ref="I34:J34"/>
    <mergeCell ref="M34:N34"/>
    <mergeCell ref="O34:P34"/>
    <mergeCell ref="S34:T34"/>
    <mergeCell ref="U34:V34"/>
    <mergeCell ref="AE34:AF34"/>
    <mergeCell ref="AK35:AL35"/>
    <mergeCell ref="E9:F9"/>
    <mergeCell ref="H9:I9"/>
    <mergeCell ref="K9:L9"/>
    <mergeCell ref="U10:V10"/>
    <mergeCell ref="AC12:AD12"/>
    <mergeCell ref="V18:AK18"/>
    <mergeCell ref="U27:Z27"/>
    <mergeCell ref="AA27:AF27"/>
    <mergeCell ref="AF12:AG12"/>
    <mergeCell ref="AI12:AJ12"/>
    <mergeCell ref="AI30:AJ30"/>
    <mergeCell ref="AI31:AJ31"/>
    <mergeCell ref="AG32:AH32"/>
    <mergeCell ref="Y29:Z29"/>
    <mergeCell ref="K28:N28"/>
    <mergeCell ref="W28:Z28"/>
    <mergeCell ref="AC28:AF28"/>
    <mergeCell ref="G31:H31"/>
    <mergeCell ref="G32:H32"/>
    <mergeCell ref="AK30:AL30"/>
    <mergeCell ref="AI32:AJ32"/>
    <mergeCell ref="AK32:AL32"/>
    <mergeCell ref="AG27:AL27"/>
    <mergeCell ref="M30:N30"/>
    <mergeCell ref="O30:P30"/>
    <mergeCell ref="S30:T30"/>
    <mergeCell ref="D32:F32"/>
    <mergeCell ref="A22:AL22"/>
    <mergeCell ref="S31:T31"/>
    <mergeCell ref="Y30:Z30"/>
    <mergeCell ref="AA30:AB30"/>
    <mergeCell ref="G30:H30"/>
    <mergeCell ref="B37:F37"/>
    <mergeCell ref="Y37:Z37"/>
    <mergeCell ref="AA32:AB32"/>
    <mergeCell ref="AE32:AF32"/>
    <mergeCell ref="S89:U89"/>
    <mergeCell ref="AE31:AF31"/>
    <mergeCell ref="AB87:AD87"/>
    <mergeCell ref="I105:N105"/>
    <mergeCell ref="R107:T107"/>
    <mergeCell ref="I104:N104"/>
    <mergeCell ref="O104:T104"/>
    <mergeCell ref="U104:Z104"/>
    <mergeCell ref="X153:Z153"/>
    <mergeCell ref="U112:W112"/>
    <mergeCell ref="X112:Z112"/>
    <mergeCell ref="L110:N110"/>
    <mergeCell ref="O110:Q110"/>
    <mergeCell ref="AA116:AC116"/>
    <mergeCell ref="U126:W126"/>
    <mergeCell ref="U110:W110"/>
    <mergeCell ref="X110:Z110"/>
    <mergeCell ref="F149:H149"/>
    <mergeCell ref="O116:Q116"/>
    <mergeCell ref="R116:T116"/>
    <mergeCell ref="X146:Z146"/>
    <mergeCell ref="X132:Z132"/>
    <mergeCell ref="X148:Z148"/>
    <mergeCell ref="X151:Z151"/>
    <mergeCell ref="AA144:AF144"/>
    <mergeCell ref="E116:F118"/>
    <mergeCell ref="L146:N146"/>
    <mergeCell ref="L147:N147"/>
    <mergeCell ref="AH98:AK98"/>
    <mergeCell ref="AD106:AF106"/>
    <mergeCell ref="AA104:AF104"/>
    <mergeCell ref="AH90:AK90"/>
    <mergeCell ref="AA106:AC106"/>
    <mergeCell ref="F227:K227"/>
    <mergeCell ref="L227:W227"/>
    <mergeCell ref="F228:K228"/>
    <mergeCell ref="U37:V37"/>
    <mergeCell ref="F229:K229"/>
    <mergeCell ref="L229:W229"/>
    <mergeCell ref="F230:K230"/>
    <mergeCell ref="L230:W230"/>
    <mergeCell ref="I110:K110"/>
    <mergeCell ref="B36:F36"/>
    <mergeCell ref="AI172:AJ172"/>
    <mergeCell ref="L155:N155"/>
    <mergeCell ref="U186:V186"/>
    <mergeCell ref="AH200:AK202"/>
    <mergeCell ref="J203:K203"/>
    <mergeCell ref="L203:M203"/>
    <mergeCell ref="N203:O203"/>
    <mergeCell ref="AD116:AF116"/>
    <mergeCell ref="AD119:AF119"/>
    <mergeCell ref="S90:U90"/>
    <mergeCell ref="P203:Q203"/>
    <mergeCell ref="R203:S203"/>
    <mergeCell ref="T203:U203"/>
    <mergeCell ref="AB203:AC203"/>
    <mergeCell ref="O155:Q155"/>
    <mergeCell ref="O156:Q156"/>
    <mergeCell ref="R156:T156"/>
    <mergeCell ref="AJ124:AL124"/>
    <mergeCell ref="X135:Z135"/>
    <mergeCell ref="AA135:AC135"/>
    <mergeCell ref="AG145:AL145"/>
    <mergeCell ref="AA127:AC127"/>
    <mergeCell ref="I26:N26"/>
    <mergeCell ref="O26:T26"/>
    <mergeCell ref="U26:Z26"/>
    <mergeCell ref="AA26:AF26"/>
    <mergeCell ref="AG26:AL26"/>
    <mergeCell ref="I27:N27"/>
    <mergeCell ref="O27:T27"/>
    <mergeCell ref="AK31:AL31"/>
    <mergeCell ref="Q30:R30"/>
    <mergeCell ref="AE30:AF30"/>
    <mergeCell ref="AA110:AC110"/>
    <mergeCell ref="AD110:AF110"/>
    <mergeCell ref="L85:R85"/>
    <mergeCell ref="S85:X85"/>
    <mergeCell ref="M29:N29"/>
    <mergeCell ref="V90:X90"/>
    <mergeCell ref="Y90:AA90"/>
    <mergeCell ref="AB90:AD90"/>
    <mergeCell ref="AE90:AG90"/>
    <mergeCell ref="AG104:AL104"/>
    <mergeCell ref="S98:U98"/>
    <mergeCell ref="V98:X98"/>
    <mergeCell ref="Y98:AA98"/>
    <mergeCell ref="AB98:AD98"/>
    <mergeCell ref="AI37:AJ37"/>
    <mergeCell ref="AG34:AH34"/>
    <mergeCell ref="AJ106:AL106"/>
    <mergeCell ref="AJ116:AL116"/>
    <mergeCell ref="AJ119:AL119"/>
    <mergeCell ref="AJ131:AL131"/>
    <mergeCell ref="AG153:AI153"/>
    <mergeCell ref="AJ154:AL154"/>
    <mergeCell ref="AJ157:AL157"/>
    <mergeCell ref="AD155:AF155"/>
    <mergeCell ref="X156:Z156"/>
    <mergeCell ref="AD122:AF122"/>
    <mergeCell ref="AD126:AF126"/>
    <mergeCell ref="AA154:AC154"/>
    <mergeCell ref="AD154:AF154"/>
    <mergeCell ref="AG154:AI154"/>
    <mergeCell ref="AD149:AF149"/>
    <mergeCell ref="AD148:AF148"/>
    <mergeCell ref="AG119:AI119"/>
    <mergeCell ref="AD125:AF125"/>
    <mergeCell ref="AG125:AI125"/>
    <mergeCell ref="AJ136:AL136"/>
    <mergeCell ref="AJ139:AL139"/>
    <mergeCell ref="AJ137:AL137"/>
    <mergeCell ref="AJ123:AL123"/>
    <mergeCell ref="X124:Z124"/>
    <mergeCell ref="AA124:AC124"/>
    <mergeCell ref="AD124:AF124"/>
    <mergeCell ref="AG124:AI124"/>
    <mergeCell ref="AJ126:AL126"/>
    <mergeCell ref="AJ152:AL152"/>
    <mergeCell ref="AA148:AC148"/>
    <mergeCell ref="AG157:AI157"/>
    <mergeCell ref="AA155:AC155"/>
    <mergeCell ref="AJ120:AL120"/>
    <mergeCell ref="AD259:AH259"/>
    <mergeCell ref="AI259:AK259"/>
    <mergeCell ref="AH203:AI203"/>
    <mergeCell ref="AD217:AE217"/>
    <mergeCell ref="AF217:AG217"/>
    <mergeCell ref="AJ153:AL153"/>
    <mergeCell ref="AJ146:AL146"/>
    <mergeCell ref="AG155:AI155"/>
    <mergeCell ref="AJ155:AL155"/>
    <mergeCell ref="AG150:AI150"/>
    <mergeCell ref="AJ150:AL150"/>
    <mergeCell ref="AJ149:AL149"/>
    <mergeCell ref="AJ151:AL151"/>
    <mergeCell ref="AJ210:AK210"/>
    <mergeCell ref="AD210:AE210"/>
    <mergeCell ref="AF210:AG210"/>
    <mergeCell ref="AH213:AI213"/>
    <mergeCell ref="AG152:AI152"/>
    <mergeCell ref="AG146:AI146"/>
    <mergeCell ref="AI179:AJ180"/>
    <mergeCell ref="AC179:AD180"/>
    <mergeCell ref="AD251:AH251"/>
    <mergeCell ref="AH212:AI212"/>
    <mergeCell ref="AJ212:AK212"/>
    <mergeCell ref="AF204:AG204"/>
    <mergeCell ref="AJ213:AK213"/>
    <mergeCell ref="AG179:AH180"/>
    <mergeCell ref="AG175:AH176"/>
    <mergeCell ref="AI175:AJ176"/>
    <mergeCell ref="AC173:AD174"/>
    <mergeCell ref="AF205:AG205"/>
    <mergeCell ref="AD206:AE206"/>
    <mergeCell ref="AG110:AI110"/>
    <mergeCell ref="AJ110:AL110"/>
    <mergeCell ref="AA134:AC134"/>
    <mergeCell ref="AJ147:AL147"/>
    <mergeCell ref="Y258:AC260"/>
    <mergeCell ref="AE98:AG98"/>
    <mergeCell ref="D104:H106"/>
    <mergeCell ref="AH95:AK95"/>
    <mergeCell ref="I106:K106"/>
    <mergeCell ref="L106:N106"/>
    <mergeCell ref="L97:R97"/>
    <mergeCell ref="AB94:AD94"/>
    <mergeCell ref="AE94:AG94"/>
    <mergeCell ref="AH94:AK94"/>
    <mergeCell ref="D89:K94"/>
    <mergeCell ref="L89:R89"/>
    <mergeCell ref="L94:R94"/>
    <mergeCell ref="S94:U94"/>
    <mergeCell ref="V94:X94"/>
    <mergeCell ref="Y94:AA94"/>
    <mergeCell ref="AG106:AI106"/>
    <mergeCell ref="V89:X89"/>
    <mergeCell ref="Y89:AA89"/>
    <mergeCell ref="D95:R95"/>
    <mergeCell ref="S95:U95"/>
    <mergeCell ref="V95:X95"/>
    <mergeCell ref="Y95:AA95"/>
    <mergeCell ref="AD256:AH256"/>
    <mergeCell ref="J210:K210"/>
    <mergeCell ref="L210:M210"/>
    <mergeCell ref="N210:O210"/>
    <mergeCell ref="AG108:AI108"/>
    <mergeCell ref="AJ108:AL108"/>
    <mergeCell ref="I112:K112"/>
    <mergeCell ref="O106:Q106"/>
    <mergeCell ref="R106:T106"/>
    <mergeCell ref="U106:W106"/>
    <mergeCell ref="X106:Z106"/>
    <mergeCell ref="AD260:AH260"/>
    <mergeCell ref="AI260:AK260"/>
    <mergeCell ref="AI253:AK253"/>
    <mergeCell ref="AI247:AK247"/>
    <mergeCell ref="AI249:AK249"/>
    <mergeCell ref="AD253:AH253"/>
    <mergeCell ref="AD247:AH247"/>
    <mergeCell ref="AD249:AH249"/>
    <mergeCell ref="AD254:AH254"/>
    <mergeCell ref="AD255:AH255"/>
    <mergeCell ref="AD257:AH257"/>
    <mergeCell ref="R146:T146"/>
    <mergeCell ref="X126:Z126"/>
    <mergeCell ref="AH210:AI210"/>
    <mergeCell ref="AD205:AE205"/>
    <mergeCell ref="AG112:AI112"/>
    <mergeCell ref="AJ122:AL122"/>
    <mergeCell ref="AH205:AI205"/>
    <mergeCell ref="AJ205:AK205"/>
    <mergeCell ref="J204:K204"/>
    <mergeCell ref="L204:M204"/>
    <mergeCell ref="AH206:AI206"/>
    <mergeCell ref="AJ206:AK206"/>
    <mergeCell ref="J207:K207"/>
    <mergeCell ref="L207:M207"/>
    <mergeCell ref="N207:O207"/>
    <mergeCell ref="AB212:AC212"/>
    <mergeCell ref="AD212:AE212"/>
    <mergeCell ref="R217:S217"/>
    <mergeCell ref="T217:U217"/>
    <mergeCell ref="L211:M211"/>
    <mergeCell ref="N211:O211"/>
    <mergeCell ref="P211:Q211"/>
    <mergeCell ref="R211:S211"/>
    <mergeCell ref="AB213:AC213"/>
    <mergeCell ref="J211:K211"/>
    <mergeCell ref="D214:I214"/>
    <mergeCell ref="D215:I215"/>
    <mergeCell ref="D216:I216"/>
    <mergeCell ref="D206:I206"/>
    <mergeCell ref="X209:Y209"/>
    <mergeCell ref="Z209:AA209"/>
    <mergeCell ref="AB209:AC209"/>
    <mergeCell ref="AD209:AE209"/>
    <mergeCell ref="AD208:AE208"/>
    <mergeCell ref="E152:E154"/>
    <mergeCell ref="Y173:Z173"/>
    <mergeCell ref="W173:X173"/>
    <mergeCell ref="X164:Z164"/>
    <mergeCell ref="N204:O204"/>
    <mergeCell ref="AD200:AG202"/>
    <mergeCell ref="AD151:AF151"/>
    <mergeCell ref="AD153:AF153"/>
    <mergeCell ref="F148:H148"/>
    <mergeCell ref="T211:U211"/>
    <mergeCell ref="V211:W211"/>
    <mergeCell ref="X211:Y211"/>
    <mergeCell ref="AD213:AE213"/>
    <mergeCell ref="P210:Q210"/>
    <mergeCell ref="J206:K206"/>
    <mergeCell ref="L206:M206"/>
    <mergeCell ref="D191:H192"/>
    <mergeCell ref="I191:J191"/>
    <mergeCell ref="K191:L191"/>
    <mergeCell ref="V208:W208"/>
    <mergeCell ref="X208:Y208"/>
    <mergeCell ref="Z208:AA208"/>
    <mergeCell ref="L208:M208"/>
    <mergeCell ref="N208:O208"/>
    <mergeCell ref="P208:Q208"/>
    <mergeCell ref="R208:S208"/>
    <mergeCell ref="T208:U208"/>
    <mergeCell ref="V206:W206"/>
    <mergeCell ref="T213:U213"/>
    <mergeCell ref="V213:W213"/>
    <mergeCell ref="X213:Y213"/>
    <mergeCell ref="Z213:AA213"/>
    <mergeCell ref="O149:Q149"/>
    <mergeCell ref="U149:W149"/>
    <mergeCell ref="X149:Z149"/>
    <mergeCell ref="AA149:AC149"/>
    <mergeCell ref="AA151:AC151"/>
    <mergeCell ref="O150:Q150"/>
    <mergeCell ref="I161:N161"/>
    <mergeCell ref="R166:T166"/>
    <mergeCell ref="U166:W166"/>
    <mergeCell ref="X166:Z166"/>
    <mergeCell ref="AE172:AF172"/>
    <mergeCell ref="K174:L174"/>
    <mergeCell ref="M174:N174"/>
    <mergeCell ref="O174:P174"/>
    <mergeCell ref="Q174:R174"/>
    <mergeCell ref="S174:T174"/>
    <mergeCell ref="M171:P171"/>
    <mergeCell ref="Q171:T171"/>
    <mergeCell ref="U171:X171"/>
    <mergeCell ref="AA158:AC158"/>
    <mergeCell ref="L149:N149"/>
    <mergeCell ref="O162:T162"/>
    <mergeCell ref="L152:N152"/>
    <mergeCell ref="AA156:AC156"/>
    <mergeCell ref="AD156:AF156"/>
    <mergeCell ref="O173:P173"/>
    <mergeCell ref="Q173:R173"/>
    <mergeCell ref="S173:T173"/>
    <mergeCell ref="U173:V173"/>
    <mergeCell ref="I149:K149"/>
    <mergeCell ref="AG156:AI156"/>
    <mergeCell ref="AD150:AF150"/>
    <mergeCell ref="Y171:AB171"/>
    <mergeCell ref="R150:T150"/>
    <mergeCell ref="U150:W150"/>
    <mergeCell ref="AH204:AI204"/>
    <mergeCell ref="AD147:AF147"/>
    <mergeCell ref="AG147:AI147"/>
    <mergeCell ref="U157:W157"/>
    <mergeCell ref="U161:Z161"/>
    <mergeCell ref="I174:J174"/>
    <mergeCell ref="I173:J173"/>
    <mergeCell ref="I177:J177"/>
    <mergeCell ref="AG177:AH178"/>
    <mergeCell ref="AI177:AJ178"/>
    <mergeCell ref="U178:V178"/>
    <mergeCell ref="AG185:AH186"/>
    <mergeCell ref="AI185:AJ186"/>
    <mergeCell ref="AC189:AD190"/>
    <mergeCell ref="I155:K155"/>
    <mergeCell ref="Y193:Z193"/>
    <mergeCell ref="AA193:AB193"/>
    <mergeCell ref="AG148:AI148"/>
    <mergeCell ref="AJ148:AL148"/>
    <mergeCell ref="AJ156:AL156"/>
    <mergeCell ref="I148:K148"/>
    <mergeCell ref="AG161:AL161"/>
    <mergeCell ref="AA161:AF161"/>
    <mergeCell ref="I153:K153"/>
    <mergeCell ref="AD152:AF152"/>
    <mergeCell ref="AD163:AF163"/>
    <mergeCell ref="O166:Q166"/>
    <mergeCell ref="I176:J176"/>
    <mergeCell ref="I178:J178"/>
    <mergeCell ref="S178:T178"/>
    <mergeCell ref="O126:Q126"/>
    <mergeCell ref="O131:Q131"/>
    <mergeCell ref="X131:Z131"/>
    <mergeCell ref="AA119:AC119"/>
    <mergeCell ref="AA122:AC122"/>
    <mergeCell ref="AA126:AC126"/>
    <mergeCell ref="AA131:AC131"/>
    <mergeCell ref="O132:Q132"/>
    <mergeCell ref="X134:Z134"/>
    <mergeCell ref="X122:Z122"/>
    <mergeCell ref="U131:W131"/>
    <mergeCell ref="U119:W119"/>
    <mergeCell ref="U132:W132"/>
    <mergeCell ref="AA132:AC132"/>
    <mergeCell ref="U134:W134"/>
    <mergeCell ref="I124:K124"/>
    <mergeCell ref="L124:N124"/>
    <mergeCell ref="O124:Q124"/>
    <mergeCell ref="R124:T124"/>
    <mergeCell ref="U124:W124"/>
    <mergeCell ref="I125:K125"/>
    <mergeCell ref="L125:N125"/>
    <mergeCell ref="O125:Q125"/>
    <mergeCell ref="R125:T125"/>
    <mergeCell ref="U125:W125"/>
    <mergeCell ref="X125:Z125"/>
    <mergeCell ref="AA125:AC125"/>
    <mergeCell ref="O128:Q128"/>
    <mergeCell ref="R128:T128"/>
    <mergeCell ref="O145:T145"/>
    <mergeCell ref="U145:Z145"/>
    <mergeCell ref="AA145:AF145"/>
    <mergeCell ref="D140:AL140"/>
    <mergeCell ref="D147:E149"/>
    <mergeCell ref="R119:T119"/>
    <mergeCell ref="I120:K120"/>
    <mergeCell ref="AJ121:AL121"/>
    <mergeCell ref="R121:T121"/>
    <mergeCell ref="U121:W121"/>
    <mergeCell ref="X121:Z121"/>
    <mergeCell ref="I146:K146"/>
    <mergeCell ref="AA147:AC147"/>
    <mergeCell ref="O147:Q147"/>
    <mergeCell ref="R147:T147"/>
    <mergeCell ref="U147:W147"/>
    <mergeCell ref="I147:K147"/>
    <mergeCell ref="AA121:AC121"/>
    <mergeCell ref="AD121:AF121"/>
    <mergeCell ref="O121:Q121"/>
    <mergeCell ref="AD146:AF146"/>
    <mergeCell ref="AD134:AF134"/>
    <mergeCell ref="O148:Q148"/>
    <mergeCell ref="R148:T148"/>
    <mergeCell ref="X147:Z147"/>
    <mergeCell ref="AG144:AL144"/>
    <mergeCell ref="AJ134:AL134"/>
    <mergeCell ref="AJ132:AL132"/>
    <mergeCell ref="AG149:AI149"/>
    <mergeCell ref="AG135:AI135"/>
    <mergeCell ref="AJ135:AL135"/>
    <mergeCell ref="E122:E130"/>
    <mergeCell ref="E150:H150"/>
    <mergeCell ref="I150:K150"/>
    <mergeCell ref="L150:N150"/>
    <mergeCell ref="E151:H151"/>
    <mergeCell ref="I170:L170"/>
    <mergeCell ref="M170:P170"/>
    <mergeCell ref="R155:T155"/>
    <mergeCell ref="X157:Z157"/>
    <mergeCell ref="X150:Z150"/>
    <mergeCell ref="AA150:AC150"/>
    <mergeCell ref="O154:Q154"/>
    <mergeCell ref="R151:T151"/>
    <mergeCell ref="U151:W151"/>
    <mergeCell ref="R152:T152"/>
    <mergeCell ref="U152:W152"/>
    <mergeCell ref="F154:H154"/>
    <mergeCell ref="I154:K154"/>
    <mergeCell ref="O152:Q152"/>
    <mergeCell ref="L154:N154"/>
    <mergeCell ref="AA152:AC152"/>
    <mergeCell ref="U154:W154"/>
    <mergeCell ref="I152:K152"/>
    <mergeCell ref="AA166:AC166"/>
    <mergeCell ref="D158:H158"/>
    <mergeCell ref="AA153:AC153"/>
    <mergeCell ref="D164:E166"/>
    <mergeCell ref="I166:K166"/>
    <mergeCell ref="L166:N166"/>
    <mergeCell ref="I169:AB169"/>
    <mergeCell ref="X154:Z154"/>
    <mergeCell ref="D161:H163"/>
    <mergeCell ref="L157:N157"/>
    <mergeCell ref="F165:H165"/>
    <mergeCell ref="I165:K165"/>
    <mergeCell ref="L165:N165"/>
    <mergeCell ref="O165:Q165"/>
    <mergeCell ref="R165:T165"/>
    <mergeCell ref="U165:W165"/>
    <mergeCell ref="X165:Z165"/>
    <mergeCell ref="AA165:AC165"/>
    <mergeCell ref="AD165:AF165"/>
    <mergeCell ref="AD157:AF157"/>
    <mergeCell ref="AG165:AI165"/>
    <mergeCell ref="AJ165:AL165"/>
    <mergeCell ref="F164:H164"/>
    <mergeCell ref="I164:K164"/>
    <mergeCell ref="L164:N164"/>
    <mergeCell ref="O164:Q164"/>
    <mergeCell ref="R164:T164"/>
    <mergeCell ref="U164:W164"/>
    <mergeCell ref="R157:T157"/>
    <mergeCell ref="AA157:AC157"/>
    <mergeCell ref="D157:H157"/>
    <mergeCell ref="I157:K157"/>
    <mergeCell ref="AJ164:AL164"/>
    <mergeCell ref="AJ158:AL158"/>
    <mergeCell ref="AC177:AD178"/>
    <mergeCell ref="AE177:AF178"/>
    <mergeCell ref="U174:V174"/>
    <mergeCell ref="W174:X174"/>
    <mergeCell ref="Y174:Z174"/>
    <mergeCell ref="AA174:AB174"/>
    <mergeCell ref="K176:L176"/>
    <mergeCell ref="AC181:AD182"/>
    <mergeCell ref="AE181:AF182"/>
    <mergeCell ref="K178:L178"/>
    <mergeCell ref="M178:N178"/>
    <mergeCell ref="S176:T176"/>
    <mergeCell ref="U176:V176"/>
    <mergeCell ref="M179:N179"/>
    <mergeCell ref="O179:P179"/>
    <mergeCell ref="AA181:AB181"/>
    <mergeCell ref="AA175:AB175"/>
    <mergeCell ref="AC175:AD176"/>
    <mergeCell ref="AE175:AF176"/>
    <mergeCell ref="Y179:Z179"/>
    <mergeCell ref="AA179:AB179"/>
    <mergeCell ref="S179:T179"/>
    <mergeCell ref="W176:X176"/>
    <mergeCell ref="Q176:R176"/>
    <mergeCell ref="Y178:Z178"/>
    <mergeCell ref="K179:L179"/>
    <mergeCell ref="I179:J179"/>
    <mergeCell ref="Y176:Z176"/>
    <mergeCell ref="AA183:AB183"/>
    <mergeCell ref="D169:H172"/>
    <mergeCell ref="I172:J172"/>
    <mergeCell ref="K172:L172"/>
    <mergeCell ref="M172:N172"/>
    <mergeCell ref="O172:P172"/>
    <mergeCell ref="Q172:R172"/>
    <mergeCell ref="S172:T172"/>
    <mergeCell ref="U172:V172"/>
    <mergeCell ref="D144:H146"/>
    <mergeCell ref="I144:N144"/>
    <mergeCell ref="O144:T144"/>
    <mergeCell ref="U144:Z144"/>
    <mergeCell ref="L153:N153"/>
    <mergeCell ref="O153:Q153"/>
    <mergeCell ref="Q179:R179"/>
    <mergeCell ref="D175:H176"/>
    <mergeCell ref="I175:J175"/>
    <mergeCell ref="K175:L175"/>
    <mergeCell ref="M175:N175"/>
    <mergeCell ref="O175:P175"/>
    <mergeCell ref="Q175:R175"/>
    <mergeCell ref="S175:T175"/>
    <mergeCell ref="U175:V175"/>
    <mergeCell ref="W175:X175"/>
    <mergeCell ref="Y175:Z175"/>
    <mergeCell ref="W178:X178"/>
    <mergeCell ref="F153:H153"/>
    <mergeCell ref="D177:H178"/>
    <mergeCell ref="D179:H180"/>
    <mergeCell ref="AA112:AC112"/>
    <mergeCell ref="R134:T134"/>
    <mergeCell ref="O134:Q134"/>
    <mergeCell ref="I131:K131"/>
    <mergeCell ref="L131:N131"/>
    <mergeCell ref="D185:H186"/>
    <mergeCell ref="W186:X186"/>
    <mergeCell ref="Y186:Z186"/>
    <mergeCell ref="AA186:AB186"/>
    <mergeCell ref="I180:J180"/>
    <mergeCell ref="K180:L180"/>
    <mergeCell ref="M180:N180"/>
    <mergeCell ref="O180:P180"/>
    <mergeCell ref="Q180:R180"/>
    <mergeCell ref="S180:T180"/>
    <mergeCell ref="U180:V180"/>
    <mergeCell ref="W180:X180"/>
    <mergeCell ref="Y180:Z180"/>
    <mergeCell ref="AA180:AB180"/>
    <mergeCell ref="S185:T185"/>
    <mergeCell ref="U185:V185"/>
    <mergeCell ref="W185:X185"/>
    <mergeCell ref="D183:H184"/>
    <mergeCell ref="D181:H182"/>
    <mergeCell ref="AC183:AD184"/>
    <mergeCell ref="M184:N184"/>
    <mergeCell ref="O184:P184"/>
    <mergeCell ref="Q184:R184"/>
    <mergeCell ref="S184:T184"/>
    <mergeCell ref="U184:V184"/>
    <mergeCell ref="W184:X184"/>
    <mergeCell ref="Y184:Z184"/>
    <mergeCell ref="AE183:AF184"/>
    <mergeCell ref="AG183:AH184"/>
    <mergeCell ref="AI183:AJ184"/>
    <mergeCell ref="I184:J184"/>
    <mergeCell ref="K184:L184"/>
    <mergeCell ref="Y181:Z181"/>
    <mergeCell ref="Y185:Z185"/>
    <mergeCell ref="Q183:R183"/>
    <mergeCell ref="S183:T183"/>
    <mergeCell ref="U183:V183"/>
    <mergeCell ref="W183:X183"/>
    <mergeCell ref="Y183:Z183"/>
    <mergeCell ref="I183:J183"/>
    <mergeCell ref="X107:Z107"/>
    <mergeCell ref="K173:L173"/>
    <mergeCell ref="U179:V179"/>
    <mergeCell ref="W179:X179"/>
    <mergeCell ref="U177:V177"/>
    <mergeCell ref="W177:X177"/>
    <mergeCell ref="Y177:Z177"/>
    <mergeCell ref="AA177:AB177"/>
    <mergeCell ref="M176:N176"/>
    <mergeCell ref="O176:P176"/>
    <mergeCell ref="O178:P178"/>
    <mergeCell ref="Q178:R178"/>
    <mergeCell ref="O157:Q157"/>
    <mergeCell ref="K177:L177"/>
    <mergeCell ref="M177:N177"/>
    <mergeCell ref="O177:P177"/>
    <mergeCell ref="Q177:R177"/>
    <mergeCell ref="S177:T177"/>
    <mergeCell ref="AA178:AB178"/>
    <mergeCell ref="AG181:AH182"/>
    <mergeCell ref="AI181:AJ182"/>
    <mergeCell ref="I182:J182"/>
    <mergeCell ref="K182:L182"/>
    <mergeCell ref="M182:N182"/>
    <mergeCell ref="O182:P182"/>
    <mergeCell ref="Q182:R182"/>
    <mergeCell ref="S182:T182"/>
    <mergeCell ref="U182:V182"/>
    <mergeCell ref="W182:X182"/>
    <mergeCell ref="Y182:Z182"/>
    <mergeCell ref="AA182:AB182"/>
    <mergeCell ref="I181:J181"/>
    <mergeCell ref="K181:L181"/>
    <mergeCell ref="M181:N181"/>
    <mergeCell ref="O181:P181"/>
    <mergeCell ref="Q181:R181"/>
    <mergeCell ref="S181:T181"/>
    <mergeCell ref="U181:V181"/>
    <mergeCell ref="W181:X181"/>
    <mergeCell ref="AE187:AF188"/>
    <mergeCell ref="AG187:AH188"/>
    <mergeCell ref="AI187:AJ188"/>
    <mergeCell ref="I188:J188"/>
    <mergeCell ref="K188:L188"/>
    <mergeCell ref="M188:N188"/>
    <mergeCell ref="W188:X188"/>
    <mergeCell ref="Y188:Z188"/>
    <mergeCell ref="AA188:AB188"/>
    <mergeCell ref="M187:N187"/>
    <mergeCell ref="O187:P187"/>
    <mergeCell ref="Q187:R187"/>
    <mergeCell ref="S187:T187"/>
    <mergeCell ref="U187:V187"/>
    <mergeCell ref="W187:X187"/>
    <mergeCell ref="AC187:AD188"/>
    <mergeCell ref="AE185:AF186"/>
    <mergeCell ref="AA185:AB185"/>
    <mergeCell ref="K186:L186"/>
    <mergeCell ref="M186:N186"/>
    <mergeCell ref="O186:P186"/>
    <mergeCell ref="Q186:R186"/>
    <mergeCell ref="O188:P188"/>
    <mergeCell ref="Q188:R188"/>
    <mergeCell ref="S188:T188"/>
    <mergeCell ref="S186:T186"/>
    <mergeCell ref="AC185:AD186"/>
    <mergeCell ref="AE189:AF190"/>
    <mergeCell ref="AG189:AH190"/>
    <mergeCell ref="AI189:AJ190"/>
    <mergeCell ref="I190:J190"/>
    <mergeCell ref="K190:L190"/>
    <mergeCell ref="M190:N190"/>
    <mergeCell ref="O190:P190"/>
    <mergeCell ref="Q190:R190"/>
    <mergeCell ref="S190:T190"/>
    <mergeCell ref="U190:V190"/>
    <mergeCell ref="W190:X190"/>
    <mergeCell ref="Y190:Z190"/>
    <mergeCell ref="AA190:AB190"/>
    <mergeCell ref="AE191:AF192"/>
    <mergeCell ref="AG191:AH192"/>
    <mergeCell ref="AI191:AJ192"/>
    <mergeCell ref="I192:J192"/>
    <mergeCell ref="AA184:AB184"/>
    <mergeCell ref="K183:L183"/>
    <mergeCell ref="M183:N183"/>
    <mergeCell ref="O183:P183"/>
    <mergeCell ref="K192:L192"/>
    <mergeCell ref="M192:N192"/>
    <mergeCell ref="O192:P192"/>
    <mergeCell ref="Q192:R192"/>
    <mergeCell ref="S192:T192"/>
    <mergeCell ref="U192:V192"/>
    <mergeCell ref="W192:X192"/>
    <mergeCell ref="Y192:Z192"/>
    <mergeCell ref="AA192:AB192"/>
    <mergeCell ref="M191:N191"/>
    <mergeCell ref="O191:P191"/>
    <mergeCell ref="Q191:R191"/>
    <mergeCell ref="S191:T191"/>
    <mergeCell ref="U191:V191"/>
    <mergeCell ref="W191:X191"/>
    <mergeCell ref="D205:I205"/>
    <mergeCell ref="X204:Y204"/>
    <mergeCell ref="J208:K208"/>
    <mergeCell ref="X206:Y206"/>
    <mergeCell ref="V204:W204"/>
    <mergeCell ref="D197:AK197"/>
    <mergeCell ref="O189:P189"/>
    <mergeCell ref="Q189:R189"/>
    <mergeCell ref="AA189:AB189"/>
    <mergeCell ref="S189:T189"/>
    <mergeCell ref="U189:V189"/>
    <mergeCell ref="W189:X189"/>
    <mergeCell ref="Y189:Z189"/>
    <mergeCell ref="S194:T194"/>
    <mergeCell ref="U194:V194"/>
    <mergeCell ref="W194:X194"/>
    <mergeCell ref="Y194:Z194"/>
    <mergeCell ref="AA194:AB194"/>
    <mergeCell ref="L205:M205"/>
    <mergeCell ref="R202:U202"/>
    <mergeCell ref="V202:Y202"/>
    <mergeCell ref="Z202:AC202"/>
    <mergeCell ref="J200:AC200"/>
    <mergeCell ref="Y191:Z191"/>
    <mergeCell ref="AA191:AB191"/>
    <mergeCell ref="AC191:AD192"/>
    <mergeCell ref="J205:K205"/>
    <mergeCell ref="O193:P193"/>
    <mergeCell ref="Q193:R193"/>
    <mergeCell ref="S193:T193"/>
    <mergeCell ref="U193:V193"/>
    <mergeCell ref="W193:X193"/>
    <mergeCell ref="S196:T196"/>
    <mergeCell ref="W195:X195"/>
    <mergeCell ref="J201:M201"/>
    <mergeCell ref="N201:Q201"/>
    <mergeCell ref="R201:U201"/>
    <mergeCell ref="V201:Y201"/>
    <mergeCell ref="S195:T195"/>
    <mergeCell ref="U195:V195"/>
    <mergeCell ref="AH211:AI211"/>
    <mergeCell ref="AJ211:AK211"/>
    <mergeCell ref="J217:K217"/>
    <mergeCell ref="L217:M217"/>
    <mergeCell ref="N217:O217"/>
    <mergeCell ref="P217:Q217"/>
    <mergeCell ref="Z203:AA203"/>
    <mergeCell ref="V203:W203"/>
    <mergeCell ref="AF212:AG212"/>
    <mergeCell ref="AJ203:AK203"/>
    <mergeCell ref="X203:Y203"/>
    <mergeCell ref="V217:W217"/>
    <mergeCell ref="AD211:AE211"/>
    <mergeCell ref="AF211:AG211"/>
    <mergeCell ref="AF213:AG213"/>
    <mergeCell ref="R207:S207"/>
    <mergeCell ref="AH208:AI208"/>
    <mergeCell ref="AJ208:AK208"/>
    <mergeCell ref="AD207:AE207"/>
    <mergeCell ref="AB206:AC206"/>
    <mergeCell ref="Z204:AA204"/>
    <mergeCell ref="AB204:AC204"/>
    <mergeCell ref="AJ204:AK204"/>
    <mergeCell ref="AF207:AG207"/>
    <mergeCell ref="AE193:AF194"/>
    <mergeCell ref="AG193:AH194"/>
    <mergeCell ref="AI193:AJ194"/>
    <mergeCell ref="I194:J194"/>
    <mergeCell ref="K194:L194"/>
    <mergeCell ref="M194:N194"/>
    <mergeCell ref="O194:P194"/>
    <mergeCell ref="Q194:R194"/>
    <mergeCell ref="X225:AK225"/>
    <mergeCell ref="X226:AK226"/>
    <mergeCell ref="Z201:AC201"/>
    <mergeCell ref="Y195:Z195"/>
    <mergeCell ref="AA195:AB195"/>
    <mergeCell ref="I195:J195"/>
    <mergeCell ref="K195:L195"/>
    <mergeCell ref="M195:N195"/>
    <mergeCell ref="O195:P195"/>
    <mergeCell ref="Q195:R195"/>
    <mergeCell ref="U196:V196"/>
    <mergeCell ref="J202:M202"/>
    <mergeCell ref="N202:Q202"/>
    <mergeCell ref="X223:AK223"/>
    <mergeCell ref="X224:AK224"/>
    <mergeCell ref="AC195:AD196"/>
    <mergeCell ref="AE195:AF196"/>
    <mergeCell ref="AG195:AH196"/>
    <mergeCell ref="AI195:AJ196"/>
    <mergeCell ref="I196:J196"/>
    <mergeCell ref="K196:L196"/>
    <mergeCell ref="M196:N196"/>
    <mergeCell ref="O196:P196"/>
    <mergeCell ref="Q196:R196"/>
    <mergeCell ref="A1:AL1"/>
    <mergeCell ref="G34:H34"/>
    <mergeCell ref="G35:H35"/>
    <mergeCell ref="G36:H36"/>
    <mergeCell ref="G37:H37"/>
    <mergeCell ref="C9:D9"/>
    <mergeCell ref="AA35:AB35"/>
    <mergeCell ref="I35:J35"/>
    <mergeCell ref="M35:N35"/>
    <mergeCell ref="O35:P35"/>
    <mergeCell ref="S35:T35"/>
    <mergeCell ref="U35:V35"/>
    <mergeCell ref="AK37:AL37"/>
    <mergeCell ref="Y36:Z36"/>
    <mergeCell ref="AA36:AB36"/>
    <mergeCell ref="AE36:AF36"/>
    <mergeCell ref="L84:R84"/>
    <mergeCell ref="S84:X84"/>
    <mergeCell ref="K30:L30"/>
    <mergeCell ref="K31:L31"/>
    <mergeCell ref="K32:L32"/>
    <mergeCell ref="K33:L33"/>
    <mergeCell ref="K34:L34"/>
    <mergeCell ref="K35:L35"/>
    <mergeCell ref="K37:L37"/>
    <mergeCell ref="Q34:R34"/>
    <mergeCell ref="Q35:R35"/>
    <mergeCell ref="Q37:R37"/>
    <mergeCell ref="K36:L36"/>
    <mergeCell ref="Q36:R36"/>
    <mergeCell ref="W36:X36"/>
    <mergeCell ref="AC36:AD36"/>
    <mergeCell ref="Z44:AA44"/>
    <mergeCell ref="AB44:AC44"/>
    <mergeCell ref="AD44:AE44"/>
    <mergeCell ref="AF44:AK44"/>
    <mergeCell ref="B243:G244"/>
    <mergeCell ref="W30:X30"/>
    <mergeCell ref="W31:X31"/>
    <mergeCell ref="W32:X32"/>
    <mergeCell ref="W33:X33"/>
    <mergeCell ref="W34:X34"/>
    <mergeCell ref="W35:X35"/>
    <mergeCell ref="W37:X37"/>
    <mergeCell ref="AC30:AD30"/>
    <mergeCell ref="AC31:AD31"/>
    <mergeCell ref="AC34:AD34"/>
    <mergeCell ref="AC35:AD35"/>
    <mergeCell ref="AC37:AD37"/>
    <mergeCell ref="S97:X97"/>
    <mergeCell ref="Y97:AD97"/>
    <mergeCell ref="D97:K98"/>
    <mergeCell ref="L98:R98"/>
    <mergeCell ref="H243:X244"/>
    <mergeCell ref="X227:AK227"/>
    <mergeCell ref="X228:AK228"/>
    <mergeCell ref="X229:AK229"/>
    <mergeCell ref="X230:AK230"/>
    <mergeCell ref="X231:AK231"/>
    <mergeCell ref="B42:D43"/>
    <mergeCell ref="X232:AK232"/>
    <mergeCell ref="X233:AK233"/>
    <mergeCell ref="X234:AK234"/>
    <mergeCell ref="X235:AK235"/>
    <mergeCell ref="AI36:AJ36"/>
    <mergeCell ref="U36:V36"/>
    <mergeCell ref="I37:J37"/>
    <mergeCell ref="M37:N37"/>
    <mergeCell ref="I36:J36"/>
    <mergeCell ref="M36:N36"/>
    <mergeCell ref="AE37:AF37"/>
    <mergeCell ref="AG37:AH37"/>
    <mergeCell ref="B45:D45"/>
    <mergeCell ref="E45:M45"/>
    <mergeCell ref="N45:P45"/>
    <mergeCell ref="Q45:S45"/>
    <mergeCell ref="T45:W45"/>
    <mergeCell ref="X45:Y45"/>
    <mergeCell ref="Z45:AA45"/>
    <mergeCell ref="AB45:AC45"/>
    <mergeCell ref="AD45:AE45"/>
    <mergeCell ref="AF45:AK45"/>
    <mergeCell ref="Q42:S43"/>
    <mergeCell ref="T42:AE42"/>
    <mergeCell ref="AF42:AK43"/>
    <mergeCell ref="T43:W43"/>
    <mergeCell ref="X43:Y43"/>
    <mergeCell ref="Z43:AA43"/>
    <mergeCell ref="AB43:AC43"/>
    <mergeCell ref="AD43:AE43"/>
    <mergeCell ref="B44:D44"/>
    <mergeCell ref="E44:M44"/>
    <mergeCell ref="N44:P44"/>
    <mergeCell ref="Q44:S44"/>
    <mergeCell ref="T44:W44"/>
    <mergeCell ref="X44:Y44"/>
    <mergeCell ref="B46:D46"/>
    <mergeCell ref="E46:M46"/>
    <mergeCell ref="N46:P46"/>
    <mergeCell ref="Q46:S46"/>
    <mergeCell ref="T46:W46"/>
    <mergeCell ref="X46:Y46"/>
    <mergeCell ref="Z46:AA46"/>
    <mergeCell ref="AB46:AC46"/>
    <mergeCell ref="AD46:AE46"/>
    <mergeCell ref="AF46:AK46"/>
    <mergeCell ref="B47:D47"/>
    <mergeCell ref="E47:M47"/>
    <mergeCell ref="N47:P47"/>
    <mergeCell ref="Q47:S47"/>
    <mergeCell ref="T47:W47"/>
    <mergeCell ref="X47:Y47"/>
    <mergeCell ref="Z47:AA47"/>
    <mergeCell ref="AB47:AC47"/>
    <mergeCell ref="AD47:AE47"/>
    <mergeCell ref="AF47:AK47"/>
    <mergeCell ref="B48:D48"/>
    <mergeCell ref="E48:M48"/>
    <mergeCell ref="N48:P48"/>
    <mergeCell ref="Q48:S48"/>
    <mergeCell ref="T48:W48"/>
    <mergeCell ref="X48:Y48"/>
    <mergeCell ref="Z48:AA48"/>
    <mergeCell ref="AB48:AC48"/>
    <mergeCell ref="AD48:AE48"/>
    <mergeCell ref="AF48:AK48"/>
    <mergeCell ref="B49:D49"/>
    <mergeCell ref="E49:M49"/>
    <mergeCell ref="N49:P49"/>
    <mergeCell ref="Q49:S49"/>
    <mergeCell ref="T49:W49"/>
    <mergeCell ref="X49:Y49"/>
    <mergeCell ref="Z49:AA49"/>
    <mergeCell ref="AB49:AC49"/>
    <mergeCell ref="AD49:AE49"/>
    <mergeCell ref="AF49:AK49"/>
    <mergeCell ref="B50:D50"/>
    <mergeCell ref="E50:M50"/>
    <mergeCell ref="N50:P50"/>
    <mergeCell ref="Q50:S50"/>
    <mergeCell ref="T50:W50"/>
    <mergeCell ref="X50:Y50"/>
    <mergeCell ref="Z50:AA50"/>
    <mergeCell ref="AB50:AC50"/>
    <mergeCell ref="AD50:AE50"/>
    <mergeCell ref="AF50:AK50"/>
    <mergeCell ref="B51:D51"/>
    <mergeCell ref="E51:M51"/>
    <mergeCell ref="N51:P51"/>
    <mergeCell ref="Q51:S51"/>
    <mergeCell ref="T51:W51"/>
    <mergeCell ref="X51:Y51"/>
    <mergeCell ref="Z51:AA51"/>
    <mergeCell ref="AB51:AC51"/>
    <mergeCell ref="AD51:AE51"/>
    <mergeCell ref="AF51:AK51"/>
    <mergeCell ref="B52:D52"/>
    <mergeCell ref="E52:M52"/>
    <mergeCell ref="N52:P52"/>
    <mergeCell ref="Q52:S52"/>
    <mergeCell ref="T52:W52"/>
    <mergeCell ref="X52:Y52"/>
    <mergeCell ref="Z52:AA52"/>
    <mergeCell ref="AB52:AC52"/>
    <mergeCell ref="AD52:AE52"/>
    <mergeCell ref="AF52:AK52"/>
    <mergeCell ref="B53:D53"/>
    <mergeCell ref="E53:M53"/>
    <mergeCell ref="N53:P53"/>
    <mergeCell ref="Q53:S53"/>
    <mergeCell ref="T53:W53"/>
    <mergeCell ref="X53:Y53"/>
    <mergeCell ref="Z53:AA53"/>
    <mergeCell ref="AB53:AC53"/>
    <mergeCell ref="AD53:AE53"/>
    <mergeCell ref="AF53:AK53"/>
    <mergeCell ref="B54:D54"/>
    <mergeCell ref="E54:M54"/>
    <mergeCell ref="N54:P54"/>
    <mergeCell ref="Q54:S54"/>
    <mergeCell ref="T54:W54"/>
    <mergeCell ref="X54:Y54"/>
    <mergeCell ref="Z54:AA54"/>
    <mergeCell ref="AB54:AC54"/>
    <mergeCell ref="AD54:AE54"/>
    <mergeCell ref="AF54:AK54"/>
    <mergeCell ref="B55:D55"/>
    <mergeCell ref="E55:M55"/>
    <mergeCell ref="N55:P55"/>
    <mergeCell ref="Q55:S55"/>
    <mergeCell ref="T55:W55"/>
    <mergeCell ref="X55:Y55"/>
    <mergeCell ref="Z55:AA55"/>
    <mergeCell ref="AB55:AC55"/>
    <mergeCell ref="AD55:AE55"/>
    <mergeCell ref="AF55:AK55"/>
    <mergeCell ref="AF59:AK59"/>
    <mergeCell ref="B56:D56"/>
    <mergeCell ref="E56:M56"/>
    <mergeCell ref="N56:P56"/>
    <mergeCell ref="Q56:S56"/>
    <mergeCell ref="T56:W56"/>
    <mergeCell ref="X56:Y56"/>
    <mergeCell ref="Z56:AA56"/>
    <mergeCell ref="AB56:AC56"/>
    <mergeCell ref="AD56:AE56"/>
    <mergeCell ref="AF56:AK56"/>
    <mergeCell ref="B57:D57"/>
    <mergeCell ref="E57:M57"/>
    <mergeCell ref="N57:P57"/>
    <mergeCell ref="Q57:S57"/>
    <mergeCell ref="T57:W57"/>
    <mergeCell ref="X57:Y57"/>
    <mergeCell ref="Z57:AA57"/>
    <mergeCell ref="AB57:AC57"/>
    <mergeCell ref="AD57:AE57"/>
    <mergeCell ref="AF57:AK57"/>
    <mergeCell ref="X65:Y65"/>
    <mergeCell ref="Z65:AA65"/>
    <mergeCell ref="AB65:AC65"/>
    <mergeCell ref="AD65:AE65"/>
    <mergeCell ref="AF65:AK65"/>
    <mergeCell ref="B62:D62"/>
    <mergeCell ref="E62:M62"/>
    <mergeCell ref="N62:P62"/>
    <mergeCell ref="B60:D60"/>
    <mergeCell ref="E60:M60"/>
    <mergeCell ref="N60:P60"/>
    <mergeCell ref="Q60:S60"/>
    <mergeCell ref="AB68:AC68"/>
    <mergeCell ref="AD68:AE68"/>
    <mergeCell ref="B58:D58"/>
    <mergeCell ref="E58:M58"/>
    <mergeCell ref="N58:P58"/>
    <mergeCell ref="Q58:S58"/>
    <mergeCell ref="T58:W58"/>
    <mergeCell ref="X58:Y58"/>
    <mergeCell ref="Z58:AA58"/>
    <mergeCell ref="AB58:AC58"/>
    <mergeCell ref="AD58:AE58"/>
    <mergeCell ref="AF58:AK58"/>
    <mergeCell ref="B59:D59"/>
    <mergeCell ref="E59:M59"/>
    <mergeCell ref="N59:P59"/>
    <mergeCell ref="Q59:S59"/>
    <mergeCell ref="T59:W59"/>
    <mergeCell ref="X59:Y59"/>
    <mergeCell ref="Z59:AA59"/>
    <mergeCell ref="AB59:AC59"/>
    <mergeCell ref="Z72:AA72"/>
    <mergeCell ref="AB72:AC72"/>
    <mergeCell ref="AD72:AE72"/>
    <mergeCell ref="AF72:AK72"/>
    <mergeCell ref="B71:D71"/>
    <mergeCell ref="E71:M71"/>
    <mergeCell ref="N71:P71"/>
    <mergeCell ref="AD71:AE71"/>
    <mergeCell ref="AF71:AK71"/>
    <mergeCell ref="B72:D72"/>
    <mergeCell ref="E72:M72"/>
    <mergeCell ref="N72:P72"/>
    <mergeCell ref="B66:D66"/>
    <mergeCell ref="E66:M66"/>
    <mergeCell ref="N66:P66"/>
    <mergeCell ref="Q66:S66"/>
    <mergeCell ref="T66:W66"/>
    <mergeCell ref="X66:Y66"/>
    <mergeCell ref="Z66:AA66"/>
    <mergeCell ref="AB66:AC66"/>
    <mergeCell ref="AD66:AE66"/>
    <mergeCell ref="AF66:AK66"/>
    <mergeCell ref="N70:P70"/>
    <mergeCell ref="Q70:S70"/>
    <mergeCell ref="T70:W70"/>
    <mergeCell ref="X70:Y70"/>
    <mergeCell ref="Z70:AA70"/>
    <mergeCell ref="AB70:AC70"/>
    <mergeCell ref="AD70:AE70"/>
    <mergeCell ref="Z67:AA67"/>
    <mergeCell ref="AB67:AC67"/>
    <mergeCell ref="AD67:AE67"/>
    <mergeCell ref="AF74:AK74"/>
    <mergeCell ref="L107:N107"/>
    <mergeCell ref="E110:F112"/>
    <mergeCell ref="I109:K109"/>
    <mergeCell ref="L109:N109"/>
    <mergeCell ref="O109:Q109"/>
    <mergeCell ref="R109:T109"/>
    <mergeCell ref="U109:W109"/>
    <mergeCell ref="X109:Z109"/>
    <mergeCell ref="AA109:AC109"/>
    <mergeCell ref="AD109:AF109"/>
    <mergeCell ref="AG109:AI109"/>
    <mergeCell ref="AJ109:AL109"/>
    <mergeCell ref="I111:K111"/>
    <mergeCell ref="L111:N111"/>
    <mergeCell ref="Q68:S68"/>
    <mergeCell ref="T68:W68"/>
    <mergeCell ref="X68:Y68"/>
    <mergeCell ref="N74:P74"/>
    <mergeCell ref="E69:M69"/>
    <mergeCell ref="N69:P69"/>
    <mergeCell ref="Q69:S69"/>
    <mergeCell ref="T69:W69"/>
    <mergeCell ref="X69:Y69"/>
    <mergeCell ref="Z69:AA69"/>
    <mergeCell ref="AB69:AC69"/>
    <mergeCell ref="AD69:AE69"/>
    <mergeCell ref="AF69:AK69"/>
    <mergeCell ref="Z68:AA68"/>
    <mergeCell ref="Q72:S72"/>
    <mergeCell ref="T72:W72"/>
    <mergeCell ref="X72:Y72"/>
    <mergeCell ref="Q71:S71"/>
    <mergeCell ref="T71:W71"/>
    <mergeCell ref="X71:Y71"/>
    <mergeCell ref="Z71:AA71"/>
    <mergeCell ref="AB71:AC71"/>
    <mergeCell ref="AD62:AE62"/>
    <mergeCell ref="AF62:AK62"/>
    <mergeCell ref="Z62:AA62"/>
    <mergeCell ref="AB62:AC62"/>
    <mergeCell ref="T62:W62"/>
    <mergeCell ref="X62:Y62"/>
    <mergeCell ref="E70:M70"/>
    <mergeCell ref="Q62:S62"/>
    <mergeCell ref="AF70:AK70"/>
    <mergeCell ref="AF68:AK68"/>
    <mergeCell ref="B67:D67"/>
    <mergeCell ref="E67:M67"/>
    <mergeCell ref="N67:P67"/>
    <mergeCell ref="Q67:S67"/>
    <mergeCell ref="T67:W67"/>
    <mergeCell ref="X67:Y67"/>
    <mergeCell ref="B69:D69"/>
    <mergeCell ref="B70:D70"/>
    <mergeCell ref="AF67:AK67"/>
    <mergeCell ref="B68:D68"/>
    <mergeCell ref="E68:M68"/>
    <mergeCell ref="N68:P68"/>
    <mergeCell ref="B65:D65"/>
    <mergeCell ref="E65:M65"/>
    <mergeCell ref="N65:P65"/>
    <mergeCell ref="Q65:S65"/>
    <mergeCell ref="T65:W65"/>
    <mergeCell ref="O36:P36"/>
    <mergeCell ref="AK36:AL36"/>
    <mergeCell ref="S36:T36"/>
    <mergeCell ref="Y35:Z35"/>
    <mergeCell ref="B64:D64"/>
    <mergeCell ref="B63:D63"/>
    <mergeCell ref="E63:M63"/>
    <mergeCell ref="N63:P63"/>
    <mergeCell ref="Q63:S63"/>
    <mergeCell ref="T63:W63"/>
    <mergeCell ref="X63:Y63"/>
    <mergeCell ref="Z63:AA63"/>
    <mergeCell ref="AB63:AC63"/>
    <mergeCell ref="AD63:AE63"/>
    <mergeCell ref="AF63:AK63"/>
    <mergeCell ref="B61:D61"/>
    <mergeCell ref="E61:M61"/>
    <mergeCell ref="N61:P61"/>
    <mergeCell ref="Q61:S61"/>
    <mergeCell ref="T61:W61"/>
    <mergeCell ref="X61:Y61"/>
    <mergeCell ref="Z61:AA61"/>
    <mergeCell ref="AB61:AC61"/>
    <mergeCell ref="AD61:AE61"/>
    <mergeCell ref="AF61:AK61"/>
    <mergeCell ref="T60:W60"/>
    <mergeCell ref="X60:Y60"/>
    <mergeCell ref="Z60:AA60"/>
    <mergeCell ref="AB60:AC60"/>
    <mergeCell ref="AD60:AE60"/>
    <mergeCell ref="AF60:AK60"/>
    <mergeCell ref="AD59:AE59"/>
    <mergeCell ref="U256:X257"/>
    <mergeCell ref="AF64:AK64"/>
    <mergeCell ref="AD64:AE64"/>
    <mergeCell ref="AB64:AC64"/>
    <mergeCell ref="Z64:AA64"/>
    <mergeCell ref="X64:Y64"/>
    <mergeCell ref="T64:W64"/>
    <mergeCell ref="Q64:S64"/>
    <mergeCell ref="N64:P64"/>
    <mergeCell ref="E64:M64"/>
    <mergeCell ref="AB41:AK41"/>
    <mergeCell ref="AG111:AI111"/>
    <mergeCell ref="AJ111:AL111"/>
    <mergeCell ref="B73:D73"/>
    <mergeCell ref="E73:M73"/>
    <mergeCell ref="N73:P73"/>
    <mergeCell ref="Q73:S73"/>
    <mergeCell ref="T73:W73"/>
    <mergeCell ref="X73:Y73"/>
    <mergeCell ref="Z73:AA73"/>
    <mergeCell ref="AB73:AC73"/>
    <mergeCell ref="AD73:AE73"/>
    <mergeCell ref="AF73:AK73"/>
    <mergeCell ref="Q74:S74"/>
    <mergeCell ref="T74:W74"/>
    <mergeCell ref="J209:K209"/>
    <mergeCell ref="D193:H194"/>
    <mergeCell ref="I193:J193"/>
    <mergeCell ref="X74:Y74"/>
    <mergeCell ref="Z74:AA74"/>
    <mergeCell ref="AB74:AC74"/>
    <mergeCell ref="AD74:AE74"/>
    <mergeCell ref="V16:AK17"/>
    <mergeCell ref="V20:AK20"/>
    <mergeCell ref="F122:F124"/>
    <mergeCell ref="F125:F127"/>
    <mergeCell ref="E119:F121"/>
    <mergeCell ref="I117:K117"/>
    <mergeCell ref="L117:N117"/>
    <mergeCell ref="O117:Q117"/>
    <mergeCell ref="R117:T117"/>
    <mergeCell ref="U117:W117"/>
    <mergeCell ref="X117:Z117"/>
    <mergeCell ref="AA117:AC117"/>
    <mergeCell ref="AD117:AF117"/>
    <mergeCell ref="AG117:AI117"/>
    <mergeCell ref="AJ117:AL117"/>
    <mergeCell ref="I118:K118"/>
    <mergeCell ref="L118:N118"/>
    <mergeCell ref="O118:Q118"/>
    <mergeCell ref="R118:T118"/>
    <mergeCell ref="U118:W118"/>
    <mergeCell ref="X118:Z118"/>
    <mergeCell ref="AA118:AC118"/>
    <mergeCell ref="AD118:AF118"/>
    <mergeCell ref="AG118:AI118"/>
    <mergeCell ref="AJ118:AL118"/>
    <mergeCell ref="AK34:AL34"/>
    <mergeCell ref="AI34:AJ34"/>
    <mergeCell ref="AG35:AH35"/>
    <mergeCell ref="D30:F30"/>
    <mergeCell ref="B74:D74"/>
    <mergeCell ref="E74:J74"/>
    <mergeCell ref="K74:M74"/>
    <mergeCell ref="AF209:AG209"/>
    <mergeCell ref="AH209:AI209"/>
    <mergeCell ref="AJ209:AK209"/>
    <mergeCell ref="E107:F109"/>
    <mergeCell ref="AA108:AC108"/>
    <mergeCell ref="AA107:AC107"/>
    <mergeCell ref="U107:W107"/>
    <mergeCell ref="M173:N173"/>
    <mergeCell ref="U188:V188"/>
    <mergeCell ref="K193:L193"/>
    <mergeCell ref="M193:N193"/>
    <mergeCell ref="Y187:Z187"/>
    <mergeCell ref="AA187:AB187"/>
    <mergeCell ref="I186:J186"/>
    <mergeCell ref="AA176:AB176"/>
    <mergeCell ref="D173:H174"/>
    <mergeCell ref="F166:H166"/>
    <mergeCell ref="Q170:T170"/>
    <mergeCell ref="U170:X170"/>
    <mergeCell ref="Y170:AB170"/>
    <mergeCell ref="I171:L171"/>
    <mergeCell ref="AC193:AD194"/>
    <mergeCell ref="D209:I209"/>
    <mergeCell ref="D189:H190"/>
    <mergeCell ref="I189:J189"/>
    <mergeCell ref="K189:L189"/>
    <mergeCell ref="M189:N189"/>
    <mergeCell ref="D107:D115"/>
    <mergeCell ref="W196:X196"/>
    <mergeCell ref="Y196:Z196"/>
    <mergeCell ref="AA196:AB196"/>
    <mergeCell ref="D195:H196"/>
    <mergeCell ref="D251:G253"/>
    <mergeCell ref="B251:C257"/>
    <mergeCell ref="B238:E238"/>
    <mergeCell ref="AH238:AK238"/>
    <mergeCell ref="F238:AG238"/>
    <mergeCell ref="N91:R91"/>
    <mergeCell ref="S91:U91"/>
    <mergeCell ref="V91:X91"/>
    <mergeCell ref="Y91:AA91"/>
    <mergeCell ref="AB91:AD91"/>
    <mergeCell ref="AE91:AG91"/>
    <mergeCell ref="AH91:AK91"/>
    <mergeCell ref="N92:R92"/>
    <mergeCell ref="S92:U92"/>
    <mergeCell ref="V92:X92"/>
    <mergeCell ref="Y92:AA92"/>
    <mergeCell ref="AB92:AD92"/>
    <mergeCell ref="AE92:AG92"/>
    <mergeCell ref="AH92:AK92"/>
    <mergeCell ref="N93:R93"/>
    <mergeCell ref="S93:U93"/>
    <mergeCell ref="V93:X93"/>
    <mergeCell ref="Y93:AA93"/>
    <mergeCell ref="AB93:AD93"/>
    <mergeCell ref="AE93:AG93"/>
    <mergeCell ref="AH93:AK93"/>
    <mergeCell ref="L209:M209"/>
    <mergeCell ref="N209:O209"/>
    <mergeCell ref="P209:Q209"/>
    <mergeCell ref="R209:S209"/>
    <mergeCell ref="T209:U209"/>
    <mergeCell ref="V209:W209"/>
    <mergeCell ref="D218:I218"/>
    <mergeCell ref="J218:K218"/>
    <mergeCell ref="L218:M218"/>
    <mergeCell ref="N218:O218"/>
    <mergeCell ref="P218:Q218"/>
    <mergeCell ref="R218:S218"/>
    <mergeCell ref="T218:U218"/>
    <mergeCell ref="V218:W218"/>
    <mergeCell ref="X218:Y218"/>
    <mergeCell ref="Z218:AA218"/>
    <mergeCell ref="AD218:AE218"/>
    <mergeCell ref="AF218:AG218"/>
    <mergeCell ref="AH218:AI218"/>
    <mergeCell ref="AJ218:AK218"/>
    <mergeCell ref="B245:C250"/>
    <mergeCell ref="D245:G250"/>
    <mergeCell ref="H250:I250"/>
    <mergeCell ref="J250:X250"/>
    <mergeCell ref="Y250:AC250"/>
    <mergeCell ref="AI243:AK244"/>
    <mergeCell ref="AD244:AH244"/>
    <mergeCell ref="Y248:AC248"/>
    <mergeCell ref="L225:W225"/>
  </mergeCells>
  <phoneticPr fontId="2"/>
  <dataValidations count="8">
    <dataValidation type="list" allowBlank="1" showInputMessage="1" showErrorMessage="1" sqref="IP119:IT121 SL119:SP121 ACH119:ACL121 AMD119:AMH121 AVZ119:AWD121 BFV119:BFZ121 BPR119:BPV121 BZN119:BZR121 CJJ119:CJN121 CTF119:CTJ121 DDB119:DDF121 DMX119:DNB121 DWT119:DWX121 EGP119:EGT121 EQL119:EQP121 FAH119:FAL121 FKD119:FKH121 FTZ119:FUD121 GDV119:GDZ121 GNR119:GNV121 GXN119:GXR121 HHJ119:HHN121 HRF119:HRJ121 IBB119:IBF121 IKX119:ILB121 IUT119:IUX121 JEP119:JET121 JOL119:JOP121 JYH119:JYL121 KID119:KIH121 KRZ119:KSD121 LBV119:LBZ121 LLR119:LLV121 LVN119:LVR121 MFJ119:MFN121 MPF119:MPJ121 MZB119:MZF121 NIX119:NJB121 NST119:NSX121 OCP119:OCT121 OML119:OMP121 OWH119:OWL121 PGD119:PGH121 PPZ119:PQD121 PZV119:PZZ121 QJR119:QJV121 QTN119:QTR121 RDJ119:RDN121 RNF119:RNJ121 RXB119:RXF121 SGX119:SHB121 SQT119:SQX121 TAP119:TAT121 TKL119:TKP121 TUH119:TUL121 UED119:UEH121 UNZ119:UOD121 UXV119:UXZ121 VHR119:VHV121 VRN119:VRR121 WBJ119:WBN121 WLF119:WLJ121 WVB119:WVF121 IS65660:IW65660 SO65660:SS65660 ACK65660:ACO65660 AMG65660:AMK65660 AWC65660:AWG65660 BFY65660:BGC65660 BPU65660:BPY65660 BZQ65660:BZU65660 CJM65660:CJQ65660 CTI65660:CTM65660 DDE65660:DDI65660 DNA65660:DNE65660 DWW65660:DXA65660 EGS65660:EGW65660 EQO65660:EQS65660 FAK65660:FAO65660 FKG65660:FKK65660 FUC65660:FUG65660 GDY65660:GEC65660 GNU65660:GNY65660 GXQ65660:GXU65660 HHM65660:HHQ65660 HRI65660:HRM65660 IBE65660:IBI65660 ILA65660:ILE65660 IUW65660:IVA65660 JES65660:JEW65660 JOO65660:JOS65660 JYK65660:JYO65660 KIG65660:KIK65660 KSC65660:KSG65660 LBY65660:LCC65660 LLU65660:LLY65660 LVQ65660:LVU65660 MFM65660:MFQ65660 MPI65660:MPM65660 MZE65660:MZI65660 NJA65660:NJE65660 NSW65660:NTA65660 OCS65660:OCW65660 OMO65660:OMS65660 OWK65660:OWO65660 PGG65660:PGK65660 PQC65660:PQG65660 PZY65660:QAC65660 QJU65660:QJY65660 QTQ65660:QTU65660 RDM65660:RDQ65660 RNI65660:RNM65660 RXE65660:RXI65660 SHA65660:SHE65660 SQW65660:SRA65660 TAS65660:TAW65660 TKO65660:TKS65660 TUK65660:TUO65660 UEG65660:UEK65660 UOC65660:UOG65660 UXY65660:UYC65660 VHU65660:VHY65660 VRQ65660:VRU65660 WBM65660:WBQ65660 WLI65660:WLM65660 WVE65660:WVI65660 IS131196:IW131196 SO131196:SS131196 ACK131196:ACO131196 AMG131196:AMK131196 AWC131196:AWG131196 BFY131196:BGC131196 BPU131196:BPY131196 BZQ131196:BZU131196 CJM131196:CJQ131196 CTI131196:CTM131196 DDE131196:DDI131196 DNA131196:DNE131196 DWW131196:DXA131196 EGS131196:EGW131196 EQO131196:EQS131196 FAK131196:FAO131196 FKG131196:FKK131196 FUC131196:FUG131196 GDY131196:GEC131196 GNU131196:GNY131196 GXQ131196:GXU131196 HHM131196:HHQ131196 HRI131196:HRM131196 IBE131196:IBI131196 ILA131196:ILE131196 IUW131196:IVA131196 JES131196:JEW131196 JOO131196:JOS131196 JYK131196:JYO131196 KIG131196:KIK131196 KSC131196:KSG131196 LBY131196:LCC131196 LLU131196:LLY131196 LVQ131196:LVU131196 MFM131196:MFQ131196 MPI131196:MPM131196 MZE131196:MZI131196 NJA131196:NJE131196 NSW131196:NTA131196 OCS131196:OCW131196 OMO131196:OMS131196 OWK131196:OWO131196 PGG131196:PGK131196 PQC131196:PQG131196 PZY131196:QAC131196 QJU131196:QJY131196 QTQ131196:QTU131196 RDM131196:RDQ131196 RNI131196:RNM131196 RXE131196:RXI131196 SHA131196:SHE131196 SQW131196:SRA131196 TAS131196:TAW131196 TKO131196:TKS131196 TUK131196:TUO131196 UEG131196:UEK131196 UOC131196:UOG131196 UXY131196:UYC131196 VHU131196:VHY131196 VRQ131196:VRU131196 WBM131196:WBQ131196 WLI131196:WLM131196 WVE131196:WVI131196 IS196732:IW196732 SO196732:SS196732 ACK196732:ACO196732 AMG196732:AMK196732 AWC196732:AWG196732 BFY196732:BGC196732 BPU196732:BPY196732 BZQ196732:BZU196732 CJM196732:CJQ196732 CTI196732:CTM196732 DDE196732:DDI196732 DNA196732:DNE196732 DWW196732:DXA196732 EGS196732:EGW196732 EQO196732:EQS196732 FAK196732:FAO196732 FKG196732:FKK196732 FUC196732:FUG196732 GDY196732:GEC196732 GNU196732:GNY196732 GXQ196732:GXU196732 HHM196732:HHQ196732 HRI196732:HRM196732 IBE196732:IBI196732 ILA196732:ILE196732 IUW196732:IVA196732 JES196732:JEW196732 JOO196732:JOS196732 JYK196732:JYO196732 KIG196732:KIK196732 KSC196732:KSG196732 LBY196732:LCC196732 LLU196732:LLY196732 LVQ196732:LVU196732 MFM196732:MFQ196732 MPI196732:MPM196732 MZE196732:MZI196732 NJA196732:NJE196732 NSW196732:NTA196732 OCS196732:OCW196732 OMO196732:OMS196732 OWK196732:OWO196732 PGG196732:PGK196732 PQC196732:PQG196732 PZY196732:QAC196732 QJU196732:QJY196732 QTQ196732:QTU196732 RDM196732:RDQ196732 RNI196732:RNM196732 RXE196732:RXI196732 SHA196732:SHE196732 SQW196732:SRA196732 TAS196732:TAW196732 TKO196732:TKS196732 TUK196732:TUO196732 UEG196732:UEK196732 UOC196732:UOG196732 UXY196732:UYC196732 VHU196732:VHY196732 VRQ196732:VRU196732 WBM196732:WBQ196732 WLI196732:WLM196732 WVE196732:WVI196732 IS262268:IW262268 SO262268:SS262268 ACK262268:ACO262268 AMG262268:AMK262268 AWC262268:AWG262268 BFY262268:BGC262268 BPU262268:BPY262268 BZQ262268:BZU262268 CJM262268:CJQ262268 CTI262268:CTM262268 DDE262268:DDI262268 DNA262268:DNE262268 DWW262268:DXA262268 EGS262268:EGW262268 EQO262268:EQS262268 FAK262268:FAO262268 FKG262268:FKK262268 FUC262268:FUG262268 GDY262268:GEC262268 GNU262268:GNY262268 GXQ262268:GXU262268 HHM262268:HHQ262268 HRI262268:HRM262268 IBE262268:IBI262268 ILA262268:ILE262268 IUW262268:IVA262268 JES262268:JEW262268 JOO262268:JOS262268 JYK262268:JYO262268 KIG262268:KIK262268 KSC262268:KSG262268 LBY262268:LCC262268 LLU262268:LLY262268 LVQ262268:LVU262268 MFM262268:MFQ262268 MPI262268:MPM262268 MZE262268:MZI262268 NJA262268:NJE262268 NSW262268:NTA262268 OCS262268:OCW262268 OMO262268:OMS262268 OWK262268:OWO262268 PGG262268:PGK262268 PQC262268:PQG262268 PZY262268:QAC262268 QJU262268:QJY262268 QTQ262268:QTU262268 RDM262268:RDQ262268 RNI262268:RNM262268 RXE262268:RXI262268 SHA262268:SHE262268 SQW262268:SRA262268 TAS262268:TAW262268 TKO262268:TKS262268 TUK262268:TUO262268 UEG262268:UEK262268 UOC262268:UOG262268 UXY262268:UYC262268 VHU262268:VHY262268 VRQ262268:VRU262268 WBM262268:WBQ262268 WLI262268:WLM262268 WVE262268:WVI262268 IS327804:IW327804 SO327804:SS327804 ACK327804:ACO327804 AMG327804:AMK327804 AWC327804:AWG327804 BFY327804:BGC327804 BPU327804:BPY327804 BZQ327804:BZU327804 CJM327804:CJQ327804 CTI327804:CTM327804 DDE327804:DDI327804 DNA327804:DNE327804 DWW327804:DXA327804 EGS327804:EGW327804 EQO327804:EQS327804 FAK327804:FAO327804 FKG327804:FKK327804 FUC327804:FUG327804 GDY327804:GEC327804 GNU327804:GNY327804 GXQ327804:GXU327804 HHM327804:HHQ327804 HRI327804:HRM327804 IBE327804:IBI327804 ILA327804:ILE327804 IUW327804:IVA327804 JES327804:JEW327804 JOO327804:JOS327804 JYK327804:JYO327804 KIG327804:KIK327804 KSC327804:KSG327804 LBY327804:LCC327804 LLU327804:LLY327804 LVQ327804:LVU327804 MFM327804:MFQ327804 MPI327804:MPM327804 MZE327804:MZI327804 NJA327804:NJE327804 NSW327804:NTA327804 OCS327804:OCW327804 OMO327804:OMS327804 OWK327804:OWO327804 PGG327804:PGK327804 PQC327804:PQG327804 PZY327804:QAC327804 QJU327804:QJY327804 QTQ327804:QTU327804 RDM327804:RDQ327804 RNI327804:RNM327804 RXE327804:RXI327804 SHA327804:SHE327804 SQW327804:SRA327804 TAS327804:TAW327804 TKO327804:TKS327804 TUK327804:TUO327804 UEG327804:UEK327804 UOC327804:UOG327804 UXY327804:UYC327804 VHU327804:VHY327804 VRQ327804:VRU327804 WBM327804:WBQ327804 WLI327804:WLM327804 WVE327804:WVI327804 IS393340:IW393340 SO393340:SS393340 ACK393340:ACO393340 AMG393340:AMK393340 AWC393340:AWG393340 BFY393340:BGC393340 BPU393340:BPY393340 BZQ393340:BZU393340 CJM393340:CJQ393340 CTI393340:CTM393340 DDE393340:DDI393340 DNA393340:DNE393340 DWW393340:DXA393340 EGS393340:EGW393340 EQO393340:EQS393340 FAK393340:FAO393340 FKG393340:FKK393340 FUC393340:FUG393340 GDY393340:GEC393340 GNU393340:GNY393340 GXQ393340:GXU393340 HHM393340:HHQ393340 HRI393340:HRM393340 IBE393340:IBI393340 ILA393340:ILE393340 IUW393340:IVA393340 JES393340:JEW393340 JOO393340:JOS393340 JYK393340:JYO393340 KIG393340:KIK393340 KSC393340:KSG393340 LBY393340:LCC393340 LLU393340:LLY393340 LVQ393340:LVU393340 MFM393340:MFQ393340 MPI393340:MPM393340 MZE393340:MZI393340 NJA393340:NJE393340 NSW393340:NTA393340 OCS393340:OCW393340 OMO393340:OMS393340 OWK393340:OWO393340 PGG393340:PGK393340 PQC393340:PQG393340 PZY393340:QAC393340 QJU393340:QJY393340 QTQ393340:QTU393340 RDM393340:RDQ393340 RNI393340:RNM393340 RXE393340:RXI393340 SHA393340:SHE393340 SQW393340:SRA393340 TAS393340:TAW393340 TKO393340:TKS393340 TUK393340:TUO393340 UEG393340:UEK393340 UOC393340:UOG393340 UXY393340:UYC393340 VHU393340:VHY393340 VRQ393340:VRU393340 WBM393340:WBQ393340 WLI393340:WLM393340 WVE393340:WVI393340 IS458876:IW458876 SO458876:SS458876 ACK458876:ACO458876 AMG458876:AMK458876 AWC458876:AWG458876 BFY458876:BGC458876 BPU458876:BPY458876 BZQ458876:BZU458876 CJM458876:CJQ458876 CTI458876:CTM458876 DDE458876:DDI458876 DNA458876:DNE458876 DWW458876:DXA458876 EGS458876:EGW458876 EQO458876:EQS458876 FAK458876:FAO458876 FKG458876:FKK458876 FUC458876:FUG458876 GDY458876:GEC458876 GNU458876:GNY458876 GXQ458876:GXU458876 HHM458876:HHQ458876 HRI458876:HRM458876 IBE458876:IBI458876 ILA458876:ILE458876 IUW458876:IVA458876 JES458876:JEW458876 JOO458876:JOS458876 JYK458876:JYO458876 KIG458876:KIK458876 KSC458876:KSG458876 LBY458876:LCC458876 LLU458876:LLY458876 LVQ458876:LVU458876 MFM458876:MFQ458876 MPI458876:MPM458876 MZE458876:MZI458876 NJA458876:NJE458876 NSW458876:NTA458876 OCS458876:OCW458876 OMO458876:OMS458876 OWK458876:OWO458876 PGG458876:PGK458876 PQC458876:PQG458876 PZY458876:QAC458876 QJU458876:QJY458876 QTQ458876:QTU458876 RDM458876:RDQ458876 RNI458876:RNM458876 RXE458876:RXI458876 SHA458876:SHE458876 SQW458876:SRA458876 TAS458876:TAW458876 TKO458876:TKS458876 TUK458876:TUO458876 UEG458876:UEK458876 UOC458876:UOG458876 UXY458876:UYC458876 VHU458876:VHY458876 VRQ458876:VRU458876 WBM458876:WBQ458876 WLI458876:WLM458876 WVE458876:WVI458876 IS524412:IW524412 SO524412:SS524412 ACK524412:ACO524412 AMG524412:AMK524412 AWC524412:AWG524412 BFY524412:BGC524412 BPU524412:BPY524412 BZQ524412:BZU524412 CJM524412:CJQ524412 CTI524412:CTM524412 DDE524412:DDI524412 DNA524412:DNE524412 DWW524412:DXA524412 EGS524412:EGW524412 EQO524412:EQS524412 FAK524412:FAO524412 FKG524412:FKK524412 FUC524412:FUG524412 GDY524412:GEC524412 GNU524412:GNY524412 GXQ524412:GXU524412 HHM524412:HHQ524412 HRI524412:HRM524412 IBE524412:IBI524412 ILA524412:ILE524412 IUW524412:IVA524412 JES524412:JEW524412 JOO524412:JOS524412 JYK524412:JYO524412 KIG524412:KIK524412 KSC524412:KSG524412 LBY524412:LCC524412 LLU524412:LLY524412 LVQ524412:LVU524412 MFM524412:MFQ524412 MPI524412:MPM524412 MZE524412:MZI524412 NJA524412:NJE524412 NSW524412:NTA524412 OCS524412:OCW524412 OMO524412:OMS524412 OWK524412:OWO524412 PGG524412:PGK524412 PQC524412:PQG524412 PZY524412:QAC524412 QJU524412:QJY524412 QTQ524412:QTU524412 RDM524412:RDQ524412 RNI524412:RNM524412 RXE524412:RXI524412 SHA524412:SHE524412 SQW524412:SRA524412 TAS524412:TAW524412 TKO524412:TKS524412 TUK524412:TUO524412 UEG524412:UEK524412 UOC524412:UOG524412 UXY524412:UYC524412 VHU524412:VHY524412 VRQ524412:VRU524412 WBM524412:WBQ524412 WLI524412:WLM524412 WVE524412:WVI524412 IS589948:IW589948 SO589948:SS589948 ACK589948:ACO589948 AMG589948:AMK589948 AWC589948:AWG589948 BFY589948:BGC589948 BPU589948:BPY589948 BZQ589948:BZU589948 CJM589948:CJQ589948 CTI589948:CTM589948 DDE589948:DDI589948 DNA589948:DNE589948 DWW589948:DXA589948 EGS589948:EGW589948 EQO589948:EQS589948 FAK589948:FAO589948 FKG589948:FKK589948 FUC589948:FUG589948 GDY589948:GEC589948 GNU589948:GNY589948 GXQ589948:GXU589948 HHM589948:HHQ589948 HRI589948:HRM589948 IBE589948:IBI589948 ILA589948:ILE589948 IUW589948:IVA589948 JES589948:JEW589948 JOO589948:JOS589948 JYK589948:JYO589948 KIG589948:KIK589948 KSC589948:KSG589948 LBY589948:LCC589948 LLU589948:LLY589948 LVQ589948:LVU589948 MFM589948:MFQ589948 MPI589948:MPM589948 MZE589948:MZI589948 NJA589948:NJE589948 NSW589948:NTA589948 OCS589948:OCW589948 OMO589948:OMS589948 OWK589948:OWO589948 PGG589948:PGK589948 PQC589948:PQG589948 PZY589948:QAC589948 QJU589948:QJY589948 QTQ589948:QTU589948 RDM589948:RDQ589948 RNI589948:RNM589948 RXE589948:RXI589948 SHA589948:SHE589948 SQW589948:SRA589948 TAS589948:TAW589948 TKO589948:TKS589948 TUK589948:TUO589948 UEG589948:UEK589948 UOC589948:UOG589948 UXY589948:UYC589948 VHU589948:VHY589948 VRQ589948:VRU589948 WBM589948:WBQ589948 WLI589948:WLM589948 WVE589948:WVI589948 IS655484:IW655484 SO655484:SS655484 ACK655484:ACO655484 AMG655484:AMK655484 AWC655484:AWG655484 BFY655484:BGC655484 BPU655484:BPY655484 BZQ655484:BZU655484 CJM655484:CJQ655484 CTI655484:CTM655484 DDE655484:DDI655484 DNA655484:DNE655484 DWW655484:DXA655484 EGS655484:EGW655484 EQO655484:EQS655484 FAK655484:FAO655484 FKG655484:FKK655484 FUC655484:FUG655484 GDY655484:GEC655484 GNU655484:GNY655484 GXQ655484:GXU655484 HHM655484:HHQ655484 HRI655484:HRM655484 IBE655484:IBI655484 ILA655484:ILE655484 IUW655484:IVA655484 JES655484:JEW655484 JOO655484:JOS655484 JYK655484:JYO655484 KIG655484:KIK655484 KSC655484:KSG655484 LBY655484:LCC655484 LLU655484:LLY655484 LVQ655484:LVU655484 MFM655484:MFQ655484 MPI655484:MPM655484 MZE655484:MZI655484 NJA655484:NJE655484 NSW655484:NTA655484 OCS655484:OCW655484 OMO655484:OMS655484 OWK655484:OWO655484 PGG655484:PGK655484 PQC655484:PQG655484 PZY655484:QAC655484 QJU655484:QJY655484 QTQ655484:QTU655484 RDM655484:RDQ655484 RNI655484:RNM655484 RXE655484:RXI655484 SHA655484:SHE655484 SQW655484:SRA655484 TAS655484:TAW655484 TKO655484:TKS655484 TUK655484:TUO655484 UEG655484:UEK655484 UOC655484:UOG655484 UXY655484:UYC655484 VHU655484:VHY655484 VRQ655484:VRU655484 WBM655484:WBQ655484 WLI655484:WLM655484 WVE655484:WVI655484 IS721020:IW721020 SO721020:SS721020 ACK721020:ACO721020 AMG721020:AMK721020 AWC721020:AWG721020 BFY721020:BGC721020 BPU721020:BPY721020 BZQ721020:BZU721020 CJM721020:CJQ721020 CTI721020:CTM721020 DDE721020:DDI721020 DNA721020:DNE721020 DWW721020:DXA721020 EGS721020:EGW721020 EQO721020:EQS721020 FAK721020:FAO721020 FKG721020:FKK721020 FUC721020:FUG721020 GDY721020:GEC721020 GNU721020:GNY721020 GXQ721020:GXU721020 HHM721020:HHQ721020 HRI721020:HRM721020 IBE721020:IBI721020 ILA721020:ILE721020 IUW721020:IVA721020 JES721020:JEW721020 JOO721020:JOS721020 JYK721020:JYO721020 KIG721020:KIK721020 KSC721020:KSG721020 LBY721020:LCC721020 LLU721020:LLY721020 LVQ721020:LVU721020 MFM721020:MFQ721020 MPI721020:MPM721020 MZE721020:MZI721020 NJA721020:NJE721020 NSW721020:NTA721020 OCS721020:OCW721020 OMO721020:OMS721020 OWK721020:OWO721020 PGG721020:PGK721020 PQC721020:PQG721020 PZY721020:QAC721020 QJU721020:QJY721020 QTQ721020:QTU721020 RDM721020:RDQ721020 RNI721020:RNM721020 RXE721020:RXI721020 SHA721020:SHE721020 SQW721020:SRA721020 TAS721020:TAW721020 TKO721020:TKS721020 TUK721020:TUO721020 UEG721020:UEK721020 UOC721020:UOG721020 UXY721020:UYC721020 VHU721020:VHY721020 VRQ721020:VRU721020 WBM721020:WBQ721020 WLI721020:WLM721020 WVE721020:WVI721020 IS786556:IW786556 SO786556:SS786556 ACK786556:ACO786556 AMG786556:AMK786556 AWC786556:AWG786556 BFY786556:BGC786556 BPU786556:BPY786556 BZQ786556:BZU786556 CJM786556:CJQ786556 CTI786556:CTM786556 DDE786556:DDI786556 DNA786556:DNE786556 DWW786556:DXA786556 EGS786556:EGW786556 EQO786556:EQS786556 FAK786556:FAO786556 FKG786556:FKK786556 FUC786556:FUG786556 GDY786556:GEC786556 GNU786556:GNY786556 GXQ786556:GXU786556 HHM786556:HHQ786556 HRI786556:HRM786556 IBE786556:IBI786556 ILA786556:ILE786556 IUW786556:IVA786556 JES786556:JEW786556 JOO786556:JOS786556 JYK786556:JYO786556 KIG786556:KIK786556 KSC786556:KSG786556 LBY786556:LCC786556 LLU786556:LLY786556 LVQ786556:LVU786556 MFM786556:MFQ786556 MPI786556:MPM786556 MZE786556:MZI786556 NJA786556:NJE786556 NSW786556:NTA786556 OCS786556:OCW786556 OMO786556:OMS786556 OWK786556:OWO786556 PGG786556:PGK786556 PQC786556:PQG786556 PZY786556:QAC786556 QJU786556:QJY786556 QTQ786556:QTU786556 RDM786556:RDQ786556 RNI786556:RNM786556 RXE786556:RXI786556 SHA786556:SHE786556 SQW786556:SRA786556 TAS786556:TAW786556 TKO786556:TKS786556 TUK786556:TUO786556 UEG786556:UEK786556 UOC786556:UOG786556 UXY786556:UYC786556 VHU786556:VHY786556 VRQ786556:VRU786556 WBM786556:WBQ786556 WLI786556:WLM786556 WVE786556:WVI786556 IS852092:IW852092 SO852092:SS852092 ACK852092:ACO852092 AMG852092:AMK852092 AWC852092:AWG852092 BFY852092:BGC852092 BPU852092:BPY852092 BZQ852092:BZU852092 CJM852092:CJQ852092 CTI852092:CTM852092 DDE852092:DDI852092 DNA852092:DNE852092 DWW852092:DXA852092 EGS852092:EGW852092 EQO852092:EQS852092 FAK852092:FAO852092 FKG852092:FKK852092 FUC852092:FUG852092 GDY852092:GEC852092 GNU852092:GNY852092 GXQ852092:GXU852092 HHM852092:HHQ852092 HRI852092:HRM852092 IBE852092:IBI852092 ILA852092:ILE852092 IUW852092:IVA852092 JES852092:JEW852092 JOO852092:JOS852092 JYK852092:JYO852092 KIG852092:KIK852092 KSC852092:KSG852092 LBY852092:LCC852092 LLU852092:LLY852092 LVQ852092:LVU852092 MFM852092:MFQ852092 MPI852092:MPM852092 MZE852092:MZI852092 NJA852092:NJE852092 NSW852092:NTA852092 OCS852092:OCW852092 OMO852092:OMS852092 OWK852092:OWO852092 PGG852092:PGK852092 PQC852092:PQG852092 PZY852092:QAC852092 QJU852092:QJY852092 QTQ852092:QTU852092 RDM852092:RDQ852092 RNI852092:RNM852092 RXE852092:RXI852092 SHA852092:SHE852092 SQW852092:SRA852092 TAS852092:TAW852092 TKO852092:TKS852092 TUK852092:TUO852092 UEG852092:UEK852092 UOC852092:UOG852092 UXY852092:UYC852092 VHU852092:VHY852092 VRQ852092:VRU852092 WBM852092:WBQ852092 WLI852092:WLM852092 WVE852092:WVI852092 IS917628:IW917628 SO917628:SS917628 ACK917628:ACO917628 AMG917628:AMK917628 AWC917628:AWG917628 BFY917628:BGC917628 BPU917628:BPY917628 BZQ917628:BZU917628 CJM917628:CJQ917628 CTI917628:CTM917628 DDE917628:DDI917628 DNA917628:DNE917628 DWW917628:DXA917628 EGS917628:EGW917628 EQO917628:EQS917628 FAK917628:FAO917628 FKG917628:FKK917628 FUC917628:FUG917628 GDY917628:GEC917628 GNU917628:GNY917628 GXQ917628:GXU917628 HHM917628:HHQ917628 HRI917628:HRM917628 IBE917628:IBI917628 ILA917628:ILE917628 IUW917628:IVA917628 JES917628:JEW917628 JOO917628:JOS917628 JYK917628:JYO917628 KIG917628:KIK917628 KSC917628:KSG917628 LBY917628:LCC917628 LLU917628:LLY917628 LVQ917628:LVU917628 MFM917628:MFQ917628 MPI917628:MPM917628 MZE917628:MZI917628 NJA917628:NJE917628 NSW917628:NTA917628 OCS917628:OCW917628 OMO917628:OMS917628 OWK917628:OWO917628 PGG917628:PGK917628 PQC917628:PQG917628 PZY917628:QAC917628 QJU917628:QJY917628 QTQ917628:QTU917628 RDM917628:RDQ917628 RNI917628:RNM917628 RXE917628:RXI917628 SHA917628:SHE917628 SQW917628:SRA917628 TAS917628:TAW917628 TKO917628:TKS917628 TUK917628:TUO917628 UEG917628:UEK917628 UOC917628:UOG917628 UXY917628:UYC917628 VHU917628:VHY917628 VRQ917628:VRU917628 WBM917628:WBQ917628 WLI917628:WLM917628 WVE917628:WVI917628 IS983164:IW983164 SO983164:SS983164 ACK983164:ACO983164 AMG983164:AMK983164 AWC983164:AWG983164 BFY983164:BGC983164 BPU983164:BPY983164 BZQ983164:BZU983164 CJM983164:CJQ983164 CTI983164:CTM983164 DDE983164:DDI983164 DNA983164:DNE983164 DWW983164:DXA983164 EGS983164:EGW983164 EQO983164:EQS983164 FAK983164:FAO983164 FKG983164:FKK983164 FUC983164:FUG983164 GDY983164:GEC983164 GNU983164:GNY983164 GXQ983164:GXU983164 HHM983164:HHQ983164 HRI983164:HRM983164 IBE983164:IBI983164 ILA983164:ILE983164 IUW983164:IVA983164 JES983164:JEW983164 JOO983164:JOS983164 JYK983164:JYO983164 KIG983164:KIK983164 KSC983164:KSG983164 LBY983164:LCC983164 LLU983164:LLY983164 LVQ983164:LVU983164 MFM983164:MFQ983164 MPI983164:MPM983164 MZE983164:MZI983164 NJA983164:NJE983164 NSW983164:NTA983164 OCS983164:OCW983164 OMO983164:OMS983164 OWK983164:OWO983164 PGG983164:PGK983164 PQC983164:PQG983164 PZY983164:QAC983164 QJU983164:QJY983164 QTQ983164:QTU983164 RDM983164:RDQ983164 RNI983164:RNM983164 RXE983164:RXI983164 SHA983164:SHE983164 SQW983164:SRA983164 TAS983164:TAW983164 TKO983164:TKS983164 TUK983164:TUO983164 UEG983164:UEK983164 UOC983164:UOG983164 UXY983164:UYC983164 VHU983164:VHY983164 VRQ983164:VRU983164 WBM983164:WBQ983164 WLI983164:WLM983164 WVE983164:WVI983164 O65647:U65651 IC65645:II65649 RY65645:SE65649 ABU65645:ACA65649 ALQ65645:ALW65649 AVM65645:AVS65649 BFI65645:BFO65649 BPE65645:BPK65649 BZA65645:BZG65649 CIW65645:CJC65649 CSS65645:CSY65649 DCO65645:DCU65649 DMK65645:DMQ65649 DWG65645:DWM65649 EGC65645:EGI65649 EPY65645:EQE65649 EZU65645:FAA65649 FJQ65645:FJW65649 FTM65645:FTS65649 GDI65645:GDO65649 GNE65645:GNK65649 GXA65645:GXG65649 HGW65645:HHC65649 HQS65645:HQY65649 IAO65645:IAU65649 IKK65645:IKQ65649 IUG65645:IUM65649 JEC65645:JEI65649 JNY65645:JOE65649 JXU65645:JYA65649 KHQ65645:KHW65649 KRM65645:KRS65649 LBI65645:LBO65649 LLE65645:LLK65649 LVA65645:LVG65649 MEW65645:MFC65649 MOS65645:MOY65649 MYO65645:MYU65649 NIK65645:NIQ65649 NSG65645:NSM65649 OCC65645:OCI65649 OLY65645:OME65649 OVU65645:OWA65649 PFQ65645:PFW65649 PPM65645:PPS65649 PZI65645:PZO65649 QJE65645:QJK65649 QTA65645:QTG65649 RCW65645:RDC65649 RMS65645:RMY65649 RWO65645:RWU65649 SGK65645:SGQ65649 SQG65645:SQM65649 TAC65645:TAI65649 TJY65645:TKE65649 TTU65645:TUA65649 UDQ65645:UDW65649 UNM65645:UNS65649 UXI65645:UXO65649 VHE65645:VHK65649 VRA65645:VRG65649 WAW65645:WBC65649 WKS65645:WKY65649 WUO65645:WUU65649 O131183:U131187 IC131181:II131185 RY131181:SE131185 ABU131181:ACA131185 ALQ131181:ALW131185 AVM131181:AVS131185 BFI131181:BFO131185 BPE131181:BPK131185 BZA131181:BZG131185 CIW131181:CJC131185 CSS131181:CSY131185 DCO131181:DCU131185 DMK131181:DMQ131185 DWG131181:DWM131185 EGC131181:EGI131185 EPY131181:EQE131185 EZU131181:FAA131185 FJQ131181:FJW131185 FTM131181:FTS131185 GDI131181:GDO131185 GNE131181:GNK131185 GXA131181:GXG131185 HGW131181:HHC131185 HQS131181:HQY131185 IAO131181:IAU131185 IKK131181:IKQ131185 IUG131181:IUM131185 JEC131181:JEI131185 JNY131181:JOE131185 JXU131181:JYA131185 KHQ131181:KHW131185 KRM131181:KRS131185 LBI131181:LBO131185 LLE131181:LLK131185 LVA131181:LVG131185 MEW131181:MFC131185 MOS131181:MOY131185 MYO131181:MYU131185 NIK131181:NIQ131185 NSG131181:NSM131185 OCC131181:OCI131185 OLY131181:OME131185 OVU131181:OWA131185 PFQ131181:PFW131185 PPM131181:PPS131185 PZI131181:PZO131185 QJE131181:QJK131185 QTA131181:QTG131185 RCW131181:RDC131185 RMS131181:RMY131185 RWO131181:RWU131185 SGK131181:SGQ131185 SQG131181:SQM131185 TAC131181:TAI131185 TJY131181:TKE131185 TTU131181:TUA131185 UDQ131181:UDW131185 UNM131181:UNS131185 UXI131181:UXO131185 VHE131181:VHK131185 VRA131181:VRG131185 WAW131181:WBC131185 WKS131181:WKY131185 WUO131181:WUU131185 O196719:U196723 IC196717:II196721 RY196717:SE196721 ABU196717:ACA196721 ALQ196717:ALW196721 AVM196717:AVS196721 BFI196717:BFO196721 BPE196717:BPK196721 BZA196717:BZG196721 CIW196717:CJC196721 CSS196717:CSY196721 DCO196717:DCU196721 DMK196717:DMQ196721 DWG196717:DWM196721 EGC196717:EGI196721 EPY196717:EQE196721 EZU196717:FAA196721 FJQ196717:FJW196721 FTM196717:FTS196721 GDI196717:GDO196721 GNE196717:GNK196721 GXA196717:GXG196721 HGW196717:HHC196721 HQS196717:HQY196721 IAO196717:IAU196721 IKK196717:IKQ196721 IUG196717:IUM196721 JEC196717:JEI196721 JNY196717:JOE196721 JXU196717:JYA196721 KHQ196717:KHW196721 KRM196717:KRS196721 LBI196717:LBO196721 LLE196717:LLK196721 LVA196717:LVG196721 MEW196717:MFC196721 MOS196717:MOY196721 MYO196717:MYU196721 NIK196717:NIQ196721 NSG196717:NSM196721 OCC196717:OCI196721 OLY196717:OME196721 OVU196717:OWA196721 PFQ196717:PFW196721 PPM196717:PPS196721 PZI196717:PZO196721 QJE196717:QJK196721 QTA196717:QTG196721 RCW196717:RDC196721 RMS196717:RMY196721 RWO196717:RWU196721 SGK196717:SGQ196721 SQG196717:SQM196721 TAC196717:TAI196721 TJY196717:TKE196721 TTU196717:TUA196721 UDQ196717:UDW196721 UNM196717:UNS196721 UXI196717:UXO196721 VHE196717:VHK196721 VRA196717:VRG196721 WAW196717:WBC196721 WKS196717:WKY196721 WUO196717:WUU196721 O262255:U262259 IC262253:II262257 RY262253:SE262257 ABU262253:ACA262257 ALQ262253:ALW262257 AVM262253:AVS262257 BFI262253:BFO262257 BPE262253:BPK262257 BZA262253:BZG262257 CIW262253:CJC262257 CSS262253:CSY262257 DCO262253:DCU262257 DMK262253:DMQ262257 DWG262253:DWM262257 EGC262253:EGI262257 EPY262253:EQE262257 EZU262253:FAA262257 FJQ262253:FJW262257 FTM262253:FTS262257 GDI262253:GDO262257 GNE262253:GNK262257 GXA262253:GXG262257 HGW262253:HHC262257 HQS262253:HQY262257 IAO262253:IAU262257 IKK262253:IKQ262257 IUG262253:IUM262257 JEC262253:JEI262257 JNY262253:JOE262257 JXU262253:JYA262257 KHQ262253:KHW262257 KRM262253:KRS262257 LBI262253:LBO262257 LLE262253:LLK262257 LVA262253:LVG262257 MEW262253:MFC262257 MOS262253:MOY262257 MYO262253:MYU262257 NIK262253:NIQ262257 NSG262253:NSM262257 OCC262253:OCI262257 OLY262253:OME262257 OVU262253:OWA262257 PFQ262253:PFW262257 PPM262253:PPS262257 PZI262253:PZO262257 QJE262253:QJK262257 QTA262253:QTG262257 RCW262253:RDC262257 RMS262253:RMY262257 RWO262253:RWU262257 SGK262253:SGQ262257 SQG262253:SQM262257 TAC262253:TAI262257 TJY262253:TKE262257 TTU262253:TUA262257 UDQ262253:UDW262257 UNM262253:UNS262257 UXI262253:UXO262257 VHE262253:VHK262257 VRA262253:VRG262257 WAW262253:WBC262257 WKS262253:WKY262257 WUO262253:WUU262257 O327791:U327795 IC327789:II327793 RY327789:SE327793 ABU327789:ACA327793 ALQ327789:ALW327793 AVM327789:AVS327793 BFI327789:BFO327793 BPE327789:BPK327793 BZA327789:BZG327793 CIW327789:CJC327793 CSS327789:CSY327793 DCO327789:DCU327793 DMK327789:DMQ327793 DWG327789:DWM327793 EGC327789:EGI327793 EPY327789:EQE327793 EZU327789:FAA327793 FJQ327789:FJW327793 FTM327789:FTS327793 GDI327789:GDO327793 GNE327789:GNK327793 GXA327789:GXG327793 HGW327789:HHC327793 HQS327789:HQY327793 IAO327789:IAU327793 IKK327789:IKQ327793 IUG327789:IUM327793 JEC327789:JEI327793 JNY327789:JOE327793 JXU327789:JYA327793 KHQ327789:KHW327793 KRM327789:KRS327793 LBI327789:LBO327793 LLE327789:LLK327793 LVA327789:LVG327793 MEW327789:MFC327793 MOS327789:MOY327793 MYO327789:MYU327793 NIK327789:NIQ327793 NSG327789:NSM327793 OCC327789:OCI327793 OLY327789:OME327793 OVU327789:OWA327793 PFQ327789:PFW327793 PPM327789:PPS327793 PZI327789:PZO327793 QJE327789:QJK327793 QTA327789:QTG327793 RCW327789:RDC327793 RMS327789:RMY327793 RWO327789:RWU327793 SGK327789:SGQ327793 SQG327789:SQM327793 TAC327789:TAI327793 TJY327789:TKE327793 TTU327789:TUA327793 UDQ327789:UDW327793 UNM327789:UNS327793 UXI327789:UXO327793 VHE327789:VHK327793 VRA327789:VRG327793 WAW327789:WBC327793 WKS327789:WKY327793 WUO327789:WUU327793 O393327:U393331 IC393325:II393329 RY393325:SE393329 ABU393325:ACA393329 ALQ393325:ALW393329 AVM393325:AVS393329 BFI393325:BFO393329 BPE393325:BPK393329 BZA393325:BZG393329 CIW393325:CJC393329 CSS393325:CSY393329 DCO393325:DCU393329 DMK393325:DMQ393329 DWG393325:DWM393329 EGC393325:EGI393329 EPY393325:EQE393329 EZU393325:FAA393329 FJQ393325:FJW393329 FTM393325:FTS393329 GDI393325:GDO393329 GNE393325:GNK393329 GXA393325:GXG393329 HGW393325:HHC393329 HQS393325:HQY393329 IAO393325:IAU393329 IKK393325:IKQ393329 IUG393325:IUM393329 JEC393325:JEI393329 JNY393325:JOE393329 JXU393325:JYA393329 KHQ393325:KHW393329 KRM393325:KRS393329 LBI393325:LBO393329 LLE393325:LLK393329 LVA393325:LVG393329 MEW393325:MFC393329 MOS393325:MOY393329 MYO393325:MYU393329 NIK393325:NIQ393329 NSG393325:NSM393329 OCC393325:OCI393329 OLY393325:OME393329 OVU393325:OWA393329 PFQ393325:PFW393329 PPM393325:PPS393329 PZI393325:PZO393329 QJE393325:QJK393329 QTA393325:QTG393329 RCW393325:RDC393329 RMS393325:RMY393329 RWO393325:RWU393329 SGK393325:SGQ393329 SQG393325:SQM393329 TAC393325:TAI393329 TJY393325:TKE393329 TTU393325:TUA393329 UDQ393325:UDW393329 UNM393325:UNS393329 UXI393325:UXO393329 VHE393325:VHK393329 VRA393325:VRG393329 WAW393325:WBC393329 WKS393325:WKY393329 WUO393325:WUU393329 O458863:U458867 IC458861:II458865 RY458861:SE458865 ABU458861:ACA458865 ALQ458861:ALW458865 AVM458861:AVS458865 BFI458861:BFO458865 BPE458861:BPK458865 BZA458861:BZG458865 CIW458861:CJC458865 CSS458861:CSY458865 DCO458861:DCU458865 DMK458861:DMQ458865 DWG458861:DWM458865 EGC458861:EGI458865 EPY458861:EQE458865 EZU458861:FAA458865 FJQ458861:FJW458865 FTM458861:FTS458865 GDI458861:GDO458865 GNE458861:GNK458865 GXA458861:GXG458865 HGW458861:HHC458865 HQS458861:HQY458865 IAO458861:IAU458865 IKK458861:IKQ458865 IUG458861:IUM458865 JEC458861:JEI458865 JNY458861:JOE458865 JXU458861:JYA458865 KHQ458861:KHW458865 KRM458861:KRS458865 LBI458861:LBO458865 LLE458861:LLK458865 LVA458861:LVG458865 MEW458861:MFC458865 MOS458861:MOY458865 MYO458861:MYU458865 NIK458861:NIQ458865 NSG458861:NSM458865 OCC458861:OCI458865 OLY458861:OME458865 OVU458861:OWA458865 PFQ458861:PFW458865 PPM458861:PPS458865 PZI458861:PZO458865 QJE458861:QJK458865 QTA458861:QTG458865 RCW458861:RDC458865 RMS458861:RMY458865 RWO458861:RWU458865 SGK458861:SGQ458865 SQG458861:SQM458865 TAC458861:TAI458865 TJY458861:TKE458865 TTU458861:TUA458865 UDQ458861:UDW458865 UNM458861:UNS458865 UXI458861:UXO458865 VHE458861:VHK458865 VRA458861:VRG458865 WAW458861:WBC458865 WKS458861:WKY458865 WUO458861:WUU458865 O524399:U524403 IC524397:II524401 RY524397:SE524401 ABU524397:ACA524401 ALQ524397:ALW524401 AVM524397:AVS524401 BFI524397:BFO524401 BPE524397:BPK524401 BZA524397:BZG524401 CIW524397:CJC524401 CSS524397:CSY524401 DCO524397:DCU524401 DMK524397:DMQ524401 DWG524397:DWM524401 EGC524397:EGI524401 EPY524397:EQE524401 EZU524397:FAA524401 FJQ524397:FJW524401 FTM524397:FTS524401 GDI524397:GDO524401 GNE524397:GNK524401 GXA524397:GXG524401 HGW524397:HHC524401 HQS524397:HQY524401 IAO524397:IAU524401 IKK524397:IKQ524401 IUG524397:IUM524401 JEC524397:JEI524401 JNY524397:JOE524401 JXU524397:JYA524401 KHQ524397:KHW524401 KRM524397:KRS524401 LBI524397:LBO524401 LLE524397:LLK524401 LVA524397:LVG524401 MEW524397:MFC524401 MOS524397:MOY524401 MYO524397:MYU524401 NIK524397:NIQ524401 NSG524397:NSM524401 OCC524397:OCI524401 OLY524397:OME524401 OVU524397:OWA524401 PFQ524397:PFW524401 PPM524397:PPS524401 PZI524397:PZO524401 QJE524397:QJK524401 QTA524397:QTG524401 RCW524397:RDC524401 RMS524397:RMY524401 RWO524397:RWU524401 SGK524397:SGQ524401 SQG524397:SQM524401 TAC524397:TAI524401 TJY524397:TKE524401 TTU524397:TUA524401 UDQ524397:UDW524401 UNM524397:UNS524401 UXI524397:UXO524401 VHE524397:VHK524401 VRA524397:VRG524401 WAW524397:WBC524401 WKS524397:WKY524401 WUO524397:WUU524401 O589935:U589939 IC589933:II589937 RY589933:SE589937 ABU589933:ACA589937 ALQ589933:ALW589937 AVM589933:AVS589937 BFI589933:BFO589937 BPE589933:BPK589937 BZA589933:BZG589937 CIW589933:CJC589937 CSS589933:CSY589937 DCO589933:DCU589937 DMK589933:DMQ589937 DWG589933:DWM589937 EGC589933:EGI589937 EPY589933:EQE589937 EZU589933:FAA589937 FJQ589933:FJW589937 FTM589933:FTS589937 GDI589933:GDO589937 GNE589933:GNK589937 GXA589933:GXG589937 HGW589933:HHC589937 HQS589933:HQY589937 IAO589933:IAU589937 IKK589933:IKQ589937 IUG589933:IUM589937 JEC589933:JEI589937 JNY589933:JOE589937 JXU589933:JYA589937 KHQ589933:KHW589937 KRM589933:KRS589937 LBI589933:LBO589937 LLE589933:LLK589937 LVA589933:LVG589937 MEW589933:MFC589937 MOS589933:MOY589937 MYO589933:MYU589937 NIK589933:NIQ589937 NSG589933:NSM589937 OCC589933:OCI589937 OLY589933:OME589937 OVU589933:OWA589937 PFQ589933:PFW589937 PPM589933:PPS589937 PZI589933:PZO589937 QJE589933:QJK589937 QTA589933:QTG589937 RCW589933:RDC589937 RMS589933:RMY589937 RWO589933:RWU589937 SGK589933:SGQ589937 SQG589933:SQM589937 TAC589933:TAI589937 TJY589933:TKE589937 TTU589933:TUA589937 UDQ589933:UDW589937 UNM589933:UNS589937 UXI589933:UXO589937 VHE589933:VHK589937 VRA589933:VRG589937 WAW589933:WBC589937 WKS589933:WKY589937 WUO589933:WUU589937 O655471:U655475 IC655469:II655473 RY655469:SE655473 ABU655469:ACA655473 ALQ655469:ALW655473 AVM655469:AVS655473 BFI655469:BFO655473 BPE655469:BPK655473 BZA655469:BZG655473 CIW655469:CJC655473 CSS655469:CSY655473 DCO655469:DCU655473 DMK655469:DMQ655473 DWG655469:DWM655473 EGC655469:EGI655473 EPY655469:EQE655473 EZU655469:FAA655473 FJQ655469:FJW655473 FTM655469:FTS655473 GDI655469:GDO655473 GNE655469:GNK655473 GXA655469:GXG655473 HGW655469:HHC655473 HQS655469:HQY655473 IAO655469:IAU655473 IKK655469:IKQ655473 IUG655469:IUM655473 JEC655469:JEI655473 JNY655469:JOE655473 JXU655469:JYA655473 KHQ655469:KHW655473 KRM655469:KRS655473 LBI655469:LBO655473 LLE655469:LLK655473 LVA655469:LVG655473 MEW655469:MFC655473 MOS655469:MOY655473 MYO655469:MYU655473 NIK655469:NIQ655473 NSG655469:NSM655473 OCC655469:OCI655473 OLY655469:OME655473 OVU655469:OWA655473 PFQ655469:PFW655473 PPM655469:PPS655473 PZI655469:PZO655473 QJE655469:QJK655473 QTA655469:QTG655473 RCW655469:RDC655473 RMS655469:RMY655473 RWO655469:RWU655473 SGK655469:SGQ655473 SQG655469:SQM655473 TAC655469:TAI655473 TJY655469:TKE655473 TTU655469:TUA655473 UDQ655469:UDW655473 UNM655469:UNS655473 UXI655469:UXO655473 VHE655469:VHK655473 VRA655469:VRG655473 WAW655469:WBC655473 WKS655469:WKY655473 WUO655469:WUU655473 O721007:U721011 IC721005:II721009 RY721005:SE721009 ABU721005:ACA721009 ALQ721005:ALW721009 AVM721005:AVS721009 BFI721005:BFO721009 BPE721005:BPK721009 BZA721005:BZG721009 CIW721005:CJC721009 CSS721005:CSY721009 DCO721005:DCU721009 DMK721005:DMQ721009 DWG721005:DWM721009 EGC721005:EGI721009 EPY721005:EQE721009 EZU721005:FAA721009 FJQ721005:FJW721009 FTM721005:FTS721009 GDI721005:GDO721009 GNE721005:GNK721009 GXA721005:GXG721009 HGW721005:HHC721009 HQS721005:HQY721009 IAO721005:IAU721009 IKK721005:IKQ721009 IUG721005:IUM721009 JEC721005:JEI721009 JNY721005:JOE721009 JXU721005:JYA721009 KHQ721005:KHW721009 KRM721005:KRS721009 LBI721005:LBO721009 LLE721005:LLK721009 LVA721005:LVG721009 MEW721005:MFC721009 MOS721005:MOY721009 MYO721005:MYU721009 NIK721005:NIQ721009 NSG721005:NSM721009 OCC721005:OCI721009 OLY721005:OME721009 OVU721005:OWA721009 PFQ721005:PFW721009 PPM721005:PPS721009 PZI721005:PZO721009 QJE721005:QJK721009 QTA721005:QTG721009 RCW721005:RDC721009 RMS721005:RMY721009 RWO721005:RWU721009 SGK721005:SGQ721009 SQG721005:SQM721009 TAC721005:TAI721009 TJY721005:TKE721009 TTU721005:TUA721009 UDQ721005:UDW721009 UNM721005:UNS721009 UXI721005:UXO721009 VHE721005:VHK721009 VRA721005:VRG721009 WAW721005:WBC721009 WKS721005:WKY721009 WUO721005:WUU721009 O786543:U786547 IC786541:II786545 RY786541:SE786545 ABU786541:ACA786545 ALQ786541:ALW786545 AVM786541:AVS786545 BFI786541:BFO786545 BPE786541:BPK786545 BZA786541:BZG786545 CIW786541:CJC786545 CSS786541:CSY786545 DCO786541:DCU786545 DMK786541:DMQ786545 DWG786541:DWM786545 EGC786541:EGI786545 EPY786541:EQE786545 EZU786541:FAA786545 FJQ786541:FJW786545 FTM786541:FTS786545 GDI786541:GDO786545 GNE786541:GNK786545 GXA786541:GXG786545 HGW786541:HHC786545 HQS786541:HQY786545 IAO786541:IAU786545 IKK786541:IKQ786545 IUG786541:IUM786545 JEC786541:JEI786545 JNY786541:JOE786545 JXU786541:JYA786545 KHQ786541:KHW786545 KRM786541:KRS786545 LBI786541:LBO786545 LLE786541:LLK786545 LVA786541:LVG786545 MEW786541:MFC786545 MOS786541:MOY786545 MYO786541:MYU786545 NIK786541:NIQ786545 NSG786541:NSM786545 OCC786541:OCI786545 OLY786541:OME786545 OVU786541:OWA786545 PFQ786541:PFW786545 PPM786541:PPS786545 PZI786541:PZO786545 QJE786541:QJK786545 QTA786541:QTG786545 RCW786541:RDC786545 RMS786541:RMY786545 RWO786541:RWU786545 SGK786541:SGQ786545 SQG786541:SQM786545 TAC786541:TAI786545 TJY786541:TKE786545 TTU786541:TUA786545 UDQ786541:UDW786545 UNM786541:UNS786545 UXI786541:UXO786545 VHE786541:VHK786545 VRA786541:VRG786545 WAW786541:WBC786545 WKS786541:WKY786545 WUO786541:WUU786545 O852079:U852083 IC852077:II852081 RY852077:SE852081 ABU852077:ACA852081 ALQ852077:ALW852081 AVM852077:AVS852081 BFI852077:BFO852081 BPE852077:BPK852081 BZA852077:BZG852081 CIW852077:CJC852081 CSS852077:CSY852081 DCO852077:DCU852081 DMK852077:DMQ852081 DWG852077:DWM852081 EGC852077:EGI852081 EPY852077:EQE852081 EZU852077:FAA852081 FJQ852077:FJW852081 FTM852077:FTS852081 GDI852077:GDO852081 GNE852077:GNK852081 GXA852077:GXG852081 HGW852077:HHC852081 HQS852077:HQY852081 IAO852077:IAU852081 IKK852077:IKQ852081 IUG852077:IUM852081 JEC852077:JEI852081 JNY852077:JOE852081 JXU852077:JYA852081 KHQ852077:KHW852081 KRM852077:KRS852081 LBI852077:LBO852081 LLE852077:LLK852081 LVA852077:LVG852081 MEW852077:MFC852081 MOS852077:MOY852081 MYO852077:MYU852081 NIK852077:NIQ852081 NSG852077:NSM852081 OCC852077:OCI852081 OLY852077:OME852081 OVU852077:OWA852081 PFQ852077:PFW852081 PPM852077:PPS852081 PZI852077:PZO852081 QJE852077:QJK852081 QTA852077:QTG852081 RCW852077:RDC852081 RMS852077:RMY852081 RWO852077:RWU852081 SGK852077:SGQ852081 SQG852077:SQM852081 TAC852077:TAI852081 TJY852077:TKE852081 TTU852077:TUA852081 UDQ852077:UDW852081 UNM852077:UNS852081 UXI852077:UXO852081 VHE852077:VHK852081 VRA852077:VRG852081 WAW852077:WBC852081 WKS852077:WKY852081 WUO852077:WUU852081 O917615:U917619 IC917613:II917617 RY917613:SE917617 ABU917613:ACA917617 ALQ917613:ALW917617 AVM917613:AVS917617 BFI917613:BFO917617 BPE917613:BPK917617 BZA917613:BZG917617 CIW917613:CJC917617 CSS917613:CSY917617 DCO917613:DCU917617 DMK917613:DMQ917617 DWG917613:DWM917617 EGC917613:EGI917617 EPY917613:EQE917617 EZU917613:FAA917617 FJQ917613:FJW917617 FTM917613:FTS917617 GDI917613:GDO917617 GNE917613:GNK917617 GXA917613:GXG917617 HGW917613:HHC917617 HQS917613:HQY917617 IAO917613:IAU917617 IKK917613:IKQ917617 IUG917613:IUM917617 JEC917613:JEI917617 JNY917613:JOE917617 JXU917613:JYA917617 KHQ917613:KHW917617 KRM917613:KRS917617 LBI917613:LBO917617 LLE917613:LLK917617 LVA917613:LVG917617 MEW917613:MFC917617 MOS917613:MOY917617 MYO917613:MYU917617 NIK917613:NIQ917617 NSG917613:NSM917617 OCC917613:OCI917617 OLY917613:OME917617 OVU917613:OWA917617 PFQ917613:PFW917617 PPM917613:PPS917617 PZI917613:PZO917617 QJE917613:QJK917617 QTA917613:QTG917617 RCW917613:RDC917617 RMS917613:RMY917617 RWO917613:RWU917617 SGK917613:SGQ917617 SQG917613:SQM917617 TAC917613:TAI917617 TJY917613:TKE917617 TTU917613:TUA917617 UDQ917613:UDW917617 UNM917613:UNS917617 UXI917613:UXO917617 VHE917613:VHK917617 VRA917613:VRG917617 WAW917613:WBC917617 WKS917613:WKY917617 WUO917613:WUU917617 O983151:U983155 IC983149:II983153 RY983149:SE983153 ABU983149:ACA983153 ALQ983149:ALW983153 AVM983149:AVS983153 BFI983149:BFO983153 BPE983149:BPK983153 BZA983149:BZG983153 CIW983149:CJC983153 CSS983149:CSY983153 DCO983149:DCU983153 DMK983149:DMQ983153 DWG983149:DWM983153 EGC983149:EGI983153 EPY983149:EQE983153 EZU983149:FAA983153 FJQ983149:FJW983153 FTM983149:FTS983153 GDI983149:GDO983153 GNE983149:GNK983153 GXA983149:GXG983153 HGW983149:HHC983153 HQS983149:HQY983153 IAO983149:IAU983153 IKK983149:IKQ983153 IUG983149:IUM983153 JEC983149:JEI983153 JNY983149:JOE983153 JXU983149:JYA983153 KHQ983149:KHW983153 KRM983149:KRS983153 LBI983149:LBO983153 LLE983149:LLK983153 LVA983149:LVG983153 MEW983149:MFC983153 MOS983149:MOY983153 MYO983149:MYU983153 NIK983149:NIQ983153 NSG983149:NSM983153 OCC983149:OCI983153 OLY983149:OME983153 OVU983149:OWA983153 PFQ983149:PFW983153 PPM983149:PPS983153 PZI983149:PZO983153 QJE983149:QJK983153 QTA983149:QTG983153 RCW983149:RDC983153 RMS983149:RMY983153 RWO983149:RWU983153 SGK983149:SGQ983153 SQG983149:SQM983153 TAC983149:TAI983153 TJY983149:TKE983153 TTU983149:TUA983153 UDQ983149:UDW983153 UNM983149:UNS983153 UXI983149:UXO983153 VHE983149:VHK983153 VRA983149:VRG983153 WAW983149:WBC983153 WKS983149:WKY983153 WUO983149:WUU983153 O65636:O65640 IC65634:IC65638 RY65634:RY65638 ABU65634:ABU65638 ALQ65634:ALQ65638 AVM65634:AVM65638 BFI65634:BFI65638 BPE65634:BPE65638 BZA65634:BZA65638 CIW65634:CIW65638 CSS65634:CSS65638 DCO65634:DCO65638 DMK65634:DMK65638 DWG65634:DWG65638 EGC65634:EGC65638 EPY65634:EPY65638 EZU65634:EZU65638 FJQ65634:FJQ65638 FTM65634:FTM65638 GDI65634:GDI65638 GNE65634:GNE65638 GXA65634:GXA65638 HGW65634:HGW65638 HQS65634:HQS65638 IAO65634:IAO65638 IKK65634:IKK65638 IUG65634:IUG65638 JEC65634:JEC65638 JNY65634:JNY65638 JXU65634:JXU65638 KHQ65634:KHQ65638 KRM65634:KRM65638 LBI65634:LBI65638 LLE65634:LLE65638 LVA65634:LVA65638 MEW65634:MEW65638 MOS65634:MOS65638 MYO65634:MYO65638 NIK65634:NIK65638 NSG65634:NSG65638 OCC65634:OCC65638 OLY65634:OLY65638 OVU65634:OVU65638 PFQ65634:PFQ65638 PPM65634:PPM65638 PZI65634:PZI65638 QJE65634:QJE65638 QTA65634:QTA65638 RCW65634:RCW65638 RMS65634:RMS65638 RWO65634:RWO65638 SGK65634:SGK65638 SQG65634:SQG65638 TAC65634:TAC65638 TJY65634:TJY65638 TTU65634:TTU65638 UDQ65634:UDQ65638 UNM65634:UNM65638 UXI65634:UXI65638 VHE65634:VHE65638 VRA65634:VRA65638 WAW65634:WAW65638 WKS65634:WKS65638 WUO65634:WUO65638 O131172:O131176 IC131170:IC131174 RY131170:RY131174 ABU131170:ABU131174 ALQ131170:ALQ131174 AVM131170:AVM131174 BFI131170:BFI131174 BPE131170:BPE131174 BZA131170:BZA131174 CIW131170:CIW131174 CSS131170:CSS131174 DCO131170:DCO131174 DMK131170:DMK131174 DWG131170:DWG131174 EGC131170:EGC131174 EPY131170:EPY131174 EZU131170:EZU131174 FJQ131170:FJQ131174 FTM131170:FTM131174 GDI131170:GDI131174 GNE131170:GNE131174 GXA131170:GXA131174 HGW131170:HGW131174 HQS131170:HQS131174 IAO131170:IAO131174 IKK131170:IKK131174 IUG131170:IUG131174 JEC131170:JEC131174 JNY131170:JNY131174 JXU131170:JXU131174 KHQ131170:KHQ131174 KRM131170:KRM131174 LBI131170:LBI131174 LLE131170:LLE131174 LVA131170:LVA131174 MEW131170:MEW131174 MOS131170:MOS131174 MYO131170:MYO131174 NIK131170:NIK131174 NSG131170:NSG131174 OCC131170:OCC131174 OLY131170:OLY131174 OVU131170:OVU131174 PFQ131170:PFQ131174 PPM131170:PPM131174 PZI131170:PZI131174 QJE131170:QJE131174 QTA131170:QTA131174 RCW131170:RCW131174 RMS131170:RMS131174 RWO131170:RWO131174 SGK131170:SGK131174 SQG131170:SQG131174 TAC131170:TAC131174 TJY131170:TJY131174 TTU131170:TTU131174 UDQ131170:UDQ131174 UNM131170:UNM131174 UXI131170:UXI131174 VHE131170:VHE131174 VRA131170:VRA131174 WAW131170:WAW131174 WKS131170:WKS131174 WUO131170:WUO131174 O196708:O196712 IC196706:IC196710 RY196706:RY196710 ABU196706:ABU196710 ALQ196706:ALQ196710 AVM196706:AVM196710 BFI196706:BFI196710 BPE196706:BPE196710 BZA196706:BZA196710 CIW196706:CIW196710 CSS196706:CSS196710 DCO196706:DCO196710 DMK196706:DMK196710 DWG196706:DWG196710 EGC196706:EGC196710 EPY196706:EPY196710 EZU196706:EZU196710 FJQ196706:FJQ196710 FTM196706:FTM196710 GDI196706:GDI196710 GNE196706:GNE196710 GXA196706:GXA196710 HGW196706:HGW196710 HQS196706:HQS196710 IAO196706:IAO196710 IKK196706:IKK196710 IUG196706:IUG196710 JEC196706:JEC196710 JNY196706:JNY196710 JXU196706:JXU196710 KHQ196706:KHQ196710 KRM196706:KRM196710 LBI196706:LBI196710 LLE196706:LLE196710 LVA196706:LVA196710 MEW196706:MEW196710 MOS196706:MOS196710 MYO196706:MYO196710 NIK196706:NIK196710 NSG196706:NSG196710 OCC196706:OCC196710 OLY196706:OLY196710 OVU196706:OVU196710 PFQ196706:PFQ196710 PPM196706:PPM196710 PZI196706:PZI196710 QJE196706:QJE196710 QTA196706:QTA196710 RCW196706:RCW196710 RMS196706:RMS196710 RWO196706:RWO196710 SGK196706:SGK196710 SQG196706:SQG196710 TAC196706:TAC196710 TJY196706:TJY196710 TTU196706:TTU196710 UDQ196706:UDQ196710 UNM196706:UNM196710 UXI196706:UXI196710 VHE196706:VHE196710 VRA196706:VRA196710 WAW196706:WAW196710 WKS196706:WKS196710 WUO196706:WUO196710 O262244:O262248 IC262242:IC262246 RY262242:RY262246 ABU262242:ABU262246 ALQ262242:ALQ262246 AVM262242:AVM262246 BFI262242:BFI262246 BPE262242:BPE262246 BZA262242:BZA262246 CIW262242:CIW262246 CSS262242:CSS262246 DCO262242:DCO262246 DMK262242:DMK262246 DWG262242:DWG262246 EGC262242:EGC262246 EPY262242:EPY262246 EZU262242:EZU262246 FJQ262242:FJQ262246 FTM262242:FTM262246 GDI262242:GDI262246 GNE262242:GNE262246 GXA262242:GXA262246 HGW262242:HGW262246 HQS262242:HQS262246 IAO262242:IAO262246 IKK262242:IKK262246 IUG262242:IUG262246 JEC262242:JEC262246 JNY262242:JNY262246 JXU262242:JXU262246 KHQ262242:KHQ262246 KRM262242:KRM262246 LBI262242:LBI262246 LLE262242:LLE262246 LVA262242:LVA262246 MEW262242:MEW262246 MOS262242:MOS262246 MYO262242:MYO262246 NIK262242:NIK262246 NSG262242:NSG262246 OCC262242:OCC262246 OLY262242:OLY262246 OVU262242:OVU262246 PFQ262242:PFQ262246 PPM262242:PPM262246 PZI262242:PZI262246 QJE262242:QJE262246 QTA262242:QTA262246 RCW262242:RCW262246 RMS262242:RMS262246 RWO262242:RWO262246 SGK262242:SGK262246 SQG262242:SQG262246 TAC262242:TAC262246 TJY262242:TJY262246 TTU262242:TTU262246 UDQ262242:UDQ262246 UNM262242:UNM262246 UXI262242:UXI262246 VHE262242:VHE262246 VRA262242:VRA262246 WAW262242:WAW262246 WKS262242:WKS262246 WUO262242:WUO262246 O327780:O327784 IC327778:IC327782 RY327778:RY327782 ABU327778:ABU327782 ALQ327778:ALQ327782 AVM327778:AVM327782 BFI327778:BFI327782 BPE327778:BPE327782 BZA327778:BZA327782 CIW327778:CIW327782 CSS327778:CSS327782 DCO327778:DCO327782 DMK327778:DMK327782 DWG327778:DWG327782 EGC327778:EGC327782 EPY327778:EPY327782 EZU327778:EZU327782 FJQ327778:FJQ327782 FTM327778:FTM327782 GDI327778:GDI327782 GNE327778:GNE327782 GXA327778:GXA327782 HGW327778:HGW327782 HQS327778:HQS327782 IAO327778:IAO327782 IKK327778:IKK327782 IUG327778:IUG327782 JEC327778:JEC327782 JNY327778:JNY327782 JXU327778:JXU327782 KHQ327778:KHQ327782 KRM327778:KRM327782 LBI327778:LBI327782 LLE327778:LLE327782 LVA327778:LVA327782 MEW327778:MEW327782 MOS327778:MOS327782 MYO327778:MYO327782 NIK327778:NIK327782 NSG327778:NSG327782 OCC327778:OCC327782 OLY327778:OLY327782 OVU327778:OVU327782 PFQ327778:PFQ327782 PPM327778:PPM327782 PZI327778:PZI327782 QJE327778:QJE327782 QTA327778:QTA327782 RCW327778:RCW327782 RMS327778:RMS327782 RWO327778:RWO327782 SGK327778:SGK327782 SQG327778:SQG327782 TAC327778:TAC327782 TJY327778:TJY327782 TTU327778:TTU327782 UDQ327778:UDQ327782 UNM327778:UNM327782 UXI327778:UXI327782 VHE327778:VHE327782 VRA327778:VRA327782 WAW327778:WAW327782 WKS327778:WKS327782 WUO327778:WUO327782 O393316:O393320 IC393314:IC393318 RY393314:RY393318 ABU393314:ABU393318 ALQ393314:ALQ393318 AVM393314:AVM393318 BFI393314:BFI393318 BPE393314:BPE393318 BZA393314:BZA393318 CIW393314:CIW393318 CSS393314:CSS393318 DCO393314:DCO393318 DMK393314:DMK393318 DWG393314:DWG393318 EGC393314:EGC393318 EPY393314:EPY393318 EZU393314:EZU393318 FJQ393314:FJQ393318 FTM393314:FTM393318 GDI393314:GDI393318 GNE393314:GNE393318 GXA393314:GXA393318 HGW393314:HGW393318 HQS393314:HQS393318 IAO393314:IAO393318 IKK393314:IKK393318 IUG393314:IUG393318 JEC393314:JEC393318 JNY393314:JNY393318 JXU393314:JXU393318 KHQ393314:KHQ393318 KRM393314:KRM393318 LBI393314:LBI393318 LLE393314:LLE393318 LVA393314:LVA393318 MEW393314:MEW393318 MOS393314:MOS393318 MYO393314:MYO393318 NIK393314:NIK393318 NSG393314:NSG393318 OCC393314:OCC393318 OLY393314:OLY393318 OVU393314:OVU393318 PFQ393314:PFQ393318 PPM393314:PPM393318 PZI393314:PZI393318 QJE393314:QJE393318 QTA393314:QTA393318 RCW393314:RCW393318 RMS393314:RMS393318 RWO393314:RWO393318 SGK393314:SGK393318 SQG393314:SQG393318 TAC393314:TAC393318 TJY393314:TJY393318 TTU393314:TTU393318 UDQ393314:UDQ393318 UNM393314:UNM393318 UXI393314:UXI393318 VHE393314:VHE393318 VRA393314:VRA393318 WAW393314:WAW393318 WKS393314:WKS393318 WUO393314:WUO393318 O458852:O458856 IC458850:IC458854 RY458850:RY458854 ABU458850:ABU458854 ALQ458850:ALQ458854 AVM458850:AVM458854 BFI458850:BFI458854 BPE458850:BPE458854 BZA458850:BZA458854 CIW458850:CIW458854 CSS458850:CSS458854 DCO458850:DCO458854 DMK458850:DMK458854 DWG458850:DWG458854 EGC458850:EGC458854 EPY458850:EPY458854 EZU458850:EZU458854 FJQ458850:FJQ458854 FTM458850:FTM458854 GDI458850:GDI458854 GNE458850:GNE458854 GXA458850:GXA458854 HGW458850:HGW458854 HQS458850:HQS458854 IAO458850:IAO458854 IKK458850:IKK458854 IUG458850:IUG458854 JEC458850:JEC458854 JNY458850:JNY458854 JXU458850:JXU458854 KHQ458850:KHQ458854 KRM458850:KRM458854 LBI458850:LBI458854 LLE458850:LLE458854 LVA458850:LVA458854 MEW458850:MEW458854 MOS458850:MOS458854 MYO458850:MYO458854 NIK458850:NIK458854 NSG458850:NSG458854 OCC458850:OCC458854 OLY458850:OLY458854 OVU458850:OVU458854 PFQ458850:PFQ458854 PPM458850:PPM458854 PZI458850:PZI458854 QJE458850:QJE458854 QTA458850:QTA458854 RCW458850:RCW458854 RMS458850:RMS458854 RWO458850:RWO458854 SGK458850:SGK458854 SQG458850:SQG458854 TAC458850:TAC458854 TJY458850:TJY458854 TTU458850:TTU458854 UDQ458850:UDQ458854 UNM458850:UNM458854 UXI458850:UXI458854 VHE458850:VHE458854 VRA458850:VRA458854 WAW458850:WAW458854 WKS458850:WKS458854 WUO458850:WUO458854 O524388:O524392 IC524386:IC524390 RY524386:RY524390 ABU524386:ABU524390 ALQ524386:ALQ524390 AVM524386:AVM524390 BFI524386:BFI524390 BPE524386:BPE524390 BZA524386:BZA524390 CIW524386:CIW524390 CSS524386:CSS524390 DCO524386:DCO524390 DMK524386:DMK524390 DWG524386:DWG524390 EGC524386:EGC524390 EPY524386:EPY524390 EZU524386:EZU524390 FJQ524386:FJQ524390 FTM524386:FTM524390 GDI524386:GDI524390 GNE524386:GNE524390 GXA524386:GXA524390 HGW524386:HGW524390 HQS524386:HQS524390 IAO524386:IAO524390 IKK524386:IKK524390 IUG524386:IUG524390 JEC524386:JEC524390 JNY524386:JNY524390 JXU524386:JXU524390 KHQ524386:KHQ524390 KRM524386:KRM524390 LBI524386:LBI524390 LLE524386:LLE524390 LVA524386:LVA524390 MEW524386:MEW524390 MOS524386:MOS524390 MYO524386:MYO524390 NIK524386:NIK524390 NSG524386:NSG524390 OCC524386:OCC524390 OLY524386:OLY524390 OVU524386:OVU524390 PFQ524386:PFQ524390 PPM524386:PPM524390 PZI524386:PZI524390 QJE524386:QJE524390 QTA524386:QTA524390 RCW524386:RCW524390 RMS524386:RMS524390 RWO524386:RWO524390 SGK524386:SGK524390 SQG524386:SQG524390 TAC524386:TAC524390 TJY524386:TJY524390 TTU524386:TTU524390 UDQ524386:UDQ524390 UNM524386:UNM524390 UXI524386:UXI524390 VHE524386:VHE524390 VRA524386:VRA524390 WAW524386:WAW524390 WKS524386:WKS524390 WUO524386:WUO524390 O589924:O589928 IC589922:IC589926 RY589922:RY589926 ABU589922:ABU589926 ALQ589922:ALQ589926 AVM589922:AVM589926 BFI589922:BFI589926 BPE589922:BPE589926 BZA589922:BZA589926 CIW589922:CIW589926 CSS589922:CSS589926 DCO589922:DCO589926 DMK589922:DMK589926 DWG589922:DWG589926 EGC589922:EGC589926 EPY589922:EPY589926 EZU589922:EZU589926 FJQ589922:FJQ589926 FTM589922:FTM589926 GDI589922:GDI589926 GNE589922:GNE589926 GXA589922:GXA589926 HGW589922:HGW589926 HQS589922:HQS589926 IAO589922:IAO589926 IKK589922:IKK589926 IUG589922:IUG589926 JEC589922:JEC589926 JNY589922:JNY589926 JXU589922:JXU589926 KHQ589922:KHQ589926 KRM589922:KRM589926 LBI589922:LBI589926 LLE589922:LLE589926 LVA589922:LVA589926 MEW589922:MEW589926 MOS589922:MOS589926 MYO589922:MYO589926 NIK589922:NIK589926 NSG589922:NSG589926 OCC589922:OCC589926 OLY589922:OLY589926 OVU589922:OVU589926 PFQ589922:PFQ589926 PPM589922:PPM589926 PZI589922:PZI589926 QJE589922:QJE589926 QTA589922:QTA589926 RCW589922:RCW589926 RMS589922:RMS589926 RWO589922:RWO589926 SGK589922:SGK589926 SQG589922:SQG589926 TAC589922:TAC589926 TJY589922:TJY589926 TTU589922:TTU589926 UDQ589922:UDQ589926 UNM589922:UNM589926 UXI589922:UXI589926 VHE589922:VHE589926 VRA589922:VRA589926 WAW589922:WAW589926 WKS589922:WKS589926 WUO589922:WUO589926 O655460:O655464 IC655458:IC655462 RY655458:RY655462 ABU655458:ABU655462 ALQ655458:ALQ655462 AVM655458:AVM655462 BFI655458:BFI655462 BPE655458:BPE655462 BZA655458:BZA655462 CIW655458:CIW655462 CSS655458:CSS655462 DCO655458:DCO655462 DMK655458:DMK655462 DWG655458:DWG655462 EGC655458:EGC655462 EPY655458:EPY655462 EZU655458:EZU655462 FJQ655458:FJQ655462 FTM655458:FTM655462 GDI655458:GDI655462 GNE655458:GNE655462 GXA655458:GXA655462 HGW655458:HGW655462 HQS655458:HQS655462 IAO655458:IAO655462 IKK655458:IKK655462 IUG655458:IUG655462 JEC655458:JEC655462 JNY655458:JNY655462 JXU655458:JXU655462 KHQ655458:KHQ655462 KRM655458:KRM655462 LBI655458:LBI655462 LLE655458:LLE655462 LVA655458:LVA655462 MEW655458:MEW655462 MOS655458:MOS655462 MYO655458:MYO655462 NIK655458:NIK655462 NSG655458:NSG655462 OCC655458:OCC655462 OLY655458:OLY655462 OVU655458:OVU655462 PFQ655458:PFQ655462 PPM655458:PPM655462 PZI655458:PZI655462 QJE655458:QJE655462 QTA655458:QTA655462 RCW655458:RCW655462 RMS655458:RMS655462 RWO655458:RWO655462 SGK655458:SGK655462 SQG655458:SQG655462 TAC655458:TAC655462 TJY655458:TJY655462 TTU655458:TTU655462 UDQ655458:UDQ655462 UNM655458:UNM655462 UXI655458:UXI655462 VHE655458:VHE655462 VRA655458:VRA655462 WAW655458:WAW655462 WKS655458:WKS655462 WUO655458:WUO655462 O720996:O721000 IC720994:IC720998 RY720994:RY720998 ABU720994:ABU720998 ALQ720994:ALQ720998 AVM720994:AVM720998 BFI720994:BFI720998 BPE720994:BPE720998 BZA720994:BZA720998 CIW720994:CIW720998 CSS720994:CSS720998 DCO720994:DCO720998 DMK720994:DMK720998 DWG720994:DWG720998 EGC720994:EGC720998 EPY720994:EPY720998 EZU720994:EZU720998 FJQ720994:FJQ720998 FTM720994:FTM720998 GDI720994:GDI720998 GNE720994:GNE720998 GXA720994:GXA720998 HGW720994:HGW720998 HQS720994:HQS720998 IAO720994:IAO720998 IKK720994:IKK720998 IUG720994:IUG720998 JEC720994:JEC720998 JNY720994:JNY720998 JXU720994:JXU720998 KHQ720994:KHQ720998 KRM720994:KRM720998 LBI720994:LBI720998 LLE720994:LLE720998 LVA720994:LVA720998 MEW720994:MEW720998 MOS720994:MOS720998 MYO720994:MYO720998 NIK720994:NIK720998 NSG720994:NSG720998 OCC720994:OCC720998 OLY720994:OLY720998 OVU720994:OVU720998 PFQ720994:PFQ720998 PPM720994:PPM720998 PZI720994:PZI720998 QJE720994:QJE720998 QTA720994:QTA720998 RCW720994:RCW720998 RMS720994:RMS720998 RWO720994:RWO720998 SGK720994:SGK720998 SQG720994:SQG720998 TAC720994:TAC720998 TJY720994:TJY720998 TTU720994:TTU720998 UDQ720994:UDQ720998 UNM720994:UNM720998 UXI720994:UXI720998 VHE720994:VHE720998 VRA720994:VRA720998 WAW720994:WAW720998 WKS720994:WKS720998 WUO720994:WUO720998 O786532:O786536 IC786530:IC786534 RY786530:RY786534 ABU786530:ABU786534 ALQ786530:ALQ786534 AVM786530:AVM786534 BFI786530:BFI786534 BPE786530:BPE786534 BZA786530:BZA786534 CIW786530:CIW786534 CSS786530:CSS786534 DCO786530:DCO786534 DMK786530:DMK786534 DWG786530:DWG786534 EGC786530:EGC786534 EPY786530:EPY786534 EZU786530:EZU786534 FJQ786530:FJQ786534 FTM786530:FTM786534 GDI786530:GDI786534 GNE786530:GNE786534 GXA786530:GXA786534 HGW786530:HGW786534 HQS786530:HQS786534 IAO786530:IAO786534 IKK786530:IKK786534 IUG786530:IUG786534 JEC786530:JEC786534 JNY786530:JNY786534 JXU786530:JXU786534 KHQ786530:KHQ786534 KRM786530:KRM786534 LBI786530:LBI786534 LLE786530:LLE786534 LVA786530:LVA786534 MEW786530:MEW786534 MOS786530:MOS786534 MYO786530:MYO786534 NIK786530:NIK786534 NSG786530:NSG786534 OCC786530:OCC786534 OLY786530:OLY786534 OVU786530:OVU786534 PFQ786530:PFQ786534 PPM786530:PPM786534 PZI786530:PZI786534 QJE786530:QJE786534 QTA786530:QTA786534 RCW786530:RCW786534 RMS786530:RMS786534 RWO786530:RWO786534 SGK786530:SGK786534 SQG786530:SQG786534 TAC786530:TAC786534 TJY786530:TJY786534 TTU786530:TTU786534 UDQ786530:UDQ786534 UNM786530:UNM786534 UXI786530:UXI786534 VHE786530:VHE786534 VRA786530:VRA786534 WAW786530:WAW786534 WKS786530:WKS786534 WUO786530:WUO786534 O852068:O852072 IC852066:IC852070 RY852066:RY852070 ABU852066:ABU852070 ALQ852066:ALQ852070 AVM852066:AVM852070 BFI852066:BFI852070 BPE852066:BPE852070 BZA852066:BZA852070 CIW852066:CIW852070 CSS852066:CSS852070 DCO852066:DCO852070 DMK852066:DMK852070 DWG852066:DWG852070 EGC852066:EGC852070 EPY852066:EPY852070 EZU852066:EZU852070 FJQ852066:FJQ852070 FTM852066:FTM852070 GDI852066:GDI852070 GNE852066:GNE852070 GXA852066:GXA852070 HGW852066:HGW852070 HQS852066:HQS852070 IAO852066:IAO852070 IKK852066:IKK852070 IUG852066:IUG852070 JEC852066:JEC852070 JNY852066:JNY852070 JXU852066:JXU852070 KHQ852066:KHQ852070 KRM852066:KRM852070 LBI852066:LBI852070 LLE852066:LLE852070 LVA852066:LVA852070 MEW852066:MEW852070 MOS852066:MOS852070 MYO852066:MYO852070 NIK852066:NIK852070 NSG852066:NSG852070 OCC852066:OCC852070 OLY852066:OLY852070 OVU852066:OVU852070 PFQ852066:PFQ852070 PPM852066:PPM852070 PZI852066:PZI852070 QJE852066:QJE852070 QTA852066:QTA852070 RCW852066:RCW852070 RMS852066:RMS852070 RWO852066:RWO852070 SGK852066:SGK852070 SQG852066:SQG852070 TAC852066:TAC852070 TJY852066:TJY852070 TTU852066:TTU852070 UDQ852066:UDQ852070 UNM852066:UNM852070 UXI852066:UXI852070 VHE852066:VHE852070 VRA852066:VRA852070 WAW852066:WAW852070 WKS852066:WKS852070 WUO852066:WUO852070 O917604:O917608 IC917602:IC917606 RY917602:RY917606 ABU917602:ABU917606 ALQ917602:ALQ917606 AVM917602:AVM917606 BFI917602:BFI917606 BPE917602:BPE917606 BZA917602:BZA917606 CIW917602:CIW917606 CSS917602:CSS917606 DCO917602:DCO917606 DMK917602:DMK917606 DWG917602:DWG917606 EGC917602:EGC917606 EPY917602:EPY917606 EZU917602:EZU917606 FJQ917602:FJQ917606 FTM917602:FTM917606 GDI917602:GDI917606 GNE917602:GNE917606 GXA917602:GXA917606 HGW917602:HGW917606 HQS917602:HQS917606 IAO917602:IAO917606 IKK917602:IKK917606 IUG917602:IUG917606 JEC917602:JEC917606 JNY917602:JNY917606 JXU917602:JXU917606 KHQ917602:KHQ917606 KRM917602:KRM917606 LBI917602:LBI917606 LLE917602:LLE917606 LVA917602:LVA917606 MEW917602:MEW917606 MOS917602:MOS917606 MYO917602:MYO917606 NIK917602:NIK917606 NSG917602:NSG917606 OCC917602:OCC917606 OLY917602:OLY917606 OVU917602:OVU917606 PFQ917602:PFQ917606 PPM917602:PPM917606 PZI917602:PZI917606 QJE917602:QJE917606 QTA917602:QTA917606 RCW917602:RCW917606 RMS917602:RMS917606 RWO917602:RWO917606 SGK917602:SGK917606 SQG917602:SQG917606 TAC917602:TAC917606 TJY917602:TJY917606 TTU917602:TTU917606 UDQ917602:UDQ917606 UNM917602:UNM917606 UXI917602:UXI917606 VHE917602:VHE917606 VRA917602:VRA917606 WAW917602:WAW917606 WKS917602:WKS917606 WUO917602:WUO917606 O983140:O983144 IC983138:IC983142 RY983138:RY983142 ABU983138:ABU983142 ALQ983138:ALQ983142 AVM983138:AVM983142 BFI983138:BFI983142 BPE983138:BPE983142 BZA983138:BZA983142 CIW983138:CIW983142 CSS983138:CSS983142 DCO983138:DCO983142 DMK983138:DMK983142 DWG983138:DWG983142 EGC983138:EGC983142 EPY983138:EPY983142 EZU983138:EZU983142 FJQ983138:FJQ983142 FTM983138:FTM983142 GDI983138:GDI983142 GNE983138:GNE983142 GXA983138:GXA983142 HGW983138:HGW983142 HQS983138:HQS983142 IAO983138:IAO983142 IKK983138:IKK983142 IUG983138:IUG983142 JEC983138:JEC983142 JNY983138:JNY983142 JXU983138:JXU983142 KHQ983138:KHQ983142 KRM983138:KRM983142 LBI983138:LBI983142 LLE983138:LLE983142 LVA983138:LVA983142 MEW983138:MEW983142 MOS983138:MOS983142 MYO983138:MYO983142 NIK983138:NIK983142 NSG983138:NSG983142 OCC983138:OCC983142 OLY983138:OLY983142 OVU983138:OVU983142 PFQ983138:PFQ983142 PPM983138:PPM983142 PZI983138:PZI983142 QJE983138:QJE983142 QTA983138:QTA983142 RCW983138:RCW983142 RMS983138:RMS983142 RWO983138:RWO983142 SGK983138:SGK983142 SQG983138:SQG983142 TAC983138:TAC983142 TJY983138:TJY983142 TTU983138:TTU983142 UDQ983138:UDQ983142 UNM983138:UNM983142 UXI983138:UXI983142 VHE983138:VHE983142 VRA983138:VRA983142 WAW983138:WAW983142 WKS983138:WKS983142 WUO983138:WUO983142 IP151:IT151 SL151:SP151 ACH151:ACL151 AMD151:AMH151 AVZ151:AWD151 BFV151:BFZ151 BPR151:BPV151 BZN151:BZR151 CJJ151:CJN151 CTF151:CTJ151 DDB151:DDF151 DMX151:DNB151 DWT151:DWX151 EGP151:EGT151 EQL151:EQP151 FAH151:FAL151 FKD151:FKH151 FTZ151:FUD151 GDV151:GDZ151 GNR151:GNV151 GXN151:GXR151 HHJ151:HHN151 HRF151:HRJ151 IBB151:IBF151 IKX151:ILB151 IUT151:IUX151 JEP151:JET151 JOL151:JOP151 JYH151:JYL151 KID151:KIH151 KRZ151:KSD151 LBV151:LBZ151 LLR151:LLV151 LVN151:LVR151 MFJ151:MFN151 MPF151:MPJ151 MZB151:MZF151 NIX151:NJB151 NST151:NSX151 OCP151:OCT151 OML151:OMP151 OWH151:OWL151 PGD151:PGH151 PPZ151:PQD151 PZV151:PZZ151 QJR151:QJV151 QTN151:QTR151 RDJ151:RDN151 RNF151:RNJ151 RXB151:RXF151 SGX151:SHB151 SQT151:SQX151 TAP151:TAT151 TKL151:TKP151 TUH151:TUL151 UED151:UEH151 UNZ151:UOD151 UXV151:UXZ151 VHR151:VHV151 VRN151:VRR151 WBJ151:WBN151 WLF151:WLJ151 WVB151:WVF151 AE983166:AI983166 AE917630:AI917630 AE852094:AI852094 AE786558:AI786558 AE721022:AI721022 AE655486:AI655486 AE589950:AI589950 AE524414:AI524414 AE458878:AI458878 AE393342:AI393342 AE327806:AI327806 AE262270:AI262270 AE196734:AI196734 AE131198:AI131198 AE65662:AI65662 ACH134:ACL139 AMD134:AMH139 AVZ134:AWD139 BFV134:BFZ139 BPR134:BPV139 BZN134:BZR139 CJJ134:CJN139 CTF134:CTJ139 DDB134:DDF139 DMX134:DNB139 DWT134:DWX139 EGP134:EGT139 EQL134:EQP139 FAH134:FAL139 FKD134:FKH139 FTZ134:FUD139 GDV134:GDZ139 GNR134:GNV139 GXN134:GXR139 HHJ134:HHN139 HRF134:HRJ139 IBB134:IBF139 IKX134:ILB139 IUT134:IUX139 JEP134:JET139 JOL134:JOP139 JYH134:JYL139 KID134:KIH139 KRZ134:KSD139 LBV134:LBZ139 LLR134:LLV139 LVN134:LVR139 MFJ134:MFN139 MPF134:MPJ139 MZB134:MZF139 NIX134:NJB139 NST134:NSX139 OCP134:OCT139 OML134:OMP139 OWH134:OWL139 PGD134:PGH139 PPZ134:PQD139 PZV134:PZZ139 QJR134:QJV139 QTN134:QTR139 RDJ134:RDN139 RNF134:RNJ139 RXB134:RXF139 SGX134:SHB139 SQT134:SQX139 TAP134:TAT139 TKL134:TKP139 TUH134:TUL139 UED134:UEH139 UNZ134:UOD139 UXV134:UXZ139 VHR134:VHV139 VRN134:VRR139 WBJ134:WBN139 WLF134:WLJ139 WVB134:WVF139 IP134:IT139 SL134:SP139" xr:uid="{00000000-0002-0000-0800-000000000000}">
      <formula1>"有り,無し"</formula1>
    </dataValidation>
    <dataValidation type="list" allowBlank="1" showInputMessage="1" showErrorMessage="1" sqref="AI256 AI245:AK247 AI249:AK250" xr:uid="{00000000-0002-0000-0800-000001000000}">
      <formula1>"○,×,除外"</formula1>
    </dataValidation>
    <dataValidation type="list" allowBlank="1" showInputMessage="1" showErrorMessage="1" sqref="AI248:AK248 AI251:AK255" xr:uid="{00000000-0002-0000-0800-000002000000}">
      <formula1>"○,×"</formula1>
    </dataValidation>
    <dataValidation type="list" allowBlank="1" showInputMessage="1" showErrorMessage="1" sqref="T44:T73" xr:uid="{00000000-0002-0000-0800-000003000000}">
      <formula1>"林業,林業以外,特別加入(林業),特別加入(林業外),－"</formula1>
    </dataValidation>
    <dataValidation type="list" allowBlank="1" showInputMessage="1" showErrorMessage="1" sqref="X44:AE73" xr:uid="{00000000-0002-0000-0800-000004000000}">
      <formula1>"○,－"</formula1>
    </dataValidation>
    <dataValidation type="list" allowBlank="1" showInputMessage="1" showErrorMessage="1" sqref="U10:V10" xr:uid="{00000000-0002-0000-0800-000005000000}">
      <formula1>"1,2,3,4,5"</formula1>
    </dataValidation>
    <dataValidation type="list" allowBlank="1" showInputMessage="1" showErrorMessage="1" sqref="U256:X257" xr:uid="{00000000-0002-0000-0800-000006000000}">
      <formula1>"主伐,間伐"</formula1>
    </dataValidation>
    <dataValidation type="list" allowBlank="1" showInputMessage="1" showErrorMessage="1" sqref="AH238:AK238" xr:uid="{00000000-0002-0000-0800-000007000000}">
      <formula1>$AN$237:$AN$238</formula1>
    </dataValidation>
  </dataValidations>
  <pageMargins left="0.98425196850393704" right="0.98425196850393704" top="0.98425196850393704" bottom="0.98425196850393704" header="0.51181102362204722" footer="0.51181102362204722"/>
  <pageSetup paperSize="9" scale="90" fitToHeight="0" orientation="portrait" r:id="rId1"/>
  <rowBreaks count="7" manualBreakCount="7">
    <brk id="39" max="37" man="1"/>
    <brk id="81" max="37" man="1"/>
    <brk id="100" max="37" man="1"/>
    <brk id="142" max="37" man="1"/>
    <brk id="167" max="37" man="1"/>
    <brk id="221" max="37" man="1"/>
    <brk id="240" max="37" man="1"/>
  </rowBreaks>
  <ignoredErrors>
    <ignoredError sqref="I162:AL162 I145:AL145 I105:AL105 S88:AG88 I171:AB17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1751" r:id="rId4" name="Check Box 7">
              <controlPr defaultSize="0" autoFill="0" autoLine="0" autoPict="0">
                <anchor moveWithCells="1">
                  <from>
                    <xdr:col>18</xdr:col>
                    <xdr:colOff>123825</xdr:colOff>
                    <xdr:row>83</xdr:row>
                    <xdr:rowOff>266700</xdr:rowOff>
                  </from>
                  <to>
                    <xdr:col>20</xdr:col>
                    <xdr:colOff>76200</xdr:colOff>
                    <xdr:row>83</xdr:row>
                    <xdr:rowOff>476250</xdr:rowOff>
                  </to>
                </anchor>
              </controlPr>
            </control>
          </mc:Choice>
        </mc:AlternateContent>
        <mc:AlternateContent xmlns:mc="http://schemas.openxmlformats.org/markup-compatibility/2006">
          <mc:Choice Requires="x14">
            <control shapeId="31752" r:id="rId5" name="Check Box 8">
              <controlPr defaultSize="0" autoFill="0" autoLine="0" autoPict="0">
                <anchor moveWithCells="1">
                  <from>
                    <xdr:col>24</xdr:col>
                    <xdr:colOff>123825</xdr:colOff>
                    <xdr:row>83</xdr:row>
                    <xdr:rowOff>276225</xdr:rowOff>
                  </from>
                  <to>
                    <xdr:col>26</xdr:col>
                    <xdr:colOff>66675</xdr:colOff>
                    <xdr:row>83</xdr:row>
                    <xdr:rowOff>485775</xdr:rowOff>
                  </to>
                </anchor>
              </controlPr>
            </control>
          </mc:Choice>
        </mc:AlternateContent>
        <mc:AlternateContent xmlns:mc="http://schemas.openxmlformats.org/markup-compatibility/2006">
          <mc:Choice Requires="x14">
            <control shapeId="31753" r:id="rId6" name="Check Box 9">
              <controlPr defaultSize="0" autoFill="0" autoLine="0" autoPict="0">
                <anchor moveWithCells="1">
                  <from>
                    <xdr:col>24</xdr:col>
                    <xdr:colOff>123825</xdr:colOff>
                    <xdr:row>84</xdr:row>
                    <xdr:rowOff>276225</xdr:rowOff>
                  </from>
                  <to>
                    <xdr:col>26</xdr:col>
                    <xdr:colOff>66675</xdr:colOff>
                    <xdr:row>84</xdr:row>
                    <xdr:rowOff>485775</xdr:rowOff>
                  </to>
                </anchor>
              </controlPr>
            </control>
          </mc:Choice>
        </mc:AlternateContent>
        <mc:AlternateContent xmlns:mc="http://schemas.openxmlformats.org/markup-compatibility/2006">
          <mc:Choice Requires="x14">
            <control shapeId="31754" r:id="rId7" name="Check Box 10">
              <controlPr defaultSize="0" autoFill="0" autoLine="0" autoPict="0">
                <anchor moveWithCells="1">
                  <from>
                    <xdr:col>18</xdr:col>
                    <xdr:colOff>133350</xdr:colOff>
                    <xdr:row>84</xdr:row>
                    <xdr:rowOff>276225</xdr:rowOff>
                  </from>
                  <to>
                    <xdr:col>20</xdr:col>
                    <xdr:colOff>85725</xdr:colOff>
                    <xdr:row>84</xdr:row>
                    <xdr:rowOff>485775</xdr:rowOff>
                  </to>
                </anchor>
              </controlPr>
            </control>
          </mc:Choice>
        </mc:AlternateContent>
        <mc:AlternateContent xmlns:mc="http://schemas.openxmlformats.org/markup-compatibility/2006">
          <mc:Choice Requires="x14">
            <control shapeId="31771" r:id="rId8" name="Check Box 27">
              <controlPr defaultSize="0" autoFill="0" autoLine="0" autoPict="0">
                <anchor moveWithCells="1">
                  <from>
                    <xdr:col>18</xdr:col>
                    <xdr:colOff>104775</xdr:colOff>
                    <xdr:row>96</xdr:row>
                    <xdr:rowOff>276225</xdr:rowOff>
                  </from>
                  <to>
                    <xdr:col>20</xdr:col>
                    <xdr:colOff>57150</xdr:colOff>
                    <xdr:row>96</xdr:row>
                    <xdr:rowOff>485775</xdr:rowOff>
                  </to>
                </anchor>
              </controlPr>
            </control>
          </mc:Choice>
        </mc:AlternateContent>
        <mc:AlternateContent xmlns:mc="http://schemas.openxmlformats.org/markup-compatibility/2006">
          <mc:Choice Requires="x14">
            <control shapeId="31772" r:id="rId9" name="Check Box 28">
              <controlPr defaultSize="0" autoFill="0" autoLine="0" autoPict="0">
                <anchor moveWithCells="1">
                  <from>
                    <xdr:col>24</xdr:col>
                    <xdr:colOff>133350</xdr:colOff>
                    <xdr:row>96</xdr:row>
                    <xdr:rowOff>276225</xdr:rowOff>
                  </from>
                  <to>
                    <xdr:col>26</xdr:col>
                    <xdr:colOff>76200</xdr:colOff>
                    <xdr:row>96</xdr:row>
                    <xdr:rowOff>485775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L45"/>
  <sheetViews>
    <sheetView showGridLines="0" view="pageBreakPreview" topLeftCell="A5" zoomScale="80" zoomScaleNormal="100" zoomScaleSheetLayoutView="80" workbookViewId="0">
      <selection activeCell="AH12" sqref="A1:XFD1048576"/>
    </sheetView>
  </sheetViews>
  <sheetFormatPr defaultRowHeight="14.25"/>
  <cols>
    <col min="1" max="1" width="1.625" style="15" customWidth="1"/>
    <col min="2" max="3" width="7.625" style="15" customWidth="1"/>
    <col min="4" max="5" width="12.625" style="15" customWidth="1"/>
    <col min="6" max="10" width="7.625" style="15" customWidth="1"/>
    <col min="11" max="11" width="7.625" style="16" customWidth="1"/>
    <col min="12" max="12" width="5.25" style="14" customWidth="1"/>
    <col min="13" max="245" width="9" style="14"/>
    <col min="246" max="246" width="1.625" style="14" customWidth="1"/>
    <col min="247" max="248" width="9" style="14"/>
    <col min="249" max="249" width="15.125" style="14" customWidth="1"/>
    <col min="250" max="250" width="7.625" style="14" customWidth="1"/>
    <col min="251" max="251" width="9.625" style="14" customWidth="1"/>
    <col min="252" max="252" width="7.625" style="14" customWidth="1"/>
    <col min="253" max="253" width="9.625" style="14" customWidth="1"/>
    <col min="254" max="254" width="7.625" style="14" customWidth="1"/>
    <col min="255" max="255" width="9.625" style="14" customWidth="1"/>
    <col min="256" max="256" width="4.375" style="14" customWidth="1"/>
    <col min="257" max="257" width="2.875" style="14" customWidth="1"/>
    <col min="258" max="501" width="9" style="14"/>
    <col min="502" max="502" width="1.625" style="14" customWidth="1"/>
    <col min="503" max="504" width="9" style="14"/>
    <col min="505" max="505" width="15.125" style="14" customWidth="1"/>
    <col min="506" max="506" width="7.625" style="14" customWidth="1"/>
    <col min="507" max="507" width="9.625" style="14" customWidth="1"/>
    <col min="508" max="508" width="7.625" style="14" customWidth="1"/>
    <col min="509" max="509" width="9.625" style="14" customWidth="1"/>
    <col min="510" max="510" width="7.625" style="14" customWidth="1"/>
    <col min="511" max="511" width="9.625" style="14" customWidth="1"/>
    <col min="512" max="512" width="4.375" style="14" customWidth="1"/>
    <col min="513" max="513" width="2.875" style="14" customWidth="1"/>
    <col min="514" max="757" width="9" style="14"/>
    <col min="758" max="758" width="1.625" style="14" customWidth="1"/>
    <col min="759" max="760" width="9" style="14"/>
    <col min="761" max="761" width="15.125" style="14" customWidth="1"/>
    <col min="762" max="762" width="7.625" style="14" customWidth="1"/>
    <col min="763" max="763" width="9.625" style="14" customWidth="1"/>
    <col min="764" max="764" width="7.625" style="14" customWidth="1"/>
    <col min="765" max="765" width="9.625" style="14" customWidth="1"/>
    <col min="766" max="766" width="7.625" style="14" customWidth="1"/>
    <col min="767" max="767" width="9.625" style="14" customWidth="1"/>
    <col min="768" max="768" width="4.375" style="14" customWidth="1"/>
    <col min="769" max="769" width="2.875" style="14" customWidth="1"/>
    <col min="770" max="1013" width="9" style="14"/>
    <col min="1014" max="1014" width="1.625" style="14" customWidth="1"/>
    <col min="1015" max="1016" width="9" style="14"/>
    <col min="1017" max="1017" width="15.125" style="14" customWidth="1"/>
    <col min="1018" max="1018" width="7.625" style="14" customWidth="1"/>
    <col min="1019" max="1019" width="9.625" style="14" customWidth="1"/>
    <col min="1020" max="1020" width="7.625" style="14" customWidth="1"/>
    <col min="1021" max="1021" width="9.625" style="14" customWidth="1"/>
    <col min="1022" max="1022" width="7.625" style="14" customWidth="1"/>
    <col min="1023" max="1023" width="9.625" style="14" customWidth="1"/>
    <col min="1024" max="1024" width="4.375" style="14" customWidth="1"/>
    <col min="1025" max="1025" width="2.875" style="14" customWidth="1"/>
    <col min="1026" max="1269" width="9" style="14"/>
    <col min="1270" max="1270" width="1.625" style="14" customWidth="1"/>
    <col min="1271" max="1272" width="9" style="14"/>
    <col min="1273" max="1273" width="15.125" style="14" customWidth="1"/>
    <col min="1274" max="1274" width="7.625" style="14" customWidth="1"/>
    <col min="1275" max="1275" width="9.625" style="14" customWidth="1"/>
    <col min="1276" max="1276" width="7.625" style="14" customWidth="1"/>
    <col min="1277" max="1277" width="9.625" style="14" customWidth="1"/>
    <col min="1278" max="1278" width="7.625" style="14" customWidth="1"/>
    <col min="1279" max="1279" width="9.625" style="14" customWidth="1"/>
    <col min="1280" max="1280" width="4.375" style="14" customWidth="1"/>
    <col min="1281" max="1281" width="2.875" style="14" customWidth="1"/>
    <col min="1282" max="1525" width="9" style="14"/>
    <col min="1526" max="1526" width="1.625" style="14" customWidth="1"/>
    <col min="1527" max="1528" width="9" style="14"/>
    <col min="1529" max="1529" width="15.125" style="14" customWidth="1"/>
    <col min="1530" max="1530" width="7.625" style="14" customWidth="1"/>
    <col min="1531" max="1531" width="9.625" style="14" customWidth="1"/>
    <col min="1532" max="1532" width="7.625" style="14" customWidth="1"/>
    <col min="1533" max="1533" width="9.625" style="14" customWidth="1"/>
    <col min="1534" max="1534" width="7.625" style="14" customWidth="1"/>
    <col min="1535" max="1535" width="9.625" style="14" customWidth="1"/>
    <col min="1536" max="1536" width="4.375" style="14" customWidth="1"/>
    <col min="1537" max="1537" width="2.875" style="14" customWidth="1"/>
    <col min="1538" max="1781" width="9" style="14"/>
    <col min="1782" max="1782" width="1.625" style="14" customWidth="1"/>
    <col min="1783" max="1784" width="9" style="14"/>
    <col min="1785" max="1785" width="15.125" style="14" customWidth="1"/>
    <col min="1786" max="1786" width="7.625" style="14" customWidth="1"/>
    <col min="1787" max="1787" width="9.625" style="14" customWidth="1"/>
    <col min="1788" max="1788" width="7.625" style="14" customWidth="1"/>
    <col min="1789" max="1789" width="9.625" style="14" customWidth="1"/>
    <col min="1790" max="1790" width="7.625" style="14" customWidth="1"/>
    <col min="1791" max="1791" width="9.625" style="14" customWidth="1"/>
    <col min="1792" max="1792" width="4.375" style="14" customWidth="1"/>
    <col min="1793" max="1793" width="2.875" style="14" customWidth="1"/>
    <col min="1794" max="2037" width="9" style="14"/>
    <col min="2038" max="2038" width="1.625" style="14" customWidth="1"/>
    <col min="2039" max="2040" width="9" style="14"/>
    <col min="2041" max="2041" width="15.125" style="14" customWidth="1"/>
    <col min="2042" max="2042" width="7.625" style="14" customWidth="1"/>
    <col min="2043" max="2043" width="9.625" style="14" customWidth="1"/>
    <col min="2044" max="2044" width="7.625" style="14" customWidth="1"/>
    <col min="2045" max="2045" width="9.625" style="14" customWidth="1"/>
    <col min="2046" max="2046" width="7.625" style="14" customWidth="1"/>
    <col min="2047" max="2047" width="9.625" style="14" customWidth="1"/>
    <col min="2048" max="2048" width="4.375" style="14" customWidth="1"/>
    <col min="2049" max="2049" width="2.875" style="14" customWidth="1"/>
    <col min="2050" max="2293" width="9" style="14"/>
    <col min="2294" max="2294" width="1.625" style="14" customWidth="1"/>
    <col min="2295" max="2296" width="9" style="14"/>
    <col min="2297" max="2297" width="15.125" style="14" customWidth="1"/>
    <col min="2298" max="2298" width="7.625" style="14" customWidth="1"/>
    <col min="2299" max="2299" width="9.625" style="14" customWidth="1"/>
    <col min="2300" max="2300" width="7.625" style="14" customWidth="1"/>
    <col min="2301" max="2301" width="9.625" style="14" customWidth="1"/>
    <col min="2302" max="2302" width="7.625" style="14" customWidth="1"/>
    <col min="2303" max="2303" width="9.625" style="14" customWidth="1"/>
    <col min="2304" max="2304" width="4.375" style="14" customWidth="1"/>
    <col min="2305" max="2305" width="2.875" style="14" customWidth="1"/>
    <col min="2306" max="2549" width="9" style="14"/>
    <col min="2550" max="2550" width="1.625" style="14" customWidth="1"/>
    <col min="2551" max="2552" width="9" style="14"/>
    <col min="2553" max="2553" width="15.125" style="14" customWidth="1"/>
    <col min="2554" max="2554" width="7.625" style="14" customWidth="1"/>
    <col min="2555" max="2555" width="9.625" style="14" customWidth="1"/>
    <col min="2556" max="2556" width="7.625" style="14" customWidth="1"/>
    <col min="2557" max="2557" width="9.625" style="14" customWidth="1"/>
    <col min="2558" max="2558" width="7.625" style="14" customWidth="1"/>
    <col min="2559" max="2559" width="9.625" style="14" customWidth="1"/>
    <col min="2560" max="2560" width="4.375" style="14" customWidth="1"/>
    <col min="2561" max="2561" width="2.875" style="14" customWidth="1"/>
    <col min="2562" max="2805" width="9" style="14"/>
    <col min="2806" max="2806" width="1.625" style="14" customWidth="1"/>
    <col min="2807" max="2808" width="9" style="14"/>
    <col min="2809" max="2809" width="15.125" style="14" customWidth="1"/>
    <col min="2810" max="2810" width="7.625" style="14" customWidth="1"/>
    <col min="2811" max="2811" width="9.625" style="14" customWidth="1"/>
    <col min="2812" max="2812" width="7.625" style="14" customWidth="1"/>
    <col min="2813" max="2813" width="9.625" style="14" customWidth="1"/>
    <col min="2814" max="2814" width="7.625" style="14" customWidth="1"/>
    <col min="2815" max="2815" width="9.625" style="14" customWidth="1"/>
    <col min="2816" max="2816" width="4.375" style="14" customWidth="1"/>
    <col min="2817" max="2817" width="2.875" style="14" customWidth="1"/>
    <col min="2818" max="3061" width="9" style="14"/>
    <col min="3062" max="3062" width="1.625" style="14" customWidth="1"/>
    <col min="3063" max="3064" width="9" style="14"/>
    <col min="3065" max="3065" width="15.125" style="14" customWidth="1"/>
    <col min="3066" max="3066" width="7.625" style="14" customWidth="1"/>
    <col min="3067" max="3067" width="9.625" style="14" customWidth="1"/>
    <col min="3068" max="3068" width="7.625" style="14" customWidth="1"/>
    <col min="3069" max="3069" width="9.625" style="14" customWidth="1"/>
    <col min="3070" max="3070" width="7.625" style="14" customWidth="1"/>
    <col min="3071" max="3071" width="9.625" style="14" customWidth="1"/>
    <col min="3072" max="3072" width="4.375" style="14" customWidth="1"/>
    <col min="3073" max="3073" width="2.875" style="14" customWidth="1"/>
    <col min="3074" max="3317" width="9" style="14"/>
    <col min="3318" max="3318" width="1.625" style="14" customWidth="1"/>
    <col min="3319" max="3320" width="9" style="14"/>
    <col min="3321" max="3321" width="15.125" style="14" customWidth="1"/>
    <col min="3322" max="3322" width="7.625" style="14" customWidth="1"/>
    <col min="3323" max="3323" width="9.625" style="14" customWidth="1"/>
    <col min="3324" max="3324" width="7.625" style="14" customWidth="1"/>
    <col min="3325" max="3325" width="9.625" style="14" customWidth="1"/>
    <col min="3326" max="3326" width="7.625" style="14" customWidth="1"/>
    <col min="3327" max="3327" width="9.625" style="14" customWidth="1"/>
    <col min="3328" max="3328" width="4.375" style="14" customWidth="1"/>
    <col min="3329" max="3329" width="2.875" style="14" customWidth="1"/>
    <col min="3330" max="3573" width="9" style="14"/>
    <col min="3574" max="3574" width="1.625" style="14" customWidth="1"/>
    <col min="3575" max="3576" width="9" style="14"/>
    <col min="3577" max="3577" width="15.125" style="14" customWidth="1"/>
    <col min="3578" max="3578" width="7.625" style="14" customWidth="1"/>
    <col min="3579" max="3579" width="9.625" style="14" customWidth="1"/>
    <col min="3580" max="3580" width="7.625" style="14" customWidth="1"/>
    <col min="3581" max="3581" width="9.625" style="14" customWidth="1"/>
    <col min="3582" max="3582" width="7.625" style="14" customWidth="1"/>
    <col min="3583" max="3583" width="9.625" style="14" customWidth="1"/>
    <col min="3584" max="3584" width="4.375" style="14" customWidth="1"/>
    <col min="3585" max="3585" width="2.875" style="14" customWidth="1"/>
    <col min="3586" max="3829" width="9" style="14"/>
    <col min="3830" max="3830" width="1.625" style="14" customWidth="1"/>
    <col min="3831" max="3832" width="9" style="14"/>
    <col min="3833" max="3833" width="15.125" style="14" customWidth="1"/>
    <col min="3834" max="3834" width="7.625" style="14" customWidth="1"/>
    <col min="3835" max="3835" width="9.625" style="14" customWidth="1"/>
    <col min="3836" max="3836" width="7.625" style="14" customWidth="1"/>
    <col min="3837" max="3837" width="9.625" style="14" customWidth="1"/>
    <col min="3838" max="3838" width="7.625" style="14" customWidth="1"/>
    <col min="3839" max="3839" width="9.625" style="14" customWidth="1"/>
    <col min="3840" max="3840" width="4.375" style="14" customWidth="1"/>
    <col min="3841" max="3841" width="2.875" style="14" customWidth="1"/>
    <col min="3842" max="4085" width="9" style="14"/>
    <col min="4086" max="4086" width="1.625" style="14" customWidth="1"/>
    <col min="4087" max="4088" width="9" style="14"/>
    <col min="4089" max="4089" width="15.125" style="14" customWidth="1"/>
    <col min="4090" max="4090" width="7.625" style="14" customWidth="1"/>
    <col min="4091" max="4091" width="9.625" style="14" customWidth="1"/>
    <col min="4092" max="4092" width="7.625" style="14" customWidth="1"/>
    <col min="4093" max="4093" width="9.625" style="14" customWidth="1"/>
    <col min="4094" max="4094" width="7.625" style="14" customWidth="1"/>
    <col min="4095" max="4095" width="9.625" style="14" customWidth="1"/>
    <col min="4096" max="4096" width="4.375" style="14" customWidth="1"/>
    <col min="4097" max="4097" width="2.875" style="14" customWidth="1"/>
    <col min="4098" max="4341" width="9" style="14"/>
    <col min="4342" max="4342" width="1.625" style="14" customWidth="1"/>
    <col min="4343" max="4344" width="9" style="14"/>
    <col min="4345" max="4345" width="15.125" style="14" customWidth="1"/>
    <col min="4346" max="4346" width="7.625" style="14" customWidth="1"/>
    <col min="4347" max="4347" width="9.625" style="14" customWidth="1"/>
    <col min="4348" max="4348" width="7.625" style="14" customWidth="1"/>
    <col min="4349" max="4349" width="9.625" style="14" customWidth="1"/>
    <col min="4350" max="4350" width="7.625" style="14" customWidth="1"/>
    <col min="4351" max="4351" width="9.625" style="14" customWidth="1"/>
    <col min="4352" max="4352" width="4.375" style="14" customWidth="1"/>
    <col min="4353" max="4353" width="2.875" style="14" customWidth="1"/>
    <col min="4354" max="4597" width="9" style="14"/>
    <col min="4598" max="4598" width="1.625" style="14" customWidth="1"/>
    <col min="4599" max="4600" width="9" style="14"/>
    <col min="4601" max="4601" width="15.125" style="14" customWidth="1"/>
    <col min="4602" max="4602" width="7.625" style="14" customWidth="1"/>
    <col min="4603" max="4603" width="9.625" style="14" customWidth="1"/>
    <col min="4604" max="4604" width="7.625" style="14" customWidth="1"/>
    <col min="4605" max="4605" width="9.625" style="14" customWidth="1"/>
    <col min="4606" max="4606" width="7.625" style="14" customWidth="1"/>
    <col min="4607" max="4607" width="9.625" style="14" customWidth="1"/>
    <col min="4608" max="4608" width="4.375" style="14" customWidth="1"/>
    <col min="4609" max="4609" width="2.875" style="14" customWidth="1"/>
    <col min="4610" max="4853" width="9" style="14"/>
    <col min="4854" max="4854" width="1.625" style="14" customWidth="1"/>
    <col min="4855" max="4856" width="9" style="14"/>
    <col min="4857" max="4857" width="15.125" style="14" customWidth="1"/>
    <col min="4858" max="4858" width="7.625" style="14" customWidth="1"/>
    <col min="4859" max="4859" width="9.625" style="14" customWidth="1"/>
    <col min="4860" max="4860" width="7.625" style="14" customWidth="1"/>
    <col min="4861" max="4861" width="9.625" style="14" customWidth="1"/>
    <col min="4862" max="4862" width="7.625" style="14" customWidth="1"/>
    <col min="4863" max="4863" width="9.625" style="14" customWidth="1"/>
    <col min="4864" max="4864" width="4.375" style="14" customWidth="1"/>
    <col min="4865" max="4865" width="2.875" style="14" customWidth="1"/>
    <col min="4866" max="5109" width="9" style="14"/>
    <col min="5110" max="5110" width="1.625" style="14" customWidth="1"/>
    <col min="5111" max="5112" width="9" style="14"/>
    <col min="5113" max="5113" width="15.125" style="14" customWidth="1"/>
    <col min="5114" max="5114" width="7.625" style="14" customWidth="1"/>
    <col min="5115" max="5115" width="9.625" style="14" customWidth="1"/>
    <col min="5116" max="5116" width="7.625" style="14" customWidth="1"/>
    <col min="5117" max="5117" width="9.625" style="14" customWidth="1"/>
    <col min="5118" max="5118" width="7.625" style="14" customWidth="1"/>
    <col min="5119" max="5119" width="9.625" style="14" customWidth="1"/>
    <col min="5120" max="5120" width="4.375" style="14" customWidth="1"/>
    <col min="5121" max="5121" width="2.875" style="14" customWidth="1"/>
    <col min="5122" max="5365" width="9" style="14"/>
    <col min="5366" max="5366" width="1.625" style="14" customWidth="1"/>
    <col min="5367" max="5368" width="9" style="14"/>
    <col min="5369" max="5369" width="15.125" style="14" customWidth="1"/>
    <col min="5370" max="5370" width="7.625" style="14" customWidth="1"/>
    <col min="5371" max="5371" width="9.625" style="14" customWidth="1"/>
    <col min="5372" max="5372" width="7.625" style="14" customWidth="1"/>
    <col min="5373" max="5373" width="9.625" style="14" customWidth="1"/>
    <col min="5374" max="5374" width="7.625" style="14" customWidth="1"/>
    <col min="5375" max="5375" width="9.625" style="14" customWidth="1"/>
    <col min="5376" max="5376" width="4.375" style="14" customWidth="1"/>
    <col min="5377" max="5377" width="2.875" style="14" customWidth="1"/>
    <col min="5378" max="5621" width="9" style="14"/>
    <col min="5622" max="5622" width="1.625" style="14" customWidth="1"/>
    <col min="5623" max="5624" width="9" style="14"/>
    <col min="5625" max="5625" width="15.125" style="14" customWidth="1"/>
    <col min="5626" max="5626" width="7.625" style="14" customWidth="1"/>
    <col min="5627" max="5627" width="9.625" style="14" customWidth="1"/>
    <col min="5628" max="5628" width="7.625" style="14" customWidth="1"/>
    <col min="5629" max="5629" width="9.625" style="14" customWidth="1"/>
    <col min="5630" max="5630" width="7.625" style="14" customWidth="1"/>
    <col min="5631" max="5631" width="9.625" style="14" customWidth="1"/>
    <col min="5632" max="5632" width="4.375" style="14" customWidth="1"/>
    <col min="5633" max="5633" width="2.875" style="14" customWidth="1"/>
    <col min="5634" max="5877" width="9" style="14"/>
    <col min="5878" max="5878" width="1.625" style="14" customWidth="1"/>
    <col min="5879" max="5880" width="9" style="14"/>
    <col min="5881" max="5881" width="15.125" style="14" customWidth="1"/>
    <col min="5882" max="5882" width="7.625" style="14" customWidth="1"/>
    <col min="5883" max="5883" width="9.625" style="14" customWidth="1"/>
    <col min="5884" max="5884" width="7.625" style="14" customWidth="1"/>
    <col min="5885" max="5885" width="9.625" style="14" customWidth="1"/>
    <col min="5886" max="5886" width="7.625" style="14" customWidth="1"/>
    <col min="5887" max="5887" width="9.625" style="14" customWidth="1"/>
    <col min="5888" max="5888" width="4.375" style="14" customWidth="1"/>
    <col min="5889" max="5889" width="2.875" style="14" customWidth="1"/>
    <col min="5890" max="6133" width="9" style="14"/>
    <col min="6134" max="6134" width="1.625" style="14" customWidth="1"/>
    <col min="6135" max="6136" width="9" style="14"/>
    <col min="6137" max="6137" width="15.125" style="14" customWidth="1"/>
    <col min="6138" max="6138" width="7.625" style="14" customWidth="1"/>
    <col min="6139" max="6139" width="9.625" style="14" customWidth="1"/>
    <col min="6140" max="6140" width="7.625" style="14" customWidth="1"/>
    <col min="6141" max="6141" width="9.625" style="14" customWidth="1"/>
    <col min="6142" max="6142" width="7.625" style="14" customWidth="1"/>
    <col min="6143" max="6143" width="9.625" style="14" customWidth="1"/>
    <col min="6144" max="6144" width="4.375" style="14" customWidth="1"/>
    <col min="6145" max="6145" width="2.875" style="14" customWidth="1"/>
    <col min="6146" max="6389" width="9" style="14"/>
    <col min="6390" max="6390" width="1.625" style="14" customWidth="1"/>
    <col min="6391" max="6392" width="9" style="14"/>
    <col min="6393" max="6393" width="15.125" style="14" customWidth="1"/>
    <col min="6394" max="6394" width="7.625" style="14" customWidth="1"/>
    <col min="6395" max="6395" width="9.625" style="14" customWidth="1"/>
    <col min="6396" max="6396" width="7.625" style="14" customWidth="1"/>
    <col min="6397" max="6397" width="9.625" style="14" customWidth="1"/>
    <col min="6398" max="6398" width="7.625" style="14" customWidth="1"/>
    <col min="6399" max="6399" width="9.625" style="14" customWidth="1"/>
    <col min="6400" max="6400" width="4.375" style="14" customWidth="1"/>
    <col min="6401" max="6401" width="2.875" style="14" customWidth="1"/>
    <col min="6402" max="6645" width="9" style="14"/>
    <col min="6646" max="6646" width="1.625" style="14" customWidth="1"/>
    <col min="6647" max="6648" width="9" style="14"/>
    <col min="6649" max="6649" width="15.125" style="14" customWidth="1"/>
    <col min="6650" max="6650" width="7.625" style="14" customWidth="1"/>
    <col min="6651" max="6651" width="9.625" style="14" customWidth="1"/>
    <col min="6652" max="6652" width="7.625" style="14" customWidth="1"/>
    <col min="6653" max="6653" width="9.625" style="14" customWidth="1"/>
    <col min="6654" max="6654" width="7.625" style="14" customWidth="1"/>
    <col min="6655" max="6655" width="9.625" style="14" customWidth="1"/>
    <col min="6656" max="6656" width="4.375" style="14" customWidth="1"/>
    <col min="6657" max="6657" width="2.875" style="14" customWidth="1"/>
    <col min="6658" max="6901" width="9" style="14"/>
    <col min="6902" max="6902" width="1.625" style="14" customWidth="1"/>
    <col min="6903" max="6904" width="9" style="14"/>
    <col min="6905" max="6905" width="15.125" style="14" customWidth="1"/>
    <col min="6906" max="6906" width="7.625" style="14" customWidth="1"/>
    <col min="6907" max="6907" width="9.625" style="14" customWidth="1"/>
    <col min="6908" max="6908" width="7.625" style="14" customWidth="1"/>
    <col min="6909" max="6909" width="9.625" style="14" customWidth="1"/>
    <col min="6910" max="6910" width="7.625" style="14" customWidth="1"/>
    <col min="6911" max="6911" width="9.625" style="14" customWidth="1"/>
    <col min="6912" max="6912" width="4.375" style="14" customWidth="1"/>
    <col min="6913" max="6913" width="2.875" style="14" customWidth="1"/>
    <col min="6914" max="7157" width="9" style="14"/>
    <col min="7158" max="7158" width="1.625" style="14" customWidth="1"/>
    <col min="7159" max="7160" width="9" style="14"/>
    <col min="7161" max="7161" width="15.125" style="14" customWidth="1"/>
    <col min="7162" max="7162" width="7.625" style="14" customWidth="1"/>
    <col min="7163" max="7163" width="9.625" style="14" customWidth="1"/>
    <col min="7164" max="7164" width="7.625" style="14" customWidth="1"/>
    <col min="7165" max="7165" width="9.625" style="14" customWidth="1"/>
    <col min="7166" max="7166" width="7.625" style="14" customWidth="1"/>
    <col min="7167" max="7167" width="9.625" style="14" customWidth="1"/>
    <col min="7168" max="7168" width="4.375" style="14" customWidth="1"/>
    <col min="7169" max="7169" width="2.875" style="14" customWidth="1"/>
    <col min="7170" max="7413" width="9" style="14"/>
    <col min="7414" max="7414" width="1.625" style="14" customWidth="1"/>
    <col min="7415" max="7416" width="9" style="14"/>
    <col min="7417" max="7417" width="15.125" style="14" customWidth="1"/>
    <col min="7418" max="7418" width="7.625" style="14" customWidth="1"/>
    <col min="7419" max="7419" width="9.625" style="14" customWidth="1"/>
    <col min="7420" max="7420" width="7.625" style="14" customWidth="1"/>
    <col min="7421" max="7421" width="9.625" style="14" customWidth="1"/>
    <col min="7422" max="7422" width="7.625" style="14" customWidth="1"/>
    <col min="7423" max="7423" width="9.625" style="14" customWidth="1"/>
    <col min="7424" max="7424" width="4.375" style="14" customWidth="1"/>
    <col min="7425" max="7425" width="2.875" style="14" customWidth="1"/>
    <col min="7426" max="7669" width="9" style="14"/>
    <col min="7670" max="7670" width="1.625" style="14" customWidth="1"/>
    <col min="7671" max="7672" width="9" style="14"/>
    <col min="7673" max="7673" width="15.125" style="14" customWidth="1"/>
    <col min="7674" max="7674" width="7.625" style="14" customWidth="1"/>
    <col min="7675" max="7675" width="9.625" style="14" customWidth="1"/>
    <col min="7676" max="7676" width="7.625" style="14" customWidth="1"/>
    <col min="7677" max="7677" width="9.625" style="14" customWidth="1"/>
    <col min="7678" max="7678" width="7.625" style="14" customWidth="1"/>
    <col min="7679" max="7679" width="9.625" style="14" customWidth="1"/>
    <col min="7680" max="7680" width="4.375" style="14" customWidth="1"/>
    <col min="7681" max="7681" width="2.875" style="14" customWidth="1"/>
    <col min="7682" max="7925" width="9" style="14"/>
    <col min="7926" max="7926" width="1.625" style="14" customWidth="1"/>
    <col min="7927" max="7928" width="9" style="14"/>
    <col min="7929" max="7929" width="15.125" style="14" customWidth="1"/>
    <col min="7930" max="7930" width="7.625" style="14" customWidth="1"/>
    <col min="7931" max="7931" width="9.625" style="14" customWidth="1"/>
    <col min="7932" max="7932" width="7.625" style="14" customWidth="1"/>
    <col min="7933" max="7933" width="9.625" style="14" customWidth="1"/>
    <col min="7934" max="7934" width="7.625" style="14" customWidth="1"/>
    <col min="7935" max="7935" width="9.625" style="14" customWidth="1"/>
    <col min="7936" max="7936" width="4.375" style="14" customWidth="1"/>
    <col min="7937" max="7937" width="2.875" style="14" customWidth="1"/>
    <col min="7938" max="8181" width="9" style="14"/>
    <col min="8182" max="8182" width="1.625" style="14" customWidth="1"/>
    <col min="8183" max="8184" width="9" style="14"/>
    <col min="8185" max="8185" width="15.125" style="14" customWidth="1"/>
    <col min="8186" max="8186" width="7.625" style="14" customWidth="1"/>
    <col min="8187" max="8187" width="9.625" style="14" customWidth="1"/>
    <col min="8188" max="8188" width="7.625" style="14" customWidth="1"/>
    <col min="8189" max="8189" width="9.625" style="14" customWidth="1"/>
    <col min="8190" max="8190" width="7.625" style="14" customWidth="1"/>
    <col min="8191" max="8191" width="9.625" style="14" customWidth="1"/>
    <col min="8192" max="8192" width="4.375" style="14" customWidth="1"/>
    <col min="8193" max="8193" width="2.875" style="14" customWidth="1"/>
    <col min="8194" max="8437" width="9" style="14"/>
    <col min="8438" max="8438" width="1.625" style="14" customWidth="1"/>
    <col min="8439" max="8440" width="9" style="14"/>
    <col min="8441" max="8441" width="15.125" style="14" customWidth="1"/>
    <col min="8442" max="8442" width="7.625" style="14" customWidth="1"/>
    <col min="8443" max="8443" width="9.625" style="14" customWidth="1"/>
    <col min="8444" max="8444" width="7.625" style="14" customWidth="1"/>
    <col min="8445" max="8445" width="9.625" style="14" customWidth="1"/>
    <col min="8446" max="8446" width="7.625" style="14" customWidth="1"/>
    <col min="8447" max="8447" width="9.625" style="14" customWidth="1"/>
    <col min="8448" max="8448" width="4.375" style="14" customWidth="1"/>
    <col min="8449" max="8449" width="2.875" style="14" customWidth="1"/>
    <col min="8450" max="8693" width="9" style="14"/>
    <col min="8694" max="8694" width="1.625" style="14" customWidth="1"/>
    <col min="8695" max="8696" width="9" style="14"/>
    <col min="8697" max="8697" width="15.125" style="14" customWidth="1"/>
    <col min="8698" max="8698" width="7.625" style="14" customWidth="1"/>
    <col min="8699" max="8699" width="9.625" style="14" customWidth="1"/>
    <col min="8700" max="8700" width="7.625" style="14" customWidth="1"/>
    <col min="8701" max="8701" width="9.625" style="14" customWidth="1"/>
    <col min="8702" max="8702" width="7.625" style="14" customWidth="1"/>
    <col min="8703" max="8703" width="9.625" style="14" customWidth="1"/>
    <col min="8704" max="8704" width="4.375" style="14" customWidth="1"/>
    <col min="8705" max="8705" width="2.875" style="14" customWidth="1"/>
    <col min="8706" max="8949" width="9" style="14"/>
    <col min="8950" max="8950" width="1.625" style="14" customWidth="1"/>
    <col min="8951" max="8952" width="9" style="14"/>
    <col min="8953" max="8953" width="15.125" style="14" customWidth="1"/>
    <col min="8954" max="8954" width="7.625" style="14" customWidth="1"/>
    <col min="8955" max="8955" width="9.625" style="14" customWidth="1"/>
    <col min="8956" max="8956" width="7.625" style="14" customWidth="1"/>
    <col min="8957" max="8957" width="9.625" style="14" customWidth="1"/>
    <col min="8958" max="8958" width="7.625" style="14" customWidth="1"/>
    <col min="8959" max="8959" width="9.625" style="14" customWidth="1"/>
    <col min="8960" max="8960" width="4.375" style="14" customWidth="1"/>
    <col min="8961" max="8961" width="2.875" style="14" customWidth="1"/>
    <col min="8962" max="9205" width="9" style="14"/>
    <col min="9206" max="9206" width="1.625" style="14" customWidth="1"/>
    <col min="9207" max="9208" width="9" style="14"/>
    <col min="9209" max="9209" width="15.125" style="14" customWidth="1"/>
    <col min="9210" max="9210" width="7.625" style="14" customWidth="1"/>
    <col min="9211" max="9211" width="9.625" style="14" customWidth="1"/>
    <col min="9212" max="9212" width="7.625" style="14" customWidth="1"/>
    <col min="9213" max="9213" width="9.625" style="14" customWidth="1"/>
    <col min="9214" max="9214" width="7.625" style="14" customWidth="1"/>
    <col min="9215" max="9215" width="9.625" style="14" customWidth="1"/>
    <col min="9216" max="9216" width="4.375" style="14" customWidth="1"/>
    <col min="9217" max="9217" width="2.875" style="14" customWidth="1"/>
    <col min="9218" max="9461" width="9" style="14"/>
    <col min="9462" max="9462" width="1.625" style="14" customWidth="1"/>
    <col min="9463" max="9464" width="9" style="14"/>
    <col min="9465" max="9465" width="15.125" style="14" customWidth="1"/>
    <col min="9466" max="9466" width="7.625" style="14" customWidth="1"/>
    <col min="9467" max="9467" width="9.625" style="14" customWidth="1"/>
    <col min="9468" max="9468" width="7.625" style="14" customWidth="1"/>
    <col min="9469" max="9469" width="9.625" style="14" customWidth="1"/>
    <col min="9470" max="9470" width="7.625" style="14" customWidth="1"/>
    <col min="9471" max="9471" width="9.625" style="14" customWidth="1"/>
    <col min="9472" max="9472" width="4.375" style="14" customWidth="1"/>
    <col min="9473" max="9473" width="2.875" style="14" customWidth="1"/>
    <col min="9474" max="9717" width="9" style="14"/>
    <col min="9718" max="9718" width="1.625" style="14" customWidth="1"/>
    <col min="9719" max="9720" width="9" style="14"/>
    <col min="9721" max="9721" width="15.125" style="14" customWidth="1"/>
    <col min="9722" max="9722" width="7.625" style="14" customWidth="1"/>
    <col min="9723" max="9723" width="9.625" style="14" customWidth="1"/>
    <col min="9724" max="9724" width="7.625" style="14" customWidth="1"/>
    <col min="9725" max="9725" width="9.625" style="14" customWidth="1"/>
    <col min="9726" max="9726" width="7.625" style="14" customWidth="1"/>
    <col min="9727" max="9727" width="9.625" style="14" customWidth="1"/>
    <col min="9728" max="9728" width="4.375" style="14" customWidth="1"/>
    <col min="9729" max="9729" width="2.875" style="14" customWidth="1"/>
    <col min="9730" max="9973" width="9" style="14"/>
    <col min="9974" max="9974" width="1.625" style="14" customWidth="1"/>
    <col min="9975" max="9976" width="9" style="14"/>
    <col min="9977" max="9977" width="15.125" style="14" customWidth="1"/>
    <col min="9978" max="9978" width="7.625" style="14" customWidth="1"/>
    <col min="9979" max="9979" width="9.625" style="14" customWidth="1"/>
    <col min="9980" max="9980" width="7.625" style="14" customWidth="1"/>
    <col min="9981" max="9981" width="9.625" style="14" customWidth="1"/>
    <col min="9982" max="9982" width="7.625" style="14" customWidth="1"/>
    <col min="9983" max="9983" width="9.625" style="14" customWidth="1"/>
    <col min="9984" max="9984" width="4.375" style="14" customWidth="1"/>
    <col min="9985" max="9985" width="2.875" style="14" customWidth="1"/>
    <col min="9986" max="10229" width="9" style="14"/>
    <col min="10230" max="10230" width="1.625" style="14" customWidth="1"/>
    <col min="10231" max="10232" width="9" style="14"/>
    <col min="10233" max="10233" width="15.125" style="14" customWidth="1"/>
    <col min="10234" max="10234" width="7.625" style="14" customWidth="1"/>
    <col min="10235" max="10235" width="9.625" style="14" customWidth="1"/>
    <col min="10236" max="10236" width="7.625" style="14" customWidth="1"/>
    <col min="10237" max="10237" width="9.625" style="14" customWidth="1"/>
    <col min="10238" max="10238" width="7.625" style="14" customWidth="1"/>
    <col min="10239" max="10239" width="9.625" style="14" customWidth="1"/>
    <col min="10240" max="10240" width="4.375" style="14" customWidth="1"/>
    <col min="10241" max="10241" width="2.875" style="14" customWidth="1"/>
    <col min="10242" max="10485" width="9" style="14"/>
    <col min="10486" max="10486" width="1.625" style="14" customWidth="1"/>
    <col min="10487" max="10488" width="9" style="14"/>
    <col min="10489" max="10489" width="15.125" style="14" customWidth="1"/>
    <col min="10490" max="10490" width="7.625" style="14" customWidth="1"/>
    <col min="10491" max="10491" width="9.625" style="14" customWidth="1"/>
    <col min="10492" max="10492" width="7.625" style="14" customWidth="1"/>
    <col min="10493" max="10493" width="9.625" style="14" customWidth="1"/>
    <col min="10494" max="10494" width="7.625" style="14" customWidth="1"/>
    <col min="10495" max="10495" width="9.625" style="14" customWidth="1"/>
    <col min="10496" max="10496" width="4.375" style="14" customWidth="1"/>
    <col min="10497" max="10497" width="2.875" style="14" customWidth="1"/>
    <col min="10498" max="10741" width="9" style="14"/>
    <col min="10742" max="10742" width="1.625" style="14" customWidth="1"/>
    <col min="10743" max="10744" width="9" style="14"/>
    <col min="10745" max="10745" width="15.125" style="14" customWidth="1"/>
    <col min="10746" max="10746" width="7.625" style="14" customWidth="1"/>
    <col min="10747" max="10747" width="9.625" style="14" customWidth="1"/>
    <col min="10748" max="10748" width="7.625" style="14" customWidth="1"/>
    <col min="10749" max="10749" width="9.625" style="14" customWidth="1"/>
    <col min="10750" max="10750" width="7.625" style="14" customWidth="1"/>
    <col min="10751" max="10751" width="9.625" style="14" customWidth="1"/>
    <col min="10752" max="10752" width="4.375" style="14" customWidth="1"/>
    <col min="10753" max="10753" width="2.875" style="14" customWidth="1"/>
    <col min="10754" max="10997" width="9" style="14"/>
    <col min="10998" max="10998" width="1.625" style="14" customWidth="1"/>
    <col min="10999" max="11000" width="9" style="14"/>
    <col min="11001" max="11001" width="15.125" style="14" customWidth="1"/>
    <col min="11002" max="11002" width="7.625" style="14" customWidth="1"/>
    <col min="11003" max="11003" width="9.625" style="14" customWidth="1"/>
    <col min="11004" max="11004" width="7.625" style="14" customWidth="1"/>
    <col min="11005" max="11005" width="9.625" style="14" customWidth="1"/>
    <col min="11006" max="11006" width="7.625" style="14" customWidth="1"/>
    <col min="11007" max="11007" width="9.625" style="14" customWidth="1"/>
    <col min="11008" max="11008" width="4.375" style="14" customWidth="1"/>
    <col min="11009" max="11009" width="2.875" style="14" customWidth="1"/>
    <col min="11010" max="11253" width="9" style="14"/>
    <col min="11254" max="11254" width="1.625" style="14" customWidth="1"/>
    <col min="11255" max="11256" width="9" style="14"/>
    <col min="11257" max="11257" width="15.125" style="14" customWidth="1"/>
    <col min="11258" max="11258" width="7.625" style="14" customWidth="1"/>
    <col min="11259" max="11259" width="9.625" style="14" customWidth="1"/>
    <col min="11260" max="11260" width="7.625" style="14" customWidth="1"/>
    <col min="11261" max="11261" width="9.625" style="14" customWidth="1"/>
    <col min="11262" max="11262" width="7.625" style="14" customWidth="1"/>
    <col min="11263" max="11263" width="9.625" style="14" customWidth="1"/>
    <col min="11264" max="11264" width="4.375" style="14" customWidth="1"/>
    <col min="11265" max="11265" width="2.875" style="14" customWidth="1"/>
    <col min="11266" max="11509" width="9" style="14"/>
    <col min="11510" max="11510" width="1.625" style="14" customWidth="1"/>
    <col min="11511" max="11512" width="9" style="14"/>
    <col min="11513" max="11513" width="15.125" style="14" customWidth="1"/>
    <col min="11514" max="11514" width="7.625" style="14" customWidth="1"/>
    <col min="11515" max="11515" width="9.625" style="14" customWidth="1"/>
    <col min="11516" max="11516" width="7.625" style="14" customWidth="1"/>
    <col min="11517" max="11517" width="9.625" style="14" customWidth="1"/>
    <col min="11518" max="11518" width="7.625" style="14" customWidth="1"/>
    <col min="11519" max="11519" width="9.625" style="14" customWidth="1"/>
    <col min="11520" max="11520" width="4.375" style="14" customWidth="1"/>
    <col min="11521" max="11521" width="2.875" style="14" customWidth="1"/>
    <col min="11522" max="11765" width="9" style="14"/>
    <col min="11766" max="11766" width="1.625" style="14" customWidth="1"/>
    <col min="11767" max="11768" width="9" style="14"/>
    <col min="11769" max="11769" width="15.125" style="14" customWidth="1"/>
    <col min="11770" max="11770" width="7.625" style="14" customWidth="1"/>
    <col min="11771" max="11771" width="9.625" style="14" customWidth="1"/>
    <col min="11772" max="11772" width="7.625" style="14" customWidth="1"/>
    <col min="11773" max="11773" width="9.625" style="14" customWidth="1"/>
    <col min="11774" max="11774" width="7.625" style="14" customWidth="1"/>
    <col min="11775" max="11775" width="9.625" style="14" customWidth="1"/>
    <col min="11776" max="11776" width="4.375" style="14" customWidth="1"/>
    <col min="11777" max="11777" width="2.875" style="14" customWidth="1"/>
    <col min="11778" max="12021" width="9" style="14"/>
    <col min="12022" max="12022" width="1.625" style="14" customWidth="1"/>
    <col min="12023" max="12024" width="9" style="14"/>
    <col min="12025" max="12025" width="15.125" style="14" customWidth="1"/>
    <col min="12026" max="12026" width="7.625" style="14" customWidth="1"/>
    <col min="12027" max="12027" width="9.625" style="14" customWidth="1"/>
    <col min="12028" max="12028" width="7.625" style="14" customWidth="1"/>
    <col min="12029" max="12029" width="9.625" style="14" customWidth="1"/>
    <col min="12030" max="12030" width="7.625" style="14" customWidth="1"/>
    <col min="12031" max="12031" width="9.625" style="14" customWidth="1"/>
    <col min="12032" max="12032" width="4.375" style="14" customWidth="1"/>
    <col min="12033" max="12033" width="2.875" style="14" customWidth="1"/>
    <col min="12034" max="12277" width="9" style="14"/>
    <col min="12278" max="12278" width="1.625" style="14" customWidth="1"/>
    <col min="12279" max="12280" width="9" style="14"/>
    <col min="12281" max="12281" width="15.125" style="14" customWidth="1"/>
    <col min="12282" max="12282" width="7.625" style="14" customWidth="1"/>
    <col min="12283" max="12283" width="9.625" style="14" customWidth="1"/>
    <col min="12284" max="12284" width="7.625" style="14" customWidth="1"/>
    <col min="12285" max="12285" width="9.625" style="14" customWidth="1"/>
    <col min="12286" max="12286" width="7.625" style="14" customWidth="1"/>
    <col min="12287" max="12287" width="9.625" style="14" customWidth="1"/>
    <col min="12288" max="12288" width="4.375" style="14" customWidth="1"/>
    <col min="12289" max="12289" width="2.875" style="14" customWidth="1"/>
    <col min="12290" max="12533" width="9" style="14"/>
    <col min="12534" max="12534" width="1.625" style="14" customWidth="1"/>
    <col min="12535" max="12536" width="9" style="14"/>
    <col min="12537" max="12537" width="15.125" style="14" customWidth="1"/>
    <col min="12538" max="12538" width="7.625" style="14" customWidth="1"/>
    <col min="12539" max="12539" width="9.625" style="14" customWidth="1"/>
    <col min="12540" max="12540" width="7.625" style="14" customWidth="1"/>
    <col min="12541" max="12541" width="9.625" style="14" customWidth="1"/>
    <col min="12542" max="12542" width="7.625" style="14" customWidth="1"/>
    <col min="12543" max="12543" width="9.625" style="14" customWidth="1"/>
    <col min="12544" max="12544" width="4.375" style="14" customWidth="1"/>
    <col min="12545" max="12545" width="2.875" style="14" customWidth="1"/>
    <col min="12546" max="12789" width="9" style="14"/>
    <col min="12790" max="12790" width="1.625" style="14" customWidth="1"/>
    <col min="12791" max="12792" width="9" style="14"/>
    <col min="12793" max="12793" width="15.125" style="14" customWidth="1"/>
    <col min="12794" max="12794" width="7.625" style="14" customWidth="1"/>
    <col min="12795" max="12795" width="9.625" style="14" customWidth="1"/>
    <col min="12796" max="12796" width="7.625" style="14" customWidth="1"/>
    <col min="12797" max="12797" width="9.625" style="14" customWidth="1"/>
    <col min="12798" max="12798" width="7.625" style="14" customWidth="1"/>
    <col min="12799" max="12799" width="9.625" style="14" customWidth="1"/>
    <col min="12800" max="12800" width="4.375" style="14" customWidth="1"/>
    <col min="12801" max="12801" width="2.875" style="14" customWidth="1"/>
    <col min="12802" max="13045" width="9" style="14"/>
    <col min="13046" max="13046" width="1.625" style="14" customWidth="1"/>
    <col min="13047" max="13048" width="9" style="14"/>
    <col min="13049" max="13049" width="15.125" style="14" customWidth="1"/>
    <col min="13050" max="13050" width="7.625" style="14" customWidth="1"/>
    <col min="13051" max="13051" width="9.625" style="14" customWidth="1"/>
    <col min="13052" max="13052" width="7.625" style="14" customWidth="1"/>
    <col min="13053" max="13053" width="9.625" style="14" customWidth="1"/>
    <col min="13054" max="13054" width="7.625" style="14" customWidth="1"/>
    <col min="13055" max="13055" width="9.625" style="14" customWidth="1"/>
    <col min="13056" max="13056" width="4.375" style="14" customWidth="1"/>
    <col min="13057" max="13057" width="2.875" style="14" customWidth="1"/>
    <col min="13058" max="13301" width="9" style="14"/>
    <col min="13302" max="13302" width="1.625" style="14" customWidth="1"/>
    <col min="13303" max="13304" width="9" style="14"/>
    <col min="13305" max="13305" width="15.125" style="14" customWidth="1"/>
    <col min="13306" max="13306" width="7.625" style="14" customWidth="1"/>
    <col min="13307" max="13307" width="9.625" style="14" customWidth="1"/>
    <col min="13308" max="13308" width="7.625" style="14" customWidth="1"/>
    <col min="13309" max="13309" width="9.625" style="14" customWidth="1"/>
    <col min="13310" max="13310" width="7.625" style="14" customWidth="1"/>
    <col min="13311" max="13311" width="9.625" style="14" customWidth="1"/>
    <col min="13312" max="13312" width="4.375" style="14" customWidth="1"/>
    <col min="13313" max="13313" width="2.875" style="14" customWidth="1"/>
    <col min="13314" max="13557" width="9" style="14"/>
    <col min="13558" max="13558" width="1.625" style="14" customWidth="1"/>
    <col min="13559" max="13560" width="9" style="14"/>
    <col min="13561" max="13561" width="15.125" style="14" customWidth="1"/>
    <col min="13562" max="13562" width="7.625" style="14" customWidth="1"/>
    <col min="13563" max="13563" width="9.625" style="14" customWidth="1"/>
    <col min="13564" max="13564" width="7.625" style="14" customWidth="1"/>
    <col min="13565" max="13565" width="9.625" style="14" customWidth="1"/>
    <col min="13566" max="13566" width="7.625" style="14" customWidth="1"/>
    <col min="13567" max="13567" width="9.625" style="14" customWidth="1"/>
    <col min="13568" max="13568" width="4.375" style="14" customWidth="1"/>
    <col min="13569" max="13569" width="2.875" style="14" customWidth="1"/>
    <col min="13570" max="13813" width="9" style="14"/>
    <col min="13814" max="13814" width="1.625" style="14" customWidth="1"/>
    <col min="13815" max="13816" width="9" style="14"/>
    <col min="13817" max="13817" width="15.125" style="14" customWidth="1"/>
    <col min="13818" max="13818" width="7.625" style="14" customWidth="1"/>
    <col min="13819" max="13819" width="9.625" style="14" customWidth="1"/>
    <col min="13820" max="13820" width="7.625" style="14" customWidth="1"/>
    <col min="13821" max="13821" width="9.625" style="14" customWidth="1"/>
    <col min="13822" max="13822" width="7.625" style="14" customWidth="1"/>
    <col min="13823" max="13823" width="9.625" style="14" customWidth="1"/>
    <col min="13824" max="13824" width="4.375" style="14" customWidth="1"/>
    <col min="13825" max="13825" width="2.875" style="14" customWidth="1"/>
    <col min="13826" max="14069" width="9" style="14"/>
    <col min="14070" max="14070" width="1.625" style="14" customWidth="1"/>
    <col min="14071" max="14072" width="9" style="14"/>
    <col min="14073" max="14073" width="15.125" style="14" customWidth="1"/>
    <col min="14074" max="14074" width="7.625" style="14" customWidth="1"/>
    <col min="14075" max="14075" width="9.625" style="14" customWidth="1"/>
    <col min="14076" max="14076" width="7.625" style="14" customWidth="1"/>
    <col min="14077" max="14077" width="9.625" style="14" customWidth="1"/>
    <col min="14078" max="14078" width="7.625" style="14" customWidth="1"/>
    <col min="14079" max="14079" width="9.625" style="14" customWidth="1"/>
    <col min="14080" max="14080" width="4.375" style="14" customWidth="1"/>
    <col min="14081" max="14081" width="2.875" style="14" customWidth="1"/>
    <col min="14082" max="14325" width="9" style="14"/>
    <col min="14326" max="14326" width="1.625" style="14" customWidth="1"/>
    <col min="14327" max="14328" width="9" style="14"/>
    <col min="14329" max="14329" width="15.125" style="14" customWidth="1"/>
    <col min="14330" max="14330" width="7.625" style="14" customWidth="1"/>
    <col min="14331" max="14331" width="9.625" style="14" customWidth="1"/>
    <col min="14332" max="14332" width="7.625" style="14" customWidth="1"/>
    <col min="14333" max="14333" width="9.625" style="14" customWidth="1"/>
    <col min="14334" max="14334" width="7.625" style="14" customWidth="1"/>
    <col min="14335" max="14335" width="9.625" style="14" customWidth="1"/>
    <col min="14336" max="14336" width="4.375" style="14" customWidth="1"/>
    <col min="14337" max="14337" width="2.875" style="14" customWidth="1"/>
    <col min="14338" max="14581" width="9" style="14"/>
    <col min="14582" max="14582" width="1.625" style="14" customWidth="1"/>
    <col min="14583" max="14584" width="9" style="14"/>
    <col min="14585" max="14585" width="15.125" style="14" customWidth="1"/>
    <col min="14586" max="14586" width="7.625" style="14" customWidth="1"/>
    <col min="14587" max="14587" width="9.625" style="14" customWidth="1"/>
    <col min="14588" max="14588" width="7.625" style="14" customWidth="1"/>
    <col min="14589" max="14589" width="9.625" style="14" customWidth="1"/>
    <col min="14590" max="14590" width="7.625" style="14" customWidth="1"/>
    <col min="14591" max="14591" width="9.625" style="14" customWidth="1"/>
    <col min="14592" max="14592" width="4.375" style="14" customWidth="1"/>
    <col min="14593" max="14593" width="2.875" style="14" customWidth="1"/>
    <col min="14594" max="14837" width="9" style="14"/>
    <col min="14838" max="14838" width="1.625" style="14" customWidth="1"/>
    <col min="14839" max="14840" width="9" style="14"/>
    <col min="14841" max="14841" width="15.125" style="14" customWidth="1"/>
    <col min="14842" max="14842" width="7.625" style="14" customWidth="1"/>
    <col min="14843" max="14843" width="9.625" style="14" customWidth="1"/>
    <col min="14844" max="14844" width="7.625" style="14" customWidth="1"/>
    <col min="14845" max="14845" width="9.625" style="14" customWidth="1"/>
    <col min="14846" max="14846" width="7.625" style="14" customWidth="1"/>
    <col min="14847" max="14847" width="9.625" style="14" customWidth="1"/>
    <col min="14848" max="14848" width="4.375" style="14" customWidth="1"/>
    <col min="14849" max="14849" width="2.875" style="14" customWidth="1"/>
    <col min="14850" max="15093" width="9" style="14"/>
    <col min="15094" max="15094" width="1.625" style="14" customWidth="1"/>
    <col min="15095" max="15096" width="9" style="14"/>
    <col min="15097" max="15097" width="15.125" style="14" customWidth="1"/>
    <col min="15098" max="15098" width="7.625" style="14" customWidth="1"/>
    <col min="15099" max="15099" width="9.625" style="14" customWidth="1"/>
    <col min="15100" max="15100" width="7.625" style="14" customWidth="1"/>
    <col min="15101" max="15101" width="9.625" style="14" customWidth="1"/>
    <col min="15102" max="15102" width="7.625" style="14" customWidth="1"/>
    <col min="15103" max="15103" width="9.625" style="14" customWidth="1"/>
    <col min="15104" max="15104" width="4.375" style="14" customWidth="1"/>
    <col min="15105" max="15105" width="2.875" style="14" customWidth="1"/>
    <col min="15106" max="15349" width="9" style="14"/>
    <col min="15350" max="15350" width="1.625" style="14" customWidth="1"/>
    <col min="15351" max="15352" width="9" style="14"/>
    <col min="15353" max="15353" width="15.125" style="14" customWidth="1"/>
    <col min="15354" max="15354" width="7.625" style="14" customWidth="1"/>
    <col min="15355" max="15355" width="9.625" style="14" customWidth="1"/>
    <col min="15356" max="15356" width="7.625" style="14" customWidth="1"/>
    <col min="15357" max="15357" width="9.625" style="14" customWidth="1"/>
    <col min="15358" max="15358" width="7.625" style="14" customWidth="1"/>
    <col min="15359" max="15359" width="9.625" style="14" customWidth="1"/>
    <col min="15360" max="15360" width="4.375" style="14" customWidth="1"/>
    <col min="15361" max="15361" width="2.875" style="14" customWidth="1"/>
    <col min="15362" max="15605" width="9" style="14"/>
    <col min="15606" max="15606" width="1.625" style="14" customWidth="1"/>
    <col min="15607" max="15608" width="9" style="14"/>
    <col min="15609" max="15609" width="15.125" style="14" customWidth="1"/>
    <col min="15610" max="15610" width="7.625" style="14" customWidth="1"/>
    <col min="15611" max="15611" width="9.625" style="14" customWidth="1"/>
    <col min="15612" max="15612" width="7.625" style="14" customWidth="1"/>
    <col min="15613" max="15613" width="9.625" style="14" customWidth="1"/>
    <col min="15614" max="15614" width="7.625" style="14" customWidth="1"/>
    <col min="15615" max="15615" width="9.625" style="14" customWidth="1"/>
    <col min="15616" max="15616" width="4.375" style="14" customWidth="1"/>
    <col min="15617" max="15617" width="2.875" style="14" customWidth="1"/>
    <col min="15618" max="15861" width="9" style="14"/>
    <col min="15862" max="15862" width="1.625" style="14" customWidth="1"/>
    <col min="15863" max="15864" width="9" style="14"/>
    <col min="15865" max="15865" width="15.125" style="14" customWidth="1"/>
    <col min="15866" max="15866" width="7.625" style="14" customWidth="1"/>
    <col min="15867" max="15867" width="9.625" style="14" customWidth="1"/>
    <col min="15868" max="15868" width="7.625" style="14" customWidth="1"/>
    <col min="15869" max="15869" width="9.625" style="14" customWidth="1"/>
    <col min="15870" max="15870" width="7.625" style="14" customWidth="1"/>
    <col min="15871" max="15871" width="9.625" style="14" customWidth="1"/>
    <col min="15872" max="15872" width="4.375" style="14" customWidth="1"/>
    <col min="15873" max="15873" width="2.875" style="14" customWidth="1"/>
    <col min="15874" max="16117" width="9" style="14"/>
    <col min="16118" max="16118" width="1.625" style="14" customWidth="1"/>
    <col min="16119" max="16120" width="9" style="14"/>
    <col min="16121" max="16121" width="15.125" style="14" customWidth="1"/>
    <col min="16122" max="16122" width="7.625" style="14" customWidth="1"/>
    <col min="16123" max="16123" width="9.625" style="14" customWidth="1"/>
    <col min="16124" max="16124" width="7.625" style="14" customWidth="1"/>
    <col min="16125" max="16125" width="9.625" style="14" customWidth="1"/>
    <col min="16126" max="16126" width="7.625" style="14" customWidth="1"/>
    <col min="16127" max="16127" width="9.625" style="14" customWidth="1"/>
    <col min="16128" max="16128" width="4.375" style="14" customWidth="1"/>
    <col min="16129" max="16129" width="2.875" style="14" customWidth="1"/>
    <col min="16130" max="16384" width="9" style="14"/>
  </cols>
  <sheetData>
    <row r="1" spans="1:12" ht="18" customHeight="1">
      <c r="A1" s="1941" t="s">
        <v>427</v>
      </c>
      <c r="B1" s="1941"/>
      <c r="C1" s="1941"/>
    </row>
    <row r="2" spans="1:12" ht="18" customHeight="1">
      <c r="A2" s="17"/>
    </row>
    <row r="3" spans="1:12" ht="18" customHeight="1">
      <c r="A3" s="1942" t="s">
        <v>45</v>
      </c>
      <c r="B3" s="1942"/>
      <c r="C3" s="1942"/>
      <c r="D3" s="1942"/>
      <c r="E3" s="1942"/>
      <c r="F3" s="1942"/>
      <c r="G3" s="1942"/>
      <c r="H3" s="1942"/>
      <c r="I3" s="1942"/>
      <c r="J3" s="1942"/>
      <c r="K3" s="1942"/>
      <c r="L3" s="1942"/>
    </row>
    <row r="4" spans="1:12" ht="18" customHeight="1">
      <c r="A4" s="17"/>
    </row>
    <row r="5" spans="1:12" ht="18" customHeight="1">
      <c r="A5" s="1941" t="s">
        <v>46</v>
      </c>
      <c r="B5" s="1941"/>
      <c r="C5" s="1941"/>
      <c r="D5" s="1941"/>
      <c r="E5" s="1941"/>
      <c r="F5" s="1941"/>
      <c r="G5" s="1941"/>
      <c r="H5" s="1941"/>
      <c r="I5" s="1941"/>
      <c r="J5" s="1941"/>
      <c r="K5" s="1941"/>
      <c r="L5" s="1941"/>
    </row>
    <row r="6" spans="1:12" ht="18" customHeight="1">
      <c r="A6" s="1941" t="s">
        <v>47</v>
      </c>
      <c r="B6" s="1941"/>
      <c r="C6" s="1941"/>
      <c r="D6" s="1941"/>
      <c r="E6" s="1941"/>
      <c r="F6" s="1941"/>
      <c r="G6" s="1941"/>
      <c r="H6" s="1941"/>
      <c r="I6" s="1941"/>
      <c r="J6" s="1941"/>
      <c r="K6" s="1941"/>
      <c r="L6" s="1941"/>
    </row>
    <row r="7" spans="1:12" ht="18" customHeight="1">
      <c r="A7" s="18" t="s">
        <v>657</v>
      </c>
      <c r="B7" s="18"/>
      <c r="C7" s="18"/>
      <c r="D7" s="18"/>
      <c r="E7" s="18"/>
      <c r="F7" s="18"/>
      <c r="G7" s="18"/>
      <c r="H7" s="18"/>
      <c r="I7" s="18"/>
      <c r="J7" s="18"/>
      <c r="K7" s="18"/>
      <c r="L7" s="18"/>
    </row>
    <row r="8" spans="1:12" ht="18" customHeight="1">
      <c r="A8" s="18" t="s">
        <v>656</v>
      </c>
      <c r="B8" s="18"/>
      <c r="C8" s="18"/>
      <c r="D8" s="18"/>
      <c r="E8" s="18"/>
      <c r="F8" s="18"/>
      <c r="G8" s="18"/>
      <c r="H8" s="18"/>
      <c r="I8" s="18"/>
      <c r="J8" s="18"/>
      <c r="K8" s="18"/>
      <c r="L8" s="18"/>
    </row>
    <row r="9" spans="1:12" ht="18" customHeight="1">
      <c r="A9" s="17"/>
    </row>
    <row r="10" spans="1:12" ht="18" customHeight="1">
      <c r="A10" s="1943" t="s">
        <v>28</v>
      </c>
      <c r="B10" s="1943"/>
      <c r="C10" s="1943"/>
      <c r="D10" s="1943"/>
      <c r="E10" s="1943"/>
      <c r="F10" s="1943"/>
      <c r="G10" s="1943"/>
      <c r="H10" s="1943"/>
      <c r="I10" s="1943"/>
      <c r="J10" s="1943"/>
      <c r="K10" s="1943"/>
      <c r="L10" s="1943"/>
    </row>
    <row r="11" spans="1:12" ht="18" customHeight="1">
      <c r="A11" s="17"/>
    </row>
    <row r="12" spans="1:12" ht="18" customHeight="1">
      <c r="A12" s="1940" t="s">
        <v>48</v>
      </c>
      <c r="B12" s="1940"/>
      <c r="C12" s="1940"/>
      <c r="D12" s="1940"/>
      <c r="E12" s="1940"/>
      <c r="F12" s="1940"/>
      <c r="G12" s="1940"/>
      <c r="H12" s="1940"/>
      <c r="I12" s="1940"/>
      <c r="J12" s="1940"/>
      <c r="K12" s="1940"/>
      <c r="L12" s="1940"/>
    </row>
    <row r="13" spans="1:12" ht="18" customHeight="1">
      <c r="A13" s="18" t="s">
        <v>659</v>
      </c>
      <c r="B13" s="18"/>
      <c r="C13" s="20"/>
      <c r="D13" s="20"/>
      <c r="E13" s="20"/>
      <c r="F13" s="20"/>
      <c r="G13" s="20"/>
      <c r="H13" s="20"/>
      <c r="I13" s="20"/>
      <c r="J13" s="20"/>
      <c r="K13" s="20"/>
      <c r="L13" s="20"/>
    </row>
    <row r="14" spans="1:12" ht="18" customHeight="1">
      <c r="A14" s="18" t="s">
        <v>658</v>
      </c>
      <c r="B14" s="20"/>
      <c r="C14" s="20"/>
      <c r="D14" s="20"/>
      <c r="E14" s="20"/>
      <c r="F14" s="20"/>
      <c r="G14" s="20"/>
      <c r="H14" s="20"/>
      <c r="I14" s="20"/>
      <c r="J14" s="20"/>
      <c r="K14" s="20"/>
      <c r="L14" s="20"/>
    </row>
    <row r="15" spans="1:12" ht="18" customHeight="1">
      <c r="A15" s="1940" t="s">
        <v>49</v>
      </c>
      <c r="B15" s="1940"/>
      <c r="C15" s="1940"/>
      <c r="D15" s="1940"/>
      <c r="E15" s="1940"/>
      <c r="F15" s="1940"/>
      <c r="G15" s="1940"/>
      <c r="H15" s="1940"/>
      <c r="I15" s="1940"/>
      <c r="J15" s="1940"/>
      <c r="K15" s="1940"/>
      <c r="L15" s="1940"/>
    </row>
    <row r="16" spans="1:12" ht="18" customHeight="1">
      <c r="A16" s="1940" t="s">
        <v>50</v>
      </c>
      <c r="B16" s="1940"/>
      <c r="C16" s="1940"/>
      <c r="D16" s="1940"/>
      <c r="E16" s="1940"/>
      <c r="F16" s="1940"/>
      <c r="G16" s="1940"/>
      <c r="H16" s="1940"/>
      <c r="I16" s="1940"/>
      <c r="J16" s="1940"/>
      <c r="K16" s="1940"/>
      <c r="L16" s="1940"/>
    </row>
    <row r="17" spans="1:12" ht="18" customHeight="1">
      <c r="A17" s="1940" t="s">
        <v>51</v>
      </c>
      <c r="B17" s="1940"/>
      <c r="C17" s="1940"/>
      <c r="D17" s="1940"/>
      <c r="E17" s="1940"/>
      <c r="F17" s="1940"/>
      <c r="G17" s="1940"/>
      <c r="H17" s="1940"/>
      <c r="I17" s="1940"/>
      <c r="J17" s="1940"/>
      <c r="K17" s="1940"/>
      <c r="L17" s="1940"/>
    </row>
    <row r="18" spans="1:12" ht="18" customHeight="1">
      <c r="A18" s="18" t="s">
        <v>661</v>
      </c>
      <c r="B18" s="18"/>
      <c r="C18" s="18"/>
      <c r="D18" s="18"/>
      <c r="E18" s="18"/>
      <c r="F18" s="18"/>
      <c r="G18" s="18"/>
      <c r="H18" s="18"/>
      <c r="I18" s="18"/>
      <c r="J18" s="18"/>
      <c r="K18" s="18"/>
      <c r="L18" s="18"/>
    </row>
    <row r="19" spans="1:12" ht="18" customHeight="1">
      <c r="A19" s="18" t="s">
        <v>660</v>
      </c>
      <c r="B19" s="18"/>
      <c r="C19" s="18"/>
      <c r="D19" s="18"/>
      <c r="E19" s="18"/>
      <c r="F19" s="18"/>
      <c r="G19" s="18"/>
      <c r="H19" s="18"/>
      <c r="I19" s="18"/>
      <c r="J19" s="18"/>
      <c r="K19" s="18"/>
      <c r="L19" s="18"/>
    </row>
    <row r="20" spans="1:12" ht="18" customHeight="1">
      <c r="A20" s="1940" t="s">
        <v>52</v>
      </c>
      <c r="B20" s="1940"/>
      <c r="C20" s="1940"/>
      <c r="D20" s="1940"/>
      <c r="E20" s="1940"/>
      <c r="F20" s="1940"/>
      <c r="G20" s="1940"/>
      <c r="H20" s="1940"/>
      <c r="I20" s="1940"/>
      <c r="J20" s="1940"/>
      <c r="K20" s="1940"/>
      <c r="L20" s="1940"/>
    </row>
    <row r="21" spans="1:12" ht="18" customHeight="1">
      <c r="A21" s="18" t="s">
        <v>663</v>
      </c>
      <c r="B21" s="18"/>
      <c r="C21" s="18"/>
      <c r="D21" s="18"/>
      <c r="E21" s="18"/>
      <c r="F21" s="18"/>
      <c r="G21" s="18"/>
      <c r="H21" s="18"/>
      <c r="I21" s="18"/>
      <c r="J21" s="18"/>
      <c r="K21" s="18"/>
      <c r="L21" s="18"/>
    </row>
    <row r="22" spans="1:12" ht="18" customHeight="1">
      <c r="A22" s="18" t="s">
        <v>662</v>
      </c>
      <c r="B22" s="18"/>
      <c r="C22" s="18"/>
      <c r="D22" s="18"/>
      <c r="E22" s="18"/>
      <c r="F22" s="18"/>
      <c r="G22" s="18"/>
      <c r="H22" s="18"/>
      <c r="I22" s="18"/>
      <c r="J22" s="18"/>
      <c r="K22" s="18"/>
      <c r="L22" s="18"/>
    </row>
    <row r="23" spans="1:12" ht="18" customHeight="1">
      <c r="A23" s="1940" t="s">
        <v>53</v>
      </c>
      <c r="B23" s="1940"/>
      <c r="C23" s="1940"/>
      <c r="D23" s="1940"/>
      <c r="E23" s="1940"/>
      <c r="F23" s="1940"/>
      <c r="G23" s="1940"/>
      <c r="H23" s="1940"/>
      <c r="I23" s="1940"/>
      <c r="J23" s="1940"/>
      <c r="K23" s="1940"/>
      <c r="L23" s="1940"/>
    </row>
    <row r="24" spans="1:12" ht="18" customHeight="1">
      <c r="A24" s="17"/>
    </row>
    <row r="25" spans="1:12" ht="18" customHeight="1">
      <c r="A25" s="18" t="s">
        <v>664</v>
      </c>
      <c r="B25" s="18"/>
      <c r="C25" s="18"/>
      <c r="D25" s="18"/>
      <c r="E25" s="18"/>
      <c r="F25" s="18"/>
      <c r="G25" s="18"/>
      <c r="H25" s="18"/>
      <c r="I25" s="18"/>
      <c r="J25" s="18"/>
      <c r="K25" s="18"/>
      <c r="L25" s="18"/>
    </row>
    <row r="26" spans="1:12" ht="18" customHeight="1">
      <c r="A26" s="18" t="s">
        <v>665</v>
      </c>
      <c r="B26" s="18"/>
      <c r="C26" s="18"/>
      <c r="D26" s="18"/>
      <c r="E26" s="18"/>
      <c r="F26" s="18"/>
      <c r="G26" s="18"/>
      <c r="H26" s="18"/>
      <c r="I26" s="18"/>
      <c r="J26" s="18"/>
      <c r="K26" s="18"/>
      <c r="L26" s="18"/>
    </row>
    <row r="27" spans="1:12" ht="18" customHeight="1">
      <c r="A27" s="17"/>
    </row>
    <row r="28" spans="1:12" ht="18" customHeight="1">
      <c r="A28" s="1946" t="s">
        <v>948</v>
      </c>
      <c r="B28" s="1947"/>
      <c r="C28" s="1947"/>
      <c r="D28" s="1947"/>
      <c r="E28" s="21"/>
    </row>
    <row r="29" spans="1:12" ht="18" customHeight="1">
      <c r="A29" s="17"/>
    </row>
    <row r="30" spans="1:12" ht="18" customHeight="1">
      <c r="A30" s="1941" t="s">
        <v>668</v>
      </c>
      <c r="B30" s="1941"/>
      <c r="C30" s="1941"/>
      <c r="D30" s="1941"/>
      <c r="E30" s="1941"/>
      <c r="F30" s="1941"/>
    </row>
    <row r="31" spans="1:12" ht="18" customHeight="1">
      <c r="A31" s="17" t="s">
        <v>54</v>
      </c>
      <c r="H31" s="1948"/>
      <c r="I31" s="1948"/>
      <c r="J31" s="1948"/>
      <c r="K31" s="1948"/>
      <c r="L31" s="1948"/>
    </row>
    <row r="32" spans="1:12" ht="18" customHeight="1">
      <c r="A32" s="17"/>
      <c r="F32" s="15" t="s">
        <v>55</v>
      </c>
      <c r="H32" s="1949"/>
      <c r="I32" s="1949"/>
      <c r="J32" s="1949"/>
      <c r="K32" s="1949"/>
      <c r="L32" s="1949"/>
    </row>
    <row r="33" spans="1:12" ht="18" customHeight="1">
      <c r="A33" s="19"/>
      <c r="F33" s="22"/>
      <c r="G33" s="22"/>
      <c r="H33" s="22"/>
      <c r="I33" s="22"/>
      <c r="J33" s="23"/>
      <c r="K33" s="24"/>
      <c r="L33" s="24"/>
    </row>
    <row r="34" spans="1:12" ht="18" customHeight="1">
      <c r="A34" s="17"/>
      <c r="F34" s="25" t="s">
        <v>56</v>
      </c>
      <c r="H34" s="1944"/>
      <c r="I34" s="1944"/>
      <c r="J34" s="1944"/>
      <c r="K34" s="1944"/>
    </row>
    <row r="35" spans="1:12" ht="18" customHeight="1">
      <c r="A35" s="17"/>
      <c r="F35" s="15" t="s">
        <v>57</v>
      </c>
      <c r="H35" s="1945"/>
      <c r="I35" s="1945"/>
      <c r="J35" s="1945"/>
      <c r="K35" s="1945"/>
      <c r="L35" s="26"/>
    </row>
    <row r="36" spans="1:12" ht="18" customHeight="1">
      <c r="A36" s="17"/>
      <c r="F36" s="22"/>
      <c r="G36" s="22"/>
      <c r="H36" s="22"/>
      <c r="I36" s="22"/>
      <c r="J36" s="23"/>
      <c r="K36" s="24"/>
      <c r="L36" s="24"/>
    </row>
    <row r="37" spans="1:12" ht="18" customHeight="1">
      <c r="A37" s="17"/>
      <c r="F37" s="15" t="s">
        <v>58</v>
      </c>
      <c r="J37" s="16"/>
      <c r="K37" s="14"/>
    </row>
    <row r="38" spans="1:12" ht="18" customHeight="1">
      <c r="A38" s="19"/>
      <c r="F38" s="27" t="s">
        <v>59</v>
      </c>
      <c r="H38" s="27"/>
      <c r="J38" s="16"/>
      <c r="K38" s="14"/>
    </row>
    <row r="39" spans="1:12" ht="18" customHeight="1">
      <c r="A39" s="17"/>
      <c r="F39" s="22"/>
      <c r="G39" s="22"/>
      <c r="H39" s="22"/>
      <c r="I39" s="22"/>
      <c r="J39" s="22"/>
      <c r="K39" s="23"/>
      <c r="L39" s="24"/>
    </row>
    <row r="40" spans="1:12" ht="18" customHeight="1">
      <c r="A40" s="18" t="s">
        <v>666</v>
      </c>
      <c r="B40" s="18"/>
      <c r="C40" s="18"/>
      <c r="D40" s="18"/>
      <c r="E40" s="18"/>
      <c r="F40" s="18"/>
      <c r="G40" s="18"/>
      <c r="H40" s="18"/>
      <c r="I40" s="18"/>
      <c r="J40" s="18"/>
      <c r="K40" s="18"/>
      <c r="L40" s="18"/>
    </row>
    <row r="41" spans="1:12" ht="18" customHeight="1">
      <c r="A41" s="43" t="s">
        <v>667</v>
      </c>
      <c r="B41" s="43"/>
      <c r="C41" s="43"/>
      <c r="D41" s="43"/>
      <c r="E41" s="18"/>
      <c r="F41" s="18"/>
      <c r="G41" s="18"/>
      <c r="H41" s="18"/>
      <c r="I41" s="18"/>
      <c r="J41" s="18"/>
      <c r="K41" s="18"/>
      <c r="L41" s="18"/>
    </row>
    <row r="42" spans="1:12" ht="18" customHeight="1">
      <c r="A42" s="43" t="s">
        <v>281</v>
      </c>
      <c r="B42" s="44"/>
      <c r="C42" s="44"/>
      <c r="D42" s="44"/>
      <c r="E42" s="28"/>
      <c r="F42" s="28"/>
      <c r="G42" s="28"/>
      <c r="H42" s="28"/>
      <c r="I42" s="28"/>
      <c r="J42" s="28"/>
      <c r="K42" s="28"/>
    </row>
    <row r="43" spans="1:12" ht="18" customHeight="1">
      <c r="A43" s="43" t="s">
        <v>282</v>
      </c>
      <c r="B43" s="44"/>
      <c r="C43" s="44"/>
      <c r="D43" s="44"/>
      <c r="E43" s="28"/>
      <c r="F43" s="28"/>
      <c r="G43" s="28"/>
      <c r="H43" s="28"/>
      <c r="I43" s="28"/>
      <c r="J43" s="28"/>
      <c r="K43" s="28"/>
    </row>
    <row r="44" spans="1:12" ht="18" customHeight="1">
      <c r="A44" s="45"/>
      <c r="B44" s="44"/>
      <c r="C44" s="44"/>
      <c r="D44" s="44"/>
      <c r="E44" s="28"/>
      <c r="F44" s="28"/>
      <c r="G44" s="28"/>
      <c r="H44" s="28"/>
      <c r="I44" s="28"/>
      <c r="J44" s="28"/>
      <c r="K44" s="28"/>
    </row>
    <row r="45" spans="1:12">
      <c r="A45" s="43"/>
      <c r="B45" s="43"/>
      <c r="C45" s="43"/>
      <c r="D45" s="43"/>
    </row>
  </sheetData>
  <mergeCells count="16">
    <mergeCell ref="H34:K34"/>
    <mergeCell ref="H35:K35"/>
    <mergeCell ref="A17:L17"/>
    <mergeCell ref="A20:L20"/>
    <mergeCell ref="A23:L23"/>
    <mergeCell ref="A28:D28"/>
    <mergeCell ref="A30:F30"/>
    <mergeCell ref="H31:L32"/>
    <mergeCell ref="A16:L16"/>
    <mergeCell ref="A1:C1"/>
    <mergeCell ref="A3:L3"/>
    <mergeCell ref="A5:L5"/>
    <mergeCell ref="A6:L6"/>
    <mergeCell ref="A10:L10"/>
    <mergeCell ref="A12:L12"/>
    <mergeCell ref="A15:L15"/>
  </mergeCells>
  <phoneticPr fontId="2"/>
  <pageMargins left="0.55118110236220474" right="0.55118110236220474" top="0.74803149606299213" bottom="0.74803149606299213" header="0.31496062992125984" footer="0.31496062992125984"/>
  <pageSetup paperSize="9" orientation="portrait" blackAndWhite="1"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S203"/>
  <sheetViews>
    <sheetView showGridLines="0" view="pageBreakPreview" topLeftCell="A3" zoomScale="80" zoomScaleNormal="100" zoomScaleSheetLayoutView="80" workbookViewId="0">
      <selection activeCell="S26" sqref="S26"/>
    </sheetView>
  </sheetViews>
  <sheetFormatPr defaultRowHeight="14.25"/>
  <cols>
    <col min="1" max="1" width="0.875" style="31" customWidth="1"/>
    <col min="2" max="14" width="6.625" style="31" customWidth="1"/>
    <col min="15" max="15" width="4.125" style="31" customWidth="1"/>
    <col min="16" max="17" width="6.625" style="1" customWidth="1"/>
    <col min="18" max="19" width="9" style="1"/>
  </cols>
  <sheetData>
    <row r="1" spans="1:19" s="3" customFormat="1" ht="20.100000000000001" customHeight="1">
      <c r="A1" s="30" t="s">
        <v>428</v>
      </c>
      <c r="B1" s="30"/>
      <c r="C1" s="30"/>
      <c r="D1" s="30"/>
      <c r="E1" s="30"/>
      <c r="F1" s="30"/>
      <c r="G1" s="30"/>
      <c r="H1" s="30"/>
      <c r="I1" s="30"/>
      <c r="J1" s="30"/>
      <c r="K1" s="30"/>
      <c r="L1" s="30"/>
      <c r="M1" s="30"/>
      <c r="N1" s="30"/>
      <c r="O1" s="30"/>
      <c r="P1" s="2"/>
      <c r="Q1" s="2"/>
      <c r="R1" s="2"/>
      <c r="S1" s="2"/>
    </row>
    <row r="2" spans="1:19" s="3" customFormat="1" ht="20.100000000000001" customHeight="1">
      <c r="A2" s="30"/>
      <c r="B2" s="1387" t="s">
        <v>326</v>
      </c>
      <c r="C2" s="1387"/>
      <c r="D2" s="1387"/>
      <c r="E2" s="1387"/>
      <c r="F2" s="1387"/>
      <c r="G2" s="1387"/>
      <c r="H2" s="1387"/>
      <c r="I2" s="1387"/>
      <c r="J2" s="1387"/>
      <c r="K2" s="1387"/>
      <c r="L2" s="1387"/>
      <c r="M2" s="1387"/>
      <c r="N2" s="30"/>
      <c r="O2" s="30"/>
      <c r="P2" s="2"/>
      <c r="Q2" s="2"/>
      <c r="R2" s="2"/>
      <c r="S2" s="2"/>
    </row>
    <row r="3" spans="1:19" s="3" customFormat="1" ht="20.100000000000001" customHeight="1">
      <c r="A3" s="30"/>
      <c r="B3" s="30"/>
      <c r="C3" s="30"/>
      <c r="D3" s="30"/>
      <c r="E3" s="30"/>
      <c r="F3" s="30"/>
      <c r="G3" s="30"/>
      <c r="H3" s="30"/>
      <c r="I3" s="30"/>
      <c r="J3" s="30"/>
      <c r="K3" s="30"/>
      <c r="L3" s="30"/>
      <c r="M3" s="30"/>
      <c r="N3" s="30"/>
      <c r="O3" s="30"/>
      <c r="P3" s="2"/>
      <c r="Q3" s="2"/>
      <c r="R3" s="2"/>
      <c r="S3" s="2"/>
    </row>
    <row r="4" spans="1:19" s="3" customFormat="1" ht="20.100000000000001" customHeight="1">
      <c r="A4" s="30"/>
      <c r="B4" s="30" t="s">
        <v>328</v>
      </c>
      <c r="C4" s="30"/>
      <c r="D4" s="30"/>
      <c r="E4" s="30"/>
      <c r="F4" s="30"/>
      <c r="G4" s="30"/>
      <c r="H4" s="30"/>
      <c r="I4" s="30"/>
      <c r="J4" s="30"/>
      <c r="K4" s="30"/>
      <c r="L4" s="30"/>
      <c r="M4" s="30"/>
      <c r="N4" s="30"/>
      <c r="O4" s="30"/>
      <c r="P4" s="2"/>
      <c r="Q4" s="2"/>
      <c r="R4" s="2"/>
      <c r="S4" s="2"/>
    </row>
    <row r="5" spans="1:19" s="3" customFormat="1" ht="20.100000000000001" customHeight="1">
      <c r="A5" s="30"/>
      <c r="B5" s="30" t="s">
        <v>329</v>
      </c>
      <c r="C5" s="30"/>
      <c r="D5" s="30"/>
      <c r="E5" s="30"/>
      <c r="F5" s="30"/>
      <c r="G5" s="30"/>
      <c r="H5" s="30"/>
      <c r="I5" s="30"/>
      <c r="J5" s="30"/>
      <c r="K5" s="30"/>
      <c r="L5" s="30"/>
      <c r="M5" s="30"/>
      <c r="N5" s="30"/>
      <c r="O5" s="30"/>
      <c r="P5" s="2"/>
      <c r="Q5" s="2"/>
      <c r="R5" s="2"/>
      <c r="S5" s="2"/>
    </row>
    <row r="6" spans="1:19" s="3" customFormat="1" ht="20.100000000000001" customHeight="1">
      <c r="A6" s="30"/>
      <c r="B6" s="30" t="s">
        <v>330</v>
      </c>
      <c r="C6" s="30"/>
      <c r="D6" s="30"/>
      <c r="E6" s="30"/>
      <c r="F6" s="30"/>
      <c r="G6" s="30"/>
      <c r="H6" s="30"/>
      <c r="I6" s="30"/>
      <c r="J6" s="30"/>
      <c r="K6" s="30"/>
      <c r="L6" s="30"/>
      <c r="M6" s="30"/>
      <c r="N6" s="30"/>
      <c r="O6" s="30"/>
      <c r="P6" s="2"/>
      <c r="Q6" s="2"/>
      <c r="R6" s="2"/>
      <c r="S6" s="2"/>
    </row>
    <row r="7" spans="1:19" s="3" customFormat="1" ht="20.100000000000001" customHeight="1">
      <c r="A7" s="30"/>
      <c r="B7" s="30"/>
      <c r="C7" s="30"/>
      <c r="D7" s="30"/>
      <c r="E7" s="30"/>
      <c r="F7" s="30"/>
      <c r="G7" s="30"/>
      <c r="H7" s="30"/>
      <c r="I7" s="30"/>
      <c r="J7" s="30"/>
      <c r="K7" s="30"/>
      <c r="L7" s="30"/>
      <c r="M7" s="30"/>
      <c r="N7" s="30"/>
      <c r="O7" s="30"/>
      <c r="P7" s="2"/>
      <c r="Q7" s="2"/>
      <c r="R7" s="2"/>
      <c r="S7" s="2"/>
    </row>
    <row r="8" spans="1:19" s="3" customFormat="1" ht="20.100000000000001" customHeight="1">
      <c r="A8" s="30"/>
      <c r="B8" s="30"/>
      <c r="C8" s="30"/>
      <c r="D8" s="30"/>
      <c r="E8" s="30"/>
      <c r="F8" s="30"/>
      <c r="G8" s="30"/>
      <c r="H8" s="30"/>
      <c r="I8" s="30"/>
      <c r="J8" s="30"/>
      <c r="K8" s="30"/>
      <c r="L8" s="30"/>
      <c r="M8" s="30"/>
      <c r="N8" s="30"/>
      <c r="O8" s="30"/>
      <c r="P8" s="2"/>
      <c r="Q8" s="2"/>
      <c r="R8" s="2"/>
      <c r="S8" s="2"/>
    </row>
    <row r="9" spans="1:19" s="3" customFormat="1" ht="20.100000000000001" customHeight="1">
      <c r="A9" s="30"/>
      <c r="B9" s="1950" t="s">
        <v>327</v>
      </c>
      <c r="C9" s="1950"/>
      <c r="D9" s="1950"/>
      <c r="E9" s="1950"/>
      <c r="F9" s="1950"/>
      <c r="G9" s="1950"/>
      <c r="H9" s="1950"/>
      <c r="I9" s="1950"/>
      <c r="J9" s="1950"/>
      <c r="K9" s="1950"/>
      <c r="L9" s="1950"/>
      <c r="M9" s="1950"/>
      <c r="N9" s="30"/>
      <c r="O9" s="30"/>
      <c r="P9" s="2"/>
      <c r="Q9" s="2"/>
      <c r="R9" s="2"/>
      <c r="S9" s="2"/>
    </row>
    <row r="10" spans="1:19" s="3" customFormat="1" ht="20.100000000000001" customHeight="1">
      <c r="A10" s="30"/>
      <c r="B10" s="30"/>
      <c r="C10" s="30"/>
      <c r="D10" s="30"/>
      <c r="E10" s="30"/>
      <c r="F10" s="30"/>
      <c r="G10" s="30"/>
      <c r="H10" s="30"/>
      <c r="I10" s="30"/>
      <c r="J10" s="30"/>
      <c r="K10" s="30"/>
      <c r="L10" s="30"/>
      <c r="M10" s="30"/>
      <c r="N10" s="30"/>
      <c r="O10" s="30"/>
      <c r="P10" s="2"/>
      <c r="Q10" s="2"/>
      <c r="R10" s="2"/>
      <c r="S10" s="2"/>
    </row>
    <row r="11" spans="1:19" s="3" customFormat="1" ht="17.100000000000001" customHeight="1">
      <c r="A11" s="30"/>
      <c r="B11" s="30" t="s">
        <v>348</v>
      </c>
      <c r="C11" s="30"/>
      <c r="D11" s="30"/>
      <c r="E11" s="30"/>
      <c r="F11" s="30"/>
      <c r="G11" s="30"/>
      <c r="H11" s="30"/>
      <c r="I11" s="30"/>
      <c r="J11" s="30"/>
      <c r="K11" s="30"/>
      <c r="L11" s="30"/>
      <c r="M11" s="30"/>
      <c r="N11" s="30"/>
      <c r="O11" s="30"/>
      <c r="P11" s="2"/>
      <c r="Q11" s="2"/>
      <c r="R11" s="2"/>
      <c r="S11" s="2"/>
    </row>
    <row r="12" spans="1:19" s="3" customFormat="1" ht="17.100000000000001" customHeight="1">
      <c r="A12" s="30"/>
      <c r="B12" s="30" t="s">
        <v>331</v>
      </c>
      <c r="C12" s="30"/>
      <c r="D12" s="30"/>
      <c r="E12" s="30"/>
      <c r="F12" s="30"/>
      <c r="G12" s="30"/>
      <c r="H12" s="30"/>
      <c r="I12" s="30"/>
      <c r="J12" s="30"/>
      <c r="K12" s="30"/>
      <c r="L12" s="30"/>
      <c r="M12" s="30"/>
      <c r="N12" s="30"/>
      <c r="O12" s="30"/>
      <c r="P12" s="2"/>
      <c r="Q12" s="2"/>
      <c r="R12" s="2"/>
      <c r="S12" s="2"/>
    </row>
    <row r="13" spans="1:19" s="3" customFormat="1" ht="17.100000000000001" customHeight="1">
      <c r="A13" s="30"/>
      <c r="B13" s="30" t="s">
        <v>332</v>
      </c>
      <c r="C13" s="30"/>
      <c r="D13" s="30"/>
      <c r="E13" s="30"/>
      <c r="F13" s="30"/>
      <c r="G13" s="30"/>
      <c r="H13" s="30"/>
      <c r="I13" s="30"/>
      <c r="J13" s="30"/>
      <c r="K13" s="30"/>
      <c r="L13" s="30"/>
      <c r="M13" s="30"/>
      <c r="N13" s="30"/>
      <c r="O13" s="30"/>
      <c r="P13" s="2"/>
      <c r="Q13" s="2"/>
      <c r="R13" s="2"/>
      <c r="S13" s="2"/>
    </row>
    <row r="14" spans="1:19" s="3" customFormat="1" ht="17.100000000000001" customHeight="1">
      <c r="A14" s="30"/>
      <c r="B14" s="30" t="s">
        <v>346</v>
      </c>
      <c r="C14" s="30"/>
      <c r="D14" s="30"/>
      <c r="E14" s="30"/>
      <c r="F14" s="30"/>
      <c r="G14" s="30"/>
      <c r="H14" s="30"/>
      <c r="I14" s="30"/>
      <c r="J14" s="30"/>
      <c r="K14" s="30"/>
      <c r="L14" s="30"/>
      <c r="M14" s="30"/>
      <c r="N14" s="30"/>
      <c r="O14" s="30"/>
      <c r="P14" s="2"/>
      <c r="Q14" s="2"/>
      <c r="R14" s="2"/>
      <c r="S14" s="2"/>
    </row>
    <row r="15" spans="1:19" s="3" customFormat="1" ht="17.100000000000001" customHeight="1">
      <c r="A15" s="30"/>
      <c r="B15" s="30"/>
      <c r="C15" s="30"/>
      <c r="D15" s="30"/>
      <c r="E15" s="30"/>
      <c r="F15" s="30"/>
      <c r="G15" s="30"/>
      <c r="H15" s="30"/>
      <c r="I15" s="30"/>
      <c r="J15" s="30"/>
      <c r="K15" s="30"/>
      <c r="L15" s="30"/>
      <c r="M15" s="30"/>
      <c r="N15" s="30"/>
      <c r="O15" s="30"/>
      <c r="P15" s="2"/>
      <c r="Q15" s="2"/>
      <c r="R15" s="2"/>
      <c r="S15" s="2"/>
    </row>
    <row r="16" spans="1:19" s="3" customFormat="1" ht="17.100000000000001" customHeight="1">
      <c r="A16" s="30"/>
      <c r="B16" s="30" t="s">
        <v>349</v>
      </c>
      <c r="C16" s="30"/>
      <c r="D16" s="30"/>
      <c r="E16" s="30"/>
      <c r="F16" s="30"/>
      <c r="G16" s="30"/>
      <c r="H16" s="30"/>
      <c r="I16" s="30"/>
      <c r="J16" s="30"/>
      <c r="K16" s="30"/>
      <c r="L16" s="30"/>
      <c r="M16" s="30"/>
      <c r="N16" s="30"/>
      <c r="O16" s="30"/>
      <c r="P16" s="2"/>
      <c r="Q16" s="2"/>
      <c r="R16" s="2"/>
      <c r="S16" s="2"/>
    </row>
    <row r="17" spans="1:19" s="3" customFormat="1" ht="17.100000000000001" customHeight="1">
      <c r="A17" s="30"/>
      <c r="B17" s="30" t="s">
        <v>333</v>
      </c>
      <c r="C17" s="30"/>
      <c r="D17" s="30"/>
      <c r="E17" s="30"/>
      <c r="F17" s="30"/>
      <c r="G17" s="30"/>
      <c r="H17" s="30"/>
      <c r="I17" s="30"/>
      <c r="J17" s="30"/>
      <c r="K17" s="30"/>
      <c r="L17" s="30"/>
      <c r="M17" s="30"/>
      <c r="N17" s="30"/>
      <c r="O17" s="30"/>
      <c r="P17" s="2"/>
      <c r="Q17" s="2"/>
      <c r="R17" s="2"/>
      <c r="S17" s="2"/>
    </row>
    <row r="18" spans="1:19" s="3" customFormat="1" ht="17.100000000000001" customHeight="1">
      <c r="A18" s="30"/>
      <c r="B18" s="30" t="s">
        <v>334</v>
      </c>
      <c r="C18" s="30"/>
      <c r="D18" s="30"/>
      <c r="E18" s="30"/>
      <c r="F18" s="30"/>
      <c r="G18" s="30"/>
      <c r="H18" s="30"/>
      <c r="I18" s="30"/>
      <c r="J18" s="30"/>
      <c r="K18" s="30"/>
      <c r="L18" s="30"/>
      <c r="M18" s="30"/>
      <c r="N18" s="30"/>
      <c r="O18" s="30"/>
      <c r="P18" s="2"/>
      <c r="Q18" s="2"/>
      <c r="R18" s="2"/>
      <c r="S18" s="2"/>
    </row>
    <row r="19" spans="1:19" s="3" customFormat="1" ht="17.100000000000001" customHeight="1">
      <c r="A19" s="30"/>
      <c r="B19" s="30" t="s">
        <v>644</v>
      </c>
      <c r="C19" s="30"/>
      <c r="D19" s="30"/>
      <c r="E19" s="30"/>
      <c r="F19" s="30"/>
      <c r="G19" s="30"/>
      <c r="H19" s="30"/>
      <c r="I19" s="30"/>
      <c r="J19" s="30"/>
      <c r="K19" s="30"/>
      <c r="L19" s="30"/>
      <c r="M19" s="30"/>
      <c r="N19" s="30"/>
      <c r="O19" s="30"/>
      <c r="P19" s="2"/>
      <c r="Q19" s="2"/>
      <c r="R19" s="2"/>
      <c r="S19" s="2"/>
    </row>
    <row r="20" spans="1:19" s="3" customFormat="1" ht="17.100000000000001" customHeight="1">
      <c r="A20" s="30"/>
      <c r="B20" s="30" t="s">
        <v>347</v>
      </c>
      <c r="C20" s="30"/>
      <c r="D20" s="30"/>
      <c r="E20" s="30"/>
      <c r="F20" s="30"/>
      <c r="G20" s="30"/>
      <c r="H20" s="30"/>
      <c r="I20" s="30"/>
      <c r="J20" s="30"/>
      <c r="K20" s="30"/>
      <c r="L20" s="30"/>
      <c r="M20" s="30"/>
      <c r="N20" s="30"/>
      <c r="O20" s="30"/>
      <c r="P20" s="2"/>
      <c r="Q20" s="2"/>
      <c r="R20" s="2"/>
      <c r="S20" s="2"/>
    </row>
    <row r="21" spans="1:19" s="3" customFormat="1" ht="17.100000000000001" customHeight="1">
      <c r="A21" s="30"/>
      <c r="B21" s="30"/>
      <c r="C21" s="30"/>
      <c r="D21" s="30"/>
      <c r="E21" s="30"/>
      <c r="F21" s="30"/>
      <c r="G21" s="30"/>
      <c r="H21" s="30"/>
      <c r="I21" s="30"/>
      <c r="J21" s="30"/>
      <c r="K21" s="30"/>
      <c r="L21" s="30"/>
      <c r="M21" s="30"/>
      <c r="N21" s="30"/>
      <c r="O21" s="30"/>
      <c r="P21" s="2"/>
      <c r="Q21" s="2"/>
      <c r="R21" s="2"/>
      <c r="S21" s="2"/>
    </row>
    <row r="22" spans="1:19" s="3" customFormat="1" ht="17.100000000000001" customHeight="1">
      <c r="A22" s="30"/>
      <c r="B22" s="30" t="s">
        <v>350</v>
      </c>
      <c r="C22" s="30"/>
      <c r="D22" s="30"/>
      <c r="E22" s="30"/>
      <c r="F22" s="30"/>
      <c r="G22" s="30"/>
      <c r="H22" s="30"/>
      <c r="I22" s="30"/>
      <c r="J22" s="30"/>
      <c r="K22" s="30"/>
      <c r="L22" s="30"/>
      <c r="M22" s="30"/>
      <c r="N22" s="30"/>
      <c r="O22" s="30"/>
      <c r="P22" s="2"/>
      <c r="Q22" s="2"/>
      <c r="R22" s="2"/>
      <c r="S22" s="2"/>
    </row>
    <row r="23" spans="1:19" s="3" customFormat="1" ht="17.100000000000001" customHeight="1">
      <c r="A23" s="30"/>
      <c r="B23" s="30" t="s">
        <v>335</v>
      </c>
      <c r="C23" s="30"/>
      <c r="D23" s="30"/>
      <c r="E23" s="30"/>
      <c r="F23" s="30"/>
      <c r="G23" s="30"/>
      <c r="H23" s="30"/>
      <c r="I23" s="30"/>
      <c r="J23" s="30"/>
      <c r="K23" s="30"/>
      <c r="L23" s="30"/>
      <c r="M23" s="30"/>
      <c r="N23" s="30"/>
      <c r="O23" s="30"/>
      <c r="P23" s="2"/>
      <c r="Q23" s="2"/>
      <c r="R23" s="2"/>
      <c r="S23" s="2"/>
    </row>
    <row r="24" spans="1:19" s="3" customFormat="1" ht="17.100000000000001" customHeight="1">
      <c r="A24" s="30"/>
      <c r="B24" s="30" t="s">
        <v>336</v>
      </c>
      <c r="C24" s="30"/>
      <c r="D24" s="30"/>
      <c r="E24" s="30"/>
      <c r="F24" s="30"/>
      <c r="G24" s="30"/>
      <c r="H24" s="30"/>
      <c r="I24" s="30"/>
      <c r="J24" s="30"/>
      <c r="K24" s="30"/>
      <c r="L24" s="30"/>
      <c r="M24" s="30"/>
      <c r="N24" s="30"/>
      <c r="O24" s="30"/>
      <c r="P24" s="2"/>
      <c r="Q24" s="2"/>
      <c r="R24" s="2"/>
      <c r="S24" s="2"/>
    </row>
    <row r="25" spans="1:19" s="3" customFormat="1" ht="17.100000000000001" customHeight="1">
      <c r="A25" s="30"/>
      <c r="B25" s="30" t="s">
        <v>337</v>
      </c>
      <c r="C25" s="30"/>
      <c r="D25" s="30"/>
      <c r="E25" s="30"/>
      <c r="F25" s="30"/>
      <c r="G25" s="30"/>
      <c r="H25" s="30"/>
      <c r="I25" s="30"/>
      <c r="J25" s="30"/>
      <c r="K25" s="30"/>
      <c r="L25" s="30"/>
      <c r="M25" s="30"/>
      <c r="N25" s="30"/>
      <c r="O25" s="30"/>
      <c r="P25" s="2"/>
      <c r="Q25" s="2"/>
      <c r="R25" s="2"/>
      <c r="S25" s="2"/>
    </row>
    <row r="26" spans="1:19" s="3" customFormat="1" ht="17.100000000000001" customHeight="1">
      <c r="A26" s="30"/>
      <c r="B26" s="30"/>
      <c r="C26" s="30"/>
      <c r="D26" s="30"/>
      <c r="E26" s="30"/>
      <c r="F26" s="30"/>
      <c r="G26" s="30"/>
      <c r="H26" s="30"/>
      <c r="I26" s="30"/>
      <c r="J26" s="30"/>
      <c r="K26" s="30"/>
      <c r="L26" s="30"/>
      <c r="M26" s="30"/>
      <c r="N26" s="30"/>
      <c r="O26" s="30"/>
      <c r="P26" s="2"/>
      <c r="Q26" s="2"/>
      <c r="R26" s="2"/>
      <c r="S26" s="2"/>
    </row>
    <row r="27" spans="1:19" s="3" customFormat="1" ht="17.100000000000001" customHeight="1">
      <c r="A27" s="30"/>
      <c r="B27" s="30" t="s">
        <v>351</v>
      </c>
      <c r="C27" s="30"/>
      <c r="D27" s="30"/>
      <c r="E27" s="30"/>
      <c r="F27" s="30"/>
      <c r="G27" s="30"/>
      <c r="H27" s="30"/>
      <c r="I27" s="30"/>
      <c r="J27" s="30"/>
      <c r="K27" s="30"/>
      <c r="L27" s="30"/>
      <c r="M27" s="30"/>
      <c r="N27" s="30"/>
      <c r="O27" s="30"/>
      <c r="P27" s="2"/>
      <c r="Q27" s="2"/>
      <c r="R27" s="2"/>
      <c r="S27" s="2"/>
    </row>
    <row r="28" spans="1:19" s="3" customFormat="1" ht="17.100000000000001" customHeight="1">
      <c r="A28" s="30"/>
      <c r="B28" s="30" t="s">
        <v>338</v>
      </c>
      <c r="C28" s="30"/>
      <c r="D28" s="30"/>
      <c r="E28" s="30"/>
      <c r="F28" s="30"/>
      <c r="G28" s="30"/>
      <c r="H28" s="30"/>
      <c r="I28" s="30"/>
      <c r="J28" s="30"/>
      <c r="K28" s="30"/>
      <c r="L28" s="30"/>
      <c r="M28" s="30"/>
      <c r="N28" s="30"/>
      <c r="O28" s="30"/>
      <c r="P28" s="2"/>
      <c r="Q28" s="2"/>
      <c r="R28" s="2"/>
      <c r="S28" s="2"/>
    </row>
    <row r="29" spans="1:19" s="3" customFormat="1" ht="17.100000000000001" customHeight="1">
      <c r="A29" s="30"/>
      <c r="B29" s="30"/>
      <c r="C29" s="30"/>
      <c r="D29" s="30"/>
      <c r="E29" s="30"/>
      <c r="F29" s="30"/>
      <c r="G29" s="30"/>
      <c r="H29" s="30"/>
      <c r="I29" s="30"/>
      <c r="J29" s="30"/>
      <c r="K29" s="30"/>
      <c r="L29" s="30"/>
      <c r="M29" s="30"/>
      <c r="N29" s="30"/>
      <c r="O29" s="30"/>
      <c r="P29" s="2"/>
      <c r="Q29" s="2"/>
      <c r="R29" s="2"/>
      <c r="S29" s="2"/>
    </row>
    <row r="30" spans="1:19" s="3" customFormat="1" ht="17.100000000000001" customHeight="1">
      <c r="A30" s="30"/>
      <c r="B30" s="30" t="s">
        <v>352</v>
      </c>
      <c r="C30" s="30"/>
      <c r="D30" s="30"/>
      <c r="E30" s="30"/>
      <c r="F30" s="30"/>
      <c r="G30" s="30"/>
      <c r="H30" s="30"/>
      <c r="I30" s="30"/>
      <c r="J30" s="30"/>
      <c r="K30" s="30"/>
      <c r="L30" s="30"/>
      <c r="M30" s="30"/>
      <c r="N30" s="30"/>
      <c r="O30" s="30"/>
      <c r="P30" s="2"/>
      <c r="Q30" s="2"/>
      <c r="R30" s="2"/>
      <c r="S30" s="2"/>
    </row>
    <row r="31" spans="1:19" s="3" customFormat="1" ht="17.100000000000001" customHeight="1">
      <c r="A31" s="30"/>
      <c r="B31" s="30" t="s">
        <v>339</v>
      </c>
      <c r="C31" s="30"/>
      <c r="D31" s="30"/>
      <c r="E31" s="30"/>
      <c r="F31" s="30"/>
      <c r="G31" s="30"/>
      <c r="H31" s="30"/>
      <c r="I31" s="30"/>
      <c r="J31" s="30"/>
      <c r="K31" s="30"/>
      <c r="L31" s="30"/>
      <c r="M31" s="30"/>
      <c r="N31" s="30"/>
      <c r="O31" s="30"/>
      <c r="P31" s="2"/>
      <c r="Q31" s="2"/>
      <c r="R31" s="2"/>
      <c r="S31" s="2"/>
    </row>
    <row r="32" spans="1:19" s="3" customFormat="1" ht="17.100000000000001" customHeight="1">
      <c r="A32" s="30"/>
      <c r="B32" s="30" t="s">
        <v>340</v>
      </c>
      <c r="C32" s="30"/>
      <c r="D32" s="30"/>
      <c r="E32" s="30"/>
      <c r="F32" s="30"/>
      <c r="G32" s="30"/>
      <c r="H32" s="30"/>
      <c r="I32" s="30"/>
      <c r="J32" s="30"/>
      <c r="K32" s="30"/>
      <c r="L32" s="30"/>
      <c r="M32" s="30"/>
      <c r="N32" s="30"/>
      <c r="O32" s="30"/>
      <c r="P32" s="2"/>
      <c r="Q32" s="2"/>
      <c r="R32" s="2"/>
      <c r="S32" s="2"/>
    </row>
    <row r="33" spans="1:19" s="3" customFormat="1" ht="17.100000000000001" customHeight="1">
      <c r="A33" s="30"/>
      <c r="B33" s="30" t="s">
        <v>341</v>
      </c>
      <c r="C33" s="30"/>
      <c r="D33" s="30"/>
      <c r="E33" s="30"/>
      <c r="F33" s="30"/>
      <c r="G33" s="30"/>
      <c r="H33" s="30"/>
      <c r="I33" s="30"/>
      <c r="J33" s="30"/>
      <c r="K33" s="30"/>
      <c r="L33" s="30"/>
      <c r="M33" s="30"/>
      <c r="N33" s="30"/>
      <c r="O33" s="30"/>
      <c r="P33" s="2"/>
      <c r="Q33" s="2"/>
      <c r="R33" s="2"/>
      <c r="S33" s="2"/>
    </row>
    <row r="34" spans="1:19" s="3" customFormat="1" ht="17.100000000000001" customHeight="1">
      <c r="A34" s="30"/>
      <c r="B34" s="30"/>
      <c r="C34" s="30"/>
      <c r="D34" s="30"/>
      <c r="E34" s="30"/>
      <c r="F34" s="30"/>
      <c r="G34" s="30"/>
      <c r="H34" s="30"/>
      <c r="I34" s="30"/>
      <c r="J34" s="30"/>
      <c r="K34" s="30"/>
      <c r="L34" s="30"/>
      <c r="M34" s="30"/>
      <c r="N34" s="30"/>
      <c r="O34" s="30"/>
      <c r="P34" s="2"/>
      <c r="Q34" s="2"/>
      <c r="R34" s="2"/>
      <c r="S34" s="2"/>
    </row>
    <row r="35" spans="1:19" s="3" customFormat="1" ht="17.100000000000001" customHeight="1">
      <c r="A35" s="30"/>
      <c r="B35" s="30" t="s">
        <v>353</v>
      </c>
      <c r="C35" s="30"/>
      <c r="D35" s="30"/>
      <c r="E35" s="30"/>
      <c r="F35" s="30"/>
      <c r="G35" s="30"/>
      <c r="H35" s="30"/>
      <c r="I35" s="30"/>
      <c r="J35" s="30"/>
      <c r="K35" s="30"/>
      <c r="L35" s="30"/>
      <c r="M35" s="30"/>
      <c r="N35" s="30"/>
      <c r="O35" s="30"/>
      <c r="P35" s="2"/>
      <c r="Q35" s="2"/>
      <c r="R35" s="2"/>
      <c r="S35" s="2"/>
    </row>
    <row r="36" spans="1:19" s="3" customFormat="1" ht="17.100000000000001" customHeight="1">
      <c r="A36" s="30"/>
      <c r="B36" s="30" t="s">
        <v>342</v>
      </c>
      <c r="C36" s="30"/>
      <c r="D36" s="30"/>
      <c r="E36" s="30"/>
      <c r="F36" s="30"/>
      <c r="G36" s="30"/>
      <c r="H36" s="30"/>
      <c r="I36" s="30"/>
      <c r="J36" s="30"/>
      <c r="K36" s="30"/>
      <c r="L36" s="30"/>
      <c r="M36" s="30"/>
      <c r="N36" s="30"/>
      <c r="O36" s="30"/>
      <c r="P36" s="2"/>
      <c r="Q36" s="2"/>
      <c r="R36" s="2"/>
      <c r="S36" s="2"/>
    </row>
    <row r="37" spans="1:19" s="3" customFormat="1" ht="17.100000000000001" customHeight="1">
      <c r="A37" s="30"/>
      <c r="B37" s="30" t="s">
        <v>343</v>
      </c>
      <c r="C37" s="30"/>
      <c r="D37" s="30"/>
      <c r="E37" s="30"/>
      <c r="F37" s="30"/>
      <c r="G37" s="30"/>
      <c r="H37" s="30"/>
      <c r="I37" s="30"/>
      <c r="J37" s="30"/>
      <c r="K37" s="30"/>
      <c r="L37" s="30"/>
      <c r="M37" s="30"/>
      <c r="N37" s="30"/>
      <c r="O37" s="30"/>
      <c r="P37" s="2"/>
      <c r="Q37" s="2"/>
      <c r="R37" s="2"/>
      <c r="S37" s="2"/>
    </row>
    <row r="38" spans="1:19" s="3" customFormat="1" ht="17.100000000000001" customHeight="1">
      <c r="A38" s="30"/>
      <c r="B38" s="30"/>
      <c r="C38" s="30"/>
      <c r="D38" s="30"/>
      <c r="E38" s="30"/>
      <c r="F38" s="30"/>
      <c r="G38" s="30"/>
      <c r="H38" s="30"/>
      <c r="I38" s="30"/>
      <c r="J38" s="30"/>
      <c r="K38" s="30"/>
      <c r="L38" s="30"/>
      <c r="M38" s="30"/>
      <c r="N38" s="30"/>
      <c r="O38" s="30"/>
      <c r="P38" s="2"/>
      <c r="Q38" s="2"/>
      <c r="R38" s="2"/>
      <c r="S38" s="2"/>
    </row>
    <row r="39" spans="1:19" s="3" customFormat="1" ht="20.100000000000001" customHeight="1">
      <c r="A39" s="30"/>
      <c r="B39" s="30"/>
      <c r="C39" s="30"/>
      <c r="D39" s="30"/>
      <c r="E39" s="30"/>
      <c r="F39" s="30"/>
      <c r="G39" s="30"/>
      <c r="H39" s="30"/>
      <c r="I39" s="30"/>
      <c r="J39" s="30"/>
      <c r="K39" s="30"/>
      <c r="L39" s="30"/>
      <c r="M39" s="30"/>
      <c r="N39" s="30"/>
      <c r="O39" s="30"/>
      <c r="P39" s="2"/>
      <c r="Q39" s="2"/>
      <c r="R39" s="2"/>
      <c r="S39" s="2"/>
    </row>
    <row r="40" spans="1:19" s="3" customFormat="1" ht="20.100000000000001" customHeight="1">
      <c r="A40" s="30"/>
      <c r="B40" s="30"/>
      <c r="C40" s="30"/>
      <c r="D40" s="30"/>
      <c r="E40" s="30"/>
      <c r="F40" s="30"/>
      <c r="G40" s="32" t="s">
        <v>731</v>
      </c>
      <c r="H40" s="30"/>
      <c r="I40" s="30"/>
      <c r="J40" s="30"/>
      <c r="K40" s="30"/>
      <c r="L40" s="30"/>
      <c r="M40" s="30"/>
      <c r="N40" s="30"/>
      <c r="O40" s="30"/>
      <c r="P40" s="2"/>
      <c r="Q40" s="2"/>
      <c r="R40" s="2"/>
      <c r="S40" s="2"/>
    </row>
    <row r="41" spans="1:19" s="3" customFormat="1" ht="20.100000000000001" customHeight="1">
      <c r="A41" s="30"/>
      <c r="B41" s="30"/>
      <c r="C41" s="30"/>
      <c r="D41" s="30"/>
      <c r="E41" s="30"/>
      <c r="F41" s="30"/>
      <c r="G41" s="30"/>
      <c r="H41" s="30"/>
      <c r="I41" s="30"/>
      <c r="J41" s="30"/>
      <c r="K41" s="30"/>
      <c r="L41" s="30"/>
      <c r="M41" s="30"/>
      <c r="N41" s="30"/>
      <c r="O41" s="30"/>
      <c r="P41" s="2"/>
      <c r="Q41" s="2"/>
      <c r="R41" s="2"/>
      <c r="S41" s="2"/>
    </row>
    <row r="42" spans="1:19" s="3" customFormat="1" ht="20.100000000000001" customHeight="1">
      <c r="A42" s="30"/>
      <c r="B42" s="30" t="s">
        <v>323</v>
      </c>
      <c r="C42" s="30"/>
      <c r="D42" s="30"/>
      <c r="E42" s="30"/>
      <c r="F42" s="30"/>
      <c r="G42" s="30"/>
      <c r="H42" s="30"/>
      <c r="I42" s="30"/>
      <c r="J42" s="30"/>
      <c r="K42" s="30"/>
      <c r="L42" s="30"/>
      <c r="M42" s="30"/>
      <c r="N42" s="30"/>
      <c r="O42" s="30"/>
      <c r="P42" s="2"/>
      <c r="Q42" s="2"/>
      <c r="R42" s="2"/>
      <c r="S42" s="2"/>
    </row>
    <row r="43" spans="1:19" s="3" customFormat="1" ht="20.100000000000001" customHeight="1">
      <c r="A43" s="30"/>
      <c r="B43" s="30"/>
      <c r="C43" s="30"/>
      <c r="D43" s="30"/>
      <c r="E43" s="30"/>
      <c r="F43" s="30"/>
      <c r="G43" s="30"/>
      <c r="H43" s="33" t="s">
        <v>344</v>
      </c>
      <c r="I43" s="30"/>
      <c r="J43" s="30"/>
      <c r="K43" s="30"/>
      <c r="L43" s="30"/>
      <c r="M43" s="30"/>
      <c r="N43" s="30"/>
      <c r="O43" s="30"/>
      <c r="P43" s="2"/>
      <c r="Q43" s="2"/>
      <c r="R43" s="2"/>
      <c r="S43" s="2"/>
    </row>
    <row r="44" spans="1:19" s="3" customFormat="1" ht="20.100000000000001" customHeight="1">
      <c r="A44" s="30"/>
      <c r="B44" s="30"/>
      <c r="C44" s="30"/>
      <c r="D44" s="30"/>
      <c r="E44" s="30"/>
      <c r="F44" s="30"/>
      <c r="G44" s="30"/>
      <c r="H44" s="33" t="s">
        <v>345</v>
      </c>
      <c r="I44" s="30"/>
      <c r="J44" s="30"/>
      <c r="K44" s="30"/>
      <c r="L44" s="30"/>
      <c r="M44" s="30"/>
      <c r="N44" s="30"/>
      <c r="O44" s="30"/>
      <c r="P44" s="2"/>
      <c r="Q44" s="2"/>
      <c r="R44" s="2"/>
      <c r="S44" s="2"/>
    </row>
    <row r="45" spans="1:19" s="3" customFormat="1" ht="20.100000000000001" customHeight="1">
      <c r="A45" s="30"/>
      <c r="B45" s="30"/>
      <c r="C45" s="30"/>
      <c r="D45" s="30"/>
      <c r="E45" s="30"/>
      <c r="F45" s="30"/>
      <c r="G45" s="30"/>
      <c r="H45" s="30"/>
      <c r="I45" s="30"/>
      <c r="J45" s="30"/>
      <c r="K45" s="30"/>
      <c r="L45" s="30"/>
      <c r="M45" s="30"/>
      <c r="N45" s="30"/>
      <c r="O45" s="30"/>
      <c r="P45" s="2"/>
      <c r="Q45" s="2"/>
      <c r="R45" s="2"/>
      <c r="S45" s="2"/>
    </row>
    <row r="46" spans="1:19" s="3" customFormat="1" ht="20.100000000000001" customHeight="1">
      <c r="A46" s="30"/>
      <c r="B46" s="30"/>
      <c r="C46" s="30"/>
      <c r="D46" s="30"/>
      <c r="E46" s="30"/>
      <c r="F46" s="30"/>
      <c r="G46" s="30"/>
      <c r="H46" s="30"/>
      <c r="I46" s="30"/>
      <c r="J46" s="30"/>
      <c r="K46" s="30"/>
      <c r="L46" s="30"/>
      <c r="M46" s="30"/>
      <c r="N46" s="30"/>
      <c r="O46" s="30"/>
      <c r="P46" s="2"/>
      <c r="Q46" s="2"/>
      <c r="R46" s="2"/>
      <c r="S46" s="2"/>
    </row>
    <row r="47" spans="1:19" s="3" customFormat="1" ht="20.100000000000001" customHeight="1">
      <c r="A47" s="30"/>
      <c r="B47" s="30"/>
      <c r="C47" s="30"/>
      <c r="D47" s="30"/>
      <c r="E47" s="30"/>
      <c r="F47" s="30"/>
      <c r="G47" s="30"/>
      <c r="H47" s="30"/>
      <c r="I47" s="30"/>
      <c r="J47" s="30"/>
      <c r="K47" s="30"/>
      <c r="L47" s="30"/>
      <c r="M47" s="30"/>
      <c r="N47" s="30"/>
      <c r="O47" s="30"/>
      <c r="P47" s="2"/>
      <c r="Q47" s="2"/>
      <c r="R47" s="2"/>
      <c r="S47" s="2"/>
    </row>
    <row r="48" spans="1:19" s="3" customFormat="1" ht="20.100000000000001" customHeight="1">
      <c r="A48" s="30"/>
      <c r="B48" s="30"/>
      <c r="C48" s="30"/>
      <c r="D48" s="30"/>
      <c r="E48" s="30"/>
      <c r="F48" s="30"/>
      <c r="G48" s="30"/>
      <c r="H48" s="30"/>
      <c r="I48" s="30"/>
      <c r="J48" s="30"/>
      <c r="K48" s="30"/>
      <c r="L48" s="30"/>
      <c r="M48" s="30"/>
      <c r="N48" s="30"/>
      <c r="O48" s="30"/>
      <c r="P48" s="2"/>
      <c r="Q48" s="2"/>
      <c r="R48" s="2"/>
      <c r="S48" s="2"/>
    </row>
    <row r="49" spans="1:19" s="3" customFormat="1" ht="20.100000000000001" customHeight="1">
      <c r="A49" s="30"/>
      <c r="B49" s="30"/>
      <c r="C49" s="30"/>
      <c r="D49" s="30"/>
      <c r="E49" s="30"/>
      <c r="F49" s="30"/>
      <c r="G49" s="30"/>
      <c r="H49" s="30"/>
      <c r="I49" s="30"/>
      <c r="J49" s="30"/>
      <c r="K49" s="30"/>
      <c r="L49" s="30"/>
      <c r="M49" s="30"/>
      <c r="N49" s="30"/>
      <c r="O49" s="30"/>
      <c r="P49" s="2"/>
      <c r="Q49" s="2"/>
      <c r="R49" s="2"/>
      <c r="S49" s="2"/>
    </row>
    <row r="50" spans="1:19" s="3" customFormat="1" ht="20.100000000000001" customHeight="1">
      <c r="A50" s="30"/>
      <c r="B50" s="30"/>
      <c r="C50" s="30"/>
      <c r="D50" s="30"/>
      <c r="E50" s="30"/>
      <c r="F50" s="30"/>
      <c r="G50" s="30"/>
      <c r="H50" s="30"/>
      <c r="I50" s="30"/>
      <c r="J50" s="30"/>
      <c r="K50" s="30"/>
      <c r="L50" s="30"/>
      <c r="M50" s="30"/>
      <c r="N50" s="30"/>
      <c r="O50" s="30"/>
      <c r="P50" s="2"/>
      <c r="Q50" s="2"/>
      <c r="R50" s="2"/>
      <c r="S50" s="2"/>
    </row>
    <row r="51" spans="1:19" s="3" customFormat="1" ht="20.100000000000001" customHeight="1">
      <c r="A51" s="30"/>
      <c r="B51" s="30"/>
      <c r="C51" s="30"/>
      <c r="D51" s="30"/>
      <c r="E51" s="30"/>
      <c r="F51" s="30"/>
      <c r="G51" s="30"/>
      <c r="H51" s="30"/>
      <c r="I51" s="30"/>
      <c r="J51" s="30"/>
      <c r="K51" s="30"/>
      <c r="L51" s="30"/>
      <c r="M51" s="30"/>
      <c r="N51" s="30"/>
      <c r="O51" s="30"/>
      <c r="P51" s="2"/>
      <c r="Q51" s="2"/>
      <c r="R51" s="2"/>
      <c r="S51" s="2"/>
    </row>
    <row r="52" spans="1:19" s="3" customFormat="1" ht="20.100000000000001" customHeight="1">
      <c r="A52" s="30"/>
      <c r="B52" s="30"/>
      <c r="C52" s="30"/>
      <c r="D52" s="30"/>
      <c r="E52" s="30"/>
      <c r="F52" s="30"/>
      <c r="G52" s="30"/>
      <c r="H52" s="30"/>
      <c r="I52" s="30"/>
      <c r="J52" s="30"/>
      <c r="K52" s="30"/>
      <c r="L52" s="30"/>
      <c r="M52" s="30"/>
      <c r="N52" s="30"/>
      <c r="O52" s="30"/>
      <c r="P52" s="2"/>
      <c r="Q52" s="2"/>
      <c r="R52" s="2"/>
      <c r="S52" s="2"/>
    </row>
    <row r="53" spans="1:19" s="3" customFormat="1" ht="20.100000000000001" customHeight="1">
      <c r="A53" s="30"/>
      <c r="B53" s="30"/>
      <c r="C53" s="30"/>
      <c r="D53" s="30"/>
      <c r="E53" s="30"/>
      <c r="F53" s="30"/>
      <c r="G53" s="30"/>
      <c r="H53" s="30"/>
      <c r="I53" s="30"/>
      <c r="J53" s="30"/>
      <c r="K53" s="30"/>
      <c r="L53" s="30"/>
      <c r="M53" s="30"/>
      <c r="N53" s="30"/>
      <c r="O53" s="30"/>
      <c r="P53" s="2"/>
      <c r="Q53" s="2"/>
      <c r="R53" s="2"/>
      <c r="S53" s="2"/>
    </row>
    <row r="54" spans="1:19" s="3" customFormat="1" ht="20.100000000000001" customHeight="1">
      <c r="A54" s="30"/>
      <c r="B54" s="30"/>
      <c r="C54" s="30"/>
      <c r="D54" s="30"/>
      <c r="E54" s="30"/>
      <c r="F54" s="30"/>
      <c r="G54" s="30"/>
      <c r="H54" s="30"/>
      <c r="I54" s="30"/>
      <c r="J54" s="30"/>
      <c r="K54" s="30"/>
      <c r="L54" s="30"/>
      <c r="M54" s="30"/>
      <c r="N54" s="30"/>
      <c r="O54" s="30"/>
      <c r="P54" s="2"/>
      <c r="Q54" s="2"/>
      <c r="R54" s="2"/>
      <c r="S54" s="2"/>
    </row>
    <row r="55" spans="1:19" s="3" customFormat="1" ht="20.100000000000001" customHeight="1">
      <c r="A55" s="30"/>
      <c r="B55" s="30"/>
      <c r="C55" s="30"/>
      <c r="D55" s="30"/>
      <c r="E55" s="30"/>
      <c r="F55" s="30"/>
      <c r="G55" s="30"/>
      <c r="H55" s="30"/>
      <c r="I55" s="30"/>
      <c r="J55" s="30"/>
      <c r="K55" s="30"/>
      <c r="L55" s="30"/>
      <c r="M55" s="30"/>
      <c r="N55" s="30"/>
      <c r="O55" s="30"/>
      <c r="P55" s="2"/>
      <c r="Q55" s="2"/>
      <c r="R55" s="2"/>
      <c r="S55" s="2"/>
    </row>
    <row r="56" spans="1:19" s="3" customFormat="1" ht="20.100000000000001" customHeight="1">
      <c r="A56" s="30"/>
      <c r="B56" s="30"/>
      <c r="C56" s="30"/>
      <c r="D56" s="30"/>
      <c r="E56" s="30"/>
      <c r="F56" s="30"/>
      <c r="G56" s="30"/>
      <c r="H56" s="30"/>
      <c r="I56" s="30"/>
      <c r="J56" s="30"/>
      <c r="K56" s="30"/>
      <c r="L56" s="30"/>
      <c r="M56" s="30"/>
      <c r="N56" s="30"/>
      <c r="O56" s="30"/>
      <c r="P56" s="2"/>
      <c r="Q56" s="2"/>
      <c r="R56" s="2"/>
      <c r="S56" s="2"/>
    </row>
    <row r="57" spans="1:19" s="3" customFormat="1" ht="20.100000000000001" customHeight="1">
      <c r="A57" s="30"/>
      <c r="B57" s="30"/>
      <c r="C57" s="30"/>
      <c r="D57" s="30"/>
      <c r="E57" s="30"/>
      <c r="F57" s="30"/>
      <c r="G57" s="30"/>
      <c r="H57" s="30"/>
      <c r="I57" s="30"/>
      <c r="J57" s="30"/>
      <c r="K57" s="30"/>
      <c r="L57" s="30"/>
      <c r="M57" s="30"/>
      <c r="N57" s="30"/>
      <c r="O57" s="30"/>
      <c r="P57" s="2"/>
      <c r="Q57" s="2"/>
      <c r="R57" s="2"/>
      <c r="S57" s="2"/>
    </row>
    <row r="58" spans="1:19" s="3" customFormat="1" ht="20.100000000000001" customHeight="1">
      <c r="A58" s="30"/>
      <c r="B58" s="30"/>
      <c r="C58" s="30"/>
      <c r="D58" s="30"/>
      <c r="E58" s="30"/>
      <c r="F58" s="30"/>
      <c r="G58" s="30"/>
      <c r="H58" s="30"/>
      <c r="I58" s="30"/>
      <c r="J58" s="30"/>
      <c r="K58" s="30"/>
      <c r="L58" s="30"/>
      <c r="M58" s="30"/>
      <c r="N58" s="30"/>
      <c r="O58" s="30"/>
      <c r="P58" s="2"/>
      <c r="Q58" s="2"/>
      <c r="R58" s="2"/>
      <c r="S58" s="2"/>
    </row>
    <row r="59" spans="1:19" s="3" customFormat="1" ht="20.100000000000001" customHeight="1">
      <c r="A59" s="30"/>
      <c r="B59" s="30"/>
      <c r="C59" s="30"/>
      <c r="D59" s="30"/>
      <c r="E59" s="30"/>
      <c r="F59" s="30"/>
      <c r="G59" s="30"/>
      <c r="H59" s="30"/>
      <c r="I59" s="30"/>
      <c r="J59" s="30"/>
      <c r="K59" s="30"/>
      <c r="L59" s="30"/>
      <c r="M59" s="30"/>
      <c r="N59" s="30"/>
      <c r="O59" s="30"/>
      <c r="P59" s="2"/>
      <c r="Q59" s="2"/>
      <c r="R59" s="2"/>
      <c r="S59" s="2"/>
    </row>
    <row r="60" spans="1:19" s="3" customFormat="1" ht="20.100000000000001" customHeight="1">
      <c r="A60" s="30"/>
      <c r="B60" s="30"/>
      <c r="C60" s="30"/>
      <c r="D60" s="30"/>
      <c r="E60" s="30"/>
      <c r="F60" s="30"/>
      <c r="G60" s="30"/>
      <c r="H60" s="30"/>
      <c r="I60" s="30"/>
      <c r="J60" s="30"/>
      <c r="K60" s="30"/>
      <c r="L60" s="30"/>
      <c r="M60" s="30"/>
      <c r="N60" s="30"/>
      <c r="O60" s="30"/>
      <c r="P60" s="2"/>
      <c r="Q60" s="2"/>
      <c r="R60" s="2"/>
      <c r="S60" s="2"/>
    </row>
    <row r="61" spans="1:19" s="3" customFormat="1" ht="20.100000000000001" customHeight="1">
      <c r="A61" s="30"/>
      <c r="B61" s="30"/>
      <c r="C61" s="30"/>
      <c r="D61" s="30"/>
      <c r="E61" s="30"/>
      <c r="F61" s="30"/>
      <c r="G61" s="30"/>
      <c r="H61" s="30"/>
      <c r="I61" s="30"/>
      <c r="J61" s="30"/>
      <c r="K61" s="30"/>
      <c r="L61" s="30"/>
      <c r="M61" s="30"/>
      <c r="N61" s="30"/>
      <c r="O61" s="30"/>
      <c r="P61" s="2"/>
      <c r="Q61" s="2"/>
      <c r="R61" s="2"/>
      <c r="S61" s="2"/>
    </row>
    <row r="62" spans="1:19" s="3" customFormat="1" ht="20.100000000000001" customHeight="1">
      <c r="A62" s="30"/>
      <c r="B62" s="30"/>
      <c r="C62" s="30"/>
      <c r="D62" s="30"/>
      <c r="E62" s="30"/>
      <c r="F62" s="30"/>
      <c r="G62" s="30"/>
      <c r="H62" s="30"/>
      <c r="I62" s="30"/>
      <c r="J62" s="30"/>
      <c r="K62" s="30"/>
      <c r="L62" s="30"/>
      <c r="M62" s="30"/>
      <c r="N62" s="30"/>
      <c r="O62" s="30"/>
      <c r="P62" s="2"/>
      <c r="Q62" s="2"/>
      <c r="R62" s="2"/>
      <c r="S62" s="2"/>
    </row>
    <row r="63" spans="1:19" s="3" customFormat="1" ht="20.100000000000001" customHeight="1">
      <c r="A63" s="30"/>
      <c r="B63" s="30"/>
      <c r="C63" s="30"/>
      <c r="D63" s="30"/>
      <c r="E63" s="30"/>
      <c r="F63" s="30"/>
      <c r="G63" s="30"/>
      <c r="H63" s="30"/>
      <c r="I63" s="30"/>
      <c r="J63" s="30"/>
      <c r="K63" s="30"/>
      <c r="L63" s="30"/>
      <c r="M63" s="30"/>
      <c r="N63" s="30"/>
      <c r="O63" s="30"/>
      <c r="P63" s="2"/>
      <c r="Q63" s="2"/>
      <c r="R63" s="2"/>
      <c r="S63" s="2"/>
    </row>
    <row r="64" spans="1:19" s="3" customFormat="1" ht="20.100000000000001" customHeight="1">
      <c r="A64" s="30"/>
      <c r="B64" s="30"/>
      <c r="C64" s="30"/>
      <c r="D64" s="30"/>
      <c r="E64" s="30"/>
      <c r="F64" s="30"/>
      <c r="G64" s="30"/>
      <c r="H64" s="30"/>
      <c r="I64" s="30"/>
      <c r="J64" s="30"/>
      <c r="K64" s="30"/>
      <c r="L64" s="30"/>
      <c r="M64" s="30"/>
      <c r="N64" s="30"/>
      <c r="O64" s="30"/>
      <c r="P64" s="2"/>
      <c r="Q64" s="2"/>
      <c r="R64" s="2"/>
      <c r="S64" s="2"/>
    </row>
    <row r="65" spans="1:19" s="3" customFormat="1" ht="20.100000000000001" customHeight="1">
      <c r="A65" s="30"/>
      <c r="B65" s="30"/>
      <c r="C65" s="30"/>
      <c r="D65" s="30"/>
      <c r="E65" s="30"/>
      <c r="F65" s="30"/>
      <c r="G65" s="30"/>
      <c r="H65" s="30"/>
      <c r="I65" s="30"/>
      <c r="J65" s="30"/>
      <c r="K65" s="30"/>
      <c r="L65" s="30"/>
      <c r="M65" s="30"/>
      <c r="N65" s="30"/>
      <c r="O65" s="30"/>
      <c r="P65" s="2"/>
      <c r="Q65" s="2"/>
      <c r="R65" s="2"/>
      <c r="S65" s="2"/>
    </row>
    <row r="66" spans="1:19" s="3" customFormat="1" ht="20.100000000000001" customHeight="1">
      <c r="A66" s="30"/>
      <c r="B66" s="30"/>
      <c r="C66" s="30"/>
      <c r="D66" s="30"/>
      <c r="E66" s="30"/>
      <c r="F66" s="30"/>
      <c r="G66" s="30"/>
      <c r="H66" s="30"/>
      <c r="I66" s="30"/>
      <c r="J66" s="30"/>
      <c r="K66" s="30"/>
      <c r="L66" s="30"/>
      <c r="M66" s="30"/>
      <c r="N66" s="30"/>
      <c r="O66" s="30"/>
      <c r="P66" s="2"/>
      <c r="Q66" s="2"/>
      <c r="R66" s="2"/>
      <c r="S66" s="2"/>
    </row>
    <row r="67" spans="1:19" s="3" customFormat="1" ht="20.100000000000001" customHeight="1">
      <c r="A67" s="30"/>
      <c r="B67" s="30"/>
      <c r="C67" s="30"/>
      <c r="D67" s="30"/>
      <c r="E67" s="30"/>
      <c r="F67" s="30"/>
      <c r="G67" s="30"/>
      <c r="H67" s="30"/>
      <c r="I67" s="30"/>
      <c r="J67" s="30"/>
      <c r="K67" s="30"/>
      <c r="L67" s="30"/>
      <c r="M67" s="30"/>
      <c r="N67" s="30"/>
      <c r="O67" s="30"/>
      <c r="P67" s="2"/>
      <c r="Q67" s="2"/>
      <c r="R67" s="2"/>
      <c r="S67" s="2"/>
    </row>
    <row r="68" spans="1:19" s="3" customFormat="1" ht="20.100000000000001" customHeight="1">
      <c r="A68" s="30"/>
      <c r="B68" s="30"/>
      <c r="C68" s="30"/>
      <c r="D68" s="30"/>
      <c r="E68" s="30"/>
      <c r="F68" s="30"/>
      <c r="G68" s="30"/>
      <c r="H68" s="30"/>
      <c r="I68" s="30"/>
      <c r="J68" s="30"/>
      <c r="K68" s="30"/>
      <c r="L68" s="30"/>
      <c r="M68" s="30"/>
      <c r="N68" s="30"/>
      <c r="O68" s="30"/>
      <c r="P68" s="2"/>
      <c r="Q68" s="2"/>
      <c r="R68" s="2"/>
      <c r="S68" s="2"/>
    </row>
    <row r="69" spans="1:19" s="3" customFormat="1" ht="20.100000000000001" customHeight="1">
      <c r="A69" s="30"/>
      <c r="B69" s="30"/>
      <c r="C69" s="30"/>
      <c r="D69" s="30"/>
      <c r="E69" s="30"/>
      <c r="F69" s="30"/>
      <c r="G69" s="30"/>
      <c r="H69" s="30"/>
      <c r="I69" s="30"/>
      <c r="J69" s="30"/>
      <c r="K69" s="30"/>
      <c r="L69" s="30"/>
      <c r="M69" s="30"/>
      <c r="N69" s="30"/>
      <c r="O69" s="30"/>
      <c r="P69" s="2"/>
      <c r="Q69" s="2"/>
      <c r="R69" s="2"/>
      <c r="S69" s="2"/>
    </row>
    <row r="70" spans="1:19" s="3" customFormat="1" ht="20.100000000000001" customHeight="1">
      <c r="A70" s="30"/>
      <c r="B70" s="30"/>
      <c r="C70" s="30"/>
      <c r="D70" s="30"/>
      <c r="E70" s="30"/>
      <c r="F70" s="30"/>
      <c r="G70" s="30"/>
      <c r="H70" s="30"/>
      <c r="I70" s="30"/>
      <c r="J70" s="30"/>
      <c r="K70" s="30"/>
      <c r="L70" s="30"/>
      <c r="M70" s="30"/>
      <c r="N70" s="30"/>
      <c r="O70" s="30"/>
      <c r="P70" s="2"/>
      <c r="Q70" s="2"/>
      <c r="R70" s="2"/>
      <c r="S70" s="2"/>
    </row>
    <row r="71" spans="1:19" s="3" customFormat="1" ht="20.100000000000001" customHeight="1">
      <c r="A71" s="30"/>
      <c r="B71" s="30"/>
      <c r="C71" s="30"/>
      <c r="D71" s="30"/>
      <c r="E71" s="30"/>
      <c r="F71" s="30"/>
      <c r="G71" s="30"/>
      <c r="H71" s="30"/>
      <c r="I71" s="30"/>
      <c r="J71" s="30"/>
      <c r="K71" s="30"/>
      <c r="L71" s="30"/>
      <c r="M71" s="30"/>
      <c r="N71" s="30"/>
      <c r="O71" s="30"/>
      <c r="P71" s="2"/>
      <c r="Q71" s="2"/>
      <c r="R71" s="2"/>
      <c r="S71" s="2"/>
    </row>
    <row r="72" spans="1:19" s="3" customFormat="1" ht="20.100000000000001" customHeight="1">
      <c r="A72" s="30"/>
      <c r="B72" s="30"/>
      <c r="C72" s="30"/>
      <c r="D72" s="30"/>
      <c r="E72" s="30"/>
      <c r="F72" s="30"/>
      <c r="G72" s="30"/>
      <c r="H72" s="30"/>
      <c r="I72" s="30"/>
      <c r="J72" s="30"/>
      <c r="K72" s="30"/>
      <c r="L72" s="30"/>
      <c r="M72" s="30"/>
      <c r="N72" s="30"/>
      <c r="O72" s="30"/>
      <c r="P72" s="2"/>
      <c r="Q72" s="2"/>
      <c r="R72" s="2"/>
      <c r="S72" s="2"/>
    </row>
    <row r="73" spans="1:19" s="3" customFormat="1" ht="20.100000000000001" customHeight="1">
      <c r="A73" s="30"/>
      <c r="B73" s="30"/>
      <c r="C73" s="30"/>
      <c r="D73" s="30"/>
      <c r="E73" s="30"/>
      <c r="F73" s="30"/>
      <c r="G73" s="30"/>
      <c r="H73" s="30"/>
      <c r="I73" s="30"/>
      <c r="J73" s="30"/>
      <c r="K73" s="30"/>
      <c r="L73" s="30"/>
      <c r="M73" s="30"/>
      <c r="N73" s="30"/>
      <c r="O73" s="30"/>
      <c r="P73" s="2"/>
      <c r="Q73" s="2"/>
      <c r="R73" s="2"/>
      <c r="S73" s="2"/>
    </row>
    <row r="74" spans="1:19" s="3" customFormat="1" ht="20.100000000000001" customHeight="1">
      <c r="A74" s="30"/>
      <c r="B74" s="30"/>
      <c r="C74" s="30"/>
      <c r="D74" s="30"/>
      <c r="E74" s="30"/>
      <c r="F74" s="30"/>
      <c r="G74" s="30"/>
      <c r="H74" s="30"/>
      <c r="I74" s="30"/>
      <c r="J74" s="30"/>
      <c r="K74" s="30"/>
      <c r="L74" s="30"/>
      <c r="M74" s="30"/>
      <c r="N74" s="30"/>
      <c r="O74" s="30"/>
      <c r="P74" s="2"/>
      <c r="Q74" s="2"/>
      <c r="R74" s="2"/>
      <c r="S74" s="2"/>
    </row>
    <row r="75" spans="1:19" s="3" customFormat="1" ht="20.100000000000001" customHeight="1">
      <c r="A75" s="30"/>
      <c r="B75" s="30"/>
      <c r="C75" s="30"/>
      <c r="D75" s="30"/>
      <c r="E75" s="30"/>
      <c r="F75" s="30"/>
      <c r="G75" s="30"/>
      <c r="H75" s="30"/>
      <c r="I75" s="30"/>
      <c r="J75" s="30"/>
      <c r="K75" s="30"/>
      <c r="L75" s="30"/>
      <c r="M75" s="30"/>
      <c r="N75" s="30"/>
      <c r="O75" s="30"/>
      <c r="P75" s="2"/>
      <c r="Q75" s="2"/>
      <c r="R75" s="2"/>
      <c r="S75" s="2"/>
    </row>
    <row r="76" spans="1:19" s="3" customFormat="1" ht="20.100000000000001" customHeight="1">
      <c r="A76" s="30"/>
      <c r="B76" s="30"/>
      <c r="C76" s="30"/>
      <c r="D76" s="30"/>
      <c r="E76" s="30"/>
      <c r="F76" s="30"/>
      <c r="G76" s="30"/>
      <c r="H76" s="30"/>
      <c r="I76" s="30"/>
      <c r="J76" s="30"/>
      <c r="K76" s="30"/>
      <c r="L76" s="30"/>
      <c r="M76" s="30"/>
      <c r="N76" s="30"/>
      <c r="O76" s="30"/>
      <c r="P76" s="2"/>
      <c r="Q76" s="2"/>
      <c r="R76" s="2"/>
      <c r="S76" s="2"/>
    </row>
    <row r="77" spans="1:19" s="3" customFormat="1" ht="20.100000000000001" customHeight="1">
      <c r="A77" s="30"/>
      <c r="B77" s="30"/>
      <c r="C77" s="30"/>
      <c r="D77" s="30"/>
      <c r="E77" s="30"/>
      <c r="F77" s="30"/>
      <c r="G77" s="30"/>
      <c r="H77" s="30"/>
      <c r="I77" s="30"/>
      <c r="J77" s="30"/>
      <c r="K77" s="30"/>
      <c r="L77" s="30"/>
      <c r="M77" s="30"/>
      <c r="N77" s="30"/>
      <c r="O77" s="30"/>
      <c r="P77" s="2"/>
      <c r="Q77" s="2"/>
      <c r="R77" s="2"/>
      <c r="S77" s="2"/>
    </row>
    <row r="78" spans="1:19" s="3" customFormat="1" ht="20.100000000000001" customHeight="1">
      <c r="A78" s="30"/>
      <c r="B78" s="30"/>
      <c r="C78" s="30"/>
      <c r="D78" s="30"/>
      <c r="E78" s="30"/>
      <c r="F78" s="30"/>
      <c r="G78" s="30"/>
      <c r="H78" s="30"/>
      <c r="I78" s="30"/>
      <c r="J78" s="30"/>
      <c r="K78" s="30"/>
      <c r="L78" s="30"/>
      <c r="M78" s="30"/>
      <c r="N78" s="30"/>
      <c r="O78" s="30"/>
      <c r="P78" s="2"/>
      <c r="Q78" s="2"/>
      <c r="R78" s="2"/>
      <c r="S78" s="2"/>
    </row>
    <row r="79" spans="1:19" s="3" customFormat="1" ht="20.100000000000001" customHeight="1">
      <c r="A79" s="30"/>
      <c r="B79" s="30"/>
      <c r="C79" s="30"/>
      <c r="D79" s="30"/>
      <c r="E79" s="30"/>
      <c r="F79" s="30"/>
      <c r="G79" s="30"/>
      <c r="H79" s="30"/>
      <c r="I79" s="30"/>
      <c r="J79" s="30"/>
      <c r="K79" s="30"/>
      <c r="L79" s="30"/>
      <c r="M79" s="30"/>
      <c r="N79" s="30"/>
      <c r="O79" s="30"/>
      <c r="P79" s="2"/>
      <c r="Q79" s="2"/>
      <c r="R79" s="2"/>
      <c r="S79" s="2"/>
    </row>
    <row r="80" spans="1:19" s="3" customFormat="1" ht="20.100000000000001" customHeight="1">
      <c r="A80" s="30"/>
      <c r="B80" s="30"/>
      <c r="C80" s="30"/>
      <c r="D80" s="30"/>
      <c r="E80" s="30"/>
      <c r="F80" s="30"/>
      <c r="G80" s="30"/>
      <c r="H80" s="30"/>
      <c r="I80" s="30"/>
      <c r="J80" s="30"/>
      <c r="K80" s="30"/>
      <c r="L80" s="30"/>
      <c r="M80" s="30"/>
      <c r="N80" s="30"/>
      <c r="O80" s="30"/>
      <c r="P80" s="2"/>
      <c r="Q80" s="2"/>
      <c r="R80" s="2"/>
      <c r="S80" s="2"/>
    </row>
    <row r="81" spans="1:19" s="3" customFormat="1" ht="20.100000000000001" customHeight="1">
      <c r="A81" s="30"/>
      <c r="B81" s="30"/>
      <c r="C81" s="30"/>
      <c r="D81" s="30"/>
      <c r="E81" s="30"/>
      <c r="F81" s="30"/>
      <c r="G81" s="30"/>
      <c r="H81" s="30"/>
      <c r="I81" s="30"/>
      <c r="J81" s="30"/>
      <c r="K81" s="30"/>
      <c r="L81" s="30"/>
      <c r="M81" s="30"/>
      <c r="N81" s="30"/>
      <c r="O81" s="30"/>
      <c r="P81" s="2"/>
      <c r="Q81" s="2"/>
      <c r="R81" s="2"/>
      <c r="S81" s="2"/>
    </row>
    <row r="82" spans="1:19" s="3" customFormat="1" ht="20.100000000000001" customHeight="1">
      <c r="A82" s="30"/>
      <c r="B82" s="30"/>
      <c r="C82" s="30"/>
      <c r="D82" s="30"/>
      <c r="E82" s="30"/>
      <c r="F82" s="30"/>
      <c r="G82" s="30"/>
      <c r="H82" s="30"/>
      <c r="I82" s="30"/>
      <c r="J82" s="30"/>
      <c r="K82" s="30"/>
      <c r="L82" s="30"/>
      <c r="M82" s="30"/>
      <c r="N82" s="30"/>
      <c r="O82" s="30"/>
      <c r="P82" s="2"/>
      <c r="Q82" s="2"/>
      <c r="R82" s="2"/>
      <c r="S82" s="2"/>
    </row>
    <row r="83" spans="1:19" s="3" customFormat="1" ht="20.100000000000001" customHeight="1">
      <c r="A83" s="30"/>
      <c r="B83" s="30"/>
      <c r="C83" s="30"/>
      <c r="D83" s="30"/>
      <c r="E83" s="30"/>
      <c r="F83" s="30"/>
      <c r="G83" s="30"/>
      <c r="H83" s="30"/>
      <c r="I83" s="30"/>
      <c r="J83" s="30"/>
      <c r="K83" s="30"/>
      <c r="L83" s="30"/>
      <c r="M83" s="30"/>
      <c r="N83" s="30"/>
      <c r="O83" s="30"/>
      <c r="P83" s="2"/>
      <c r="Q83" s="2"/>
      <c r="R83" s="2"/>
      <c r="S83" s="2"/>
    </row>
    <row r="84" spans="1:19" s="3" customFormat="1" ht="20.100000000000001" customHeight="1">
      <c r="A84" s="30"/>
      <c r="B84" s="30"/>
      <c r="C84" s="30"/>
      <c r="D84" s="30"/>
      <c r="E84" s="30"/>
      <c r="F84" s="30"/>
      <c r="G84" s="30"/>
      <c r="H84" s="30"/>
      <c r="I84" s="30"/>
      <c r="J84" s="30"/>
      <c r="K84" s="30"/>
      <c r="L84" s="30"/>
      <c r="M84" s="30"/>
      <c r="N84" s="30"/>
      <c r="O84" s="30"/>
      <c r="P84" s="2"/>
      <c r="Q84" s="2"/>
      <c r="R84" s="2"/>
      <c r="S84" s="2"/>
    </row>
    <row r="85" spans="1:19" s="3" customFormat="1" ht="20.100000000000001" customHeight="1">
      <c r="A85" s="30"/>
      <c r="B85" s="30"/>
      <c r="C85" s="30"/>
      <c r="D85" s="30"/>
      <c r="E85" s="30"/>
      <c r="F85" s="30"/>
      <c r="G85" s="30"/>
      <c r="H85" s="30"/>
      <c r="I85" s="30"/>
      <c r="J85" s="30"/>
      <c r="K85" s="30"/>
      <c r="L85" s="30"/>
      <c r="M85" s="30"/>
      <c r="N85" s="30"/>
      <c r="O85" s="30"/>
      <c r="P85" s="2"/>
      <c r="Q85" s="2"/>
      <c r="R85" s="2"/>
      <c r="S85" s="2"/>
    </row>
    <row r="86" spans="1:19" s="3" customFormat="1" ht="20.100000000000001" customHeight="1">
      <c r="A86" s="30"/>
      <c r="B86" s="30"/>
      <c r="C86" s="30"/>
      <c r="D86" s="30"/>
      <c r="E86" s="30"/>
      <c r="F86" s="30"/>
      <c r="G86" s="30"/>
      <c r="H86" s="30"/>
      <c r="I86" s="30"/>
      <c r="J86" s="30"/>
      <c r="K86" s="30"/>
      <c r="L86" s="30"/>
      <c r="M86" s="30"/>
      <c r="N86" s="30"/>
      <c r="O86" s="30"/>
      <c r="P86" s="2"/>
      <c r="Q86" s="2"/>
      <c r="R86" s="2"/>
      <c r="S86" s="2"/>
    </row>
    <row r="87" spans="1:19" s="3" customFormat="1" ht="20.100000000000001" customHeight="1">
      <c r="A87" s="30"/>
      <c r="B87" s="30"/>
      <c r="C87" s="30"/>
      <c r="D87" s="30"/>
      <c r="E87" s="30"/>
      <c r="F87" s="30"/>
      <c r="G87" s="30"/>
      <c r="H87" s="30"/>
      <c r="I87" s="30"/>
      <c r="J87" s="30"/>
      <c r="K87" s="30"/>
      <c r="L87" s="30"/>
      <c r="M87" s="30"/>
      <c r="N87" s="30"/>
      <c r="O87" s="30"/>
      <c r="P87" s="2"/>
      <c r="Q87" s="2"/>
      <c r="R87" s="2"/>
      <c r="S87" s="2"/>
    </row>
    <row r="88" spans="1:19" s="3" customFormat="1" ht="20.100000000000001" customHeight="1">
      <c r="A88" s="30"/>
      <c r="B88" s="30"/>
      <c r="C88" s="30"/>
      <c r="D88" s="30"/>
      <c r="E88" s="30"/>
      <c r="F88" s="30"/>
      <c r="G88" s="30"/>
      <c r="H88" s="30"/>
      <c r="I88" s="30"/>
      <c r="J88" s="30"/>
      <c r="K88" s="30"/>
      <c r="L88" s="30"/>
      <c r="M88" s="30"/>
      <c r="N88" s="30"/>
      <c r="O88" s="30"/>
      <c r="P88" s="2"/>
      <c r="Q88" s="2"/>
      <c r="R88" s="2"/>
      <c r="S88" s="2"/>
    </row>
    <row r="89" spans="1:19" s="3" customFormat="1" ht="20.100000000000001" customHeight="1">
      <c r="A89" s="30"/>
      <c r="B89" s="30"/>
      <c r="C89" s="30"/>
      <c r="D89" s="30"/>
      <c r="E89" s="30"/>
      <c r="F89" s="30"/>
      <c r="G89" s="30"/>
      <c r="H89" s="30"/>
      <c r="I89" s="30"/>
      <c r="J89" s="30"/>
      <c r="K89" s="30"/>
      <c r="L89" s="30"/>
      <c r="M89" s="30"/>
      <c r="N89" s="30"/>
      <c r="O89" s="30"/>
      <c r="P89" s="2"/>
      <c r="Q89" s="2"/>
      <c r="R89" s="2"/>
      <c r="S89" s="2"/>
    </row>
    <row r="90" spans="1:19" s="3" customFormat="1" ht="20.100000000000001" customHeight="1">
      <c r="A90" s="30"/>
      <c r="B90" s="30"/>
      <c r="C90" s="30"/>
      <c r="D90" s="30"/>
      <c r="E90" s="30"/>
      <c r="F90" s="30"/>
      <c r="G90" s="30"/>
      <c r="H90" s="30"/>
      <c r="I90" s="30"/>
      <c r="J90" s="30"/>
      <c r="K90" s="30"/>
      <c r="L90" s="30"/>
      <c r="M90" s="30"/>
      <c r="N90" s="30"/>
      <c r="O90" s="30"/>
      <c r="P90" s="2"/>
      <c r="Q90" s="2"/>
      <c r="R90" s="2"/>
      <c r="S90" s="2"/>
    </row>
    <row r="91" spans="1:19" s="3" customFormat="1" ht="20.100000000000001" customHeight="1">
      <c r="A91" s="30"/>
      <c r="B91" s="30"/>
      <c r="C91" s="30"/>
      <c r="D91" s="30"/>
      <c r="E91" s="30"/>
      <c r="F91" s="30"/>
      <c r="G91" s="30"/>
      <c r="H91" s="30"/>
      <c r="I91" s="30"/>
      <c r="J91" s="30"/>
      <c r="K91" s="30"/>
      <c r="L91" s="30"/>
      <c r="M91" s="30"/>
      <c r="N91" s="30"/>
      <c r="O91" s="30"/>
      <c r="P91" s="2"/>
      <c r="Q91" s="2"/>
      <c r="R91" s="2"/>
      <c r="S91" s="2"/>
    </row>
    <row r="92" spans="1:19" s="3" customFormat="1" ht="20.100000000000001" customHeight="1">
      <c r="A92" s="30"/>
      <c r="B92" s="30"/>
      <c r="C92" s="30"/>
      <c r="D92" s="30"/>
      <c r="E92" s="30"/>
      <c r="F92" s="30"/>
      <c r="G92" s="30"/>
      <c r="H92" s="30"/>
      <c r="I92" s="30"/>
      <c r="J92" s="30"/>
      <c r="K92" s="30"/>
      <c r="L92" s="30"/>
      <c r="M92" s="30"/>
      <c r="N92" s="30"/>
      <c r="O92" s="30"/>
      <c r="P92" s="2"/>
      <c r="Q92" s="2"/>
      <c r="R92" s="2"/>
      <c r="S92" s="2"/>
    </row>
    <row r="93" spans="1:19" s="3" customFormat="1" ht="20.100000000000001" customHeight="1">
      <c r="A93" s="30"/>
      <c r="B93" s="30"/>
      <c r="C93" s="30"/>
      <c r="D93" s="30"/>
      <c r="E93" s="30"/>
      <c r="F93" s="30"/>
      <c r="G93" s="30"/>
      <c r="H93" s="30"/>
      <c r="I93" s="30"/>
      <c r="J93" s="30"/>
      <c r="K93" s="30"/>
      <c r="L93" s="30"/>
      <c r="M93" s="30"/>
      <c r="N93" s="30"/>
      <c r="O93" s="30"/>
      <c r="P93" s="2"/>
      <c r="Q93" s="2"/>
      <c r="R93" s="2"/>
      <c r="S93" s="2"/>
    </row>
    <row r="94" spans="1:19" s="3" customFormat="1" ht="20.100000000000001" customHeight="1">
      <c r="A94" s="30"/>
      <c r="B94" s="30"/>
      <c r="C94" s="30"/>
      <c r="D94" s="30"/>
      <c r="E94" s="30"/>
      <c r="F94" s="30"/>
      <c r="G94" s="30"/>
      <c r="H94" s="30"/>
      <c r="I94" s="30"/>
      <c r="J94" s="30"/>
      <c r="K94" s="30"/>
      <c r="L94" s="30"/>
      <c r="M94" s="30"/>
      <c r="N94" s="30"/>
      <c r="O94" s="30"/>
      <c r="P94" s="2"/>
      <c r="Q94" s="2"/>
      <c r="R94" s="2"/>
      <c r="S94" s="2"/>
    </row>
    <row r="95" spans="1:19" s="3" customFormat="1" ht="20.100000000000001" customHeight="1">
      <c r="A95" s="30"/>
      <c r="B95" s="30"/>
      <c r="C95" s="30"/>
      <c r="D95" s="30"/>
      <c r="E95" s="30"/>
      <c r="F95" s="30"/>
      <c r="G95" s="30"/>
      <c r="H95" s="30"/>
      <c r="I95" s="30"/>
      <c r="J95" s="30"/>
      <c r="K95" s="30"/>
      <c r="L95" s="30"/>
      <c r="M95" s="30"/>
      <c r="N95" s="30"/>
      <c r="O95" s="30"/>
      <c r="P95" s="2"/>
      <c r="Q95" s="2"/>
      <c r="R95" s="2"/>
      <c r="S95" s="2"/>
    </row>
    <row r="96" spans="1:19" s="3" customFormat="1" ht="20.100000000000001" customHeight="1">
      <c r="A96" s="30"/>
      <c r="B96" s="30"/>
      <c r="C96" s="30"/>
      <c r="D96" s="30"/>
      <c r="E96" s="30"/>
      <c r="F96" s="30"/>
      <c r="G96" s="30"/>
      <c r="H96" s="30"/>
      <c r="I96" s="30"/>
      <c r="J96" s="30"/>
      <c r="K96" s="30"/>
      <c r="L96" s="30"/>
      <c r="M96" s="30"/>
      <c r="N96" s="30"/>
      <c r="O96" s="30"/>
      <c r="P96" s="2"/>
      <c r="Q96" s="2"/>
      <c r="R96" s="2"/>
      <c r="S96" s="2"/>
    </row>
    <row r="97" spans="1:19" s="3" customFormat="1" ht="20.100000000000001" customHeight="1">
      <c r="A97" s="30"/>
      <c r="B97" s="30"/>
      <c r="C97" s="30"/>
      <c r="D97" s="30"/>
      <c r="E97" s="30"/>
      <c r="F97" s="30"/>
      <c r="G97" s="30"/>
      <c r="H97" s="30"/>
      <c r="I97" s="30"/>
      <c r="J97" s="30"/>
      <c r="K97" s="30"/>
      <c r="L97" s="30"/>
      <c r="M97" s="30"/>
      <c r="N97" s="30"/>
      <c r="O97" s="30"/>
      <c r="P97" s="2"/>
      <c r="Q97" s="2"/>
      <c r="R97" s="2"/>
      <c r="S97" s="2"/>
    </row>
    <row r="98" spans="1:19" s="3" customFormat="1" ht="20.100000000000001" customHeight="1">
      <c r="A98" s="30"/>
      <c r="B98" s="30"/>
      <c r="C98" s="30"/>
      <c r="D98" s="30"/>
      <c r="E98" s="30"/>
      <c r="F98" s="30"/>
      <c r="G98" s="30"/>
      <c r="H98" s="30"/>
      <c r="I98" s="30"/>
      <c r="J98" s="30"/>
      <c r="K98" s="30"/>
      <c r="L98" s="30"/>
      <c r="M98" s="30"/>
      <c r="N98" s="30"/>
      <c r="O98" s="30"/>
      <c r="P98" s="2"/>
      <c r="Q98" s="2"/>
      <c r="R98" s="2"/>
      <c r="S98" s="2"/>
    </row>
    <row r="99" spans="1:19" s="3" customFormat="1" ht="20.100000000000001" customHeight="1">
      <c r="A99" s="30"/>
      <c r="B99" s="30"/>
      <c r="C99" s="30"/>
      <c r="D99" s="30"/>
      <c r="E99" s="30"/>
      <c r="F99" s="30"/>
      <c r="G99" s="30"/>
      <c r="H99" s="30"/>
      <c r="I99" s="30"/>
      <c r="J99" s="30"/>
      <c r="K99" s="30"/>
      <c r="L99" s="30"/>
      <c r="M99" s="30"/>
      <c r="N99" s="30"/>
      <c r="O99" s="30"/>
      <c r="P99" s="2"/>
      <c r="Q99" s="2"/>
      <c r="R99" s="2"/>
      <c r="S99" s="2"/>
    </row>
    <row r="100" spans="1:19" s="3" customFormat="1" ht="20.100000000000001" customHeight="1">
      <c r="A100" s="30"/>
      <c r="B100" s="30"/>
      <c r="C100" s="30"/>
      <c r="D100" s="30"/>
      <c r="E100" s="30"/>
      <c r="F100" s="30"/>
      <c r="G100" s="30"/>
      <c r="H100" s="30"/>
      <c r="I100" s="30"/>
      <c r="J100" s="30"/>
      <c r="K100" s="30"/>
      <c r="L100" s="30"/>
      <c r="M100" s="30"/>
      <c r="N100" s="30"/>
      <c r="O100" s="30"/>
      <c r="P100" s="2"/>
      <c r="Q100" s="2"/>
      <c r="R100" s="2"/>
      <c r="S100" s="2"/>
    </row>
    <row r="101" spans="1:19" s="3" customFormat="1" ht="20.100000000000001" customHeight="1">
      <c r="A101" s="30"/>
      <c r="B101" s="30"/>
      <c r="C101" s="30"/>
      <c r="D101" s="30"/>
      <c r="E101" s="30"/>
      <c r="F101" s="30"/>
      <c r="G101" s="30"/>
      <c r="H101" s="30"/>
      <c r="I101" s="30"/>
      <c r="J101" s="30"/>
      <c r="K101" s="30"/>
      <c r="L101" s="30"/>
      <c r="M101" s="30"/>
      <c r="N101" s="30"/>
      <c r="O101" s="30"/>
      <c r="P101" s="2"/>
      <c r="Q101" s="2"/>
      <c r="R101" s="2"/>
      <c r="S101" s="2"/>
    </row>
    <row r="102" spans="1:19" s="3" customFormat="1" ht="20.100000000000001" customHeight="1">
      <c r="A102" s="30"/>
      <c r="B102" s="30"/>
      <c r="C102" s="30"/>
      <c r="D102" s="30"/>
      <c r="E102" s="30"/>
      <c r="F102" s="30"/>
      <c r="G102" s="30"/>
      <c r="H102" s="30"/>
      <c r="I102" s="30"/>
      <c r="J102" s="30"/>
      <c r="K102" s="30"/>
      <c r="L102" s="30"/>
      <c r="M102" s="30"/>
      <c r="N102" s="30"/>
      <c r="O102" s="30"/>
      <c r="P102" s="2"/>
      <c r="Q102" s="2"/>
      <c r="R102" s="2"/>
      <c r="S102" s="2"/>
    </row>
    <row r="103" spans="1:19" s="3" customFormat="1" ht="20.100000000000001" customHeight="1">
      <c r="A103" s="30"/>
      <c r="B103" s="30"/>
      <c r="C103" s="30"/>
      <c r="D103" s="30"/>
      <c r="E103" s="30"/>
      <c r="F103" s="30"/>
      <c r="G103" s="30"/>
      <c r="H103" s="30"/>
      <c r="I103" s="30"/>
      <c r="J103" s="30"/>
      <c r="K103" s="30"/>
      <c r="L103" s="30"/>
      <c r="M103" s="30"/>
      <c r="N103" s="30"/>
      <c r="O103" s="30"/>
      <c r="P103" s="2"/>
      <c r="Q103" s="2"/>
      <c r="R103" s="2"/>
      <c r="S103" s="2"/>
    </row>
    <row r="104" spans="1:19" s="3" customFormat="1" ht="20.100000000000001" customHeight="1">
      <c r="A104" s="30"/>
      <c r="B104" s="30"/>
      <c r="C104" s="30"/>
      <c r="D104" s="30"/>
      <c r="E104" s="30"/>
      <c r="F104" s="30"/>
      <c r="G104" s="30"/>
      <c r="H104" s="30"/>
      <c r="I104" s="30"/>
      <c r="J104" s="30"/>
      <c r="K104" s="30"/>
      <c r="L104" s="30"/>
      <c r="M104" s="30"/>
      <c r="N104" s="30"/>
      <c r="O104" s="30"/>
      <c r="P104" s="2"/>
      <c r="Q104" s="2"/>
      <c r="R104" s="2"/>
      <c r="S104" s="2"/>
    </row>
    <row r="105" spans="1:19" s="3" customFormat="1" ht="20.100000000000001" customHeight="1">
      <c r="A105" s="30"/>
      <c r="B105" s="30"/>
      <c r="C105" s="30"/>
      <c r="D105" s="30"/>
      <c r="E105" s="30"/>
      <c r="F105" s="30"/>
      <c r="G105" s="30"/>
      <c r="H105" s="30"/>
      <c r="I105" s="30"/>
      <c r="J105" s="30"/>
      <c r="K105" s="30"/>
      <c r="L105" s="30"/>
      <c r="M105" s="30"/>
      <c r="N105" s="30"/>
      <c r="O105" s="30"/>
      <c r="P105" s="2"/>
      <c r="Q105" s="2"/>
      <c r="R105" s="2"/>
      <c r="S105" s="2"/>
    </row>
    <row r="106" spans="1:19" s="3" customFormat="1" ht="20.100000000000001" customHeight="1">
      <c r="A106" s="30"/>
      <c r="B106" s="30"/>
      <c r="C106" s="30"/>
      <c r="D106" s="30"/>
      <c r="E106" s="30"/>
      <c r="F106" s="30"/>
      <c r="G106" s="30"/>
      <c r="H106" s="30"/>
      <c r="I106" s="30"/>
      <c r="J106" s="30"/>
      <c r="K106" s="30"/>
      <c r="L106" s="30"/>
      <c r="M106" s="30"/>
      <c r="N106" s="30"/>
      <c r="O106" s="30"/>
      <c r="P106" s="2"/>
      <c r="Q106" s="2"/>
      <c r="R106" s="2"/>
      <c r="S106" s="2"/>
    </row>
    <row r="107" spans="1:19" s="3" customFormat="1" ht="20.100000000000001" customHeight="1">
      <c r="A107" s="30"/>
      <c r="B107" s="30"/>
      <c r="C107" s="30"/>
      <c r="D107" s="30"/>
      <c r="E107" s="30"/>
      <c r="F107" s="30"/>
      <c r="G107" s="30"/>
      <c r="H107" s="30"/>
      <c r="I107" s="30"/>
      <c r="J107" s="30"/>
      <c r="K107" s="30"/>
      <c r="L107" s="30"/>
      <c r="M107" s="30"/>
      <c r="N107" s="30"/>
      <c r="O107" s="30"/>
      <c r="P107" s="2"/>
      <c r="Q107" s="2"/>
      <c r="R107" s="2"/>
      <c r="S107" s="2"/>
    </row>
    <row r="108" spans="1:19" s="3" customFormat="1" ht="20.100000000000001" customHeight="1">
      <c r="A108" s="30"/>
      <c r="B108" s="30"/>
      <c r="C108" s="30"/>
      <c r="D108" s="30"/>
      <c r="E108" s="30"/>
      <c r="F108" s="30"/>
      <c r="G108" s="30"/>
      <c r="H108" s="30"/>
      <c r="I108" s="30"/>
      <c r="J108" s="30"/>
      <c r="K108" s="30"/>
      <c r="L108" s="30"/>
      <c r="M108" s="30"/>
      <c r="N108" s="30"/>
      <c r="O108" s="30"/>
      <c r="P108" s="2"/>
      <c r="Q108" s="2"/>
      <c r="R108" s="2"/>
      <c r="S108" s="2"/>
    </row>
    <row r="109" spans="1:19" s="3" customFormat="1" ht="20.100000000000001" customHeight="1">
      <c r="A109" s="30"/>
      <c r="B109" s="30"/>
      <c r="C109" s="30"/>
      <c r="D109" s="30"/>
      <c r="E109" s="30"/>
      <c r="F109" s="30"/>
      <c r="G109" s="30"/>
      <c r="H109" s="30"/>
      <c r="I109" s="30"/>
      <c r="J109" s="30"/>
      <c r="K109" s="30"/>
      <c r="L109" s="30"/>
      <c r="M109" s="30"/>
      <c r="N109" s="30"/>
      <c r="O109" s="30"/>
      <c r="P109" s="2"/>
      <c r="Q109" s="2"/>
      <c r="R109" s="2"/>
      <c r="S109" s="2"/>
    </row>
    <row r="110" spans="1:19" s="3" customFormat="1" ht="20.100000000000001" customHeight="1">
      <c r="A110" s="30"/>
      <c r="B110" s="30"/>
      <c r="C110" s="30"/>
      <c r="D110" s="30"/>
      <c r="E110" s="30"/>
      <c r="F110" s="30"/>
      <c r="G110" s="30"/>
      <c r="H110" s="30"/>
      <c r="I110" s="30"/>
      <c r="J110" s="30"/>
      <c r="K110" s="30"/>
      <c r="L110" s="30"/>
      <c r="M110" s="30"/>
      <c r="N110" s="30"/>
      <c r="O110" s="30"/>
      <c r="P110" s="2"/>
      <c r="Q110" s="2"/>
      <c r="R110" s="2"/>
      <c r="S110" s="2"/>
    </row>
    <row r="111" spans="1:19" s="3" customFormat="1" ht="20.100000000000001" customHeight="1">
      <c r="A111" s="30"/>
      <c r="B111" s="30"/>
      <c r="C111" s="30"/>
      <c r="D111" s="30"/>
      <c r="E111" s="30"/>
      <c r="F111" s="30"/>
      <c r="G111" s="30"/>
      <c r="H111" s="30"/>
      <c r="I111" s="30"/>
      <c r="J111" s="30"/>
      <c r="K111" s="30"/>
      <c r="L111" s="30"/>
      <c r="M111" s="30"/>
      <c r="N111" s="30"/>
      <c r="O111" s="30"/>
      <c r="P111" s="2"/>
      <c r="Q111" s="2"/>
      <c r="R111" s="2"/>
      <c r="S111" s="2"/>
    </row>
    <row r="112" spans="1:19" s="3" customFormat="1" ht="20.100000000000001" customHeight="1">
      <c r="A112" s="30"/>
      <c r="B112" s="30"/>
      <c r="C112" s="30"/>
      <c r="D112" s="30"/>
      <c r="E112" s="30"/>
      <c r="F112" s="30"/>
      <c r="G112" s="30"/>
      <c r="H112" s="30"/>
      <c r="I112" s="30"/>
      <c r="J112" s="30"/>
      <c r="K112" s="30"/>
      <c r="L112" s="30"/>
      <c r="M112" s="30"/>
      <c r="N112" s="30"/>
      <c r="O112" s="30"/>
      <c r="P112" s="2"/>
      <c r="Q112" s="2"/>
      <c r="R112" s="2"/>
      <c r="S112" s="2"/>
    </row>
    <row r="113" spans="1:19" s="3" customFormat="1" ht="20.100000000000001" customHeight="1">
      <c r="A113" s="30"/>
      <c r="B113" s="30"/>
      <c r="C113" s="30"/>
      <c r="D113" s="30"/>
      <c r="E113" s="30"/>
      <c r="F113" s="30"/>
      <c r="G113" s="30"/>
      <c r="H113" s="30"/>
      <c r="I113" s="30"/>
      <c r="J113" s="30"/>
      <c r="K113" s="30"/>
      <c r="L113" s="30"/>
      <c r="M113" s="30"/>
      <c r="N113" s="30"/>
      <c r="O113" s="30"/>
      <c r="P113" s="2"/>
      <c r="Q113" s="2"/>
      <c r="R113" s="2"/>
      <c r="S113" s="2"/>
    </row>
    <row r="114" spans="1:19" s="3" customFormat="1" ht="20.100000000000001" customHeight="1">
      <c r="A114" s="30"/>
      <c r="B114" s="30"/>
      <c r="C114" s="30"/>
      <c r="D114" s="30"/>
      <c r="E114" s="30"/>
      <c r="F114" s="30"/>
      <c r="G114" s="30"/>
      <c r="H114" s="30"/>
      <c r="I114" s="30"/>
      <c r="J114" s="30"/>
      <c r="K114" s="30"/>
      <c r="L114" s="30"/>
      <c r="M114" s="30"/>
      <c r="N114" s="30"/>
      <c r="O114" s="30"/>
      <c r="P114" s="2"/>
      <c r="Q114" s="2"/>
      <c r="R114" s="2"/>
      <c r="S114" s="2"/>
    </row>
    <row r="115" spans="1:19" s="3" customFormat="1" ht="20.100000000000001" customHeight="1">
      <c r="A115" s="30"/>
      <c r="B115" s="30"/>
      <c r="C115" s="30"/>
      <c r="D115" s="30"/>
      <c r="E115" s="30"/>
      <c r="F115" s="30"/>
      <c r="G115" s="30"/>
      <c r="H115" s="30"/>
      <c r="I115" s="30"/>
      <c r="J115" s="30"/>
      <c r="K115" s="30"/>
      <c r="L115" s="30"/>
      <c r="M115" s="30"/>
      <c r="N115" s="30"/>
      <c r="O115" s="30"/>
      <c r="P115" s="2"/>
      <c r="Q115" s="2"/>
      <c r="R115" s="2"/>
      <c r="S115" s="2"/>
    </row>
    <row r="116" spans="1:19" s="3" customFormat="1" ht="20.100000000000001" customHeight="1">
      <c r="A116" s="30"/>
      <c r="B116" s="30"/>
      <c r="C116" s="30"/>
      <c r="D116" s="30"/>
      <c r="E116" s="30"/>
      <c r="F116" s="30"/>
      <c r="G116" s="30"/>
      <c r="H116" s="30"/>
      <c r="I116" s="30"/>
      <c r="J116" s="30"/>
      <c r="K116" s="30"/>
      <c r="L116" s="30"/>
      <c r="M116" s="30"/>
      <c r="N116" s="30"/>
      <c r="O116" s="30"/>
      <c r="P116" s="2"/>
      <c r="Q116" s="2"/>
      <c r="R116" s="2"/>
      <c r="S116" s="2"/>
    </row>
    <row r="117" spans="1:19" s="3" customFormat="1" ht="20.100000000000001" customHeight="1">
      <c r="A117" s="30"/>
      <c r="B117" s="30"/>
      <c r="C117" s="30"/>
      <c r="D117" s="30"/>
      <c r="E117" s="30"/>
      <c r="F117" s="30"/>
      <c r="G117" s="30"/>
      <c r="H117" s="30"/>
      <c r="I117" s="30"/>
      <c r="J117" s="30"/>
      <c r="K117" s="30"/>
      <c r="L117" s="30"/>
      <c r="M117" s="30"/>
      <c r="N117" s="30"/>
      <c r="O117" s="30"/>
      <c r="P117" s="2"/>
      <c r="Q117" s="2"/>
      <c r="R117" s="2"/>
      <c r="S117" s="2"/>
    </row>
    <row r="118" spans="1:19" s="3" customFormat="1" ht="20.100000000000001" customHeight="1">
      <c r="A118" s="30"/>
      <c r="B118" s="30"/>
      <c r="C118" s="30"/>
      <c r="D118" s="30"/>
      <c r="E118" s="30"/>
      <c r="F118" s="30"/>
      <c r="G118" s="30"/>
      <c r="H118" s="30"/>
      <c r="I118" s="30"/>
      <c r="J118" s="30"/>
      <c r="K118" s="30"/>
      <c r="L118" s="30"/>
      <c r="M118" s="30"/>
      <c r="N118" s="30"/>
      <c r="O118" s="30"/>
      <c r="P118" s="2"/>
      <c r="Q118" s="2"/>
      <c r="R118" s="2"/>
      <c r="S118" s="2"/>
    </row>
    <row r="119" spans="1:19" s="3" customFormat="1" ht="20.100000000000001" customHeight="1">
      <c r="A119" s="30"/>
      <c r="B119" s="30"/>
      <c r="C119" s="30"/>
      <c r="D119" s="30"/>
      <c r="E119" s="30"/>
      <c r="F119" s="30"/>
      <c r="G119" s="30"/>
      <c r="H119" s="30"/>
      <c r="I119" s="30"/>
      <c r="J119" s="30"/>
      <c r="K119" s="30"/>
      <c r="L119" s="30"/>
      <c r="M119" s="30"/>
      <c r="N119" s="30"/>
      <c r="O119" s="30"/>
      <c r="P119" s="2"/>
      <c r="Q119" s="2"/>
      <c r="R119" s="2"/>
      <c r="S119" s="2"/>
    </row>
    <row r="120" spans="1:19" s="3" customFormat="1" ht="20.100000000000001" customHeight="1">
      <c r="A120" s="30"/>
      <c r="B120" s="30"/>
      <c r="C120" s="30"/>
      <c r="D120" s="30"/>
      <c r="E120" s="30"/>
      <c r="F120" s="30"/>
      <c r="G120" s="30"/>
      <c r="H120" s="30"/>
      <c r="I120" s="30"/>
      <c r="J120" s="30"/>
      <c r="K120" s="30"/>
      <c r="L120" s="30"/>
      <c r="M120" s="30"/>
      <c r="N120" s="30"/>
      <c r="O120" s="30"/>
      <c r="P120" s="2"/>
      <c r="Q120" s="2"/>
      <c r="R120" s="2"/>
      <c r="S120" s="2"/>
    </row>
    <row r="121" spans="1:19" s="3" customFormat="1" ht="20.100000000000001" customHeight="1">
      <c r="A121" s="30"/>
      <c r="B121" s="30"/>
      <c r="C121" s="30"/>
      <c r="D121" s="30"/>
      <c r="E121" s="30"/>
      <c r="F121" s="30"/>
      <c r="G121" s="30"/>
      <c r="H121" s="30"/>
      <c r="I121" s="30"/>
      <c r="J121" s="30"/>
      <c r="K121" s="30"/>
      <c r="L121" s="30"/>
      <c r="M121" s="30"/>
      <c r="N121" s="30"/>
      <c r="O121" s="30"/>
      <c r="P121" s="2"/>
      <c r="Q121" s="2"/>
      <c r="R121" s="2"/>
      <c r="S121" s="2"/>
    </row>
    <row r="122" spans="1:19" s="3" customFormat="1" ht="20.100000000000001" customHeight="1">
      <c r="A122" s="30"/>
      <c r="B122" s="30"/>
      <c r="C122" s="30"/>
      <c r="D122" s="30"/>
      <c r="E122" s="30"/>
      <c r="F122" s="30"/>
      <c r="G122" s="30"/>
      <c r="H122" s="30"/>
      <c r="I122" s="30"/>
      <c r="J122" s="30"/>
      <c r="K122" s="30"/>
      <c r="L122" s="30"/>
      <c r="M122" s="30"/>
      <c r="N122" s="30"/>
      <c r="O122" s="30"/>
      <c r="P122" s="2"/>
      <c r="Q122" s="2"/>
      <c r="R122" s="2"/>
      <c r="S122" s="2"/>
    </row>
    <row r="123" spans="1:19" s="3" customFormat="1" ht="20.100000000000001" customHeight="1">
      <c r="A123" s="30"/>
      <c r="B123" s="30"/>
      <c r="C123" s="30"/>
      <c r="D123" s="30"/>
      <c r="E123" s="30"/>
      <c r="F123" s="30"/>
      <c r="G123" s="30"/>
      <c r="H123" s="30"/>
      <c r="I123" s="30"/>
      <c r="J123" s="30"/>
      <c r="K123" s="30"/>
      <c r="L123" s="30"/>
      <c r="M123" s="30"/>
      <c r="N123" s="30"/>
      <c r="O123" s="30"/>
      <c r="P123" s="2"/>
      <c r="Q123" s="2"/>
      <c r="R123" s="2"/>
      <c r="S123" s="2"/>
    </row>
    <row r="124" spans="1:19" s="3" customFormat="1" ht="20.100000000000001" customHeight="1">
      <c r="A124" s="30"/>
      <c r="B124" s="30"/>
      <c r="C124" s="30"/>
      <c r="D124" s="30"/>
      <c r="E124" s="30"/>
      <c r="F124" s="30"/>
      <c r="G124" s="30"/>
      <c r="H124" s="30"/>
      <c r="I124" s="30"/>
      <c r="J124" s="30"/>
      <c r="K124" s="30"/>
      <c r="L124" s="30"/>
      <c r="M124" s="30"/>
      <c r="N124" s="30"/>
      <c r="O124" s="30"/>
      <c r="P124" s="2"/>
      <c r="Q124" s="2"/>
      <c r="R124" s="2"/>
      <c r="S124" s="2"/>
    </row>
    <row r="125" spans="1:19" s="3" customFormat="1" ht="20.100000000000001" customHeight="1">
      <c r="A125" s="30"/>
      <c r="B125" s="30"/>
      <c r="C125" s="30"/>
      <c r="D125" s="30"/>
      <c r="E125" s="30"/>
      <c r="F125" s="30"/>
      <c r="G125" s="30"/>
      <c r="H125" s="30"/>
      <c r="I125" s="30"/>
      <c r="J125" s="30"/>
      <c r="K125" s="30"/>
      <c r="L125" s="30"/>
      <c r="M125" s="30"/>
      <c r="N125" s="30"/>
      <c r="O125" s="30"/>
      <c r="P125" s="2"/>
      <c r="Q125" s="2"/>
      <c r="R125" s="2"/>
      <c r="S125" s="2"/>
    </row>
    <row r="126" spans="1:19" s="3" customFormat="1" ht="20.100000000000001" customHeight="1">
      <c r="A126" s="30"/>
      <c r="B126" s="30"/>
      <c r="C126" s="30"/>
      <c r="D126" s="30"/>
      <c r="E126" s="30"/>
      <c r="F126" s="30"/>
      <c r="G126" s="30"/>
      <c r="H126" s="30"/>
      <c r="I126" s="30"/>
      <c r="J126" s="30"/>
      <c r="K126" s="30"/>
      <c r="L126" s="30"/>
      <c r="M126" s="30"/>
      <c r="N126" s="30"/>
      <c r="O126" s="30"/>
      <c r="P126" s="2"/>
      <c r="Q126" s="2"/>
      <c r="R126" s="2"/>
      <c r="S126" s="2"/>
    </row>
    <row r="127" spans="1:19" s="3" customFormat="1" ht="20.100000000000001" customHeight="1">
      <c r="A127" s="30"/>
      <c r="B127" s="30"/>
      <c r="C127" s="30"/>
      <c r="D127" s="30"/>
      <c r="E127" s="30"/>
      <c r="F127" s="30"/>
      <c r="G127" s="30"/>
      <c r="H127" s="30"/>
      <c r="I127" s="30"/>
      <c r="J127" s="30"/>
      <c r="K127" s="30"/>
      <c r="L127" s="30"/>
      <c r="M127" s="30"/>
      <c r="N127" s="30"/>
      <c r="O127" s="30"/>
      <c r="P127" s="2"/>
      <c r="Q127" s="2"/>
      <c r="R127" s="2"/>
      <c r="S127" s="2"/>
    </row>
    <row r="128" spans="1:19" s="3" customFormat="1" ht="20.100000000000001" customHeight="1">
      <c r="A128" s="30"/>
      <c r="B128" s="30"/>
      <c r="C128" s="30"/>
      <c r="D128" s="30"/>
      <c r="E128" s="30"/>
      <c r="F128" s="30"/>
      <c r="G128" s="30"/>
      <c r="H128" s="30"/>
      <c r="I128" s="30"/>
      <c r="J128" s="30"/>
      <c r="K128" s="30"/>
      <c r="L128" s="30"/>
      <c r="M128" s="30"/>
      <c r="N128" s="30"/>
      <c r="O128" s="30"/>
      <c r="P128" s="2"/>
      <c r="Q128" s="2"/>
      <c r="R128" s="2"/>
      <c r="S128" s="2"/>
    </row>
    <row r="129" spans="1:19" s="3" customFormat="1" ht="20.100000000000001" customHeight="1">
      <c r="A129" s="30"/>
      <c r="B129" s="30"/>
      <c r="C129" s="30"/>
      <c r="D129" s="30"/>
      <c r="E129" s="30"/>
      <c r="F129" s="30"/>
      <c r="G129" s="30"/>
      <c r="H129" s="30"/>
      <c r="I129" s="30"/>
      <c r="J129" s="30"/>
      <c r="K129" s="30"/>
      <c r="L129" s="30"/>
      <c r="M129" s="30"/>
      <c r="N129" s="30"/>
      <c r="O129" s="30"/>
      <c r="P129" s="2"/>
      <c r="Q129" s="2"/>
      <c r="R129" s="2"/>
      <c r="S129" s="2"/>
    </row>
    <row r="130" spans="1:19" s="3" customFormat="1" ht="20.100000000000001" customHeight="1">
      <c r="A130" s="30"/>
      <c r="B130" s="30"/>
      <c r="C130" s="30"/>
      <c r="D130" s="30"/>
      <c r="E130" s="30"/>
      <c r="F130" s="30"/>
      <c r="G130" s="30"/>
      <c r="H130" s="30"/>
      <c r="I130" s="30"/>
      <c r="J130" s="30"/>
      <c r="K130" s="30"/>
      <c r="L130" s="30"/>
      <c r="M130" s="30"/>
      <c r="N130" s="30"/>
      <c r="O130" s="30"/>
      <c r="P130" s="2"/>
      <c r="Q130" s="2"/>
      <c r="R130" s="2"/>
      <c r="S130" s="2"/>
    </row>
    <row r="131" spans="1:19" s="3" customFormat="1" ht="20.100000000000001" customHeight="1">
      <c r="A131" s="30"/>
      <c r="B131" s="30"/>
      <c r="C131" s="30"/>
      <c r="D131" s="30"/>
      <c r="E131" s="30"/>
      <c r="F131" s="30"/>
      <c r="G131" s="30"/>
      <c r="H131" s="30"/>
      <c r="I131" s="30"/>
      <c r="J131" s="30"/>
      <c r="K131" s="30"/>
      <c r="L131" s="30"/>
      <c r="M131" s="30"/>
      <c r="N131" s="30"/>
      <c r="O131" s="30"/>
      <c r="P131" s="2"/>
      <c r="Q131" s="2"/>
      <c r="R131" s="2"/>
      <c r="S131" s="2"/>
    </row>
    <row r="132" spans="1:19" s="3" customFormat="1" ht="20.100000000000001" customHeight="1">
      <c r="A132" s="30"/>
      <c r="B132" s="30"/>
      <c r="C132" s="30"/>
      <c r="D132" s="30"/>
      <c r="E132" s="30"/>
      <c r="F132" s="30"/>
      <c r="G132" s="30"/>
      <c r="H132" s="30"/>
      <c r="I132" s="30"/>
      <c r="J132" s="30"/>
      <c r="K132" s="30"/>
      <c r="L132" s="30"/>
      <c r="M132" s="30"/>
      <c r="N132" s="30"/>
      <c r="O132" s="30"/>
      <c r="P132" s="2"/>
      <c r="Q132" s="2"/>
      <c r="R132" s="2"/>
      <c r="S132" s="2"/>
    </row>
    <row r="133" spans="1:19" s="3" customFormat="1" ht="20.100000000000001" customHeight="1">
      <c r="A133" s="30"/>
      <c r="B133" s="30"/>
      <c r="C133" s="30"/>
      <c r="D133" s="30"/>
      <c r="E133" s="30"/>
      <c r="F133" s="30"/>
      <c r="G133" s="30"/>
      <c r="H133" s="30"/>
      <c r="I133" s="30"/>
      <c r="J133" s="30"/>
      <c r="K133" s="30"/>
      <c r="L133" s="30"/>
      <c r="M133" s="30"/>
      <c r="N133" s="30"/>
      <c r="O133" s="30"/>
      <c r="P133" s="2"/>
      <c r="Q133" s="2"/>
      <c r="R133" s="2"/>
      <c r="S133" s="2"/>
    </row>
    <row r="134" spans="1:19" s="3" customFormat="1" ht="20.100000000000001" customHeight="1">
      <c r="A134" s="30"/>
      <c r="B134" s="30"/>
      <c r="C134" s="30"/>
      <c r="D134" s="30"/>
      <c r="E134" s="30"/>
      <c r="F134" s="30"/>
      <c r="G134" s="30"/>
      <c r="H134" s="30"/>
      <c r="I134" s="30"/>
      <c r="J134" s="30"/>
      <c r="K134" s="30"/>
      <c r="L134" s="30"/>
      <c r="M134" s="30"/>
      <c r="N134" s="30"/>
      <c r="O134" s="30"/>
      <c r="P134" s="2"/>
      <c r="Q134" s="2"/>
      <c r="R134" s="2"/>
      <c r="S134" s="2"/>
    </row>
    <row r="135" spans="1:19" s="3" customFormat="1" ht="20.100000000000001" customHeight="1">
      <c r="A135" s="30"/>
      <c r="B135" s="30"/>
      <c r="C135" s="30"/>
      <c r="D135" s="30"/>
      <c r="E135" s="30"/>
      <c r="F135" s="30"/>
      <c r="G135" s="30"/>
      <c r="H135" s="30"/>
      <c r="I135" s="30"/>
      <c r="J135" s="30"/>
      <c r="K135" s="30"/>
      <c r="L135" s="30"/>
      <c r="M135" s="30"/>
      <c r="N135" s="30"/>
      <c r="O135" s="30"/>
      <c r="P135" s="2"/>
      <c r="Q135" s="2"/>
      <c r="R135" s="2"/>
      <c r="S135" s="2"/>
    </row>
    <row r="136" spans="1:19" s="3" customFormat="1" ht="20.100000000000001" customHeight="1">
      <c r="A136" s="30"/>
      <c r="B136" s="30"/>
      <c r="C136" s="30"/>
      <c r="D136" s="30"/>
      <c r="E136" s="30"/>
      <c r="F136" s="30"/>
      <c r="G136" s="30"/>
      <c r="H136" s="30"/>
      <c r="I136" s="30"/>
      <c r="J136" s="30"/>
      <c r="K136" s="30"/>
      <c r="L136" s="30"/>
      <c r="M136" s="30"/>
      <c r="N136" s="30"/>
      <c r="O136" s="30"/>
      <c r="P136" s="2"/>
      <c r="Q136" s="2"/>
      <c r="R136" s="2"/>
      <c r="S136" s="2"/>
    </row>
    <row r="137" spans="1:19" s="3" customFormat="1" ht="20.100000000000001" customHeight="1">
      <c r="A137" s="30"/>
      <c r="B137" s="30"/>
      <c r="C137" s="30"/>
      <c r="D137" s="30"/>
      <c r="E137" s="30"/>
      <c r="F137" s="30"/>
      <c r="G137" s="30"/>
      <c r="H137" s="30"/>
      <c r="I137" s="30"/>
      <c r="J137" s="30"/>
      <c r="K137" s="30"/>
      <c r="L137" s="30"/>
      <c r="M137" s="30"/>
      <c r="N137" s="30"/>
      <c r="O137" s="30"/>
      <c r="P137" s="2"/>
      <c r="Q137" s="2"/>
      <c r="R137" s="2"/>
      <c r="S137" s="2"/>
    </row>
    <row r="138" spans="1:19" s="3" customFormat="1" ht="20.100000000000001" customHeight="1">
      <c r="A138" s="30"/>
      <c r="B138" s="30"/>
      <c r="C138" s="30"/>
      <c r="D138" s="30"/>
      <c r="E138" s="30"/>
      <c r="F138" s="30"/>
      <c r="G138" s="30"/>
      <c r="H138" s="30"/>
      <c r="I138" s="30"/>
      <c r="J138" s="30"/>
      <c r="K138" s="30"/>
      <c r="L138" s="30"/>
      <c r="M138" s="30"/>
      <c r="N138" s="30"/>
      <c r="O138" s="30"/>
      <c r="P138" s="2"/>
      <c r="Q138" s="2"/>
      <c r="R138" s="2"/>
      <c r="S138" s="2"/>
    </row>
    <row r="139" spans="1:19" s="3" customFormat="1" ht="20.100000000000001" customHeight="1">
      <c r="A139" s="30"/>
      <c r="B139" s="30"/>
      <c r="C139" s="30"/>
      <c r="D139" s="30"/>
      <c r="E139" s="30"/>
      <c r="F139" s="30"/>
      <c r="G139" s="30"/>
      <c r="H139" s="30"/>
      <c r="I139" s="30"/>
      <c r="J139" s="30"/>
      <c r="K139" s="30"/>
      <c r="L139" s="30"/>
      <c r="M139" s="30"/>
      <c r="N139" s="30"/>
      <c r="O139" s="30"/>
      <c r="P139" s="2"/>
      <c r="Q139" s="2"/>
      <c r="R139" s="2"/>
      <c r="S139" s="2"/>
    </row>
    <row r="140" spans="1:19" s="3" customFormat="1" ht="20.100000000000001" customHeight="1">
      <c r="A140" s="30"/>
      <c r="B140" s="30"/>
      <c r="C140" s="30"/>
      <c r="D140" s="30"/>
      <c r="E140" s="30"/>
      <c r="F140" s="30"/>
      <c r="G140" s="30"/>
      <c r="H140" s="30"/>
      <c r="I140" s="30"/>
      <c r="J140" s="30"/>
      <c r="K140" s="30"/>
      <c r="L140" s="30"/>
      <c r="M140" s="30"/>
      <c r="N140" s="30"/>
      <c r="O140" s="30"/>
      <c r="P140" s="2"/>
      <c r="Q140" s="2"/>
      <c r="R140" s="2"/>
      <c r="S140" s="2"/>
    </row>
    <row r="141" spans="1:19" s="3" customFormat="1" ht="20.100000000000001" customHeight="1">
      <c r="A141" s="30"/>
      <c r="B141" s="30"/>
      <c r="C141" s="30"/>
      <c r="D141" s="30"/>
      <c r="E141" s="30"/>
      <c r="F141" s="30"/>
      <c r="G141" s="30"/>
      <c r="H141" s="30"/>
      <c r="I141" s="30"/>
      <c r="J141" s="30"/>
      <c r="K141" s="30"/>
      <c r="L141" s="30"/>
      <c r="M141" s="30"/>
      <c r="N141" s="30"/>
      <c r="O141" s="30"/>
      <c r="P141" s="2"/>
      <c r="Q141" s="2"/>
      <c r="R141" s="2"/>
      <c r="S141" s="2"/>
    </row>
    <row r="142" spans="1:19" s="3" customFormat="1" ht="20.100000000000001" customHeight="1">
      <c r="A142" s="30"/>
      <c r="B142" s="30"/>
      <c r="C142" s="30"/>
      <c r="D142" s="30"/>
      <c r="E142" s="30"/>
      <c r="F142" s="30"/>
      <c r="G142" s="30"/>
      <c r="H142" s="30"/>
      <c r="I142" s="30"/>
      <c r="J142" s="30"/>
      <c r="K142" s="30"/>
      <c r="L142" s="30"/>
      <c r="M142" s="30"/>
      <c r="N142" s="30"/>
      <c r="O142" s="30"/>
      <c r="P142" s="2"/>
      <c r="Q142" s="2"/>
      <c r="R142" s="2"/>
      <c r="S142" s="2"/>
    </row>
    <row r="143" spans="1:19" s="3" customFormat="1" ht="20.100000000000001" customHeight="1">
      <c r="A143" s="30"/>
      <c r="B143" s="30"/>
      <c r="C143" s="30"/>
      <c r="D143" s="30"/>
      <c r="E143" s="30"/>
      <c r="F143" s="30"/>
      <c r="G143" s="30"/>
      <c r="H143" s="30"/>
      <c r="I143" s="30"/>
      <c r="J143" s="30"/>
      <c r="K143" s="30"/>
      <c r="L143" s="30"/>
      <c r="M143" s="30"/>
      <c r="N143" s="30"/>
      <c r="O143" s="30"/>
      <c r="P143" s="2"/>
      <c r="Q143" s="2"/>
      <c r="R143" s="2"/>
      <c r="S143" s="2"/>
    </row>
    <row r="144" spans="1:19" s="3" customFormat="1" ht="20.100000000000001" customHeight="1">
      <c r="A144" s="30"/>
      <c r="B144" s="30"/>
      <c r="C144" s="30"/>
      <c r="D144" s="30"/>
      <c r="E144" s="30"/>
      <c r="F144" s="30"/>
      <c r="G144" s="30"/>
      <c r="H144" s="30"/>
      <c r="I144" s="30"/>
      <c r="J144" s="30"/>
      <c r="K144" s="30"/>
      <c r="L144" s="30"/>
      <c r="M144" s="30"/>
      <c r="N144" s="30"/>
      <c r="O144" s="30"/>
      <c r="P144" s="2"/>
      <c r="Q144" s="2"/>
      <c r="R144" s="2"/>
      <c r="S144" s="2"/>
    </row>
    <row r="145" spans="1:19" s="3" customFormat="1" ht="20.100000000000001" customHeight="1">
      <c r="A145" s="30"/>
      <c r="B145" s="30"/>
      <c r="C145" s="30"/>
      <c r="D145" s="30"/>
      <c r="E145" s="30"/>
      <c r="F145" s="30"/>
      <c r="G145" s="30"/>
      <c r="H145" s="30"/>
      <c r="I145" s="30"/>
      <c r="J145" s="30"/>
      <c r="K145" s="30"/>
      <c r="L145" s="30"/>
      <c r="M145" s="30"/>
      <c r="N145" s="30"/>
      <c r="O145" s="30"/>
      <c r="P145" s="2"/>
      <c r="Q145" s="2"/>
      <c r="R145" s="2"/>
      <c r="S145" s="2"/>
    </row>
    <row r="146" spans="1:19" s="3" customFormat="1" ht="20.100000000000001" customHeight="1">
      <c r="A146" s="30"/>
      <c r="B146" s="30"/>
      <c r="C146" s="30"/>
      <c r="D146" s="30"/>
      <c r="E146" s="30"/>
      <c r="F146" s="30"/>
      <c r="G146" s="30"/>
      <c r="H146" s="30"/>
      <c r="I146" s="30"/>
      <c r="J146" s="30"/>
      <c r="K146" s="30"/>
      <c r="L146" s="30"/>
      <c r="M146" s="30"/>
      <c r="N146" s="30"/>
      <c r="O146" s="30"/>
      <c r="P146" s="2"/>
      <c r="Q146" s="2"/>
      <c r="R146" s="2"/>
      <c r="S146" s="2"/>
    </row>
    <row r="147" spans="1:19" s="3" customFormat="1" ht="20.100000000000001" customHeight="1">
      <c r="A147" s="30"/>
      <c r="B147" s="30"/>
      <c r="C147" s="30"/>
      <c r="D147" s="30"/>
      <c r="E147" s="30"/>
      <c r="F147" s="30"/>
      <c r="G147" s="30"/>
      <c r="H147" s="30"/>
      <c r="I147" s="30"/>
      <c r="J147" s="30"/>
      <c r="K147" s="30"/>
      <c r="L147" s="30"/>
      <c r="M147" s="30"/>
      <c r="N147" s="30"/>
      <c r="O147" s="30"/>
      <c r="P147" s="2"/>
      <c r="Q147" s="2"/>
      <c r="R147" s="2"/>
      <c r="S147" s="2"/>
    </row>
    <row r="148" spans="1:19" s="3" customFormat="1" ht="20.100000000000001" customHeight="1">
      <c r="A148" s="30"/>
      <c r="B148" s="30"/>
      <c r="C148" s="30"/>
      <c r="D148" s="30"/>
      <c r="E148" s="30"/>
      <c r="F148" s="30"/>
      <c r="G148" s="30"/>
      <c r="H148" s="30"/>
      <c r="I148" s="30"/>
      <c r="J148" s="30"/>
      <c r="K148" s="30"/>
      <c r="L148" s="30"/>
      <c r="M148" s="30"/>
      <c r="N148" s="30"/>
      <c r="O148" s="30"/>
      <c r="P148" s="2"/>
      <c r="Q148" s="2"/>
      <c r="R148" s="2"/>
      <c r="S148" s="2"/>
    </row>
    <row r="149" spans="1:19" s="3" customFormat="1" ht="20.100000000000001" customHeight="1">
      <c r="A149" s="30"/>
      <c r="B149" s="30"/>
      <c r="C149" s="30"/>
      <c r="D149" s="30"/>
      <c r="E149" s="30"/>
      <c r="F149" s="30"/>
      <c r="G149" s="30"/>
      <c r="H149" s="30"/>
      <c r="I149" s="30"/>
      <c r="J149" s="30"/>
      <c r="K149" s="30"/>
      <c r="L149" s="30"/>
      <c r="M149" s="30"/>
      <c r="N149" s="30"/>
      <c r="O149" s="30"/>
      <c r="P149" s="2"/>
      <c r="Q149" s="2"/>
      <c r="R149" s="2"/>
      <c r="S149" s="2"/>
    </row>
    <row r="150" spans="1:19" s="3" customFormat="1" ht="20.100000000000001" customHeight="1">
      <c r="A150" s="30"/>
      <c r="B150" s="30"/>
      <c r="C150" s="30"/>
      <c r="D150" s="30"/>
      <c r="E150" s="30"/>
      <c r="F150" s="30"/>
      <c r="G150" s="30"/>
      <c r="H150" s="30"/>
      <c r="I150" s="30"/>
      <c r="J150" s="30"/>
      <c r="K150" s="30"/>
      <c r="L150" s="30"/>
      <c r="M150" s="30"/>
      <c r="N150" s="30"/>
      <c r="O150" s="30"/>
      <c r="P150" s="2"/>
      <c r="Q150" s="2"/>
      <c r="R150" s="2"/>
      <c r="S150" s="2"/>
    </row>
    <row r="151" spans="1:19" s="3" customFormat="1" ht="20.100000000000001" customHeight="1">
      <c r="A151" s="30"/>
      <c r="B151" s="30"/>
      <c r="C151" s="30"/>
      <c r="D151" s="30"/>
      <c r="E151" s="30"/>
      <c r="F151" s="30"/>
      <c r="G151" s="30"/>
      <c r="H151" s="30"/>
      <c r="I151" s="30"/>
      <c r="J151" s="30"/>
      <c r="K151" s="30"/>
      <c r="L151" s="30"/>
      <c r="M151" s="30"/>
      <c r="N151" s="30"/>
      <c r="O151" s="30"/>
      <c r="P151" s="2"/>
      <c r="Q151" s="2"/>
      <c r="R151" s="2"/>
      <c r="S151" s="2"/>
    </row>
    <row r="152" spans="1:19" s="3" customFormat="1" ht="20.100000000000001" customHeight="1">
      <c r="A152" s="30"/>
      <c r="B152" s="30"/>
      <c r="C152" s="30"/>
      <c r="D152" s="30"/>
      <c r="E152" s="30"/>
      <c r="F152" s="30"/>
      <c r="G152" s="30"/>
      <c r="H152" s="30"/>
      <c r="I152" s="30"/>
      <c r="J152" s="30"/>
      <c r="K152" s="30"/>
      <c r="L152" s="30"/>
      <c r="M152" s="30"/>
      <c r="N152" s="30"/>
      <c r="O152" s="30"/>
      <c r="P152" s="2"/>
      <c r="Q152" s="2"/>
      <c r="R152" s="2"/>
      <c r="S152" s="2"/>
    </row>
    <row r="153" spans="1:19" s="3" customFormat="1" ht="20.100000000000001" customHeight="1">
      <c r="A153" s="30"/>
      <c r="B153" s="30"/>
      <c r="C153" s="30"/>
      <c r="D153" s="30"/>
      <c r="E153" s="30"/>
      <c r="F153" s="30"/>
      <c r="G153" s="30"/>
      <c r="H153" s="30"/>
      <c r="I153" s="30"/>
      <c r="J153" s="30"/>
      <c r="K153" s="30"/>
      <c r="L153" s="30"/>
      <c r="M153" s="30"/>
      <c r="N153" s="30"/>
      <c r="O153" s="30"/>
      <c r="P153" s="2"/>
      <c r="Q153" s="2"/>
      <c r="R153" s="2"/>
      <c r="S153" s="2"/>
    </row>
    <row r="154" spans="1:19" s="3" customFormat="1" ht="20.100000000000001" customHeight="1">
      <c r="A154" s="30"/>
      <c r="B154" s="30"/>
      <c r="C154" s="30"/>
      <c r="D154" s="30"/>
      <c r="E154" s="30"/>
      <c r="F154" s="30"/>
      <c r="G154" s="30"/>
      <c r="H154" s="30"/>
      <c r="I154" s="30"/>
      <c r="J154" s="30"/>
      <c r="K154" s="30"/>
      <c r="L154" s="30"/>
      <c r="M154" s="30"/>
      <c r="N154" s="30"/>
      <c r="O154" s="30"/>
      <c r="P154" s="2"/>
      <c r="Q154" s="2"/>
      <c r="R154" s="2"/>
      <c r="S154" s="2"/>
    </row>
    <row r="155" spans="1:19" s="3" customFormat="1" ht="20.100000000000001" customHeight="1">
      <c r="A155" s="30"/>
      <c r="B155" s="30"/>
      <c r="C155" s="30"/>
      <c r="D155" s="30"/>
      <c r="E155" s="30"/>
      <c r="F155" s="30"/>
      <c r="G155" s="30"/>
      <c r="H155" s="30"/>
      <c r="I155" s="30"/>
      <c r="J155" s="30"/>
      <c r="K155" s="30"/>
      <c r="L155" s="30"/>
      <c r="M155" s="30"/>
      <c r="N155" s="30"/>
      <c r="O155" s="30"/>
      <c r="P155" s="2"/>
      <c r="Q155" s="2"/>
      <c r="R155" s="2"/>
      <c r="S155" s="2"/>
    </row>
    <row r="156" spans="1:19" s="3" customFormat="1" ht="20.100000000000001" customHeight="1">
      <c r="A156" s="30"/>
      <c r="B156" s="30"/>
      <c r="C156" s="30"/>
      <c r="D156" s="30"/>
      <c r="E156" s="30"/>
      <c r="F156" s="30"/>
      <c r="G156" s="30"/>
      <c r="H156" s="30"/>
      <c r="I156" s="30"/>
      <c r="J156" s="30"/>
      <c r="K156" s="30"/>
      <c r="L156" s="30"/>
      <c r="M156" s="30"/>
      <c r="N156" s="30"/>
      <c r="O156" s="30"/>
      <c r="P156" s="2"/>
      <c r="Q156" s="2"/>
      <c r="R156" s="2"/>
      <c r="S156" s="2"/>
    </row>
    <row r="157" spans="1:19" s="3" customFormat="1" ht="20.100000000000001" customHeight="1">
      <c r="A157" s="30"/>
      <c r="B157" s="30"/>
      <c r="C157" s="30"/>
      <c r="D157" s="30"/>
      <c r="E157" s="30"/>
      <c r="F157" s="30"/>
      <c r="G157" s="30"/>
      <c r="H157" s="30"/>
      <c r="I157" s="30"/>
      <c r="J157" s="30"/>
      <c r="K157" s="30"/>
      <c r="L157" s="30"/>
      <c r="M157" s="30"/>
      <c r="N157" s="30"/>
      <c r="O157" s="30"/>
      <c r="P157" s="2"/>
      <c r="Q157" s="2"/>
      <c r="R157" s="2"/>
      <c r="S157" s="2"/>
    </row>
    <row r="158" spans="1:19" s="3" customFormat="1" ht="20.100000000000001" customHeight="1">
      <c r="A158" s="30"/>
      <c r="B158" s="30"/>
      <c r="C158" s="30"/>
      <c r="D158" s="30"/>
      <c r="E158" s="30"/>
      <c r="F158" s="30"/>
      <c r="G158" s="30"/>
      <c r="H158" s="30"/>
      <c r="I158" s="30"/>
      <c r="J158" s="30"/>
      <c r="K158" s="30"/>
      <c r="L158" s="30"/>
      <c r="M158" s="30"/>
      <c r="N158" s="30"/>
      <c r="O158" s="30"/>
      <c r="P158" s="2"/>
      <c r="Q158" s="2"/>
      <c r="R158" s="2"/>
      <c r="S158" s="2"/>
    </row>
    <row r="159" spans="1:19" s="3" customFormat="1" ht="20.100000000000001" customHeight="1">
      <c r="A159" s="30"/>
      <c r="B159" s="30"/>
      <c r="C159" s="30"/>
      <c r="D159" s="30"/>
      <c r="E159" s="30"/>
      <c r="F159" s="30"/>
      <c r="G159" s="30"/>
      <c r="H159" s="30"/>
      <c r="I159" s="30"/>
      <c r="J159" s="30"/>
      <c r="K159" s="30"/>
      <c r="L159" s="30"/>
      <c r="M159" s="30"/>
      <c r="N159" s="30"/>
      <c r="O159" s="30"/>
      <c r="P159" s="2"/>
      <c r="Q159" s="2"/>
      <c r="R159" s="2"/>
      <c r="S159" s="2"/>
    </row>
    <row r="160" spans="1:19" s="3" customFormat="1" ht="20.100000000000001" customHeight="1">
      <c r="A160" s="30"/>
      <c r="B160" s="30"/>
      <c r="C160" s="30"/>
      <c r="D160" s="30"/>
      <c r="E160" s="30"/>
      <c r="F160" s="30"/>
      <c r="G160" s="30"/>
      <c r="H160" s="30"/>
      <c r="I160" s="30"/>
      <c r="J160" s="30"/>
      <c r="K160" s="30"/>
      <c r="L160" s="30"/>
      <c r="M160" s="30"/>
      <c r="N160" s="30"/>
      <c r="O160" s="30"/>
      <c r="P160" s="2"/>
      <c r="Q160" s="2"/>
      <c r="R160" s="2"/>
      <c r="S160" s="2"/>
    </row>
    <row r="161" spans="1:19" s="3" customFormat="1" ht="20.100000000000001" customHeight="1">
      <c r="A161" s="30"/>
      <c r="B161" s="30"/>
      <c r="C161" s="30"/>
      <c r="D161" s="30"/>
      <c r="E161" s="30"/>
      <c r="F161" s="30"/>
      <c r="G161" s="30"/>
      <c r="H161" s="30"/>
      <c r="I161" s="30"/>
      <c r="J161" s="30"/>
      <c r="K161" s="30"/>
      <c r="L161" s="30"/>
      <c r="M161" s="30"/>
      <c r="N161" s="30"/>
      <c r="O161" s="30"/>
      <c r="P161" s="2"/>
      <c r="Q161" s="2"/>
      <c r="R161" s="2"/>
      <c r="S161" s="2"/>
    </row>
    <row r="162" spans="1:19" s="3" customFormat="1" ht="20.100000000000001" customHeight="1">
      <c r="A162" s="30"/>
      <c r="B162" s="30"/>
      <c r="C162" s="30"/>
      <c r="D162" s="30"/>
      <c r="E162" s="30"/>
      <c r="F162" s="30"/>
      <c r="G162" s="30"/>
      <c r="H162" s="30"/>
      <c r="I162" s="30"/>
      <c r="J162" s="30"/>
      <c r="K162" s="30"/>
      <c r="L162" s="30"/>
      <c r="M162" s="30"/>
      <c r="N162" s="30"/>
      <c r="O162" s="30"/>
      <c r="P162" s="2"/>
      <c r="Q162" s="2"/>
      <c r="R162" s="2"/>
      <c r="S162" s="2"/>
    </row>
    <row r="163" spans="1:19" s="3" customFormat="1" ht="20.100000000000001" customHeight="1">
      <c r="A163" s="30"/>
      <c r="B163" s="30"/>
      <c r="C163" s="30"/>
      <c r="D163" s="30"/>
      <c r="E163" s="30"/>
      <c r="F163" s="30"/>
      <c r="G163" s="30"/>
      <c r="H163" s="30"/>
      <c r="I163" s="30"/>
      <c r="J163" s="30"/>
      <c r="K163" s="30"/>
      <c r="L163" s="30"/>
      <c r="M163" s="30"/>
      <c r="N163" s="30"/>
      <c r="O163" s="30"/>
      <c r="P163" s="2"/>
      <c r="Q163" s="2"/>
      <c r="R163" s="2"/>
      <c r="S163" s="2"/>
    </row>
    <row r="164" spans="1:19" s="3" customFormat="1" ht="20.100000000000001" customHeight="1">
      <c r="A164" s="30"/>
      <c r="B164" s="30"/>
      <c r="C164" s="30"/>
      <c r="D164" s="30"/>
      <c r="E164" s="30"/>
      <c r="F164" s="30"/>
      <c r="G164" s="30"/>
      <c r="H164" s="30"/>
      <c r="I164" s="30"/>
      <c r="J164" s="30"/>
      <c r="K164" s="30"/>
      <c r="L164" s="30"/>
      <c r="M164" s="30"/>
      <c r="N164" s="30"/>
      <c r="O164" s="30"/>
      <c r="P164" s="2"/>
      <c r="Q164" s="2"/>
      <c r="R164" s="2"/>
      <c r="S164" s="2"/>
    </row>
    <row r="165" spans="1:19" s="3" customFormat="1" ht="20.100000000000001" customHeight="1">
      <c r="A165" s="30"/>
      <c r="B165" s="30"/>
      <c r="C165" s="30"/>
      <c r="D165" s="30"/>
      <c r="E165" s="30"/>
      <c r="F165" s="30"/>
      <c r="G165" s="30"/>
      <c r="H165" s="30"/>
      <c r="I165" s="30"/>
      <c r="J165" s="30"/>
      <c r="K165" s="30"/>
      <c r="L165" s="30"/>
      <c r="M165" s="30"/>
      <c r="N165" s="30"/>
      <c r="O165" s="30"/>
      <c r="P165" s="2"/>
      <c r="Q165" s="2"/>
      <c r="R165" s="2"/>
      <c r="S165" s="2"/>
    </row>
    <row r="166" spans="1:19" s="3" customFormat="1" ht="20.100000000000001" customHeight="1">
      <c r="A166" s="30"/>
      <c r="B166" s="30"/>
      <c r="C166" s="30"/>
      <c r="D166" s="30"/>
      <c r="E166" s="30"/>
      <c r="F166" s="30"/>
      <c r="G166" s="30"/>
      <c r="H166" s="30"/>
      <c r="I166" s="30"/>
      <c r="J166" s="30"/>
      <c r="K166" s="30"/>
      <c r="L166" s="30"/>
      <c r="M166" s="30"/>
      <c r="N166" s="30"/>
      <c r="O166" s="30"/>
      <c r="P166" s="2"/>
      <c r="Q166" s="2"/>
      <c r="R166" s="2"/>
      <c r="S166" s="2"/>
    </row>
    <row r="167" spans="1:19" s="3" customFormat="1" ht="20.100000000000001" customHeight="1">
      <c r="A167" s="30"/>
      <c r="B167" s="30"/>
      <c r="C167" s="30"/>
      <c r="D167" s="30"/>
      <c r="E167" s="30"/>
      <c r="F167" s="30"/>
      <c r="G167" s="30"/>
      <c r="H167" s="30"/>
      <c r="I167" s="30"/>
      <c r="J167" s="30"/>
      <c r="K167" s="30"/>
      <c r="L167" s="30"/>
      <c r="M167" s="30"/>
      <c r="N167" s="30"/>
      <c r="O167" s="30"/>
      <c r="P167" s="2"/>
      <c r="Q167" s="2"/>
      <c r="R167" s="2"/>
      <c r="S167" s="2"/>
    </row>
    <row r="168" spans="1:19" s="3" customFormat="1" ht="20.100000000000001" customHeight="1">
      <c r="A168" s="30"/>
      <c r="B168" s="30"/>
      <c r="C168" s="30"/>
      <c r="D168" s="30"/>
      <c r="E168" s="30"/>
      <c r="F168" s="30"/>
      <c r="G168" s="30"/>
      <c r="H168" s="30"/>
      <c r="I168" s="30"/>
      <c r="J168" s="30"/>
      <c r="K168" s="30"/>
      <c r="L168" s="30"/>
      <c r="M168" s="30"/>
      <c r="N168" s="30"/>
      <c r="O168" s="30"/>
      <c r="P168" s="2"/>
      <c r="Q168" s="2"/>
      <c r="R168" s="2"/>
      <c r="S168" s="2"/>
    </row>
    <row r="169" spans="1:19" s="3" customFormat="1" ht="20.100000000000001" customHeight="1">
      <c r="A169" s="30"/>
      <c r="B169" s="30"/>
      <c r="C169" s="30"/>
      <c r="D169" s="30"/>
      <c r="E169" s="30"/>
      <c r="F169" s="30"/>
      <c r="G169" s="30"/>
      <c r="H169" s="30"/>
      <c r="I169" s="30"/>
      <c r="J169" s="30"/>
      <c r="K169" s="30"/>
      <c r="L169" s="30"/>
      <c r="M169" s="30"/>
      <c r="N169" s="30"/>
      <c r="O169" s="30"/>
      <c r="P169" s="2"/>
      <c r="Q169" s="2"/>
      <c r="R169" s="2"/>
      <c r="S169" s="2"/>
    </row>
    <row r="170" spans="1:19" s="3" customFormat="1" ht="20.100000000000001" customHeight="1">
      <c r="A170" s="30"/>
      <c r="B170" s="30"/>
      <c r="C170" s="30"/>
      <c r="D170" s="30"/>
      <c r="E170" s="30"/>
      <c r="F170" s="30"/>
      <c r="G170" s="30"/>
      <c r="H170" s="30"/>
      <c r="I170" s="30"/>
      <c r="J170" s="30"/>
      <c r="K170" s="30"/>
      <c r="L170" s="30"/>
      <c r="M170" s="30"/>
      <c r="N170" s="30"/>
      <c r="O170" s="30"/>
      <c r="P170" s="2"/>
      <c r="Q170" s="2"/>
      <c r="R170" s="2"/>
      <c r="S170" s="2"/>
    </row>
    <row r="171" spans="1:19" s="3" customFormat="1" ht="20.100000000000001" customHeight="1">
      <c r="A171" s="30"/>
      <c r="B171" s="30"/>
      <c r="C171" s="30"/>
      <c r="D171" s="30"/>
      <c r="E171" s="30"/>
      <c r="F171" s="30"/>
      <c r="G171" s="30"/>
      <c r="H171" s="30"/>
      <c r="I171" s="30"/>
      <c r="J171" s="30"/>
      <c r="K171" s="30"/>
      <c r="L171" s="30"/>
      <c r="M171" s="30"/>
      <c r="N171" s="30"/>
      <c r="O171" s="30"/>
      <c r="P171" s="2"/>
      <c r="Q171" s="2"/>
      <c r="R171" s="2"/>
      <c r="S171" s="2"/>
    </row>
    <row r="172" spans="1:19" s="3" customFormat="1" ht="20.100000000000001" customHeight="1">
      <c r="A172" s="30"/>
      <c r="B172" s="30"/>
      <c r="C172" s="30"/>
      <c r="D172" s="30"/>
      <c r="E172" s="30"/>
      <c r="F172" s="30"/>
      <c r="G172" s="30"/>
      <c r="H172" s="30"/>
      <c r="I172" s="30"/>
      <c r="J172" s="30"/>
      <c r="K172" s="30"/>
      <c r="L172" s="30"/>
      <c r="M172" s="30"/>
      <c r="N172" s="30"/>
      <c r="O172" s="30"/>
      <c r="P172" s="2"/>
      <c r="Q172" s="2"/>
      <c r="R172" s="2"/>
      <c r="S172" s="2"/>
    </row>
    <row r="173" spans="1:19" s="3" customFormat="1" ht="20.100000000000001" customHeight="1">
      <c r="A173" s="30"/>
      <c r="B173" s="30"/>
      <c r="C173" s="30"/>
      <c r="D173" s="30"/>
      <c r="E173" s="30"/>
      <c r="F173" s="30"/>
      <c r="G173" s="30"/>
      <c r="H173" s="30"/>
      <c r="I173" s="30"/>
      <c r="J173" s="30"/>
      <c r="K173" s="30"/>
      <c r="L173" s="30"/>
      <c r="M173" s="30"/>
      <c r="N173" s="30"/>
      <c r="O173" s="30"/>
      <c r="P173" s="2"/>
      <c r="Q173" s="2"/>
      <c r="R173" s="2"/>
      <c r="S173" s="2"/>
    </row>
    <row r="174" spans="1:19" s="3" customFormat="1" ht="20.100000000000001" customHeight="1">
      <c r="A174" s="30"/>
      <c r="B174" s="30"/>
      <c r="C174" s="30"/>
      <c r="D174" s="30"/>
      <c r="E174" s="30"/>
      <c r="F174" s="30"/>
      <c r="G174" s="30"/>
      <c r="H174" s="30"/>
      <c r="I174" s="30"/>
      <c r="J174" s="30"/>
      <c r="K174" s="30"/>
      <c r="L174" s="30"/>
      <c r="M174" s="30"/>
      <c r="N174" s="30"/>
      <c r="O174" s="30"/>
      <c r="P174" s="2"/>
      <c r="Q174" s="2"/>
      <c r="R174" s="2"/>
      <c r="S174" s="2"/>
    </row>
    <row r="175" spans="1:19" s="3" customFormat="1" ht="20.100000000000001" customHeight="1">
      <c r="A175" s="30"/>
      <c r="B175" s="30"/>
      <c r="C175" s="30"/>
      <c r="D175" s="30"/>
      <c r="E175" s="30"/>
      <c r="F175" s="30"/>
      <c r="G175" s="30"/>
      <c r="H175" s="30"/>
      <c r="I175" s="30"/>
      <c r="J175" s="30"/>
      <c r="K175" s="30"/>
      <c r="L175" s="30"/>
      <c r="M175" s="30"/>
      <c r="N175" s="30"/>
      <c r="O175" s="30"/>
      <c r="P175" s="2"/>
      <c r="Q175" s="2"/>
      <c r="R175" s="2"/>
      <c r="S175" s="2"/>
    </row>
    <row r="176" spans="1:19" s="3" customFormat="1" ht="20.100000000000001" customHeight="1">
      <c r="A176" s="30"/>
      <c r="B176" s="30"/>
      <c r="C176" s="30"/>
      <c r="D176" s="30"/>
      <c r="E176" s="30"/>
      <c r="F176" s="30"/>
      <c r="G176" s="30"/>
      <c r="H176" s="30"/>
      <c r="I176" s="30"/>
      <c r="J176" s="30"/>
      <c r="K176" s="30"/>
      <c r="L176" s="30"/>
      <c r="M176" s="30"/>
      <c r="N176" s="30"/>
      <c r="O176" s="30"/>
      <c r="P176" s="2"/>
      <c r="Q176" s="2"/>
      <c r="R176" s="2"/>
      <c r="S176" s="2"/>
    </row>
    <row r="177" spans="1:19" s="3" customFormat="1" ht="20.100000000000001" customHeight="1">
      <c r="A177" s="30"/>
      <c r="B177" s="30"/>
      <c r="C177" s="30"/>
      <c r="D177" s="30"/>
      <c r="E177" s="30"/>
      <c r="F177" s="30"/>
      <c r="G177" s="30"/>
      <c r="H177" s="30"/>
      <c r="I177" s="30"/>
      <c r="J177" s="30"/>
      <c r="K177" s="30"/>
      <c r="L177" s="30"/>
      <c r="M177" s="30"/>
      <c r="N177" s="30"/>
      <c r="O177" s="30"/>
      <c r="P177" s="2"/>
      <c r="Q177" s="2"/>
      <c r="R177" s="2"/>
      <c r="S177" s="2"/>
    </row>
    <row r="178" spans="1:19" s="3" customFormat="1" ht="20.100000000000001" customHeight="1">
      <c r="A178" s="30"/>
      <c r="B178" s="30"/>
      <c r="C178" s="30"/>
      <c r="D178" s="30"/>
      <c r="E178" s="30"/>
      <c r="F178" s="30"/>
      <c r="G178" s="30"/>
      <c r="H178" s="30"/>
      <c r="I178" s="30"/>
      <c r="J178" s="30"/>
      <c r="K178" s="30"/>
      <c r="L178" s="30"/>
      <c r="M178" s="30"/>
      <c r="N178" s="30"/>
      <c r="O178" s="30"/>
      <c r="P178" s="2"/>
      <c r="Q178" s="2"/>
      <c r="R178" s="2"/>
      <c r="S178" s="2"/>
    </row>
    <row r="179" spans="1:19" s="3" customFormat="1" ht="20.100000000000001" customHeight="1">
      <c r="A179" s="30"/>
      <c r="B179" s="30"/>
      <c r="C179" s="30"/>
      <c r="D179" s="30"/>
      <c r="E179" s="30"/>
      <c r="F179" s="30"/>
      <c r="G179" s="30"/>
      <c r="H179" s="30"/>
      <c r="I179" s="30"/>
      <c r="J179" s="30"/>
      <c r="K179" s="30"/>
      <c r="L179" s="30"/>
      <c r="M179" s="30"/>
      <c r="N179" s="30"/>
      <c r="O179" s="30"/>
      <c r="P179" s="2"/>
      <c r="Q179" s="2"/>
      <c r="R179" s="2"/>
      <c r="S179" s="2"/>
    </row>
    <row r="180" spans="1:19" s="3" customFormat="1" ht="20.100000000000001" customHeight="1">
      <c r="A180" s="30"/>
      <c r="B180" s="30"/>
      <c r="C180" s="30"/>
      <c r="D180" s="30"/>
      <c r="E180" s="30"/>
      <c r="F180" s="30"/>
      <c r="G180" s="30"/>
      <c r="H180" s="30"/>
      <c r="I180" s="30"/>
      <c r="J180" s="30"/>
      <c r="K180" s="30"/>
      <c r="L180" s="30"/>
      <c r="M180" s="30"/>
      <c r="N180" s="30"/>
      <c r="O180" s="30"/>
      <c r="P180" s="2"/>
      <c r="Q180" s="2"/>
      <c r="R180" s="2"/>
      <c r="S180" s="2"/>
    </row>
    <row r="181" spans="1:19" s="3" customFormat="1" ht="20.100000000000001" customHeight="1">
      <c r="A181" s="30"/>
      <c r="B181" s="30"/>
      <c r="C181" s="30"/>
      <c r="D181" s="30"/>
      <c r="E181" s="30"/>
      <c r="F181" s="30"/>
      <c r="G181" s="30"/>
      <c r="H181" s="30"/>
      <c r="I181" s="30"/>
      <c r="J181" s="30"/>
      <c r="K181" s="30"/>
      <c r="L181" s="30"/>
      <c r="M181" s="30"/>
      <c r="N181" s="30"/>
      <c r="O181" s="30"/>
      <c r="P181" s="2"/>
      <c r="Q181" s="2"/>
      <c r="R181" s="2"/>
      <c r="S181" s="2"/>
    </row>
    <row r="182" spans="1:19" s="3" customFormat="1" ht="20.100000000000001" customHeight="1">
      <c r="A182" s="30"/>
      <c r="B182" s="30"/>
      <c r="C182" s="30"/>
      <c r="D182" s="30"/>
      <c r="E182" s="30"/>
      <c r="F182" s="30"/>
      <c r="G182" s="30"/>
      <c r="H182" s="30"/>
      <c r="I182" s="30"/>
      <c r="J182" s="30"/>
      <c r="K182" s="30"/>
      <c r="L182" s="30"/>
      <c r="M182" s="30"/>
      <c r="N182" s="30"/>
      <c r="O182" s="30"/>
      <c r="P182" s="2"/>
      <c r="Q182" s="2"/>
      <c r="R182" s="2"/>
      <c r="S182" s="2"/>
    </row>
    <row r="183" spans="1:19" s="3" customFormat="1" ht="20.100000000000001" customHeight="1">
      <c r="A183" s="30"/>
      <c r="B183" s="30"/>
      <c r="C183" s="30"/>
      <c r="D183" s="30"/>
      <c r="E183" s="30"/>
      <c r="F183" s="30"/>
      <c r="G183" s="30"/>
      <c r="H183" s="30"/>
      <c r="I183" s="30"/>
      <c r="J183" s="30"/>
      <c r="K183" s="30"/>
      <c r="L183" s="30"/>
      <c r="M183" s="30"/>
      <c r="N183" s="30"/>
      <c r="O183" s="30"/>
      <c r="P183" s="2"/>
      <c r="Q183" s="2"/>
      <c r="R183" s="2"/>
      <c r="S183" s="2"/>
    </row>
    <row r="184" spans="1:19" s="3" customFormat="1" ht="20.100000000000001" customHeight="1">
      <c r="A184" s="30"/>
      <c r="B184" s="30"/>
      <c r="C184" s="30"/>
      <c r="D184" s="30"/>
      <c r="E184" s="30"/>
      <c r="F184" s="30"/>
      <c r="G184" s="30"/>
      <c r="H184" s="30"/>
      <c r="I184" s="30"/>
      <c r="J184" s="30"/>
      <c r="K184" s="30"/>
      <c r="L184" s="30"/>
      <c r="M184" s="30"/>
      <c r="N184" s="30"/>
      <c r="O184" s="30"/>
      <c r="P184" s="2"/>
      <c r="Q184" s="2"/>
      <c r="R184" s="2"/>
      <c r="S184" s="2"/>
    </row>
    <row r="185" spans="1:19" s="3" customFormat="1" ht="20.100000000000001" customHeight="1">
      <c r="A185" s="30"/>
      <c r="B185" s="30"/>
      <c r="C185" s="30"/>
      <c r="D185" s="30"/>
      <c r="E185" s="30"/>
      <c r="F185" s="30"/>
      <c r="G185" s="30"/>
      <c r="H185" s="30"/>
      <c r="I185" s="30"/>
      <c r="J185" s="30"/>
      <c r="K185" s="30"/>
      <c r="L185" s="30"/>
      <c r="M185" s="30"/>
      <c r="N185" s="30"/>
      <c r="O185" s="30"/>
      <c r="P185" s="2"/>
      <c r="Q185" s="2"/>
      <c r="R185" s="2"/>
      <c r="S185" s="2"/>
    </row>
    <row r="186" spans="1:19" s="3" customFormat="1" ht="20.100000000000001" customHeight="1">
      <c r="A186" s="30"/>
      <c r="B186" s="30"/>
      <c r="C186" s="30"/>
      <c r="D186" s="30"/>
      <c r="E186" s="30"/>
      <c r="F186" s="30"/>
      <c r="G186" s="30"/>
      <c r="H186" s="30"/>
      <c r="I186" s="30"/>
      <c r="J186" s="30"/>
      <c r="K186" s="30"/>
      <c r="L186" s="30"/>
      <c r="M186" s="30"/>
      <c r="N186" s="30"/>
      <c r="O186" s="30"/>
      <c r="P186" s="2"/>
      <c r="Q186" s="2"/>
      <c r="R186" s="2"/>
      <c r="S186" s="2"/>
    </row>
    <row r="187" spans="1:19" s="3" customFormat="1" ht="20.100000000000001" customHeight="1">
      <c r="A187" s="30"/>
      <c r="B187" s="30"/>
      <c r="C187" s="30"/>
      <c r="D187" s="30"/>
      <c r="E187" s="30"/>
      <c r="F187" s="30"/>
      <c r="G187" s="30"/>
      <c r="H187" s="30"/>
      <c r="I187" s="30"/>
      <c r="J187" s="30"/>
      <c r="K187" s="30"/>
      <c r="L187" s="30"/>
      <c r="M187" s="30"/>
      <c r="N187" s="30"/>
      <c r="O187" s="30"/>
      <c r="P187" s="2"/>
      <c r="Q187" s="2"/>
      <c r="R187" s="2"/>
      <c r="S187" s="2"/>
    </row>
    <row r="188" spans="1:19" s="3" customFormat="1" ht="20.100000000000001" customHeight="1">
      <c r="A188" s="30"/>
      <c r="B188" s="30"/>
      <c r="C188" s="30"/>
      <c r="D188" s="30"/>
      <c r="E188" s="30"/>
      <c r="F188" s="30"/>
      <c r="G188" s="30"/>
      <c r="H188" s="30"/>
      <c r="I188" s="30"/>
      <c r="J188" s="30"/>
      <c r="K188" s="30"/>
      <c r="L188" s="30"/>
      <c r="M188" s="30"/>
      <c r="N188" s="30"/>
      <c r="O188" s="30"/>
      <c r="P188" s="2"/>
      <c r="Q188" s="2"/>
      <c r="R188" s="2"/>
      <c r="S188" s="2"/>
    </row>
    <row r="189" spans="1:19" s="3" customFormat="1" ht="20.100000000000001" customHeight="1">
      <c r="A189" s="30"/>
      <c r="B189" s="30"/>
      <c r="C189" s="30"/>
      <c r="D189" s="30"/>
      <c r="E189" s="30"/>
      <c r="F189" s="30"/>
      <c r="G189" s="30"/>
      <c r="H189" s="30"/>
      <c r="I189" s="30"/>
      <c r="J189" s="30"/>
      <c r="K189" s="30"/>
      <c r="L189" s="30"/>
      <c r="M189" s="30"/>
      <c r="N189" s="30"/>
      <c r="O189" s="30"/>
      <c r="P189" s="2"/>
      <c r="Q189" s="2"/>
      <c r="R189" s="2"/>
      <c r="S189" s="2"/>
    </row>
    <row r="190" spans="1:19" s="3" customFormat="1" ht="20.100000000000001" customHeight="1">
      <c r="A190" s="30"/>
      <c r="B190" s="30"/>
      <c r="C190" s="30"/>
      <c r="D190" s="30"/>
      <c r="E190" s="30"/>
      <c r="F190" s="30"/>
      <c r="G190" s="30"/>
      <c r="H190" s="30"/>
      <c r="I190" s="30"/>
      <c r="J190" s="30"/>
      <c r="K190" s="30"/>
      <c r="L190" s="30"/>
      <c r="M190" s="30"/>
      <c r="N190" s="30"/>
      <c r="O190" s="30"/>
      <c r="P190" s="2"/>
      <c r="Q190" s="2"/>
      <c r="R190" s="2"/>
      <c r="S190" s="2"/>
    </row>
    <row r="191" spans="1:19" s="3" customFormat="1" ht="20.100000000000001" customHeight="1">
      <c r="A191" s="30"/>
      <c r="B191" s="30"/>
      <c r="C191" s="30"/>
      <c r="D191" s="30"/>
      <c r="E191" s="30"/>
      <c r="F191" s="30"/>
      <c r="G191" s="30"/>
      <c r="H191" s="30"/>
      <c r="I191" s="30"/>
      <c r="J191" s="30"/>
      <c r="K191" s="30"/>
      <c r="L191" s="30"/>
      <c r="M191" s="30"/>
      <c r="N191" s="30"/>
      <c r="O191" s="30"/>
      <c r="P191" s="2"/>
      <c r="Q191" s="2"/>
      <c r="R191" s="2"/>
      <c r="S191" s="2"/>
    </row>
    <row r="192" spans="1:19" s="3" customFormat="1" ht="20.100000000000001" customHeight="1">
      <c r="A192" s="30"/>
      <c r="B192" s="30"/>
      <c r="C192" s="30"/>
      <c r="D192" s="30"/>
      <c r="E192" s="30"/>
      <c r="F192" s="30"/>
      <c r="G192" s="30"/>
      <c r="H192" s="30"/>
      <c r="I192" s="30"/>
      <c r="J192" s="30"/>
      <c r="K192" s="30"/>
      <c r="L192" s="30"/>
      <c r="M192" s="30"/>
      <c r="N192" s="30"/>
      <c r="O192" s="30"/>
      <c r="P192" s="2"/>
      <c r="Q192" s="2"/>
      <c r="R192" s="2"/>
      <c r="S192" s="2"/>
    </row>
    <row r="193" spans="1:19" s="3" customFormat="1" ht="20.100000000000001" customHeight="1">
      <c r="A193" s="30"/>
      <c r="B193" s="30"/>
      <c r="C193" s="30"/>
      <c r="D193" s="30"/>
      <c r="E193" s="30"/>
      <c r="F193" s="30"/>
      <c r="G193" s="30"/>
      <c r="H193" s="30"/>
      <c r="I193" s="30"/>
      <c r="J193" s="30"/>
      <c r="K193" s="30"/>
      <c r="L193" s="30"/>
      <c r="M193" s="30"/>
      <c r="N193" s="30"/>
      <c r="O193" s="30"/>
      <c r="P193" s="2"/>
      <c r="Q193" s="2"/>
      <c r="R193" s="2"/>
      <c r="S193" s="2"/>
    </row>
    <row r="194" spans="1:19" s="3" customFormat="1" ht="20.100000000000001" customHeight="1">
      <c r="A194" s="30"/>
      <c r="B194" s="30"/>
      <c r="C194" s="30"/>
      <c r="D194" s="30"/>
      <c r="E194" s="30"/>
      <c r="F194" s="30"/>
      <c r="G194" s="30"/>
      <c r="H194" s="30"/>
      <c r="I194" s="30"/>
      <c r="J194" s="30"/>
      <c r="K194" s="30"/>
      <c r="L194" s="30"/>
      <c r="M194" s="30"/>
      <c r="N194" s="30"/>
      <c r="O194" s="30"/>
      <c r="P194" s="2"/>
      <c r="Q194" s="2"/>
      <c r="R194" s="2"/>
      <c r="S194" s="2"/>
    </row>
    <row r="195" spans="1:19" s="3" customFormat="1" ht="20.100000000000001" customHeight="1">
      <c r="A195" s="30"/>
      <c r="B195" s="30"/>
      <c r="C195" s="30"/>
      <c r="D195" s="30"/>
      <c r="E195" s="30"/>
      <c r="F195" s="30"/>
      <c r="G195" s="30"/>
      <c r="H195" s="30"/>
      <c r="I195" s="30"/>
      <c r="J195" s="30"/>
      <c r="K195" s="30"/>
      <c r="L195" s="30"/>
      <c r="M195" s="30"/>
      <c r="N195" s="30"/>
      <c r="O195" s="30"/>
      <c r="P195" s="2"/>
      <c r="Q195" s="2"/>
      <c r="R195" s="2"/>
      <c r="S195" s="2"/>
    </row>
    <row r="196" spans="1:19" s="3" customFormat="1" ht="20.100000000000001" customHeight="1">
      <c r="A196" s="30"/>
      <c r="B196" s="30"/>
      <c r="C196" s="30"/>
      <c r="D196" s="30"/>
      <c r="E196" s="30"/>
      <c r="F196" s="30"/>
      <c r="G196" s="30"/>
      <c r="H196" s="30"/>
      <c r="I196" s="30"/>
      <c r="J196" s="30"/>
      <c r="K196" s="30"/>
      <c r="L196" s="30"/>
      <c r="M196" s="30"/>
      <c r="N196" s="30"/>
      <c r="O196" s="30"/>
      <c r="P196" s="2"/>
      <c r="Q196" s="2"/>
      <c r="R196" s="2"/>
      <c r="S196" s="2"/>
    </row>
    <row r="197" spans="1:19" s="3" customFormat="1" ht="20.100000000000001" customHeight="1">
      <c r="A197" s="30"/>
      <c r="B197" s="30"/>
      <c r="C197" s="30"/>
      <c r="D197" s="30"/>
      <c r="E197" s="30"/>
      <c r="F197" s="30"/>
      <c r="G197" s="30"/>
      <c r="H197" s="30"/>
      <c r="I197" s="30"/>
      <c r="J197" s="30"/>
      <c r="K197" s="30"/>
      <c r="L197" s="30"/>
      <c r="M197" s="30"/>
      <c r="N197" s="30"/>
      <c r="O197" s="30"/>
      <c r="P197" s="2"/>
      <c r="Q197" s="2"/>
      <c r="R197" s="2"/>
      <c r="S197" s="2"/>
    </row>
    <row r="198" spans="1:19" s="3" customFormat="1" ht="20.100000000000001" customHeight="1">
      <c r="A198" s="30"/>
      <c r="B198" s="30"/>
      <c r="C198" s="30"/>
      <c r="D198" s="30"/>
      <c r="E198" s="30"/>
      <c r="F198" s="30"/>
      <c r="G198" s="30"/>
      <c r="H198" s="30"/>
      <c r="I198" s="30"/>
      <c r="J198" s="30"/>
      <c r="K198" s="30"/>
      <c r="L198" s="30"/>
      <c r="M198" s="30"/>
      <c r="N198" s="30"/>
      <c r="O198" s="30"/>
      <c r="P198" s="2"/>
      <c r="Q198" s="2"/>
      <c r="R198" s="2"/>
      <c r="S198" s="2"/>
    </row>
    <row r="199" spans="1:19" s="3" customFormat="1" ht="20.100000000000001" customHeight="1">
      <c r="A199" s="30"/>
      <c r="B199" s="30"/>
      <c r="C199" s="30"/>
      <c r="D199" s="30"/>
      <c r="E199" s="30"/>
      <c r="F199" s="30"/>
      <c r="G199" s="30"/>
      <c r="H199" s="30"/>
      <c r="I199" s="30"/>
      <c r="J199" s="30"/>
      <c r="K199" s="30"/>
      <c r="L199" s="30"/>
      <c r="M199" s="30"/>
      <c r="N199" s="30"/>
      <c r="O199" s="30"/>
      <c r="P199" s="2"/>
      <c r="Q199" s="2"/>
      <c r="R199" s="2"/>
      <c r="S199" s="2"/>
    </row>
    <row r="200" spans="1:19" s="3" customFormat="1" ht="20.100000000000001" customHeight="1">
      <c r="A200" s="30"/>
      <c r="B200" s="30"/>
      <c r="C200" s="30"/>
      <c r="D200" s="30"/>
      <c r="E200" s="30"/>
      <c r="F200" s="30"/>
      <c r="G200" s="30"/>
      <c r="H200" s="30"/>
      <c r="I200" s="30"/>
      <c r="J200" s="30"/>
      <c r="K200" s="30"/>
      <c r="L200" s="30"/>
      <c r="M200" s="30"/>
      <c r="N200" s="30"/>
      <c r="O200" s="30"/>
      <c r="P200" s="2"/>
      <c r="Q200" s="2"/>
      <c r="R200" s="2"/>
      <c r="S200" s="2"/>
    </row>
    <row r="201" spans="1:19" s="3" customFormat="1" ht="20.100000000000001" customHeight="1">
      <c r="A201" s="30"/>
      <c r="B201" s="30"/>
      <c r="C201" s="30"/>
      <c r="D201" s="30"/>
      <c r="E201" s="30"/>
      <c r="F201" s="30"/>
      <c r="G201" s="30"/>
      <c r="H201" s="30"/>
      <c r="I201" s="30"/>
      <c r="J201" s="30"/>
      <c r="K201" s="30"/>
      <c r="L201" s="30"/>
      <c r="M201" s="30"/>
      <c r="N201" s="30"/>
      <c r="O201" s="30"/>
      <c r="P201" s="2"/>
      <c r="Q201" s="2"/>
      <c r="R201" s="2"/>
      <c r="S201" s="2"/>
    </row>
    <row r="202" spans="1:19" s="3" customFormat="1" ht="20.100000000000001" customHeight="1">
      <c r="A202" s="30"/>
      <c r="B202" s="30"/>
      <c r="C202" s="30"/>
      <c r="D202" s="30"/>
      <c r="E202" s="30"/>
      <c r="F202" s="30"/>
      <c r="G202" s="30"/>
      <c r="H202" s="30"/>
      <c r="I202" s="30"/>
      <c r="J202" s="30"/>
      <c r="K202" s="30"/>
      <c r="L202" s="30"/>
      <c r="M202" s="30"/>
      <c r="N202" s="30"/>
      <c r="O202" s="30"/>
      <c r="P202" s="2"/>
      <c r="Q202" s="2"/>
      <c r="R202" s="2"/>
      <c r="S202" s="2"/>
    </row>
    <row r="203" spans="1:19" s="3" customFormat="1" ht="20.100000000000001" customHeight="1">
      <c r="A203" s="30"/>
      <c r="B203" s="30"/>
      <c r="C203" s="30"/>
      <c r="D203" s="30"/>
      <c r="E203" s="30"/>
      <c r="F203" s="30"/>
      <c r="G203" s="30"/>
      <c r="H203" s="30"/>
      <c r="I203" s="30"/>
      <c r="J203" s="30"/>
      <c r="K203" s="30"/>
      <c r="L203" s="30"/>
      <c r="M203" s="30"/>
      <c r="N203" s="30"/>
      <c r="O203" s="30"/>
      <c r="P203" s="2"/>
      <c r="Q203" s="2"/>
      <c r="R203" s="2"/>
      <c r="S203" s="2"/>
    </row>
  </sheetData>
  <mergeCells count="2">
    <mergeCell ref="B2:M2"/>
    <mergeCell ref="B9:M9"/>
  </mergeCells>
  <phoneticPr fontId="2"/>
  <printOptions horizontalCentered="1" verticalCentered="1"/>
  <pageMargins left="0.51181102362204722" right="0.51181102362204722" top="0.55118110236220474" bottom="0.5511811023622047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71"/>
  <sheetViews>
    <sheetView showGridLines="0" tabSelected="1" view="pageBreakPreview" zoomScale="80" zoomScaleNormal="100" zoomScaleSheetLayoutView="80" workbookViewId="0">
      <selection activeCell="AC10" sqref="AC10"/>
    </sheetView>
  </sheetViews>
  <sheetFormatPr defaultRowHeight="13.5"/>
  <cols>
    <col min="1" max="1" width="0.875" style="2" customWidth="1"/>
    <col min="2" max="2" width="11.625" style="2" customWidth="1"/>
    <col min="3" max="3" width="1.625" style="2" customWidth="1"/>
    <col min="4" max="4" width="5.625" style="2" customWidth="1"/>
    <col min="5" max="24" width="3.625" style="2" customWidth="1"/>
    <col min="25" max="25" width="1.875" style="2" customWidth="1"/>
  </cols>
  <sheetData>
    <row r="1" spans="1:26">
      <c r="A1" s="78" t="s">
        <v>749</v>
      </c>
      <c r="X1" s="79" t="s">
        <v>750</v>
      </c>
    </row>
    <row r="2" spans="1:26" ht="7.5" customHeight="1"/>
    <row r="3" spans="1:26" ht="17.25">
      <c r="B3" s="1981" t="s">
        <v>751</v>
      </c>
      <c r="C3" s="1981"/>
      <c r="D3" s="1981"/>
      <c r="E3" s="1981"/>
      <c r="F3" s="1981"/>
      <c r="G3" s="1981"/>
      <c r="H3" s="1981"/>
      <c r="I3" s="1981"/>
      <c r="J3" s="1981"/>
      <c r="K3" s="1981"/>
      <c r="L3" s="1981"/>
      <c r="M3" s="1981"/>
      <c r="N3" s="1981"/>
      <c r="O3" s="1981"/>
      <c r="P3" s="1981"/>
      <c r="Q3" s="1981"/>
      <c r="R3" s="1981"/>
      <c r="S3" s="1981"/>
      <c r="T3" s="1981"/>
      <c r="U3" s="1981"/>
      <c r="V3" s="1981"/>
      <c r="W3" s="1981"/>
      <c r="X3" s="1981"/>
    </row>
    <row r="4" spans="1:26" ht="18" thickBot="1">
      <c r="B4" s="80"/>
      <c r="C4" s="80"/>
      <c r="D4" s="80"/>
      <c r="E4" s="80"/>
      <c r="F4" s="80"/>
      <c r="G4" s="80"/>
      <c r="H4" s="80"/>
      <c r="I4" s="80"/>
      <c r="J4" s="80"/>
      <c r="K4" s="80"/>
      <c r="L4" s="80"/>
      <c r="M4" s="80"/>
      <c r="N4" s="80"/>
      <c r="O4" s="80"/>
      <c r="P4" s="80"/>
      <c r="Q4" s="80"/>
      <c r="R4" s="80"/>
      <c r="S4" s="80"/>
      <c r="T4" s="80"/>
      <c r="U4" s="80"/>
      <c r="V4" s="80"/>
      <c r="W4" s="80"/>
      <c r="X4" s="80"/>
    </row>
    <row r="5" spans="1:26" ht="15.95" customHeight="1">
      <c r="B5" s="81"/>
      <c r="C5" s="82"/>
      <c r="D5" s="82"/>
      <c r="E5" s="82"/>
      <c r="F5" s="82"/>
      <c r="G5" s="82"/>
      <c r="H5" s="82"/>
      <c r="I5" s="82"/>
      <c r="J5" s="82"/>
      <c r="K5" s="82"/>
      <c r="L5" s="82"/>
      <c r="M5" s="82"/>
      <c r="N5" s="82"/>
      <c r="O5" s="82"/>
      <c r="P5" s="82"/>
      <c r="Q5" s="82"/>
      <c r="R5" s="1982"/>
      <c r="S5" s="1982"/>
      <c r="T5" s="83" t="s">
        <v>752</v>
      </c>
      <c r="U5" s="84"/>
      <c r="V5" s="83" t="s">
        <v>753</v>
      </c>
      <c r="W5" s="85"/>
      <c r="X5" s="86" t="s">
        <v>754</v>
      </c>
      <c r="Z5" s="78"/>
    </row>
    <row r="6" spans="1:26" ht="15.95" customHeight="1">
      <c r="B6" s="1983"/>
      <c r="C6" s="1984"/>
      <c r="D6" s="1984"/>
      <c r="E6" s="2" t="s">
        <v>26</v>
      </c>
      <c r="X6" s="87"/>
    </row>
    <row r="7" spans="1:26" ht="15.95" customHeight="1">
      <c r="B7" s="88"/>
      <c r="F7" s="89" t="s">
        <v>755</v>
      </c>
      <c r="G7" s="89"/>
      <c r="H7" s="90"/>
      <c r="I7" s="90"/>
      <c r="J7" s="90"/>
      <c r="K7" s="90"/>
      <c r="L7" s="90"/>
      <c r="M7" s="1978"/>
      <c r="N7" s="1978"/>
      <c r="O7" s="1978"/>
      <c r="P7" s="1978"/>
      <c r="Q7" s="1978"/>
      <c r="R7" s="1978"/>
      <c r="S7" s="1978"/>
      <c r="T7" s="1978"/>
      <c r="U7" s="1978"/>
      <c r="V7" s="1978"/>
      <c r="W7" s="1978"/>
      <c r="X7" s="1979"/>
      <c r="Z7" s="78"/>
    </row>
    <row r="8" spans="1:26" ht="15.95" customHeight="1">
      <c r="B8" s="88"/>
      <c r="F8" s="89" t="s">
        <v>756</v>
      </c>
      <c r="G8" s="89"/>
      <c r="H8" s="90"/>
      <c r="I8" s="90"/>
      <c r="J8" s="90"/>
      <c r="K8" s="90"/>
      <c r="L8" s="90"/>
      <c r="M8" s="1978"/>
      <c r="N8" s="1978"/>
      <c r="O8" s="1978"/>
      <c r="P8" s="1978"/>
      <c r="Q8" s="1978"/>
      <c r="R8" s="1978"/>
      <c r="S8" s="1978"/>
      <c r="T8" s="1978"/>
      <c r="U8" s="1978"/>
      <c r="V8" s="1978"/>
      <c r="W8" s="1978"/>
      <c r="X8" s="1979"/>
      <c r="Z8" s="78"/>
    </row>
    <row r="9" spans="1:26" ht="15.95" customHeight="1">
      <c r="B9" s="88"/>
      <c r="F9" s="89" t="s">
        <v>757</v>
      </c>
      <c r="G9" s="89"/>
      <c r="H9" s="90"/>
      <c r="I9" s="90"/>
      <c r="J9" s="90"/>
      <c r="K9" s="90"/>
      <c r="L9" s="90"/>
      <c r="M9" s="1978"/>
      <c r="N9" s="1978"/>
      <c r="O9" s="1978"/>
      <c r="P9" s="1978"/>
      <c r="Q9" s="1978"/>
      <c r="R9" s="1978"/>
      <c r="S9" s="1978"/>
      <c r="T9" s="1978"/>
      <c r="U9" s="1978"/>
      <c r="V9" s="1978"/>
      <c r="W9" s="1978"/>
      <c r="X9" s="1979"/>
      <c r="Z9" s="78"/>
    </row>
    <row r="10" spans="1:26" ht="15.95" customHeight="1">
      <c r="B10" s="88"/>
      <c r="F10" s="89" t="s">
        <v>758</v>
      </c>
      <c r="G10" s="89"/>
      <c r="H10" s="90"/>
      <c r="I10" s="90"/>
      <c r="J10" s="90"/>
      <c r="K10" s="90"/>
      <c r="L10" s="90"/>
      <c r="M10" s="1978"/>
      <c r="N10" s="1978"/>
      <c r="O10" s="1978"/>
      <c r="P10" s="1978"/>
      <c r="Q10" s="1978"/>
      <c r="R10" s="1978"/>
      <c r="S10" s="1978"/>
      <c r="T10" s="1978"/>
      <c r="U10" s="1978"/>
      <c r="V10" s="1978"/>
      <c r="W10" s="1978"/>
      <c r="X10" s="1979"/>
      <c r="Z10" s="78"/>
    </row>
    <row r="11" spans="1:26" ht="15.95" customHeight="1">
      <c r="B11" s="88"/>
      <c r="F11" s="89" t="s">
        <v>759</v>
      </c>
      <c r="G11" s="89"/>
      <c r="H11" s="90"/>
      <c r="I11" s="90"/>
      <c r="J11" s="90"/>
      <c r="K11" s="90"/>
      <c r="L11" s="90"/>
      <c r="M11" s="1978"/>
      <c r="N11" s="1978"/>
      <c r="O11" s="1978"/>
      <c r="P11" s="1978"/>
      <c r="Q11" s="1978"/>
      <c r="R11" s="1978"/>
      <c r="S11" s="1978"/>
      <c r="T11" s="1978"/>
      <c r="U11" s="1978"/>
      <c r="V11" s="1978"/>
      <c r="W11" s="1978"/>
      <c r="X11" s="1979"/>
      <c r="Z11" s="78"/>
    </row>
    <row r="12" spans="1:26" ht="15.95" customHeight="1" thickBot="1">
      <c r="B12" s="88" t="s">
        <v>760</v>
      </c>
      <c r="F12" s="89"/>
      <c r="G12" s="91"/>
      <c r="H12" s="91"/>
      <c r="I12" s="91"/>
      <c r="J12" s="91"/>
      <c r="K12" s="91"/>
      <c r="L12" s="91"/>
      <c r="M12" s="91"/>
      <c r="N12" s="91"/>
      <c r="O12" s="91"/>
      <c r="P12" s="91"/>
      <c r="Q12" s="91"/>
      <c r="R12" s="91"/>
      <c r="S12" s="91"/>
      <c r="T12" s="91"/>
      <c r="U12" s="91"/>
      <c r="X12" s="87"/>
      <c r="Z12" s="78"/>
    </row>
    <row r="13" spans="1:26" ht="15.95" customHeight="1">
      <c r="B13" s="1963" t="s">
        <v>761</v>
      </c>
      <c r="C13" s="92"/>
      <c r="D13" s="93"/>
      <c r="E13" s="94" t="s">
        <v>762</v>
      </c>
      <c r="F13" s="95"/>
      <c r="G13" s="95"/>
      <c r="H13" s="95"/>
      <c r="I13" s="95"/>
      <c r="J13" s="95"/>
      <c r="K13" s="95"/>
      <c r="L13" s="95"/>
      <c r="M13" s="95"/>
      <c r="N13" s="95"/>
      <c r="O13" s="95"/>
      <c r="P13" s="95"/>
      <c r="Q13" s="95"/>
      <c r="R13" s="95"/>
      <c r="S13" s="95"/>
      <c r="T13" s="95"/>
      <c r="U13" s="95"/>
      <c r="V13" s="95"/>
      <c r="W13" s="95"/>
      <c r="X13" s="96"/>
      <c r="Z13" s="78"/>
    </row>
    <row r="14" spans="1:26" ht="15.95" customHeight="1">
      <c r="B14" s="1964"/>
      <c r="C14" s="97"/>
      <c r="D14" s="89"/>
      <c r="E14" s="78" t="s">
        <v>763</v>
      </c>
      <c r="J14" s="1951"/>
      <c r="K14" s="1951"/>
      <c r="L14" s="9" t="s">
        <v>752</v>
      </c>
      <c r="M14" s="98"/>
      <c r="N14" s="9" t="s">
        <v>753</v>
      </c>
      <c r="O14" s="98"/>
      <c r="P14" s="9" t="s">
        <v>754</v>
      </c>
      <c r="Q14" s="2" t="s">
        <v>764</v>
      </c>
      <c r="R14" s="1951"/>
      <c r="S14" s="1951"/>
      <c r="T14" s="9" t="s">
        <v>752</v>
      </c>
      <c r="U14" s="98"/>
      <c r="V14" s="9" t="s">
        <v>753</v>
      </c>
      <c r="W14" s="98"/>
      <c r="X14" s="99" t="s">
        <v>754</v>
      </c>
      <c r="Z14" s="78"/>
    </row>
    <row r="15" spans="1:26" ht="15.95" customHeight="1">
      <c r="B15" s="1964"/>
      <c r="C15" s="97"/>
      <c r="D15" s="78" t="s">
        <v>765</v>
      </c>
      <c r="X15" s="100"/>
      <c r="Z15" s="78"/>
    </row>
    <row r="16" spans="1:26" ht="15.95" customHeight="1">
      <c r="B16" s="1964"/>
      <c r="C16" s="97"/>
      <c r="D16" s="78" t="s">
        <v>766</v>
      </c>
      <c r="X16" s="100"/>
      <c r="Z16" s="78"/>
    </row>
    <row r="17" spans="2:26" ht="15.95" customHeight="1">
      <c r="B17" s="1964"/>
      <c r="C17" s="97"/>
      <c r="E17" s="78" t="s">
        <v>767</v>
      </c>
      <c r="K17" s="2" t="s">
        <v>768</v>
      </c>
      <c r="S17" s="2" t="s">
        <v>769</v>
      </c>
      <c r="X17" s="100"/>
      <c r="Z17" s="78"/>
    </row>
    <row r="18" spans="2:26" ht="15.95" customHeight="1">
      <c r="B18" s="1964"/>
      <c r="C18" s="97"/>
      <c r="D18" s="78"/>
      <c r="E18" s="78" t="s">
        <v>770</v>
      </c>
      <c r="H18" s="1951"/>
      <c r="I18" s="1951"/>
      <c r="J18" s="1951"/>
      <c r="K18" s="1951"/>
      <c r="L18" s="1951"/>
      <c r="M18" s="1951"/>
      <c r="N18" s="1951"/>
      <c r="O18" s="1951"/>
      <c r="P18" s="1951"/>
      <c r="Q18" s="1951"/>
      <c r="R18" s="1951"/>
      <c r="S18" s="1951"/>
      <c r="T18" s="1951"/>
      <c r="U18" s="1951"/>
      <c r="V18" s="1951"/>
      <c r="W18" s="1951"/>
      <c r="X18" s="100" t="s">
        <v>548</v>
      </c>
      <c r="Z18" s="78"/>
    </row>
    <row r="19" spans="2:26" ht="15.95" customHeight="1">
      <c r="B19" s="1964"/>
      <c r="C19" s="97"/>
      <c r="D19" s="78" t="s">
        <v>771</v>
      </c>
      <c r="X19" s="100"/>
      <c r="Z19" s="78"/>
    </row>
    <row r="20" spans="2:26" ht="15.95" customHeight="1">
      <c r="B20" s="1964"/>
      <c r="C20" s="97"/>
      <c r="E20" s="78" t="s">
        <v>772</v>
      </c>
      <c r="X20" s="100"/>
      <c r="Z20" s="78"/>
    </row>
    <row r="21" spans="2:26" ht="15.95" customHeight="1">
      <c r="B21" s="1964"/>
      <c r="C21" s="97"/>
      <c r="E21" s="78" t="s">
        <v>773</v>
      </c>
      <c r="X21" s="100"/>
      <c r="Z21" s="78"/>
    </row>
    <row r="22" spans="2:26" ht="15.95" customHeight="1" thickBot="1">
      <c r="B22" s="1965"/>
      <c r="C22" s="97"/>
      <c r="E22" s="78" t="s">
        <v>774</v>
      </c>
      <c r="H22" s="1980"/>
      <c r="I22" s="1980"/>
      <c r="J22" s="1980"/>
      <c r="K22" s="1980"/>
      <c r="L22" s="1980"/>
      <c r="M22" s="1980"/>
      <c r="N22" s="1980"/>
      <c r="O22" s="1980"/>
      <c r="P22" s="1980"/>
      <c r="Q22" s="1980"/>
      <c r="R22" s="1980"/>
      <c r="S22" s="1980"/>
      <c r="T22" s="2" t="s">
        <v>548</v>
      </c>
      <c r="X22" s="100"/>
      <c r="Z22" s="78"/>
    </row>
    <row r="23" spans="2:26" ht="15.95" customHeight="1" thickBot="1">
      <c r="B23" s="101" t="s">
        <v>775</v>
      </c>
      <c r="C23" s="102"/>
      <c r="D23" s="1969"/>
      <c r="E23" s="1969"/>
      <c r="F23" s="1969"/>
      <c r="G23" s="1969"/>
      <c r="H23" s="1969"/>
      <c r="I23" s="1969"/>
      <c r="J23" s="1969"/>
      <c r="K23" s="1969"/>
      <c r="L23" s="1969"/>
      <c r="M23" s="1969"/>
      <c r="N23" s="1969"/>
      <c r="O23" s="1969"/>
      <c r="P23" s="1969"/>
      <c r="Q23" s="1969"/>
      <c r="R23" s="1969"/>
      <c r="S23" s="1969"/>
      <c r="T23" s="1969"/>
      <c r="U23" s="1969"/>
      <c r="V23" s="1969"/>
      <c r="W23" s="1969"/>
      <c r="X23" s="1970"/>
      <c r="Z23" s="78"/>
    </row>
    <row r="24" spans="2:26" ht="15.95" customHeight="1">
      <c r="B24" s="103" t="s">
        <v>776</v>
      </c>
      <c r="C24" s="104"/>
      <c r="D24" s="1971"/>
      <c r="E24" s="1971"/>
      <c r="F24" s="1971"/>
      <c r="G24" s="1971"/>
      <c r="H24" s="1971"/>
      <c r="I24" s="1971"/>
      <c r="J24" s="1971"/>
      <c r="K24" s="1971"/>
      <c r="L24" s="1971"/>
      <c r="M24" s="1971"/>
      <c r="N24" s="1971"/>
      <c r="O24" s="1971"/>
      <c r="P24" s="1971"/>
      <c r="Q24" s="1971"/>
      <c r="R24" s="1971"/>
      <c r="S24" s="1971"/>
      <c r="T24" s="1971"/>
      <c r="U24" s="1971"/>
      <c r="V24" s="1971"/>
      <c r="W24" s="1971"/>
      <c r="X24" s="1972"/>
      <c r="Z24" s="78"/>
    </row>
    <row r="25" spans="2:26" ht="15.95" customHeight="1" thickBot="1">
      <c r="B25" s="101" t="s">
        <v>777</v>
      </c>
      <c r="C25" s="105"/>
      <c r="D25" s="1973"/>
      <c r="E25" s="1973"/>
      <c r="F25" s="1973"/>
      <c r="G25" s="1973"/>
      <c r="H25" s="1973"/>
      <c r="I25" s="1973"/>
      <c r="J25" s="1973"/>
      <c r="K25" s="1973"/>
      <c r="L25" s="1973"/>
      <c r="M25" s="1973"/>
      <c r="N25" s="1973"/>
      <c r="O25" s="1973"/>
      <c r="P25" s="1973"/>
      <c r="Q25" s="1973"/>
      <c r="R25" s="1973"/>
      <c r="S25" s="1973"/>
      <c r="T25" s="1973"/>
      <c r="U25" s="1973"/>
      <c r="V25" s="1973"/>
      <c r="W25" s="1973"/>
      <c r="X25" s="1974"/>
      <c r="Z25" s="78"/>
    </row>
    <row r="26" spans="2:26" ht="15.95" customHeight="1">
      <c r="B26" s="1975" t="s">
        <v>778</v>
      </c>
      <c r="C26" s="106"/>
      <c r="D26" s="94" t="s">
        <v>779</v>
      </c>
      <c r="E26" s="95"/>
      <c r="F26" s="95"/>
      <c r="G26" s="95"/>
      <c r="H26" s="95"/>
      <c r="I26" s="95"/>
      <c r="J26" s="95"/>
      <c r="K26" s="95"/>
      <c r="L26" s="95"/>
      <c r="M26" s="95"/>
      <c r="N26" s="95"/>
      <c r="O26" s="95"/>
      <c r="P26" s="95"/>
      <c r="Q26" s="95"/>
      <c r="R26" s="95"/>
      <c r="S26" s="95"/>
      <c r="T26" s="95"/>
      <c r="U26" s="95"/>
      <c r="V26" s="95"/>
      <c r="W26" s="95"/>
      <c r="X26" s="96"/>
      <c r="Z26" s="78"/>
    </row>
    <row r="27" spans="2:26" ht="15.95" customHeight="1">
      <c r="B27" s="1976"/>
      <c r="C27" s="107"/>
      <c r="D27" s="78" t="s">
        <v>780</v>
      </c>
      <c r="X27" s="100"/>
      <c r="Y27"/>
      <c r="Z27" s="78"/>
    </row>
    <row r="28" spans="2:26" ht="15.95" customHeight="1">
      <c r="B28" s="1976"/>
      <c r="C28" s="108"/>
      <c r="D28" s="78" t="s">
        <v>781</v>
      </c>
      <c r="X28" s="100"/>
      <c r="Z28" s="78"/>
    </row>
    <row r="29" spans="2:26" ht="15.95" customHeight="1">
      <c r="B29" s="1976"/>
      <c r="C29" s="108"/>
      <c r="D29" s="78" t="s">
        <v>782</v>
      </c>
      <c r="J29" s="2" t="s">
        <v>550</v>
      </c>
      <c r="K29" s="98"/>
      <c r="L29" s="109" t="s">
        <v>783</v>
      </c>
      <c r="X29" s="100"/>
      <c r="Z29" s="78"/>
    </row>
    <row r="30" spans="2:26" ht="15.95" customHeight="1">
      <c r="B30" s="1976"/>
      <c r="C30" s="108"/>
      <c r="D30" s="78" t="s">
        <v>784</v>
      </c>
      <c r="X30" s="100"/>
      <c r="Z30" s="78"/>
    </row>
    <row r="31" spans="2:26" ht="15.95" customHeight="1">
      <c r="B31" s="1976"/>
      <c r="C31" s="108"/>
      <c r="D31" s="78"/>
      <c r="E31" s="78"/>
      <c r="F31" s="11" t="s">
        <v>785</v>
      </c>
      <c r="G31" s="98"/>
      <c r="H31" s="9" t="s">
        <v>786</v>
      </c>
      <c r="I31" s="98"/>
      <c r="J31" s="109" t="s">
        <v>787</v>
      </c>
      <c r="M31" s="11" t="s">
        <v>788</v>
      </c>
      <c r="N31" s="98"/>
      <c r="O31" s="9" t="s">
        <v>786</v>
      </c>
      <c r="P31" s="98"/>
      <c r="Q31" s="109" t="s">
        <v>789</v>
      </c>
      <c r="U31" s="1951"/>
      <c r="V31" s="1951"/>
      <c r="W31" s="1951"/>
      <c r="X31" s="100" t="s">
        <v>548</v>
      </c>
      <c r="Z31" s="78"/>
    </row>
    <row r="32" spans="2:26" ht="15.95" customHeight="1">
      <c r="B32" s="1976"/>
      <c r="C32" s="108"/>
      <c r="D32" s="78"/>
      <c r="E32" s="78"/>
      <c r="F32" s="11" t="s">
        <v>785</v>
      </c>
      <c r="G32" s="98"/>
      <c r="H32" s="9" t="s">
        <v>786</v>
      </c>
      <c r="I32" s="98"/>
      <c r="J32" s="109" t="s">
        <v>787</v>
      </c>
      <c r="M32" s="11" t="s">
        <v>788</v>
      </c>
      <c r="N32" s="98"/>
      <c r="O32" s="9" t="s">
        <v>786</v>
      </c>
      <c r="P32" s="98"/>
      <c r="Q32" s="109" t="s">
        <v>789</v>
      </c>
      <c r="U32" s="1951"/>
      <c r="V32" s="1951"/>
      <c r="W32" s="1951"/>
      <c r="X32" s="100" t="s">
        <v>548</v>
      </c>
      <c r="Z32" s="78"/>
    </row>
    <row r="33" spans="2:29" ht="15.95" customHeight="1">
      <c r="B33" s="1976"/>
      <c r="C33" s="108"/>
      <c r="D33" s="78"/>
      <c r="E33" s="78"/>
      <c r="F33" s="11" t="s">
        <v>785</v>
      </c>
      <c r="G33" s="98"/>
      <c r="H33" s="9" t="s">
        <v>786</v>
      </c>
      <c r="I33" s="98"/>
      <c r="J33" s="109" t="s">
        <v>787</v>
      </c>
      <c r="M33" s="11" t="s">
        <v>788</v>
      </c>
      <c r="N33" s="98"/>
      <c r="O33" s="9" t="s">
        <v>786</v>
      </c>
      <c r="P33" s="98"/>
      <c r="Q33" s="109" t="s">
        <v>789</v>
      </c>
      <c r="U33" s="1951"/>
      <c r="V33" s="1951"/>
      <c r="W33" s="1951"/>
      <c r="X33" s="100" t="s">
        <v>548</v>
      </c>
      <c r="Z33" s="78"/>
    </row>
    <row r="34" spans="2:29" ht="15.95" customHeight="1">
      <c r="B34" s="1976"/>
      <c r="C34" s="108"/>
      <c r="D34" s="78" t="s">
        <v>790</v>
      </c>
      <c r="L34" s="2" t="s">
        <v>791</v>
      </c>
      <c r="X34" s="100"/>
      <c r="Z34" s="78"/>
    </row>
    <row r="35" spans="2:29" ht="15.95" customHeight="1">
      <c r="B35" s="1976"/>
      <c r="C35" s="108"/>
      <c r="D35" s="78" t="s">
        <v>792</v>
      </c>
      <c r="L35" s="11" t="s">
        <v>785</v>
      </c>
      <c r="M35" s="98"/>
      <c r="N35" s="9" t="s">
        <v>786</v>
      </c>
      <c r="O35" s="98"/>
      <c r="P35" s="109" t="s">
        <v>793</v>
      </c>
      <c r="S35" s="11" t="s">
        <v>550</v>
      </c>
      <c r="T35" s="98"/>
      <c r="U35" s="9" t="s">
        <v>786</v>
      </c>
      <c r="V35" s="98"/>
      <c r="W35" s="109" t="s">
        <v>787</v>
      </c>
      <c r="X35" s="100"/>
      <c r="Y35"/>
      <c r="Z35" s="78"/>
    </row>
    <row r="36" spans="2:29" ht="15.95" customHeight="1">
      <c r="B36" s="1976"/>
      <c r="C36" s="108"/>
      <c r="D36" s="78"/>
      <c r="L36" s="11" t="s">
        <v>788</v>
      </c>
      <c r="M36" s="98"/>
      <c r="N36" s="9" t="s">
        <v>786</v>
      </c>
      <c r="O36" s="98"/>
      <c r="P36" s="109" t="s">
        <v>793</v>
      </c>
      <c r="S36" s="11" t="s">
        <v>550</v>
      </c>
      <c r="T36" s="98"/>
      <c r="U36" s="9" t="s">
        <v>786</v>
      </c>
      <c r="V36" s="98"/>
      <c r="W36" s="109" t="s">
        <v>787</v>
      </c>
      <c r="X36" s="100"/>
      <c r="Z36" s="78"/>
    </row>
    <row r="37" spans="2:29" ht="15.95" customHeight="1">
      <c r="B37" s="1976"/>
      <c r="C37" s="108"/>
      <c r="D37" s="78"/>
      <c r="F37" s="2" t="s">
        <v>794</v>
      </c>
      <c r="L37" s="11" t="s">
        <v>550</v>
      </c>
      <c r="M37" s="98"/>
      <c r="N37" s="9" t="s">
        <v>786</v>
      </c>
      <c r="O37" s="98"/>
      <c r="P37" s="109" t="s">
        <v>793</v>
      </c>
      <c r="S37" s="11" t="s">
        <v>550</v>
      </c>
      <c r="T37" s="98"/>
      <c r="U37" s="9" t="s">
        <v>786</v>
      </c>
      <c r="V37" s="98"/>
      <c r="W37" s="109" t="s">
        <v>787</v>
      </c>
      <c r="X37" s="100"/>
      <c r="Z37" s="78"/>
    </row>
    <row r="38" spans="2:29" ht="15.95" customHeight="1">
      <c r="B38" s="1976"/>
      <c r="C38" s="108"/>
      <c r="D38" s="110" t="s">
        <v>795</v>
      </c>
      <c r="X38" s="100"/>
      <c r="Z38" s="78"/>
    </row>
    <row r="39" spans="2:29" ht="15.95" customHeight="1">
      <c r="B39" s="1976"/>
      <c r="C39" s="108"/>
      <c r="D39" s="78" t="s">
        <v>796</v>
      </c>
      <c r="G39" s="1951"/>
      <c r="H39" s="1951"/>
      <c r="I39" s="2" t="s">
        <v>797</v>
      </c>
      <c r="X39" s="100"/>
      <c r="Z39" s="78"/>
    </row>
    <row r="40" spans="2:29" ht="15.95" customHeight="1" thickBot="1">
      <c r="B40" s="1977"/>
      <c r="C40" s="111"/>
      <c r="D40" s="112" t="s">
        <v>798</v>
      </c>
      <c r="E40" s="113"/>
      <c r="F40" s="113"/>
      <c r="G40" s="113"/>
      <c r="H40" s="113"/>
      <c r="I40" s="113"/>
      <c r="J40" s="113" t="s">
        <v>550</v>
      </c>
      <c r="K40" s="113"/>
      <c r="L40" s="113" t="s">
        <v>799</v>
      </c>
      <c r="M40" s="113"/>
      <c r="N40" s="113"/>
      <c r="O40" s="113" t="s">
        <v>800</v>
      </c>
      <c r="P40" s="113"/>
      <c r="Q40" s="113"/>
      <c r="R40" s="113"/>
      <c r="S40" s="113"/>
      <c r="T40" s="113"/>
      <c r="U40" s="113"/>
      <c r="V40" s="113"/>
      <c r="W40" s="113"/>
      <c r="X40" s="114"/>
      <c r="Z40" s="78"/>
    </row>
    <row r="41" spans="2:29" ht="15.95" customHeight="1">
      <c r="B41" s="1963" t="s">
        <v>801</v>
      </c>
      <c r="C41" s="106"/>
      <c r="D41" s="92"/>
      <c r="E41" s="94" t="s">
        <v>802</v>
      </c>
      <c r="F41" s="95"/>
      <c r="G41" s="95"/>
      <c r="H41" s="95" t="s">
        <v>803</v>
      </c>
      <c r="I41" s="95"/>
      <c r="J41" s="1966"/>
      <c r="K41" s="1966"/>
      <c r="L41" s="95" t="s">
        <v>804</v>
      </c>
      <c r="M41" s="95"/>
      <c r="N41" s="95"/>
      <c r="O41" s="95"/>
      <c r="P41" s="95"/>
      <c r="Q41" s="95"/>
      <c r="R41" s="95"/>
      <c r="S41" s="95"/>
      <c r="T41" s="1966"/>
      <c r="U41" s="1966"/>
      <c r="V41" s="1966"/>
      <c r="W41" s="1966"/>
      <c r="X41" s="96" t="s">
        <v>548</v>
      </c>
      <c r="Z41" s="78"/>
    </row>
    <row r="42" spans="2:29" ht="15.95" customHeight="1">
      <c r="B42" s="1964"/>
      <c r="C42" s="115"/>
      <c r="D42" s="97"/>
      <c r="E42" s="78" t="s">
        <v>805</v>
      </c>
      <c r="H42" s="116" t="s">
        <v>806</v>
      </c>
      <c r="K42" s="1951"/>
      <c r="L42" s="1951"/>
      <c r="M42" s="2" t="s">
        <v>807</v>
      </c>
      <c r="Q42" s="1951"/>
      <c r="R42" s="1951"/>
      <c r="S42" s="1951"/>
      <c r="T42" s="1951"/>
      <c r="U42" s="1951"/>
      <c r="V42" s="1951"/>
      <c r="W42" s="1951"/>
      <c r="X42" s="100" t="s">
        <v>548</v>
      </c>
      <c r="Z42" s="78"/>
    </row>
    <row r="43" spans="2:29" ht="15.95" customHeight="1">
      <c r="B43" s="1964"/>
      <c r="C43" s="115"/>
      <c r="D43" s="97"/>
      <c r="E43" s="78" t="s">
        <v>808</v>
      </c>
      <c r="O43" s="11" t="s">
        <v>809</v>
      </c>
      <c r="P43" s="1951"/>
      <c r="Q43" s="1951"/>
      <c r="R43" s="2" t="s">
        <v>754</v>
      </c>
      <c r="X43" s="100"/>
      <c r="Z43" s="78"/>
    </row>
    <row r="44" spans="2:29" ht="15.95" customHeight="1" thickBot="1">
      <c r="B44" s="1965"/>
      <c r="C44" s="117"/>
      <c r="D44" s="118" t="s">
        <v>810</v>
      </c>
      <c r="E44" s="112"/>
      <c r="F44" s="113"/>
      <c r="G44" s="113"/>
      <c r="H44" s="113"/>
      <c r="I44" s="113"/>
      <c r="J44" s="113"/>
      <c r="K44" s="113"/>
      <c r="L44" s="113"/>
      <c r="M44" s="113"/>
      <c r="N44" s="113"/>
      <c r="O44" s="113"/>
      <c r="P44" s="113"/>
      <c r="Q44" s="113"/>
      <c r="R44" s="113"/>
      <c r="S44" s="113"/>
      <c r="T44" s="113"/>
      <c r="U44" s="113"/>
      <c r="V44" s="113"/>
      <c r="W44" s="113"/>
      <c r="X44" s="114"/>
      <c r="Z44" s="78"/>
    </row>
    <row r="45" spans="2:29" ht="15.95" customHeight="1">
      <c r="B45" s="1963" t="s">
        <v>811</v>
      </c>
      <c r="C45" s="106"/>
      <c r="D45" s="94" t="s">
        <v>812</v>
      </c>
      <c r="E45" s="95"/>
      <c r="F45" s="95"/>
      <c r="G45" s="95"/>
      <c r="H45" s="95"/>
      <c r="I45" s="95" t="s">
        <v>813</v>
      </c>
      <c r="J45" s="95"/>
      <c r="K45" s="95"/>
      <c r="L45" s="95"/>
      <c r="M45" s="95"/>
      <c r="N45" s="95"/>
      <c r="O45" s="95"/>
      <c r="P45" s="95"/>
      <c r="Q45" s="1966"/>
      <c r="R45" s="1966"/>
      <c r="S45" s="95" t="s">
        <v>754</v>
      </c>
      <c r="T45" s="95"/>
      <c r="U45" s="95"/>
      <c r="V45" s="95"/>
      <c r="W45" s="95"/>
      <c r="X45" s="96"/>
      <c r="Z45" s="78"/>
    </row>
    <row r="46" spans="2:29" ht="15.95" customHeight="1">
      <c r="B46" s="1964"/>
      <c r="C46" s="115"/>
      <c r="D46" s="78"/>
      <c r="I46" s="2" t="s">
        <v>814</v>
      </c>
      <c r="T46" s="11" t="s">
        <v>799</v>
      </c>
      <c r="W46" s="2" t="s">
        <v>815</v>
      </c>
      <c r="X46" s="100"/>
      <c r="Z46" s="78"/>
    </row>
    <row r="47" spans="2:29" ht="15.95" customHeight="1">
      <c r="B47" s="1964"/>
      <c r="C47" s="115"/>
      <c r="D47" s="78"/>
      <c r="E47" s="78"/>
      <c r="F47" s="78"/>
      <c r="G47" s="78"/>
      <c r="H47" s="78"/>
      <c r="M47" s="2" t="s">
        <v>816</v>
      </c>
      <c r="Q47" s="116"/>
      <c r="R47" s="1376" t="s">
        <v>817</v>
      </c>
      <c r="S47" s="1376"/>
      <c r="T47" s="1376"/>
      <c r="U47" s="1376"/>
      <c r="V47" s="116"/>
      <c r="W47" s="2" t="s">
        <v>818</v>
      </c>
      <c r="X47" s="100"/>
      <c r="Z47" s="78"/>
      <c r="AA47" s="2"/>
      <c r="AB47" s="2"/>
      <c r="AC47" s="2"/>
    </row>
    <row r="48" spans="2:29" ht="15.95" customHeight="1">
      <c r="B48" s="1964"/>
      <c r="C48" s="115"/>
      <c r="D48" s="78"/>
      <c r="I48" s="2" t="s">
        <v>819</v>
      </c>
      <c r="T48" s="11" t="s">
        <v>799</v>
      </c>
      <c r="W48" s="2" t="s">
        <v>815</v>
      </c>
      <c r="X48" s="100"/>
      <c r="Z48" s="78"/>
    </row>
    <row r="49" spans="2:26" ht="15.95" customHeight="1">
      <c r="B49" s="1964"/>
      <c r="C49" s="115"/>
      <c r="D49" s="78" t="s">
        <v>820</v>
      </c>
      <c r="T49" s="11" t="s">
        <v>799</v>
      </c>
      <c r="W49" s="2" t="s">
        <v>815</v>
      </c>
      <c r="X49" s="100"/>
      <c r="Z49" s="78"/>
    </row>
    <row r="50" spans="2:26" ht="15.95" customHeight="1">
      <c r="B50" s="1964"/>
      <c r="C50" s="115"/>
      <c r="D50" s="78" t="s">
        <v>821</v>
      </c>
      <c r="J50" s="11" t="s">
        <v>822</v>
      </c>
      <c r="K50" s="1954"/>
      <c r="L50" s="1954"/>
      <c r="M50" s="1954"/>
      <c r="N50" s="1954"/>
      <c r="O50" s="1954"/>
      <c r="P50" s="1954"/>
      <c r="Q50" s="1954"/>
      <c r="R50" s="1954"/>
      <c r="S50" s="1954"/>
      <c r="T50" s="1954"/>
      <c r="U50" s="1954"/>
      <c r="V50" s="1954"/>
      <c r="W50" s="2" t="s">
        <v>548</v>
      </c>
      <c r="X50" s="100"/>
      <c r="Z50" s="78"/>
    </row>
    <row r="51" spans="2:26" ht="15.95" customHeight="1">
      <c r="B51" s="1964"/>
      <c r="C51" s="115"/>
      <c r="D51" s="78"/>
      <c r="J51" s="11" t="s">
        <v>823</v>
      </c>
      <c r="K51" s="1954"/>
      <c r="L51" s="1954"/>
      <c r="M51" s="1954"/>
      <c r="N51" s="1954"/>
      <c r="O51" s="1954"/>
      <c r="P51" s="1954"/>
      <c r="Q51" s="1954"/>
      <c r="R51" s="1954"/>
      <c r="S51" s="1954"/>
      <c r="T51" s="1954"/>
      <c r="U51" s="1954"/>
      <c r="V51" s="1954"/>
      <c r="W51" s="2" t="s">
        <v>548</v>
      </c>
      <c r="X51" s="100"/>
      <c r="Z51" s="78"/>
    </row>
    <row r="52" spans="2:26" ht="15.95" customHeight="1" thickBot="1">
      <c r="B52" s="1965"/>
      <c r="C52" s="117"/>
      <c r="D52" s="118" t="s">
        <v>810</v>
      </c>
      <c r="E52" s="113"/>
      <c r="F52" s="113"/>
      <c r="G52" s="113"/>
      <c r="H52" s="113"/>
      <c r="I52" s="113"/>
      <c r="J52" s="113"/>
      <c r="K52" s="113"/>
      <c r="L52" s="113"/>
      <c r="M52" s="113"/>
      <c r="N52" s="113"/>
      <c r="O52" s="113"/>
      <c r="P52" s="113"/>
      <c r="Q52" s="113"/>
      <c r="R52" s="113"/>
      <c r="S52" s="113"/>
      <c r="T52" s="113"/>
      <c r="U52" s="113"/>
      <c r="V52" s="113"/>
      <c r="W52" s="113"/>
      <c r="X52" s="114"/>
      <c r="Z52" s="78"/>
    </row>
    <row r="53" spans="2:26" ht="14.25" thickBot="1">
      <c r="B53" s="119" t="s">
        <v>824</v>
      </c>
      <c r="C53" s="119"/>
      <c r="Z53" s="78"/>
    </row>
    <row r="54" spans="2:26" ht="17.100000000000001" customHeight="1">
      <c r="B54" s="1963" t="s">
        <v>825</v>
      </c>
      <c r="C54" s="106"/>
      <c r="D54" s="93" t="s">
        <v>826</v>
      </c>
      <c r="E54" s="93"/>
      <c r="F54" s="93"/>
      <c r="G54" s="93"/>
      <c r="H54" s="95"/>
      <c r="I54" s="120" t="s">
        <v>827</v>
      </c>
      <c r="J54" s="120"/>
      <c r="K54" s="1967"/>
      <c r="L54" s="1967"/>
      <c r="M54" s="1967"/>
      <c r="N54" s="120" t="s">
        <v>828</v>
      </c>
      <c r="O54" s="95"/>
      <c r="P54" s="95"/>
      <c r="Q54" s="120" t="s">
        <v>829</v>
      </c>
      <c r="R54" s="120"/>
      <c r="S54" s="1967"/>
      <c r="T54" s="1967"/>
      <c r="U54" s="1967"/>
      <c r="V54" s="120" t="s">
        <v>828</v>
      </c>
      <c r="W54" s="95"/>
      <c r="X54" s="121"/>
      <c r="Z54" s="78"/>
    </row>
    <row r="55" spans="2:26" ht="17.100000000000001" customHeight="1">
      <c r="B55" s="1964"/>
      <c r="C55" s="115"/>
      <c r="D55" s="89"/>
      <c r="E55" s="89"/>
      <c r="F55" s="89"/>
      <c r="G55" s="89"/>
      <c r="I55" s="109" t="s">
        <v>830</v>
      </c>
      <c r="J55" s="109"/>
      <c r="K55" s="109"/>
      <c r="L55" s="1968"/>
      <c r="M55" s="1968"/>
      <c r="N55" s="1968"/>
      <c r="O55" s="109" t="s">
        <v>828</v>
      </c>
      <c r="X55" s="87"/>
      <c r="Z55" s="78"/>
    </row>
    <row r="56" spans="2:26" ht="17.100000000000001" customHeight="1">
      <c r="B56" s="1964"/>
      <c r="C56" s="115"/>
      <c r="D56" s="89"/>
      <c r="E56" s="89"/>
      <c r="F56" s="89"/>
      <c r="G56" s="89"/>
      <c r="I56" s="109" t="s">
        <v>831</v>
      </c>
      <c r="M56" s="109"/>
      <c r="N56" s="1968"/>
      <c r="O56" s="1968"/>
      <c r="P56" s="1968"/>
      <c r="Q56" s="109" t="s">
        <v>832</v>
      </c>
      <c r="T56" s="1951"/>
      <c r="U56" s="1951"/>
      <c r="V56" s="1951"/>
      <c r="W56" s="2" t="s">
        <v>833</v>
      </c>
      <c r="X56" s="87"/>
      <c r="Z56" s="78"/>
    </row>
    <row r="57" spans="2:26" ht="17.100000000000001" customHeight="1">
      <c r="B57" s="1964"/>
      <c r="C57" s="115"/>
      <c r="D57" s="89"/>
      <c r="E57" s="89"/>
      <c r="F57" s="89"/>
      <c r="G57" s="89"/>
      <c r="I57" s="109" t="s">
        <v>770</v>
      </c>
      <c r="L57" s="1968"/>
      <c r="M57" s="1968"/>
      <c r="N57" s="1968"/>
      <c r="O57" s="109" t="s">
        <v>828</v>
      </c>
      <c r="X57" s="87"/>
      <c r="Z57" s="78"/>
    </row>
    <row r="58" spans="2:26" ht="17.100000000000001" customHeight="1">
      <c r="B58" s="1964"/>
      <c r="C58" s="115"/>
      <c r="D58" s="89"/>
      <c r="E58" s="89"/>
      <c r="F58" s="89"/>
      <c r="G58" s="89"/>
      <c r="I58" s="2" t="s">
        <v>834</v>
      </c>
      <c r="X58" s="87"/>
      <c r="Z58" s="78"/>
    </row>
    <row r="59" spans="2:26" ht="17.100000000000001" customHeight="1">
      <c r="B59" s="1964"/>
      <c r="C59" s="115"/>
      <c r="D59" s="89" t="s">
        <v>835</v>
      </c>
      <c r="E59" s="89"/>
      <c r="F59" s="89"/>
      <c r="X59" s="87"/>
      <c r="Z59" s="78"/>
    </row>
    <row r="60" spans="2:26" ht="17.100000000000001" customHeight="1">
      <c r="B60" s="1964"/>
      <c r="C60" s="115"/>
      <c r="D60" s="89"/>
      <c r="E60" s="1952"/>
      <c r="F60" s="1952"/>
      <c r="G60" s="1952"/>
      <c r="H60" s="1952"/>
      <c r="I60" s="89" t="s">
        <v>836</v>
      </c>
      <c r="J60" s="89"/>
      <c r="K60" s="1953"/>
      <c r="L60" s="1953"/>
      <c r="M60" s="1953"/>
      <c r="N60" s="89" t="s">
        <v>837</v>
      </c>
      <c r="O60" s="89"/>
      <c r="P60" s="89"/>
      <c r="Q60" s="89"/>
      <c r="R60" s="1956"/>
      <c r="S60" s="1956"/>
      <c r="T60" s="1956"/>
      <c r="U60" s="1956"/>
      <c r="V60" s="1956"/>
      <c r="W60" s="1956"/>
      <c r="X60" s="87" t="s">
        <v>548</v>
      </c>
      <c r="Z60" s="78"/>
    </row>
    <row r="61" spans="2:26" ht="17.100000000000001" customHeight="1">
      <c r="B61" s="1964"/>
      <c r="C61" s="115"/>
      <c r="D61" s="89"/>
      <c r="E61" s="1952"/>
      <c r="F61" s="1952"/>
      <c r="G61" s="1952"/>
      <c r="H61" s="1952"/>
      <c r="I61" s="89" t="s">
        <v>836</v>
      </c>
      <c r="J61" s="89"/>
      <c r="K61" s="1953"/>
      <c r="L61" s="1953"/>
      <c r="M61" s="1953"/>
      <c r="N61" s="89" t="s">
        <v>837</v>
      </c>
      <c r="O61" s="89"/>
      <c r="P61" s="89"/>
      <c r="Q61" s="89"/>
      <c r="R61" s="1956"/>
      <c r="S61" s="1956"/>
      <c r="T61" s="1956"/>
      <c r="U61" s="1956"/>
      <c r="V61" s="1956"/>
      <c r="W61" s="1956"/>
      <c r="X61" s="87" t="s">
        <v>548</v>
      </c>
      <c r="Z61" s="78"/>
    </row>
    <row r="62" spans="2:26" ht="17.100000000000001" customHeight="1">
      <c r="B62" s="1964"/>
      <c r="C62" s="115"/>
      <c r="D62" s="89"/>
      <c r="E62" s="1952"/>
      <c r="F62" s="1952"/>
      <c r="G62" s="1952"/>
      <c r="H62" s="1952"/>
      <c r="I62" s="89" t="s">
        <v>836</v>
      </c>
      <c r="J62" s="89"/>
      <c r="K62" s="1953"/>
      <c r="L62" s="1953"/>
      <c r="M62" s="1953"/>
      <c r="N62" s="89" t="s">
        <v>837</v>
      </c>
      <c r="O62" s="89"/>
      <c r="P62" s="89"/>
      <c r="Q62" s="89"/>
      <c r="R62" s="1956"/>
      <c r="S62" s="1956"/>
      <c r="T62" s="1956"/>
      <c r="U62" s="1956"/>
      <c r="V62" s="1956"/>
      <c r="W62" s="1956"/>
      <c r="X62" s="87" t="s">
        <v>548</v>
      </c>
      <c r="Z62" s="78"/>
    </row>
    <row r="63" spans="2:26" ht="17.100000000000001" customHeight="1">
      <c r="B63" s="1964"/>
      <c r="C63" s="115"/>
      <c r="D63" s="89"/>
      <c r="E63" s="1952"/>
      <c r="F63" s="1952"/>
      <c r="G63" s="1952"/>
      <c r="H63" s="1952"/>
      <c r="I63" s="89" t="s">
        <v>836</v>
      </c>
      <c r="J63" s="89"/>
      <c r="K63" s="1953"/>
      <c r="L63" s="1953"/>
      <c r="M63" s="1953"/>
      <c r="N63" s="89" t="s">
        <v>837</v>
      </c>
      <c r="O63" s="89"/>
      <c r="P63" s="89"/>
      <c r="Q63" s="89"/>
      <c r="R63" s="1956"/>
      <c r="S63" s="1956"/>
      <c r="T63" s="1956"/>
      <c r="U63" s="1956"/>
      <c r="V63" s="1956"/>
      <c r="W63" s="1956"/>
      <c r="X63" s="87" t="s">
        <v>548</v>
      </c>
      <c r="Z63" s="78"/>
    </row>
    <row r="64" spans="2:26" ht="17.100000000000001" customHeight="1">
      <c r="B64" s="1964"/>
      <c r="C64" s="115"/>
      <c r="D64" s="89" t="s">
        <v>838</v>
      </c>
      <c r="E64" s="89"/>
      <c r="F64" s="89"/>
      <c r="X64" s="87"/>
      <c r="Z64" s="78"/>
    </row>
    <row r="65" spans="2:27" ht="17.100000000000001" customHeight="1">
      <c r="B65" s="1964"/>
      <c r="C65" s="115"/>
      <c r="D65" s="89"/>
      <c r="E65" s="89" t="s">
        <v>839</v>
      </c>
      <c r="F65" s="89"/>
      <c r="O65" s="2" t="s">
        <v>550</v>
      </c>
      <c r="P65" s="1951"/>
      <c r="Q65" s="1951"/>
      <c r="R65" s="2" t="s">
        <v>840</v>
      </c>
      <c r="X65" s="87"/>
      <c r="Z65" s="78"/>
    </row>
    <row r="66" spans="2:27" ht="17.100000000000001" customHeight="1">
      <c r="B66" s="1964"/>
      <c r="C66" s="115"/>
      <c r="D66" s="89"/>
      <c r="E66" s="89" t="s">
        <v>841</v>
      </c>
      <c r="F66" s="89"/>
      <c r="O66" s="2" t="s">
        <v>550</v>
      </c>
      <c r="P66" s="1951"/>
      <c r="Q66" s="1951"/>
      <c r="R66" s="2" t="s">
        <v>840</v>
      </c>
      <c r="X66" s="87"/>
      <c r="Z66" s="78"/>
    </row>
    <row r="67" spans="2:27" ht="17.100000000000001" customHeight="1">
      <c r="B67" s="1964"/>
      <c r="C67" s="115"/>
      <c r="D67" s="89"/>
      <c r="E67" s="89" t="s">
        <v>842</v>
      </c>
      <c r="F67" s="89"/>
      <c r="O67" s="2" t="s">
        <v>550</v>
      </c>
      <c r="P67" s="1951"/>
      <c r="Q67" s="1951"/>
      <c r="R67" s="2" t="s">
        <v>840</v>
      </c>
      <c r="X67" s="87"/>
      <c r="Z67" s="78"/>
    </row>
    <row r="68" spans="2:27" ht="17.100000000000001" customHeight="1">
      <c r="B68" s="1964"/>
      <c r="C68" s="115"/>
      <c r="D68" s="89"/>
      <c r="E68" s="89" t="s">
        <v>843</v>
      </c>
      <c r="F68" s="89"/>
      <c r="K68" s="2" t="s">
        <v>550</v>
      </c>
      <c r="L68" s="1951"/>
      <c r="M68" s="1951"/>
      <c r="N68" s="2" t="s">
        <v>840</v>
      </c>
      <c r="Q68" s="2" t="s">
        <v>844</v>
      </c>
      <c r="T68" s="2" t="s">
        <v>550</v>
      </c>
      <c r="U68" s="1951"/>
      <c r="V68" s="1951"/>
      <c r="W68" s="2" t="s">
        <v>840</v>
      </c>
      <c r="X68" s="87"/>
    </row>
    <row r="69" spans="2:27" ht="17.100000000000001" customHeight="1">
      <c r="B69" s="1964"/>
      <c r="C69" s="115"/>
      <c r="D69" s="89"/>
      <c r="E69" s="89" t="s">
        <v>845</v>
      </c>
      <c r="F69" s="89"/>
      <c r="O69" s="2" t="s">
        <v>550</v>
      </c>
      <c r="P69" s="1951"/>
      <c r="Q69" s="1951"/>
      <c r="R69" s="2" t="s">
        <v>840</v>
      </c>
      <c r="X69" s="87"/>
    </row>
    <row r="70" spans="2:27" ht="17.100000000000001" customHeight="1">
      <c r="B70" s="1964"/>
      <c r="C70" s="115"/>
      <c r="D70" s="89" t="s">
        <v>846</v>
      </c>
      <c r="E70" s="89"/>
      <c r="F70" s="89"/>
      <c r="X70" s="87"/>
    </row>
    <row r="71" spans="2:27" ht="17.100000000000001" customHeight="1">
      <c r="B71" s="1964"/>
      <c r="C71" s="115"/>
      <c r="D71" s="89"/>
      <c r="E71" s="89"/>
      <c r="F71" s="89"/>
      <c r="X71" s="87"/>
    </row>
    <row r="72" spans="2:27" ht="17.100000000000001" customHeight="1">
      <c r="B72" s="1964"/>
      <c r="C72" s="115"/>
      <c r="D72" s="89" t="s">
        <v>847</v>
      </c>
      <c r="E72" s="89"/>
      <c r="F72" s="89"/>
      <c r="X72" s="87"/>
    </row>
    <row r="73" spans="2:27" ht="17.100000000000001" customHeight="1" thickBot="1">
      <c r="B73" s="1964"/>
      <c r="C73" s="115"/>
      <c r="D73" s="89" t="s">
        <v>848</v>
      </c>
      <c r="E73" s="89"/>
      <c r="F73" s="89"/>
      <c r="I73" s="2" t="s">
        <v>550</v>
      </c>
      <c r="J73" s="1954"/>
      <c r="K73" s="1954"/>
      <c r="L73" s="1954"/>
      <c r="M73" s="1954"/>
      <c r="N73" s="1954"/>
      <c r="O73" s="1954"/>
      <c r="P73" s="1954"/>
      <c r="Q73" s="1954"/>
      <c r="R73" s="1954"/>
      <c r="S73" s="1954"/>
      <c r="T73" s="1954"/>
      <c r="U73" s="1954"/>
      <c r="V73" s="1954"/>
      <c r="W73" s="2" t="s">
        <v>548</v>
      </c>
      <c r="X73" s="87"/>
    </row>
    <row r="74" spans="2:27" ht="17.100000000000001" customHeight="1">
      <c r="B74" s="1964"/>
      <c r="C74" s="115"/>
      <c r="D74" s="122" t="s">
        <v>849</v>
      </c>
      <c r="E74" s="123"/>
      <c r="F74" s="124"/>
      <c r="G74" s="123"/>
      <c r="H74" s="123"/>
      <c r="I74" s="123"/>
      <c r="J74" s="123"/>
      <c r="K74" s="123"/>
      <c r="L74" s="123"/>
      <c r="M74" s="123"/>
      <c r="N74" s="125" t="s">
        <v>815</v>
      </c>
      <c r="O74" s="123"/>
      <c r="P74" s="123"/>
      <c r="Q74" s="123" t="s">
        <v>850</v>
      </c>
      <c r="R74" s="123"/>
      <c r="S74" s="1955"/>
      <c r="T74" s="1955"/>
      <c r="U74" s="1955"/>
      <c r="V74" s="1955"/>
      <c r="W74" s="126" t="s">
        <v>548</v>
      </c>
      <c r="X74" s="87"/>
    </row>
    <row r="75" spans="2:27" ht="17.100000000000001" customHeight="1">
      <c r="B75" s="1964"/>
      <c r="C75" s="115"/>
      <c r="D75" s="127" t="s">
        <v>851</v>
      </c>
      <c r="F75" s="91"/>
      <c r="I75" s="1954"/>
      <c r="J75" s="1954"/>
      <c r="K75" s="1954"/>
      <c r="L75" s="1954"/>
      <c r="M75" s="1954"/>
      <c r="N75" s="1954"/>
      <c r="O75" s="1954"/>
      <c r="P75" s="1954"/>
      <c r="Q75" s="1954"/>
      <c r="R75" s="1954"/>
      <c r="S75" s="1954"/>
      <c r="T75" s="1954"/>
      <c r="U75" s="1954"/>
      <c r="V75" s="1954"/>
      <c r="W75" s="128" t="s">
        <v>548</v>
      </c>
      <c r="X75" s="87"/>
    </row>
    <row r="76" spans="2:27" ht="17.100000000000001" customHeight="1">
      <c r="B76" s="1964"/>
      <c r="C76" s="115"/>
      <c r="D76" s="127" t="s">
        <v>852</v>
      </c>
      <c r="E76" s="78"/>
      <c r="H76" s="9" t="s">
        <v>799</v>
      </c>
      <c r="J76" s="2" t="s">
        <v>853</v>
      </c>
      <c r="L76" s="98"/>
      <c r="M76" s="98"/>
      <c r="N76" s="98"/>
      <c r="O76" s="98"/>
      <c r="Q76" s="2" t="s">
        <v>854</v>
      </c>
      <c r="S76" s="129"/>
      <c r="T76" s="129"/>
      <c r="U76" s="129"/>
      <c r="V76" s="129"/>
      <c r="W76" s="128" t="s">
        <v>855</v>
      </c>
      <c r="X76" s="87"/>
    </row>
    <row r="77" spans="2:27" ht="17.100000000000001" customHeight="1">
      <c r="B77" s="1964"/>
      <c r="C77" s="115"/>
      <c r="D77" s="127"/>
      <c r="E77" s="78"/>
      <c r="H77" s="9" t="s">
        <v>815</v>
      </c>
      <c r="W77" s="128"/>
      <c r="X77" s="87"/>
      <c r="Z77" s="2"/>
    </row>
    <row r="78" spans="2:27" ht="17.100000000000001" customHeight="1">
      <c r="B78" s="1964"/>
      <c r="C78" s="115"/>
      <c r="D78" s="127" t="s">
        <v>856</v>
      </c>
      <c r="F78" s="91"/>
      <c r="H78" s="9" t="s">
        <v>799</v>
      </c>
      <c r="J78" s="2" t="s">
        <v>853</v>
      </c>
      <c r="L78" s="98"/>
      <c r="M78" s="98"/>
      <c r="N78" s="98"/>
      <c r="O78" s="98"/>
      <c r="Q78" s="2" t="s">
        <v>854</v>
      </c>
      <c r="S78" s="129"/>
      <c r="T78" s="129"/>
      <c r="U78" s="129"/>
      <c r="V78" s="129"/>
      <c r="W78" s="128" t="s">
        <v>855</v>
      </c>
      <c r="X78" s="87"/>
    </row>
    <row r="79" spans="2:27" ht="17.100000000000001" customHeight="1" thickBot="1">
      <c r="B79" s="1965"/>
      <c r="C79" s="117"/>
      <c r="D79" s="130"/>
      <c r="E79" s="131"/>
      <c r="F79" s="131"/>
      <c r="G79" s="132"/>
      <c r="H79" s="133" t="s">
        <v>815</v>
      </c>
      <c r="I79" s="132"/>
      <c r="J79" s="132"/>
      <c r="K79" s="132"/>
      <c r="L79" s="132"/>
      <c r="M79" s="132"/>
      <c r="N79" s="132"/>
      <c r="O79" s="132"/>
      <c r="P79" s="132"/>
      <c r="Q79" s="132"/>
      <c r="R79" s="132"/>
      <c r="S79" s="132"/>
      <c r="T79" s="132"/>
      <c r="U79" s="132"/>
      <c r="V79" s="132"/>
      <c r="W79" s="134"/>
      <c r="X79" s="135"/>
    </row>
    <row r="80" spans="2:27" ht="17.100000000000001" customHeight="1">
      <c r="B80" s="103" t="s">
        <v>857</v>
      </c>
      <c r="C80" s="106"/>
      <c r="D80" s="89" t="s">
        <v>858</v>
      </c>
      <c r="E80" s="89"/>
      <c r="F80" s="89"/>
      <c r="G80" s="89"/>
      <c r="H80" s="89"/>
      <c r="J80" s="11" t="s">
        <v>799</v>
      </c>
      <c r="M80" s="1957"/>
      <c r="N80" s="1957"/>
      <c r="O80" s="2" t="s">
        <v>859</v>
      </c>
      <c r="T80" s="11" t="s">
        <v>815</v>
      </c>
      <c r="X80" s="100"/>
      <c r="Z80" s="2"/>
      <c r="AA80" s="2"/>
    </row>
    <row r="81" spans="2:27" ht="17.100000000000001" customHeight="1">
      <c r="B81" s="101" t="s">
        <v>860</v>
      </c>
      <c r="C81" s="115"/>
      <c r="D81" s="89" t="s">
        <v>861</v>
      </c>
      <c r="E81" s="89"/>
      <c r="F81" s="89"/>
      <c r="G81" s="89"/>
      <c r="H81" s="89"/>
      <c r="J81" s="11" t="s">
        <v>799</v>
      </c>
      <c r="M81" s="1957"/>
      <c r="N81" s="1957"/>
      <c r="O81" s="2" t="s">
        <v>862</v>
      </c>
      <c r="T81" s="11" t="s">
        <v>815</v>
      </c>
      <c r="X81" s="100"/>
      <c r="Z81" s="2"/>
      <c r="AA81" s="2"/>
    </row>
    <row r="82" spans="2:27" ht="17.100000000000001" customHeight="1">
      <c r="B82" s="101"/>
      <c r="C82" s="115"/>
      <c r="D82" s="89" t="s">
        <v>863</v>
      </c>
      <c r="E82" s="89"/>
      <c r="F82" s="89"/>
      <c r="L82" s="11" t="s">
        <v>864</v>
      </c>
      <c r="M82" s="116"/>
      <c r="N82" s="2" t="s">
        <v>865</v>
      </c>
      <c r="X82" s="100"/>
    </row>
    <row r="83" spans="2:27" ht="17.100000000000001" customHeight="1">
      <c r="B83" s="136"/>
      <c r="C83" s="108"/>
      <c r="D83" s="89" t="s">
        <v>866</v>
      </c>
      <c r="E83" s="89"/>
      <c r="F83" s="89"/>
      <c r="X83" s="100"/>
    </row>
    <row r="84" spans="2:27" ht="17.100000000000001" customHeight="1" thickBot="1">
      <c r="B84" s="137"/>
      <c r="C84" s="138"/>
      <c r="D84" s="139" t="s">
        <v>810</v>
      </c>
      <c r="E84" s="140"/>
      <c r="F84" s="140"/>
      <c r="G84" s="141"/>
      <c r="H84" s="141"/>
      <c r="I84" s="141"/>
      <c r="J84" s="141"/>
      <c r="K84" s="141"/>
      <c r="L84" s="141"/>
      <c r="M84" s="141"/>
      <c r="N84" s="141"/>
      <c r="O84" s="141"/>
      <c r="P84" s="141"/>
      <c r="Q84" s="141"/>
      <c r="R84" s="141"/>
      <c r="S84" s="141"/>
      <c r="T84" s="141"/>
      <c r="U84" s="141"/>
      <c r="V84" s="141"/>
      <c r="W84" s="141"/>
      <c r="X84" s="142"/>
    </row>
    <row r="85" spans="2:27" ht="17.100000000000001" customHeight="1" thickTop="1">
      <c r="B85" s="1958" t="s">
        <v>867</v>
      </c>
      <c r="C85" s="143"/>
      <c r="D85" s="144" t="s">
        <v>868</v>
      </c>
      <c r="E85" s="144"/>
      <c r="F85" s="144"/>
      <c r="G85" s="145"/>
      <c r="H85" s="145"/>
      <c r="I85" s="145"/>
      <c r="J85" s="145"/>
      <c r="K85" s="145"/>
      <c r="L85" s="145"/>
      <c r="M85" s="145"/>
      <c r="N85" s="145"/>
      <c r="O85" s="145"/>
      <c r="P85" s="145"/>
      <c r="Q85" s="145"/>
      <c r="R85" s="145"/>
      <c r="S85" s="145"/>
      <c r="T85" s="145"/>
      <c r="U85" s="145"/>
      <c r="V85" s="145"/>
      <c r="W85" s="145"/>
      <c r="X85" s="146"/>
    </row>
    <row r="86" spans="2:27" ht="17.100000000000001" customHeight="1">
      <c r="B86" s="1959"/>
      <c r="C86" s="147"/>
      <c r="D86" s="89"/>
      <c r="E86" s="89" t="s">
        <v>869</v>
      </c>
      <c r="F86" s="89"/>
      <c r="H86" s="89"/>
      <c r="I86" s="89" t="s">
        <v>356</v>
      </c>
      <c r="L86" s="89"/>
      <c r="M86" s="89" t="s">
        <v>870</v>
      </c>
      <c r="Q86" s="89"/>
      <c r="R86" s="89" t="s">
        <v>770</v>
      </c>
      <c r="U86" s="1954"/>
      <c r="V86" s="1954"/>
      <c r="W86" s="1954"/>
      <c r="X86" s="148" t="s">
        <v>548</v>
      </c>
    </row>
    <row r="87" spans="2:27" ht="17.100000000000001" customHeight="1">
      <c r="B87" s="1959"/>
      <c r="C87" s="147"/>
      <c r="D87" s="89" t="s">
        <v>871</v>
      </c>
      <c r="E87" s="89"/>
      <c r="F87" s="89"/>
      <c r="H87" s="89"/>
      <c r="I87" s="11" t="s">
        <v>799</v>
      </c>
      <c r="L87" s="89"/>
      <c r="M87" s="2" t="s">
        <v>815</v>
      </c>
      <c r="X87" s="148"/>
    </row>
    <row r="88" spans="2:27" ht="17.100000000000001" customHeight="1">
      <c r="B88" s="1959"/>
      <c r="C88" s="147"/>
      <c r="D88" s="89" t="s">
        <v>872</v>
      </c>
      <c r="E88" s="89"/>
      <c r="F88" s="89"/>
      <c r="Q88" s="89"/>
      <c r="R88" s="2" t="s">
        <v>873</v>
      </c>
      <c r="X88" s="148"/>
    </row>
    <row r="89" spans="2:27" ht="17.100000000000001" customHeight="1">
      <c r="B89" s="1959"/>
      <c r="C89" s="147"/>
      <c r="D89" s="89"/>
      <c r="E89" s="89"/>
      <c r="F89" s="89"/>
      <c r="Q89" s="89"/>
      <c r="R89" s="2" t="s">
        <v>874</v>
      </c>
      <c r="X89" s="148"/>
    </row>
    <row r="90" spans="2:27" ht="17.100000000000001" customHeight="1">
      <c r="B90" s="1959"/>
      <c r="C90" s="147"/>
      <c r="D90" s="89" t="s">
        <v>875</v>
      </c>
      <c r="E90" s="89"/>
      <c r="F90" s="89"/>
      <c r="O90" s="2" t="s">
        <v>876</v>
      </c>
      <c r="R90" s="1957"/>
      <c r="S90" s="1957"/>
      <c r="T90" s="1957"/>
      <c r="U90" s="2" t="s">
        <v>855</v>
      </c>
      <c r="X90" s="148"/>
    </row>
    <row r="91" spans="2:27" ht="17.100000000000001" customHeight="1">
      <c r="B91" s="1959"/>
      <c r="C91" s="147"/>
      <c r="D91" s="89"/>
      <c r="E91" s="89"/>
      <c r="F91" s="89"/>
      <c r="O91" s="2" t="s">
        <v>450</v>
      </c>
      <c r="R91" s="1957"/>
      <c r="S91" s="1957"/>
      <c r="T91" s="1957"/>
      <c r="U91" s="2" t="s">
        <v>855</v>
      </c>
      <c r="X91" s="148"/>
    </row>
    <row r="92" spans="2:27" ht="17.100000000000001" customHeight="1">
      <c r="B92" s="1959"/>
      <c r="C92" s="147"/>
      <c r="D92" s="89" t="s">
        <v>877</v>
      </c>
      <c r="E92" s="89"/>
      <c r="F92" s="89" t="s">
        <v>550</v>
      </c>
      <c r="G92" s="1954"/>
      <c r="H92" s="1954"/>
      <c r="I92" s="1954"/>
      <c r="J92" s="1954"/>
      <c r="K92" s="1954"/>
      <c r="L92" s="1954"/>
      <c r="M92" s="1954"/>
      <c r="N92" s="1954"/>
      <c r="O92" s="1954"/>
      <c r="P92" s="1954"/>
      <c r="Q92" s="1954"/>
      <c r="R92" s="1954"/>
      <c r="S92" s="1954"/>
      <c r="T92" s="1954"/>
      <c r="U92" s="1954"/>
      <c r="V92" s="1954"/>
      <c r="W92" s="1954"/>
      <c r="X92" s="148" t="s">
        <v>548</v>
      </c>
    </row>
    <row r="93" spans="2:27" ht="17.100000000000001" customHeight="1">
      <c r="B93" s="1959"/>
      <c r="C93" s="147"/>
      <c r="D93" s="89" t="s">
        <v>878</v>
      </c>
      <c r="E93" s="89"/>
      <c r="F93" s="89"/>
      <c r="X93" s="148"/>
    </row>
    <row r="94" spans="2:27" ht="17.100000000000001" customHeight="1">
      <c r="B94" s="1959"/>
      <c r="C94" s="147"/>
      <c r="D94" s="1961" t="s">
        <v>879</v>
      </c>
      <c r="E94" s="1961"/>
      <c r="F94" s="1961"/>
      <c r="G94" s="1961"/>
      <c r="H94" s="1961"/>
      <c r="I94" s="1961"/>
      <c r="J94" s="1961"/>
      <c r="K94" s="1961"/>
      <c r="L94" s="1961"/>
      <c r="M94" s="1961"/>
      <c r="N94" s="1961"/>
      <c r="O94" s="1961"/>
      <c r="P94" s="1961"/>
      <c r="Q94" s="1961"/>
      <c r="R94" s="1961"/>
      <c r="S94" s="1961"/>
      <c r="T94" s="1961"/>
      <c r="U94" s="1961"/>
      <c r="V94" s="1961"/>
      <c r="W94" s="1961"/>
      <c r="X94" s="148"/>
    </row>
    <row r="95" spans="2:27" ht="17.100000000000001" customHeight="1">
      <c r="B95" s="1959"/>
      <c r="C95" s="147"/>
      <c r="D95" s="1961"/>
      <c r="E95" s="1961"/>
      <c r="F95" s="1961"/>
      <c r="G95" s="1961"/>
      <c r="H95" s="1961"/>
      <c r="I95" s="1961"/>
      <c r="J95" s="1961"/>
      <c r="K95" s="1961"/>
      <c r="L95" s="1961"/>
      <c r="M95" s="1961"/>
      <c r="N95" s="1961"/>
      <c r="O95" s="1961"/>
      <c r="P95" s="1961"/>
      <c r="Q95" s="1961"/>
      <c r="R95" s="1961"/>
      <c r="S95" s="1961"/>
      <c r="T95" s="1961"/>
      <c r="U95" s="1961"/>
      <c r="V95" s="1961"/>
      <c r="W95" s="1961"/>
      <c r="X95" s="148"/>
    </row>
    <row r="96" spans="2:27" ht="17.100000000000001" customHeight="1">
      <c r="B96" s="1959"/>
      <c r="C96" s="147"/>
      <c r="D96" s="1961"/>
      <c r="E96" s="1961"/>
      <c r="F96" s="1961"/>
      <c r="G96" s="1961"/>
      <c r="H96" s="1961"/>
      <c r="I96" s="1961"/>
      <c r="J96" s="1961"/>
      <c r="K96" s="1961"/>
      <c r="L96" s="1961"/>
      <c r="M96" s="1961"/>
      <c r="N96" s="1961"/>
      <c r="O96" s="1961"/>
      <c r="P96" s="1961"/>
      <c r="Q96" s="1961"/>
      <c r="R96" s="1961"/>
      <c r="S96" s="1961"/>
      <c r="T96" s="1961"/>
      <c r="U96" s="1961"/>
      <c r="V96" s="1961"/>
      <c r="W96" s="1961"/>
      <c r="X96" s="148"/>
    </row>
    <row r="97" spans="1:24" ht="17.100000000000001" customHeight="1" thickBot="1">
      <c r="B97" s="1960"/>
      <c r="C97" s="149"/>
      <c r="D97" s="1962"/>
      <c r="E97" s="1962"/>
      <c r="F97" s="1962"/>
      <c r="G97" s="1962"/>
      <c r="H97" s="1962"/>
      <c r="I97" s="1962"/>
      <c r="J97" s="1962"/>
      <c r="K97" s="1962"/>
      <c r="L97" s="1962"/>
      <c r="M97" s="1962"/>
      <c r="N97" s="1962"/>
      <c r="O97" s="1962"/>
      <c r="P97" s="1962"/>
      <c r="Q97" s="1962"/>
      <c r="R97" s="1962"/>
      <c r="S97" s="1962"/>
      <c r="T97" s="1962"/>
      <c r="U97" s="1962"/>
      <c r="V97" s="1962"/>
      <c r="W97" s="1962"/>
      <c r="X97" s="150"/>
    </row>
    <row r="98" spans="1:24" ht="14.25" thickTop="1">
      <c r="B98" s="78" t="s">
        <v>880</v>
      </c>
      <c r="C98" s="78"/>
    </row>
    <row r="99" spans="1:24">
      <c r="B99" s="78" t="s">
        <v>881</v>
      </c>
      <c r="C99" s="78"/>
    </row>
    <row r="100" spans="1:24">
      <c r="B100" s="78" t="s">
        <v>882</v>
      </c>
      <c r="C100" s="78"/>
    </row>
    <row r="101" spans="1:24">
      <c r="B101" s="78" t="s">
        <v>883</v>
      </c>
      <c r="C101" s="78"/>
    </row>
    <row r="102" spans="1:24" ht="17.100000000000001" customHeight="1">
      <c r="B102" s="78" t="s">
        <v>884</v>
      </c>
      <c r="C102" s="151"/>
    </row>
    <row r="103" spans="1:24" ht="17.100000000000001" customHeight="1">
      <c r="B103" s="78" t="s">
        <v>885</v>
      </c>
      <c r="C103" s="151"/>
    </row>
    <row r="104" spans="1:24" ht="17.100000000000001" customHeight="1">
      <c r="B104" s="78" t="s">
        <v>886</v>
      </c>
      <c r="C104" s="151"/>
    </row>
    <row r="105" spans="1:24" ht="17.100000000000001" customHeight="1">
      <c r="B105" s="78" t="s">
        <v>887</v>
      </c>
      <c r="C105" s="152"/>
    </row>
    <row r="106" spans="1:24" ht="17.100000000000001" customHeight="1">
      <c r="A106" s="109"/>
      <c r="B106" s="78" t="s">
        <v>888</v>
      </c>
      <c r="C106" s="151"/>
      <c r="D106" s="109"/>
      <c r="E106" s="109"/>
    </row>
    <row r="107" spans="1:24" ht="17.100000000000001" customHeight="1">
      <c r="A107" s="109"/>
      <c r="B107" s="78" t="s">
        <v>889</v>
      </c>
      <c r="C107" s="151"/>
      <c r="D107" s="109"/>
      <c r="E107" s="109"/>
    </row>
    <row r="108" spans="1:24" ht="17.100000000000001" customHeight="1">
      <c r="A108" s="109"/>
      <c r="B108" s="78" t="s">
        <v>890</v>
      </c>
      <c r="C108" s="151"/>
      <c r="D108" s="109"/>
      <c r="E108" s="109"/>
    </row>
    <row r="109" spans="1:24" ht="17.100000000000001" customHeight="1">
      <c r="A109" s="109"/>
      <c r="B109" s="78" t="s">
        <v>891</v>
      </c>
      <c r="C109" s="151"/>
      <c r="D109" s="109"/>
      <c r="E109" s="109"/>
    </row>
    <row r="110" spans="1:24" ht="17.100000000000001" customHeight="1">
      <c r="A110" s="109"/>
      <c r="B110" s="78" t="s">
        <v>892</v>
      </c>
      <c r="C110" s="151"/>
      <c r="D110" s="109"/>
      <c r="E110" s="109"/>
    </row>
    <row r="111" spans="1:24" ht="17.100000000000001" customHeight="1">
      <c r="A111" s="109"/>
      <c r="B111" s="78" t="s">
        <v>893</v>
      </c>
      <c r="C111" s="151"/>
      <c r="D111" s="109"/>
      <c r="E111" s="109"/>
    </row>
    <row r="112" spans="1:24" ht="17.100000000000001" customHeight="1">
      <c r="A112" s="109"/>
      <c r="B112" s="78" t="s">
        <v>894</v>
      </c>
      <c r="C112" s="151"/>
      <c r="D112" s="109"/>
      <c r="E112" s="109"/>
    </row>
    <row r="113" spans="1:5" ht="17.100000000000001" customHeight="1">
      <c r="A113" s="109"/>
      <c r="B113" s="78" t="s">
        <v>895</v>
      </c>
      <c r="C113" s="151"/>
      <c r="D113" s="109"/>
      <c r="E113" s="109"/>
    </row>
    <row r="114" spans="1:5" ht="17.100000000000001" customHeight="1">
      <c r="A114" s="109"/>
      <c r="B114" s="78" t="s">
        <v>896</v>
      </c>
      <c r="C114" s="151"/>
      <c r="D114" s="109"/>
      <c r="E114" s="109"/>
    </row>
    <row r="115" spans="1:5" ht="17.100000000000001" customHeight="1">
      <c r="A115" s="109"/>
      <c r="B115" s="78" t="s">
        <v>897</v>
      </c>
      <c r="C115" s="151"/>
      <c r="D115" s="109"/>
      <c r="E115" s="109"/>
    </row>
    <row r="116" spans="1:5" ht="17.100000000000001" customHeight="1">
      <c r="A116" s="109"/>
      <c r="B116" s="78" t="s">
        <v>898</v>
      </c>
      <c r="C116" s="151"/>
      <c r="D116" s="109"/>
      <c r="E116" s="109"/>
    </row>
    <row r="117" spans="1:5" ht="17.100000000000001" customHeight="1">
      <c r="A117" s="109"/>
      <c r="B117" s="78" t="s">
        <v>899</v>
      </c>
      <c r="C117" s="151"/>
      <c r="D117" s="109"/>
      <c r="E117" s="109"/>
    </row>
    <row r="118" spans="1:5" ht="17.100000000000001" customHeight="1">
      <c r="A118" s="109"/>
      <c r="B118" s="78" t="s">
        <v>900</v>
      </c>
      <c r="C118" s="151"/>
      <c r="D118" s="109"/>
      <c r="E118" s="109"/>
    </row>
    <row r="119" spans="1:5" ht="17.100000000000001" customHeight="1">
      <c r="A119" s="109"/>
      <c r="B119" s="78" t="s">
        <v>901</v>
      </c>
      <c r="C119" s="151"/>
      <c r="D119" s="109"/>
      <c r="E119" s="109"/>
    </row>
    <row r="120" spans="1:5" ht="17.100000000000001" customHeight="1">
      <c r="A120" s="109"/>
      <c r="B120" s="78" t="s">
        <v>902</v>
      </c>
      <c r="C120" s="151"/>
      <c r="D120" s="109"/>
      <c r="E120" s="109"/>
    </row>
    <row r="121" spans="1:5" ht="17.100000000000001" customHeight="1">
      <c r="A121" s="109"/>
      <c r="B121" s="78" t="s">
        <v>903</v>
      </c>
      <c r="C121" s="151"/>
      <c r="D121" s="109"/>
      <c r="E121" s="109"/>
    </row>
    <row r="122" spans="1:5" ht="17.100000000000001" customHeight="1">
      <c r="A122" s="109"/>
      <c r="B122" s="78" t="s">
        <v>904</v>
      </c>
      <c r="C122" s="151"/>
      <c r="D122" s="109"/>
      <c r="E122" s="109"/>
    </row>
    <row r="123" spans="1:5" ht="17.100000000000001" customHeight="1">
      <c r="A123" s="109"/>
      <c r="B123" s="78" t="s">
        <v>905</v>
      </c>
      <c r="C123" s="151"/>
      <c r="D123" s="109"/>
      <c r="E123" s="109"/>
    </row>
    <row r="124" spans="1:5" ht="17.100000000000001" customHeight="1">
      <c r="A124" s="109"/>
      <c r="B124" s="78" t="s">
        <v>906</v>
      </c>
      <c r="C124" s="151"/>
      <c r="D124" s="109"/>
      <c r="E124" s="109"/>
    </row>
    <row r="125" spans="1:5" ht="17.100000000000001" customHeight="1">
      <c r="A125" s="109"/>
      <c r="B125" s="78" t="s">
        <v>907</v>
      </c>
      <c r="C125" s="151"/>
      <c r="D125" s="109"/>
      <c r="E125" s="109"/>
    </row>
    <row r="126" spans="1:5" ht="17.100000000000001" customHeight="1">
      <c r="A126" s="109"/>
      <c r="B126" s="78" t="s">
        <v>908</v>
      </c>
      <c r="C126" s="151"/>
      <c r="D126" s="109"/>
      <c r="E126" s="109"/>
    </row>
    <row r="127" spans="1:5" ht="17.100000000000001" customHeight="1">
      <c r="A127" s="109"/>
      <c r="B127" s="78" t="s">
        <v>909</v>
      </c>
      <c r="C127" s="151"/>
      <c r="D127" s="109"/>
      <c r="E127" s="109"/>
    </row>
    <row r="128" spans="1:5" ht="17.100000000000001" customHeight="1">
      <c r="A128" s="109"/>
      <c r="B128" s="78" t="s">
        <v>910</v>
      </c>
      <c r="C128" s="151"/>
      <c r="D128" s="109"/>
      <c r="E128" s="109"/>
    </row>
    <row r="129" spans="1:5" ht="17.100000000000001" customHeight="1">
      <c r="A129" s="109"/>
      <c r="B129" s="78" t="s">
        <v>911</v>
      </c>
      <c r="C129" s="151"/>
      <c r="D129" s="109"/>
      <c r="E129" s="109"/>
    </row>
    <row r="130" spans="1:5" ht="17.100000000000001" customHeight="1">
      <c r="A130" s="109"/>
      <c r="B130" s="78" t="s">
        <v>912</v>
      </c>
      <c r="C130" s="151"/>
      <c r="D130" s="109"/>
      <c r="E130" s="109"/>
    </row>
    <row r="131" spans="1:5" ht="17.100000000000001" customHeight="1">
      <c r="A131" s="109"/>
      <c r="B131" s="78" t="s">
        <v>913</v>
      </c>
      <c r="C131" s="151"/>
      <c r="D131" s="109"/>
      <c r="E131" s="109"/>
    </row>
    <row r="132" spans="1:5" ht="17.100000000000001" customHeight="1">
      <c r="A132" s="109"/>
      <c r="B132" s="78" t="s">
        <v>914</v>
      </c>
      <c r="C132" s="151"/>
      <c r="D132" s="109"/>
      <c r="E132" s="109"/>
    </row>
    <row r="133" spans="1:5" ht="17.100000000000001" customHeight="1">
      <c r="A133" s="109"/>
      <c r="B133" s="78" t="s">
        <v>915</v>
      </c>
      <c r="C133" s="151"/>
      <c r="D133" s="109"/>
      <c r="E133" s="109"/>
    </row>
    <row r="134" spans="1:5" ht="17.100000000000001" customHeight="1">
      <c r="A134" s="109"/>
      <c r="B134" s="78" t="s">
        <v>916</v>
      </c>
      <c r="C134" s="151"/>
      <c r="D134" s="109"/>
      <c r="E134" s="109"/>
    </row>
    <row r="135" spans="1:5" ht="17.100000000000001" customHeight="1">
      <c r="A135" s="109"/>
      <c r="B135" s="78" t="s">
        <v>917</v>
      </c>
      <c r="C135" s="151"/>
      <c r="D135" s="109"/>
      <c r="E135" s="109"/>
    </row>
    <row r="136" spans="1:5" ht="17.100000000000001" customHeight="1">
      <c r="A136" s="109"/>
      <c r="B136" s="78" t="s">
        <v>918</v>
      </c>
      <c r="C136" s="151"/>
      <c r="D136" s="109"/>
      <c r="E136" s="109"/>
    </row>
    <row r="137" spans="1:5" ht="17.100000000000001" customHeight="1">
      <c r="A137" s="109"/>
      <c r="B137" s="78" t="s">
        <v>919</v>
      </c>
      <c r="C137" s="151"/>
      <c r="D137" s="109"/>
      <c r="E137" s="109"/>
    </row>
    <row r="138" spans="1:5" ht="17.100000000000001" customHeight="1">
      <c r="A138" s="109"/>
      <c r="B138" s="78" t="s">
        <v>920</v>
      </c>
      <c r="C138" s="151"/>
      <c r="D138" s="109"/>
      <c r="E138" s="109"/>
    </row>
    <row r="139" spans="1:5" ht="17.100000000000001" customHeight="1">
      <c r="A139" s="109"/>
      <c r="B139" s="78" t="s">
        <v>921</v>
      </c>
      <c r="C139" s="151"/>
      <c r="D139" s="109"/>
      <c r="E139" s="109"/>
    </row>
    <row r="140" spans="1:5" ht="17.100000000000001" customHeight="1">
      <c r="A140" s="109"/>
      <c r="B140" s="78" t="s">
        <v>922</v>
      </c>
      <c r="C140" s="151"/>
      <c r="D140" s="109"/>
      <c r="E140" s="109"/>
    </row>
    <row r="141" spans="1:5" ht="17.100000000000001" customHeight="1">
      <c r="A141" s="109"/>
      <c r="B141" s="78" t="s">
        <v>923</v>
      </c>
      <c r="C141" s="151"/>
      <c r="D141" s="109"/>
      <c r="E141" s="109"/>
    </row>
    <row r="142" spans="1:5" ht="17.100000000000001" customHeight="1">
      <c r="A142" s="109"/>
      <c r="B142" s="78" t="s">
        <v>924</v>
      </c>
      <c r="C142" s="151"/>
      <c r="D142" s="109"/>
      <c r="E142" s="109"/>
    </row>
    <row r="143" spans="1:5" ht="17.100000000000001" customHeight="1">
      <c r="A143" s="109"/>
      <c r="B143" s="78" t="s">
        <v>925</v>
      </c>
      <c r="C143" s="151"/>
      <c r="D143" s="109"/>
      <c r="E143" s="109"/>
    </row>
    <row r="144" spans="1:5" ht="17.100000000000001" customHeight="1">
      <c r="A144" s="109"/>
      <c r="B144" s="78" t="s">
        <v>926</v>
      </c>
      <c r="C144" s="151"/>
      <c r="D144" s="109"/>
      <c r="E144" s="109"/>
    </row>
    <row r="145" spans="1:5" ht="17.100000000000001" customHeight="1">
      <c r="A145" s="109"/>
      <c r="B145" s="78" t="s">
        <v>927</v>
      </c>
      <c r="C145" s="151"/>
      <c r="D145" s="109"/>
      <c r="E145" s="109"/>
    </row>
    <row r="146" spans="1:5" ht="17.100000000000001" customHeight="1">
      <c r="A146" s="109"/>
      <c r="B146" s="78" t="s">
        <v>928</v>
      </c>
      <c r="C146" s="151"/>
      <c r="D146" s="109"/>
      <c r="E146" s="109"/>
    </row>
    <row r="147" spans="1:5" ht="17.100000000000001" customHeight="1">
      <c r="A147" s="109"/>
      <c r="B147" s="78" t="s">
        <v>929</v>
      </c>
      <c r="C147" s="151"/>
      <c r="D147" s="109"/>
      <c r="E147" s="109"/>
    </row>
    <row r="148" spans="1:5" ht="17.100000000000001" customHeight="1">
      <c r="A148" s="109"/>
      <c r="B148" s="78" t="s">
        <v>930</v>
      </c>
      <c r="C148" s="151"/>
      <c r="D148" s="109"/>
      <c r="E148" s="109"/>
    </row>
    <row r="149" spans="1:5" ht="17.100000000000001" customHeight="1">
      <c r="A149" s="109"/>
      <c r="B149" s="78" t="s">
        <v>931</v>
      </c>
      <c r="C149" s="151"/>
      <c r="D149" s="109"/>
      <c r="E149" s="109"/>
    </row>
    <row r="150" spans="1:5" ht="17.100000000000001" customHeight="1">
      <c r="A150" s="109"/>
      <c r="B150" s="78" t="s">
        <v>932</v>
      </c>
      <c r="C150" s="151"/>
      <c r="D150" s="109"/>
      <c r="E150" s="109"/>
    </row>
    <row r="151" spans="1:5" ht="17.100000000000001" customHeight="1">
      <c r="A151" s="109"/>
      <c r="B151" s="78" t="s">
        <v>933</v>
      </c>
      <c r="C151" s="151"/>
      <c r="D151" s="109"/>
      <c r="E151" s="109"/>
    </row>
    <row r="152" spans="1:5" ht="17.100000000000001" customHeight="1">
      <c r="A152" s="109"/>
      <c r="B152" s="78" t="s">
        <v>934</v>
      </c>
      <c r="C152" s="151"/>
      <c r="D152" s="109"/>
      <c r="E152" s="109"/>
    </row>
    <row r="153" spans="1:5" ht="17.100000000000001" customHeight="1">
      <c r="A153" s="109"/>
      <c r="B153" s="78" t="s">
        <v>935</v>
      </c>
      <c r="C153" s="151"/>
      <c r="D153" s="109"/>
      <c r="E153" s="109"/>
    </row>
    <row r="154" spans="1:5" ht="17.100000000000001" customHeight="1">
      <c r="A154" s="109"/>
      <c r="B154" s="78" t="s">
        <v>936</v>
      </c>
      <c r="C154" s="151"/>
      <c r="D154" s="109"/>
      <c r="E154" s="109"/>
    </row>
    <row r="155" spans="1:5" ht="17.100000000000001" customHeight="1">
      <c r="A155" s="109"/>
      <c r="B155" s="78" t="s">
        <v>937</v>
      </c>
      <c r="C155" s="151"/>
      <c r="D155" s="109"/>
      <c r="E155" s="109"/>
    </row>
    <row r="156" spans="1:5" ht="17.100000000000001" customHeight="1">
      <c r="A156" s="109"/>
      <c r="B156" s="78" t="s">
        <v>938</v>
      </c>
      <c r="C156" s="151"/>
      <c r="D156" s="109"/>
      <c r="E156" s="109"/>
    </row>
    <row r="157" spans="1:5" ht="17.100000000000001" customHeight="1">
      <c r="A157" s="109"/>
      <c r="B157" s="78" t="s">
        <v>939</v>
      </c>
      <c r="C157" s="151"/>
      <c r="D157" s="109"/>
      <c r="E157" s="109"/>
    </row>
    <row r="158" spans="1:5" ht="17.100000000000001" customHeight="1">
      <c r="A158" s="109"/>
      <c r="B158" s="78" t="s">
        <v>940</v>
      </c>
      <c r="C158" s="151"/>
      <c r="D158" s="109"/>
      <c r="E158" s="109"/>
    </row>
    <row r="159" spans="1:5" ht="17.100000000000001" customHeight="1">
      <c r="A159" s="109"/>
      <c r="B159" s="78" t="s">
        <v>941</v>
      </c>
      <c r="C159" s="151"/>
      <c r="D159" s="109"/>
      <c r="E159" s="109"/>
    </row>
    <row r="160" spans="1:5" ht="17.100000000000001" customHeight="1">
      <c r="A160" s="109"/>
      <c r="B160" s="78" t="s">
        <v>942</v>
      </c>
      <c r="C160" s="78"/>
      <c r="D160" s="109"/>
      <c r="E160" s="109"/>
    </row>
    <row r="161" spans="1:5" ht="17.100000000000001" customHeight="1">
      <c r="A161" s="109"/>
      <c r="B161" s="78" t="s">
        <v>943</v>
      </c>
      <c r="C161" s="151"/>
      <c r="D161" s="109"/>
      <c r="E161" s="109"/>
    </row>
    <row r="162" spans="1:5" ht="17.100000000000001" customHeight="1">
      <c r="A162" s="109"/>
      <c r="B162" s="78" t="s">
        <v>944</v>
      </c>
      <c r="C162" s="151"/>
      <c r="D162" s="109"/>
      <c r="E162" s="109"/>
    </row>
    <row r="163" spans="1:5" ht="17.100000000000001" customHeight="1">
      <c r="A163" s="109"/>
      <c r="B163" s="78" t="s">
        <v>945</v>
      </c>
      <c r="C163" s="151"/>
      <c r="D163" s="109"/>
      <c r="E163" s="109"/>
    </row>
    <row r="164" spans="1:5" ht="17.100000000000001" customHeight="1">
      <c r="A164" s="109"/>
      <c r="B164" s="78" t="s">
        <v>946</v>
      </c>
      <c r="C164" s="151"/>
      <c r="D164" s="109"/>
      <c r="E164" s="109"/>
    </row>
    <row r="165" spans="1:5" ht="15" customHeight="1">
      <c r="A165" s="109"/>
      <c r="C165" s="151"/>
      <c r="D165" s="109"/>
      <c r="E165" s="109"/>
    </row>
    <row r="166" spans="1:5" ht="15" customHeight="1">
      <c r="A166" s="109"/>
      <c r="B166" s="78" t="s">
        <v>947</v>
      </c>
      <c r="C166" s="151"/>
      <c r="D166" s="109"/>
      <c r="E166" s="109"/>
    </row>
    <row r="167" spans="1:5" ht="15" customHeight="1">
      <c r="A167" s="109"/>
      <c r="C167" s="151"/>
      <c r="D167" s="109"/>
      <c r="E167" s="109"/>
    </row>
    <row r="168" spans="1:5" ht="15" customHeight="1">
      <c r="A168" s="109"/>
      <c r="C168" s="151"/>
      <c r="D168" s="109"/>
      <c r="E168" s="109"/>
    </row>
    <row r="169" spans="1:5">
      <c r="A169" s="109"/>
      <c r="B169" s="151"/>
      <c r="C169" s="151"/>
      <c r="D169" s="109"/>
      <c r="E169" s="109"/>
    </row>
    <row r="170" spans="1:5">
      <c r="B170" s="153"/>
      <c r="C170" s="153"/>
    </row>
    <row r="171" spans="1:5" ht="14.25">
      <c r="B171" s="154"/>
      <c r="C171" s="154"/>
    </row>
  </sheetData>
  <mergeCells count="67">
    <mergeCell ref="M9:X9"/>
    <mergeCell ref="B3:X3"/>
    <mergeCell ref="R5:S5"/>
    <mergeCell ref="B6:D6"/>
    <mergeCell ref="M7:X7"/>
    <mergeCell ref="M8:X8"/>
    <mergeCell ref="M10:X10"/>
    <mergeCell ref="M11:X11"/>
    <mergeCell ref="B13:B22"/>
    <mergeCell ref="J14:K14"/>
    <mergeCell ref="R14:S14"/>
    <mergeCell ref="H18:W18"/>
    <mergeCell ref="H22:S22"/>
    <mergeCell ref="D23:X23"/>
    <mergeCell ref="D24:X25"/>
    <mergeCell ref="B26:B40"/>
    <mergeCell ref="U31:W31"/>
    <mergeCell ref="U32:W32"/>
    <mergeCell ref="U33:W33"/>
    <mergeCell ref="G39:H39"/>
    <mergeCell ref="B41:B44"/>
    <mergeCell ref="J41:K41"/>
    <mergeCell ref="T41:W41"/>
    <mergeCell ref="K42:L42"/>
    <mergeCell ref="Q42:W42"/>
    <mergeCell ref="P43:Q43"/>
    <mergeCell ref="R60:W60"/>
    <mergeCell ref="P66:Q66"/>
    <mergeCell ref="P67:Q67"/>
    <mergeCell ref="L68:M68"/>
    <mergeCell ref="U68:V68"/>
    <mergeCell ref="R61:W61"/>
    <mergeCell ref="R62:W62"/>
    <mergeCell ref="E61:H61"/>
    <mergeCell ref="K61:M61"/>
    <mergeCell ref="B45:B52"/>
    <mergeCell ref="Q45:R45"/>
    <mergeCell ref="R47:U47"/>
    <mergeCell ref="K50:V50"/>
    <mergeCell ref="K51:V51"/>
    <mergeCell ref="B54:B79"/>
    <mergeCell ref="K54:M54"/>
    <mergeCell ref="S54:U54"/>
    <mergeCell ref="L55:N55"/>
    <mergeCell ref="N56:P56"/>
    <mergeCell ref="T56:V56"/>
    <mergeCell ref="L57:N57"/>
    <mergeCell ref="E60:H60"/>
    <mergeCell ref="K60:M60"/>
    <mergeCell ref="I75:V75"/>
    <mergeCell ref="M80:N80"/>
    <mergeCell ref="M81:N81"/>
    <mergeCell ref="B85:B97"/>
    <mergeCell ref="U86:W86"/>
    <mergeCell ref="R90:T90"/>
    <mergeCell ref="R91:T91"/>
    <mergeCell ref="G92:W92"/>
    <mergeCell ref="D94:W97"/>
    <mergeCell ref="P69:Q69"/>
    <mergeCell ref="E62:H62"/>
    <mergeCell ref="K62:M62"/>
    <mergeCell ref="J73:V73"/>
    <mergeCell ref="S74:V74"/>
    <mergeCell ref="E63:H63"/>
    <mergeCell ref="K63:M63"/>
    <mergeCell ref="R63:W63"/>
    <mergeCell ref="P65:Q65"/>
  </mergeCells>
  <phoneticPr fontId="2"/>
  <printOptions horizontalCentered="1"/>
  <pageMargins left="0.51181102362204722" right="0.51181102362204722" top="0.55118110236220474" bottom="0.55118110236220474" header="0.31496062992125984" footer="0.31496062992125984"/>
  <pageSetup paperSize="9" orientation="portrait" blackAndWhite="1" r:id="rId1"/>
  <rowBreaks count="2" manualBreakCount="2">
    <brk id="53" max="16383" man="1"/>
    <brk id="1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xdr:col>
                    <xdr:colOff>95250</xdr:colOff>
                    <xdr:row>11</xdr:row>
                    <xdr:rowOff>152400</xdr:rowOff>
                  </from>
                  <to>
                    <xdr:col>3</xdr:col>
                    <xdr:colOff>400050</xdr:colOff>
                    <xdr:row>13</xdr:row>
                    <xdr:rowOff>47625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xdr:col>
                    <xdr:colOff>95250</xdr:colOff>
                    <xdr:row>12</xdr:row>
                    <xdr:rowOff>152400</xdr:rowOff>
                  </from>
                  <to>
                    <xdr:col>3</xdr:col>
                    <xdr:colOff>400050</xdr:colOff>
                    <xdr:row>14</xdr:row>
                    <xdr:rowOff>47625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xdr:col>
                    <xdr:colOff>104775</xdr:colOff>
                    <xdr:row>16</xdr:row>
                    <xdr:rowOff>152400</xdr:rowOff>
                  </from>
                  <to>
                    <xdr:col>3</xdr:col>
                    <xdr:colOff>419100</xdr:colOff>
                    <xdr:row>18</xdr:row>
                    <xdr:rowOff>47625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xdr:col>
                    <xdr:colOff>104775</xdr:colOff>
                    <xdr:row>15</xdr:row>
                    <xdr:rowOff>152400</xdr:rowOff>
                  </from>
                  <to>
                    <xdr:col>3</xdr:col>
                    <xdr:colOff>419100</xdr:colOff>
                    <xdr:row>17</xdr:row>
                    <xdr:rowOff>47625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9</xdr:col>
                    <xdr:colOff>19050</xdr:colOff>
                    <xdr:row>15</xdr:row>
                    <xdr:rowOff>142875</xdr:rowOff>
                  </from>
                  <to>
                    <xdr:col>10</xdr:col>
                    <xdr:colOff>47625</xdr:colOff>
                    <xdr:row>17</xdr:row>
                    <xdr:rowOff>38100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17</xdr:col>
                    <xdr:colOff>9525</xdr:colOff>
                    <xdr:row>15</xdr:row>
                    <xdr:rowOff>142875</xdr:rowOff>
                  </from>
                  <to>
                    <xdr:col>18</xdr:col>
                    <xdr:colOff>38100</xdr:colOff>
                    <xdr:row>17</xdr:row>
                    <xdr:rowOff>38100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3</xdr:col>
                    <xdr:colOff>104775</xdr:colOff>
                    <xdr:row>40</xdr:row>
                    <xdr:rowOff>142875</xdr:rowOff>
                  </from>
                  <to>
                    <xdr:col>3</xdr:col>
                    <xdr:colOff>419100</xdr:colOff>
                    <xdr:row>42</xdr:row>
                    <xdr:rowOff>38100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3</xdr:col>
                    <xdr:colOff>104775</xdr:colOff>
                    <xdr:row>41</xdr:row>
                    <xdr:rowOff>142875</xdr:rowOff>
                  </from>
                  <to>
                    <xdr:col>3</xdr:col>
                    <xdr:colOff>419100</xdr:colOff>
                    <xdr:row>43</xdr:row>
                    <xdr:rowOff>38100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3</xdr:col>
                    <xdr:colOff>104775</xdr:colOff>
                    <xdr:row>39</xdr:row>
                    <xdr:rowOff>142875</xdr:rowOff>
                  </from>
                  <to>
                    <xdr:col>3</xdr:col>
                    <xdr:colOff>419100</xdr:colOff>
                    <xdr:row>41</xdr:row>
                    <xdr:rowOff>38100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18</xdr:col>
                    <xdr:colOff>104775</xdr:colOff>
                    <xdr:row>44</xdr:row>
                    <xdr:rowOff>152400</xdr:rowOff>
                  </from>
                  <to>
                    <xdr:col>19</xdr:col>
                    <xdr:colOff>133350</xdr:colOff>
                    <xdr:row>46</xdr:row>
                    <xdr:rowOff>47625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21</xdr:col>
                    <xdr:colOff>66675</xdr:colOff>
                    <xdr:row>44</xdr:row>
                    <xdr:rowOff>152400</xdr:rowOff>
                  </from>
                  <to>
                    <xdr:col>22</xdr:col>
                    <xdr:colOff>104775</xdr:colOff>
                    <xdr:row>46</xdr:row>
                    <xdr:rowOff>47625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18</xdr:col>
                    <xdr:colOff>104775</xdr:colOff>
                    <xdr:row>46</xdr:row>
                    <xdr:rowOff>152400</xdr:rowOff>
                  </from>
                  <to>
                    <xdr:col>19</xdr:col>
                    <xdr:colOff>133350</xdr:colOff>
                    <xdr:row>48</xdr:row>
                    <xdr:rowOff>57150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21</xdr:col>
                    <xdr:colOff>66675</xdr:colOff>
                    <xdr:row>46</xdr:row>
                    <xdr:rowOff>152400</xdr:rowOff>
                  </from>
                  <to>
                    <xdr:col>22</xdr:col>
                    <xdr:colOff>104775</xdr:colOff>
                    <xdr:row>48</xdr:row>
                    <xdr:rowOff>47625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18</xdr:col>
                    <xdr:colOff>104775</xdr:colOff>
                    <xdr:row>47</xdr:row>
                    <xdr:rowOff>152400</xdr:rowOff>
                  </from>
                  <to>
                    <xdr:col>19</xdr:col>
                    <xdr:colOff>133350</xdr:colOff>
                    <xdr:row>49</xdr:row>
                    <xdr:rowOff>57150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21</xdr:col>
                    <xdr:colOff>66675</xdr:colOff>
                    <xdr:row>47</xdr:row>
                    <xdr:rowOff>152400</xdr:rowOff>
                  </from>
                  <to>
                    <xdr:col>22</xdr:col>
                    <xdr:colOff>104775</xdr:colOff>
                    <xdr:row>49</xdr:row>
                    <xdr:rowOff>47625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7</xdr:col>
                    <xdr:colOff>76200</xdr:colOff>
                    <xdr:row>52</xdr:row>
                    <xdr:rowOff>152400</xdr:rowOff>
                  </from>
                  <to>
                    <xdr:col>8</xdr:col>
                    <xdr:colOff>104775</xdr:colOff>
                    <xdr:row>54</xdr:row>
                    <xdr:rowOff>57150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15</xdr:col>
                    <xdr:colOff>85725</xdr:colOff>
                    <xdr:row>52</xdr:row>
                    <xdr:rowOff>152400</xdr:rowOff>
                  </from>
                  <to>
                    <xdr:col>16</xdr:col>
                    <xdr:colOff>114300</xdr:colOff>
                    <xdr:row>54</xdr:row>
                    <xdr:rowOff>57150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7</xdr:col>
                    <xdr:colOff>76200</xdr:colOff>
                    <xdr:row>53</xdr:row>
                    <xdr:rowOff>171450</xdr:rowOff>
                  </from>
                  <to>
                    <xdr:col>8</xdr:col>
                    <xdr:colOff>104775</xdr:colOff>
                    <xdr:row>55</xdr:row>
                    <xdr:rowOff>47625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7</xdr:col>
                    <xdr:colOff>76200</xdr:colOff>
                    <xdr:row>54</xdr:row>
                    <xdr:rowOff>171450</xdr:rowOff>
                  </from>
                  <to>
                    <xdr:col>8</xdr:col>
                    <xdr:colOff>104775</xdr:colOff>
                    <xdr:row>56</xdr:row>
                    <xdr:rowOff>47625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7</xdr:col>
                    <xdr:colOff>76200</xdr:colOff>
                    <xdr:row>55</xdr:row>
                    <xdr:rowOff>171450</xdr:rowOff>
                  </from>
                  <to>
                    <xdr:col>8</xdr:col>
                    <xdr:colOff>104775</xdr:colOff>
                    <xdr:row>57</xdr:row>
                    <xdr:rowOff>47625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7</xdr:col>
                    <xdr:colOff>76200</xdr:colOff>
                    <xdr:row>56</xdr:row>
                    <xdr:rowOff>171450</xdr:rowOff>
                  </from>
                  <to>
                    <xdr:col>8</xdr:col>
                    <xdr:colOff>104775</xdr:colOff>
                    <xdr:row>58</xdr:row>
                    <xdr:rowOff>47625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12</xdr:col>
                    <xdr:colOff>85725</xdr:colOff>
                    <xdr:row>72</xdr:row>
                    <xdr:rowOff>171450</xdr:rowOff>
                  </from>
                  <to>
                    <xdr:col>13</xdr:col>
                    <xdr:colOff>114300</xdr:colOff>
                    <xdr:row>74</xdr:row>
                    <xdr:rowOff>47625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15</xdr:col>
                    <xdr:colOff>85725</xdr:colOff>
                    <xdr:row>72</xdr:row>
                    <xdr:rowOff>171450</xdr:rowOff>
                  </from>
                  <to>
                    <xdr:col>16</xdr:col>
                    <xdr:colOff>114300</xdr:colOff>
                    <xdr:row>74</xdr:row>
                    <xdr:rowOff>38100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6</xdr:col>
                    <xdr:colOff>85725</xdr:colOff>
                    <xdr:row>74</xdr:row>
                    <xdr:rowOff>180975</xdr:rowOff>
                  </from>
                  <to>
                    <xdr:col>7</xdr:col>
                    <xdr:colOff>114300</xdr:colOff>
                    <xdr:row>76</xdr:row>
                    <xdr:rowOff>57150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6</xdr:col>
                    <xdr:colOff>85725</xdr:colOff>
                    <xdr:row>75</xdr:row>
                    <xdr:rowOff>180975</xdr:rowOff>
                  </from>
                  <to>
                    <xdr:col>7</xdr:col>
                    <xdr:colOff>114300</xdr:colOff>
                    <xdr:row>77</xdr:row>
                    <xdr:rowOff>57150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6</xdr:col>
                    <xdr:colOff>85725</xdr:colOff>
                    <xdr:row>76</xdr:row>
                    <xdr:rowOff>180975</xdr:rowOff>
                  </from>
                  <to>
                    <xdr:col>7</xdr:col>
                    <xdr:colOff>114300</xdr:colOff>
                    <xdr:row>78</xdr:row>
                    <xdr:rowOff>57150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6</xdr:col>
                    <xdr:colOff>85725</xdr:colOff>
                    <xdr:row>77</xdr:row>
                    <xdr:rowOff>180975</xdr:rowOff>
                  </from>
                  <to>
                    <xdr:col>7</xdr:col>
                    <xdr:colOff>114300</xdr:colOff>
                    <xdr:row>79</xdr:row>
                    <xdr:rowOff>57150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8</xdr:col>
                    <xdr:colOff>95250</xdr:colOff>
                    <xdr:row>78</xdr:row>
                    <xdr:rowOff>171450</xdr:rowOff>
                  </from>
                  <to>
                    <xdr:col>9</xdr:col>
                    <xdr:colOff>123825</xdr:colOff>
                    <xdr:row>80</xdr:row>
                    <xdr:rowOff>47625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18</xdr:col>
                    <xdr:colOff>85725</xdr:colOff>
                    <xdr:row>78</xdr:row>
                    <xdr:rowOff>171450</xdr:rowOff>
                  </from>
                  <to>
                    <xdr:col>19</xdr:col>
                    <xdr:colOff>114300</xdr:colOff>
                    <xdr:row>80</xdr:row>
                    <xdr:rowOff>47625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8</xdr:col>
                    <xdr:colOff>95250</xdr:colOff>
                    <xdr:row>79</xdr:row>
                    <xdr:rowOff>171450</xdr:rowOff>
                  </from>
                  <to>
                    <xdr:col>9</xdr:col>
                    <xdr:colOff>123825</xdr:colOff>
                    <xdr:row>81</xdr:row>
                    <xdr:rowOff>47625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18</xdr:col>
                    <xdr:colOff>85725</xdr:colOff>
                    <xdr:row>79</xdr:row>
                    <xdr:rowOff>171450</xdr:rowOff>
                  </from>
                  <to>
                    <xdr:col>19</xdr:col>
                    <xdr:colOff>114300</xdr:colOff>
                    <xdr:row>81</xdr:row>
                    <xdr:rowOff>47625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3</xdr:col>
                    <xdr:colOff>219075</xdr:colOff>
                    <xdr:row>84</xdr:row>
                    <xdr:rowOff>180975</xdr:rowOff>
                  </from>
                  <to>
                    <xdr:col>4</xdr:col>
                    <xdr:colOff>104775</xdr:colOff>
                    <xdr:row>86</xdr:row>
                    <xdr:rowOff>57150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7</xdr:col>
                    <xdr:colOff>76200</xdr:colOff>
                    <xdr:row>84</xdr:row>
                    <xdr:rowOff>180975</xdr:rowOff>
                  </from>
                  <to>
                    <xdr:col>8</xdr:col>
                    <xdr:colOff>104775</xdr:colOff>
                    <xdr:row>86</xdr:row>
                    <xdr:rowOff>57150</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11</xdr:col>
                    <xdr:colOff>76200</xdr:colOff>
                    <xdr:row>84</xdr:row>
                    <xdr:rowOff>180975</xdr:rowOff>
                  </from>
                  <to>
                    <xdr:col>12</xdr:col>
                    <xdr:colOff>104775</xdr:colOff>
                    <xdr:row>86</xdr:row>
                    <xdr:rowOff>57150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16</xdr:col>
                    <xdr:colOff>76200</xdr:colOff>
                    <xdr:row>84</xdr:row>
                    <xdr:rowOff>180975</xdr:rowOff>
                  </from>
                  <to>
                    <xdr:col>17</xdr:col>
                    <xdr:colOff>104775</xdr:colOff>
                    <xdr:row>86</xdr:row>
                    <xdr:rowOff>57150</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7</xdr:col>
                    <xdr:colOff>76200</xdr:colOff>
                    <xdr:row>85</xdr:row>
                    <xdr:rowOff>180975</xdr:rowOff>
                  </from>
                  <to>
                    <xdr:col>8</xdr:col>
                    <xdr:colOff>104775</xdr:colOff>
                    <xdr:row>87</xdr:row>
                    <xdr:rowOff>57150</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from>
                    <xdr:col>11</xdr:col>
                    <xdr:colOff>76200</xdr:colOff>
                    <xdr:row>85</xdr:row>
                    <xdr:rowOff>180975</xdr:rowOff>
                  </from>
                  <to>
                    <xdr:col>12</xdr:col>
                    <xdr:colOff>104775</xdr:colOff>
                    <xdr:row>87</xdr:row>
                    <xdr:rowOff>57150</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from>
                    <xdr:col>16</xdr:col>
                    <xdr:colOff>76200</xdr:colOff>
                    <xdr:row>86</xdr:row>
                    <xdr:rowOff>180975</xdr:rowOff>
                  </from>
                  <to>
                    <xdr:col>17</xdr:col>
                    <xdr:colOff>104775</xdr:colOff>
                    <xdr:row>88</xdr:row>
                    <xdr:rowOff>57150</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from>
                    <xdr:col>16</xdr:col>
                    <xdr:colOff>76200</xdr:colOff>
                    <xdr:row>87</xdr:row>
                    <xdr:rowOff>180975</xdr:rowOff>
                  </from>
                  <to>
                    <xdr:col>17</xdr:col>
                    <xdr:colOff>104775</xdr:colOff>
                    <xdr:row>89</xdr:row>
                    <xdr:rowOff>57150</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from>
                    <xdr:col>10</xdr:col>
                    <xdr:colOff>0</xdr:colOff>
                    <xdr:row>38</xdr:row>
                    <xdr:rowOff>142875</xdr:rowOff>
                  </from>
                  <to>
                    <xdr:col>11</xdr:col>
                    <xdr:colOff>38100</xdr:colOff>
                    <xdr:row>40</xdr:row>
                    <xdr:rowOff>38100</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from>
                    <xdr:col>13</xdr:col>
                    <xdr:colOff>0</xdr:colOff>
                    <xdr:row>38</xdr:row>
                    <xdr:rowOff>152400</xdr:rowOff>
                  </from>
                  <to>
                    <xdr:col>14</xdr:col>
                    <xdr:colOff>38100</xdr:colOff>
                    <xdr:row>40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様式１(認定申請書)</vt:lpstr>
      <vt:lpstr>様式２(改善計画)</vt:lpstr>
      <vt:lpstr>本当は様式３</vt:lpstr>
      <vt:lpstr>本当は様式４</vt:lpstr>
      <vt:lpstr>様式３認定書</vt:lpstr>
      <vt:lpstr>様式４（変更認定申請）</vt:lpstr>
      <vt:lpstr>様式５（変更届）</vt:lpstr>
      <vt:lpstr>様式６取消通知書</vt:lpstr>
      <vt:lpstr>様式７(実施状況報告)</vt:lpstr>
      <vt:lpstr>参考様式１（暴力団ではない誓約書）</vt:lpstr>
      <vt:lpstr>参考様式２（行動規範誓約書）</vt:lpstr>
      <vt:lpstr>参考様式３（労働条件通知書）</vt:lpstr>
      <vt:lpstr>'参考様式１（暴力団ではない誓約書）'!Print_Area</vt:lpstr>
      <vt:lpstr>'参考様式３（労働条件通知書）'!Print_Area</vt:lpstr>
      <vt:lpstr>本当は様式３!Print_Area</vt:lpstr>
      <vt:lpstr>'様式１(認定申請書)'!Print_Area</vt:lpstr>
      <vt:lpstr>'様式２(改善計画)'!Print_Area</vt:lpstr>
      <vt:lpstr>様式３認定書!Print_Area</vt:lpstr>
      <vt:lpstr>'様式４（変更認定申請）'!Print_Area</vt:lpstr>
      <vt:lpstr>'様式５（変更届）'!Print_Area</vt:lpstr>
      <vt:lpstr>様式６取消通知書!Print_Area</vt:lpstr>
      <vt:lpstr>'様式７(実施状況報告)'!Print_Area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認定林業事業体様式集</dc:title>
  <dc:creator/>
  <cp:lastModifiedBy/>
  <dcterms:created xsi:type="dcterms:W3CDTF">2006-09-16T00:00:00Z</dcterms:created>
  <dcterms:modified xsi:type="dcterms:W3CDTF">2025-03-25T05:36:59Z</dcterms:modified>
</cp:coreProperties>
</file>